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pivotTables/pivotTable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pivotTables/pivotTable7.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pivotTables/pivotTable8.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pivotTables/pivotTable9.xml" ContentType="application/vnd.openxmlformats-officedocument.spreadsheetml.pivotTable+xml"/>
  <Override PartName="/xl/drawings/drawing9.xml" ContentType="application/vnd.openxmlformats-officedocument.drawing+xml"/>
  <Override PartName="/xl/slicers/slicer8.xml" ContentType="application/vnd.ms-excel.slicer+xml"/>
  <Override PartName="/xl/pivotTables/pivotTable10.xml" ContentType="application/vnd.openxmlformats-officedocument.spreadsheetml.pivotTable+xml"/>
  <Override PartName="/xl/drawings/drawing10.xml" ContentType="application/vnd.openxmlformats-officedocument.drawing+xml"/>
  <Override PartName="/xl/slicers/slicer9.xml" ContentType="application/vnd.ms-excel.slicer+xml"/>
  <Override PartName="/xl/pivotTables/pivotTable11.xml" ContentType="application/vnd.openxmlformats-officedocument.spreadsheetml.pivotTable+xml"/>
  <Override PartName="/xl/drawings/drawing11.xml" ContentType="application/vnd.openxmlformats-officedocument.drawing+xml"/>
  <Override PartName="/xl/slicers/slicer10.xml" ContentType="application/vnd.ms-excel.slicer+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projects\Cohorts\web\"/>
    </mc:Choice>
  </mc:AlternateContent>
  <bookViews>
    <workbookView xWindow="0" yWindow="0" windowWidth="19200" windowHeight="8115" tabRatio="829" firstSheet="1" activeTab="2"/>
  </bookViews>
  <sheets>
    <sheet name="EAC Chart" sheetId="9" state="hidden" r:id="rId1"/>
    <sheet name="Prep Decline Reason_Overal" sheetId="12" r:id="rId2"/>
    <sheet name="EAC Chart " sheetId="10" r:id="rId3"/>
    <sheet name="stf_source" sheetId="8" state="hidden" r:id="rId4"/>
    <sheet name="Overall" sheetId="2" r:id="rId5"/>
    <sheet name="Continuity of Treatment" sheetId="7" r:id="rId6"/>
    <sheet name="CXCA_SCREEN" sheetId="6" state="hidden" r:id="rId7"/>
    <sheet name="Eligible for PNS Not Tested" sheetId="5" state="hidden" r:id="rId8"/>
    <sheet name="HTS_POS Not Linked" sheetId="4" state="hidden" r:id="rId9"/>
    <sheet name="High Viral Load Patients" sheetId="3" r:id="rId10"/>
    <sheet name="Prep Decline Reasons _ Facility" sheetId="11" r:id="rId11"/>
    <sheet name="rawdata" sheetId="1" state="hidden" r:id="rId12"/>
  </sheets>
  <definedNames>
    <definedName name="Slicer_County">#N/A</definedName>
    <definedName name="Slicer_County1">#N/A</definedName>
    <definedName name="Slicer_County11">#N/A</definedName>
    <definedName name="Slicer_County111">#N/A</definedName>
    <definedName name="Slicer_County1111">#N/A</definedName>
    <definedName name="Slicer_County11111">#N/A</definedName>
    <definedName name="Slicer_County12">#N/A</definedName>
    <definedName name="Slicer_County13">#N/A</definedName>
    <definedName name="Slicer_County131">#N/A</definedName>
    <definedName name="Slicer_Facility">#N/A</definedName>
    <definedName name="Slicer_Facility1">#N/A</definedName>
    <definedName name="Slicer_Facility11">#N/A</definedName>
    <definedName name="Slicer_Facility111">#N/A</definedName>
    <definedName name="Slicer_Facility1111">#N/A</definedName>
    <definedName name="Slicer_Facility11111">#N/A</definedName>
    <definedName name="Slicer_Facility12">#N/A</definedName>
    <definedName name="Slicer_Facility13">#N/A</definedName>
    <definedName name="Slicer_Facility131">#N/A</definedName>
    <definedName name="Slicer_level1">#N/A</definedName>
    <definedName name="Slicer_Section">#N/A</definedName>
    <definedName name="Slicer_Section1">#N/A</definedName>
    <definedName name="Slicer_Section11">#N/A</definedName>
    <definedName name="Slicer_Section111">#N/A</definedName>
    <definedName name="Slicer_Section1111">#N/A</definedName>
    <definedName name="Slicer_Section11111">#N/A</definedName>
    <definedName name="Slicer_Section12">#N/A</definedName>
    <definedName name="Slicer_Section13">#N/A</definedName>
    <definedName name="Slicer_Section131">#N/A</definedName>
    <definedName name="Slicer_Sub_County">#N/A</definedName>
    <definedName name="Slicer_Sub_County1">#N/A</definedName>
    <definedName name="Slicer_Sub_County11">#N/A</definedName>
    <definedName name="Slicer_Sub_County111">#N/A</definedName>
    <definedName name="Slicer_Sub_County1111">#N/A</definedName>
    <definedName name="Slicer_Sub_County11111">#N/A</definedName>
    <definedName name="Slicer_Sub_County12">#N/A</definedName>
    <definedName name="Slicer_Sub_County13">#N/A</definedName>
    <definedName name="Slicer_Sub_County131">#N/A</definedName>
  </definedNames>
  <calcPr calcId="162913"/>
  <pivotCaches>
    <pivotCache cacheId="0" r:id="rId13"/>
    <pivotCache cacheId="10" r:id="rId14"/>
  </pivotCaches>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4:slicerCaches>
    </ext>
    <ext xmlns:x14="http://schemas.microsoft.com/office/spreadsheetml/2009/9/main" uri="{79F54976-1DA5-4618-B147-4CDE4B953A38}">
      <x14:workbookPr/>
    </ext>
  </extLst>
</workbook>
</file>

<file path=xl/calcChain.xml><?xml version="1.0" encoding="utf-8"?>
<calcChain xmlns="http://schemas.openxmlformats.org/spreadsheetml/2006/main">
  <c r="K56" i="9" l="1"/>
  <c r="B40" i="9"/>
  <c r="C40" i="9" s="1"/>
  <c r="B39" i="9"/>
  <c r="B38" i="9"/>
  <c r="C38" i="9" s="1"/>
  <c r="B37" i="9"/>
  <c r="C30" i="9"/>
  <c r="C29" i="9"/>
  <c r="C28" i="9"/>
  <c r="C9" i="9"/>
  <c r="C8" i="9"/>
  <c r="C7" i="9"/>
  <c r="C6" i="9"/>
  <c r="C31" i="9"/>
  <c r="B33" i="9"/>
  <c r="B15" i="9"/>
  <c r="B18" i="9"/>
  <c r="B16" i="9"/>
  <c r="B14" i="9"/>
  <c r="D49" i="9"/>
  <c r="F51" i="9"/>
  <c r="C48" i="9"/>
  <c r="B17" i="9"/>
  <c r="B50" i="9"/>
  <c r="B60" i="9" l="1"/>
  <c r="B59" i="9"/>
  <c r="B19" i="9"/>
  <c r="C19" i="9" s="1"/>
  <c r="C15" i="9"/>
  <c r="C39" i="9"/>
  <c r="J48" i="9"/>
  <c r="K48" i="9" s="1"/>
  <c r="I48" i="9"/>
  <c r="B47" i="9"/>
  <c r="H48" i="9" s="1"/>
  <c r="C18" i="9"/>
  <c r="B41" i="9"/>
  <c r="C41" i="9" s="1"/>
  <c r="L48" i="9"/>
  <c r="M48" i="9" s="1"/>
  <c r="E50" i="9"/>
  <c r="C17" i="9"/>
  <c r="C16" i="9"/>
  <c r="C60" i="9" l="1"/>
  <c r="B61" i="9"/>
  <c r="C61" i="9" s="1"/>
</calcChain>
</file>

<file path=xl/sharedStrings.xml><?xml version="1.0" encoding="utf-8"?>
<sst xmlns="http://schemas.openxmlformats.org/spreadsheetml/2006/main" count="6181" uniqueCount="340">
  <si>
    <t>County</t>
  </si>
  <si>
    <t>Sub-County</t>
  </si>
  <si>
    <t>Facility</t>
  </si>
  <si>
    <t>MFLCode</t>
  </si>
  <si>
    <t>Reporting Month</t>
  </si>
  <si>
    <t>Yearmonth</t>
  </si>
  <si>
    <t>Reported Value</t>
  </si>
  <si>
    <t>Indicator</t>
  </si>
  <si>
    <t>Code</t>
  </si>
  <si>
    <t>orderid</t>
  </si>
  <si>
    <t>Section</t>
  </si>
  <si>
    <t>AutoCalculated</t>
  </si>
  <si>
    <t>Baringo</t>
  </si>
  <si>
    <t>Baringo North</t>
  </si>
  <si>
    <t>Kabartonjo District Hospital</t>
  </si>
  <si>
    <t>Patients with 1st Vl above 1000 cps/ml</t>
  </si>
  <si>
    <t>EAC Not Started/Not Called for EAC</t>
  </si>
  <si>
    <t>Completed 3 EACs with Satisfactory Adherence</t>
  </si>
  <si>
    <t>Completed 3 EACs and 2nd VL Done</t>
  </si>
  <si>
    <t>Completed 3 EACs, 2nd VL Done and Result Received</t>
  </si>
  <si>
    <t>Completed 3 EACs , 2nd VL Done and Result &gt; 1000 cps/ml</t>
  </si>
  <si>
    <t>Completed 3 EACs , 2nd VL Done , Result Not Suppressed &amp; Switched to 2nd Line</t>
  </si>
  <si>
    <t>Baringo Central</t>
  </si>
  <si>
    <t>Kabarnet District Hospital</t>
  </si>
  <si>
    <t>Koibatek</t>
  </si>
  <si>
    <t>Eldama Ravine District Hospital</t>
  </si>
  <si>
    <t>Laikipia</t>
  </si>
  <si>
    <t>Laikipia East</t>
  </si>
  <si>
    <t>Nanyuki District Hospital</t>
  </si>
  <si>
    <t>Nakuru</t>
  </si>
  <si>
    <t>Naivasha</t>
  </si>
  <si>
    <t>Naivasha District Hospital</t>
  </si>
  <si>
    <t>Samburu</t>
  </si>
  <si>
    <t>Samburu Central</t>
  </si>
  <si>
    <t>Kisima Health Centre</t>
  </si>
  <si>
    <t>Samburu East</t>
  </si>
  <si>
    <t>Wamba Health Centre</t>
  </si>
  <si>
    <t>Catholic Hospital Wamba</t>
  </si>
  <si>
    <t>Laikipia West</t>
  </si>
  <si>
    <t>Nyahururu District Hospital</t>
  </si>
  <si>
    <t>Melwa Health Centre</t>
  </si>
  <si>
    <t>Timboroa Health Centre</t>
  </si>
  <si>
    <t>Kuresoi North</t>
  </si>
  <si>
    <t>Ikumbi Health Centre</t>
  </si>
  <si>
    <t>Kuresoi South</t>
  </si>
  <si>
    <t>Keringet Health Centre (Kuresoi)</t>
  </si>
  <si>
    <t>Kuresoi Health Centre</t>
  </si>
  <si>
    <t>Molo</t>
  </si>
  <si>
    <t>Elburgon Sub-District Hospital</t>
  </si>
  <si>
    <t>Finlays  Hospital</t>
  </si>
  <si>
    <t>Kijani (Mirera) Dispensary</t>
  </si>
  <si>
    <t>Mai Mahiu Health centre</t>
  </si>
  <si>
    <t>Nakuru East</t>
  </si>
  <si>
    <t>Mirugi Kariuki Dispensary</t>
  </si>
  <si>
    <t>Bondeni Maternity</t>
  </si>
  <si>
    <t>Nakuru North</t>
  </si>
  <si>
    <t>Bahati District Hospital</t>
  </si>
  <si>
    <t>Matanya Dispensary</t>
  </si>
  <si>
    <t>St Joseph Catholic Dispensary (Laikipia East)</t>
  </si>
  <si>
    <t>Laikipia North</t>
  </si>
  <si>
    <t>Muramati Dispensary</t>
  </si>
  <si>
    <t>Nanyuki Cottage Hospital</t>
  </si>
  <si>
    <t>Segera Mission Dispensary</t>
  </si>
  <si>
    <t>Mutara Dispensary</t>
  </si>
  <si>
    <t>Sipili Health Centre</t>
  </si>
  <si>
    <t>Ndindika Health Centre</t>
  </si>
  <si>
    <t>Ngarua Health Centre</t>
  </si>
  <si>
    <t>Oljabet Health Centre</t>
  </si>
  <si>
    <t>Gilgil</t>
  </si>
  <si>
    <t>Holy Spirit Health Centre</t>
  </si>
  <si>
    <t>Kiambogo Dispensary (Naivasha)</t>
  </si>
  <si>
    <t>Murindoku Dispensary</t>
  </si>
  <si>
    <t>St Clare Dispensary</t>
  </si>
  <si>
    <t>Oserian Health Centre</t>
  </si>
  <si>
    <t>Moi Ndabi Dispensary</t>
  </si>
  <si>
    <t>Nacoharg Medical Centre</t>
  </si>
  <si>
    <t>Nakuru West</t>
  </si>
  <si>
    <t>Fountain Medical clinic</t>
  </si>
  <si>
    <t>Hekima Dispensary</t>
  </si>
  <si>
    <t>St Elizabeth Nursing Home</t>
  </si>
  <si>
    <t>Valley Hospital</t>
  </si>
  <si>
    <t>Mother Kevin Dispensary (Catholic)</t>
  </si>
  <si>
    <t>Nakuru West Health Centre</t>
  </si>
  <si>
    <t>Kabatini Health Centre</t>
  </si>
  <si>
    <t>Njoro</t>
  </si>
  <si>
    <t>Huruma Dispensary</t>
  </si>
  <si>
    <t>Neissuit Dispensary</t>
  </si>
  <si>
    <t>Rongai</t>
  </si>
  <si>
    <t>Kabarak Health Centre</t>
  </si>
  <si>
    <t>Nyamamithi Dispensary</t>
  </si>
  <si>
    <t>Subukia</t>
  </si>
  <si>
    <t>Subukia Health Centre</t>
  </si>
  <si>
    <t>Maralal Catholic Dispensary</t>
  </si>
  <si>
    <t>Samburu North</t>
  </si>
  <si>
    <t>South Horr Dispensary</t>
  </si>
  <si>
    <t>Suguta Marmar Health Centre</t>
  </si>
  <si>
    <t>Swari Model Health Centre</t>
  </si>
  <si>
    <t>Northstar Alliance Wellness Centre (Mai Mahiu)</t>
  </si>
  <si>
    <t>Nys Dispensary (Gilgil)</t>
  </si>
  <si>
    <t>Tonymed Medical Clinic</t>
  </si>
  <si>
    <t>Ol-Jorai Health Center</t>
  </si>
  <si>
    <t>St. Joseph RiftValley Hospital</t>
  </si>
  <si>
    <t>Bennedict Xvi Dispensary</t>
  </si>
  <si>
    <t>Mercy Mission Hospital  Annex  (Nakuru)</t>
  </si>
  <si>
    <t>Menengai Dispensary</t>
  </si>
  <si>
    <t>Barwessa HealthCentre</t>
  </si>
  <si>
    <t>Esageri Health Centre</t>
  </si>
  <si>
    <t>Mercy Hospital</t>
  </si>
  <si>
    <t>Kalalu Dispensary</t>
  </si>
  <si>
    <t>Likii Dispensary</t>
  </si>
  <si>
    <t>Doldol Health Centre</t>
  </si>
  <si>
    <t>Rumuruti District Hospital</t>
  </si>
  <si>
    <t>Torongo Health Centre</t>
  </si>
  <si>
    <t>Marigat</t>
  </si>
  <si>
    <t>Kimalel Health centre</t>
  </si>
  <si>
    <t>Gilgil Sub-District Hospital</t>
  </si>
  <si>
    <t>Marigat Catholic Mission</t>
  </si>
  <si>
    <t>Karunga Dispensary</t>
  </si>
  <si>
    <t>Kiptangwanyi Dispensary</t>
  </si>
  <si>
    <t>St Mary's Hospital (Naivasha)</t>
  </si>
  <si>
    <t>Marigat Sub District Hospital</t>
  </si>
  <si>
    <t>Kamara Dispensary</t>
  </si>
  <si>
    <t>Kiptagich Dispensary</t>
  </si>
  <si>
    <t>Mochongoi Health Centre</t>
  </si>
  <si>
    <t>Olenguruone Sub-District Hospital</t>
  </si>
  <si>
    <t>St Joseph Nursing home</t>
  </si>
  <si>
    <t>Mogotio</t>
  </si>
  <si>
    <t>Emining Health Centre</t>
  </si>
  <si>
    <t>Molo District Hospital</t>
  </si>
  <si>
    <t>Kisanana Health Centre</t>
  </si>
  <si>
    <t>ASN Upendo Village Dispensary</t>
  </si>
  <si>
    <t>Karagita Dispensary</t>
  </si>
  <si>
    <t>Karati Dispensary</t>
  </si>
  <si>
    <t>Maiela Health Centre</t>
  </si>
  <si>
    <t>Ndabibi Dispensary</t>
  </si>
  <si>
    <t>Nyamathi Dispensary</t>
  </si>
  <si>
    <t>Rocco Dispensary</t>
  </si>
  <si>
    <t>Algadir Medical Clinic</t>
  </si>
  <si>
    <t>Bondeni Dispensary (Nakuru Central)</t>
  </si>
  <si>
    <t>FITC Dispensary</t>
  </si>
  <si>
    <t>Nakuru War Memorial Hospital</t>
  </si>
  <si>
    <t>Sunrise  Evans Hospital</t>
  </si>
  <si>
    <t>Industrial Area Dispensary</t>
  </si>
  <si>
    <t>Kapkures Dispensary (Nakuru Central)</t>
  </si>
  <si>
    <t>Lanet Health Centre</t>
  </si>
  <si>
    <t>Langa Langa Health Centre</t>
  </si>
  <si>
    <t>Nakuru Nursing Home</t>
  </si>
  <si>
    <t>Nakuru Provincial General Hospital (PGH)</t>
  </si>
  <si>
    <t>Bahati Dispensary</t>
  </si>
  <si>
    <t>Engashura Health Centre</t>
  </si>
  <si>
    <t>Kiwamu Dispensary</t>
  </si>
  <si>
    <t>St Antony Health Centre</t>
  </si>
  <si>
    <t>Wesley Health Centre</t>
  </si>
  <si>
    <t>Egerton University</t>
  </si>
  <si>
    <t>Lare Health Centre</t>
  </si>
  <si>
    <t>Mau Narok Health Centre</t>
  </si>
  <si>
    <t>Njoro Health Centre</t>
  </si>
  <si>
    <t>Mogotio RHDC</t>
  </si>
  <si>
    <t>Rongai Health Centre</t>
  </si>
  <si>
    <t>Kabazi Health Centre</t>
  </si>
  <si>
    <t>Upper Solai Health Centre</t>
  </si>
  <si>
    <t>Mogorwa Health Centre</t>
  </si>
  <si>
    <t>Annex Hospital (Nakuru)</t>
  </si>
  <si>
    <t>Rhonda Dispensary and Maternity</t>
  </si>
  <si>
    <t>Tenges Health Centre</t>
  </si>
  <si>
    <t>Archers Post Health Centre</t>
  </si>
  <si>
    <t>Baragoi Sub-District Hospital</t>
  </si>
  <si>
    <t>Maralal District Hospital</t>
  </si>
  <si>
    <t>Sereolipi Health Centre</t>
  </si>
  <si>
    <t>Maina Village Dispensary</t>
  </si>
  <si>
    <t>Gilgil Astu Dispensary</t>
  </si>
  <si>
    <t>North Star Alliance VCT</t>
  </si>
  <si>
    <t>Gsu Dispensary</t>
  </si>
  <si>
    <t>Impact Health Care</t>
  </si>
  <si>
    <t>Mogotio Sub County Hospital (Baringo)</t>
  </si>
  <si>
    <t>Family Health options Kenya (Nakuru)</t>
  </si>
  <si>
    <t>Afraha Maternity and Nursing Home</t>
  </si>
  <si>
    <t>Nakuru West (PCEA) Health Centre</t>
  </si>
  <si>
    <t>Dundori Health Centre</t>
  </si>
  <si>
    <t>Simboiyon Dispensary</t>
  </si>
  <si>
    <t>Marti Dispensary</t>
  </si>
  <si>
    <t>Kihingo Dispensary (CDF)</t>
  </si>
  <si>
    <t>Lamuria Dispensary (Laikipia East)</t>
  </si>
  <si>
    <t>Ngobit Dispensary</t>
  </si>
  <si>
    <t>Kimanjo Dispensary</t>
  </si>
  <si>
    <t>Olmoran Health Centre</t>
  </si>
  <si>
    <t>Eburru Dispensary</t>
  </si>
  <si>
    <t>NYS Karate Dispensary</t>
  </si>
  <si>
    <t>Nyakiambi Dispensary</t>
  </si>
  <si>
    <t>Sachang'wan Dispensary</t>
  </si>
  <si>
    <t>Piave Dispensary</t>
  </si>
  <si>
    <t>Wei Dispensary</t>
  </si>
  <si>
    <t>Mbogoini Dispensary</t>
  </si>
  <si>
    <t>Wangu Community Dispensary</t>
  </si>
  <si>
    <t>Mbaruk Health Centre</t>
  </si>
  <si>
    <t>Kipsaraman Dispensary</t>
  </si>
  <si>
    <t>Powys Dispensary</t>
  </si>
  <si>
    <t>East Laikipia Dispensary</t>
  </si>
  <si>
    <t>Grand Total</t>
  </si>
  <si>
    <t>Sum of Reported Value</t>
  </si>
  <si>
    <t>(blank)</t>
  </si>
  <si>
    <t>Solio Dispensary</t>
  </si>
  <si>
    <t>Mwenje Dispensary</t>
  </si>
  <si>
    <t>Survey Dispensary</t>
  </si>
  <si>
    <t>St Martin De Porres (Static)</t>
  </si>
  <si>
    <t>Ol-Arabel Dispensary</t>
  </si>
  <si>
    <t>Korao Dispensary</t>
  </si>
  <si>
    <t>Turi (PCEA) Dispensary</t>
  </si>
  <si>
    <t>Holy Trinity Health Centre(Mai Mahiu)</t>
  </si>
  <si>
    <t>Mogotio Dispensary</t>
  </si>
  <si>
    <t>Maraigushu Dispensary</t>
  </si>
  <si>
    <t>Kampi Samaki Health Centre</t>
  </si>
  <si>
    <t>Shabab Integrated Clinic</t>
  </si>
  <si>
    <t>Nakuru Heart Centre</t>
  </si>
  <si>
    <t>Salawa Health Centre</t>
  </si>
  <si>
    <t>Chumvi Dispensary</t>
  </si>
  <si>
    <t>Barsaloi GK Dispensary</t>
  </si>
  <si>
    <t>Ngilai Dispensary</t>
  </si>
  <si>
    <t>Latakweny Dispensary</t>
  </si>
  <si>
    <t>Lesirikan Health Centre</t>
  </si>
  <si>
    <t>Longewan Dispensary</t>
  </si>
  <si>
    <t>Naibor Dispensary</t>
  </si>
  <si>
    <t>Nyahururu Private Hospital</t>
  </si>
  <si>
    <t>Archers Post Sub-County Hospital</t>
  </si>
  <si>
    <t>Esther Memorial Nursing Home</t>
  </si>
  <si>
    <t>GOK Farm (Nahrc) Dispensary</t>
  </si>
  <si>
    <t>Miti-Mingi Dispensary</t>
  </si>
  <si>
    <t>Ngondi Dispensary</t>
  </si>
  <si>
    <t>Total Dispensary</t>
  </si>
  <si>
    <t>Lodungokwe Health Centre</t>
  </si>
  <si>
    <t>Loosuk Health Centre</t>
  </si>
  <si>
    <t>Seketet Dispensary</t>
  </si>
  <si>
    <t>Thome Dispensary</t>
  </si>
  <si>
    <t>Ewaso Dispensary</t>
  </si>
  <si>
    <t>Completed EAC 3</t>
  </si>
  <si>
    <t>Patients with 1st Vl above 1000 cps/ml enrolled into the cohort</t>
  </si>
  <si>
    <t>Completed 3 EACs with UnSatisfactory Adherence</t>
  </si>
  <si>
    <t>Completed EAC 1 Only</t>
  </si>
  <si>
    <t>Completed BOTH EAC 1 and 2 Only</t>
  </si>
  <si>
    <t>East Pokot</t>
  </si>
  <si>
    <t>Chemolingot District Hospital</t>
  </si>
  <si>
    <t>Total</t>
  </si>
  <si>
    <t>Update Status</t>
  </si>
  <si>
    <t>Updated</t>
  </si>
  <si>
    <t>Data</t>
  </si>
  <si>
    <t xml:space="preserve"> 1st VL &gt; 1000</t>
  </si>
  <si>
    <t xml:space="preserve"> Completed 3 EACs with Satisfactory Adherence</t>
  </si>
  <si>
    <t xml:space="preserve"> Completed EACs 1 and 2 Only</t>
  </si>
  <si>
    <t xml:space="preserve"> Completed EACs 1 Only</t>
  </si>
  <si>
    <t xml:space="preserve"> EAC not started/called for EAC</t>
  </si>
  <si>
    <t>(All)</t>
  </si>
  <si>
    <t xml:space="preserve"> 2nd VL done</t>
  </si>
  <si>
    <t xml:space="preserve"> 2nd VL done and result received</t>
  </si>
  <si>
    <t xml:space="preserve"> 2nd VL done &gt;1000</t>
  </si>
  <si>
    <t xml:space="preserve"> Switched to second Line</t>
  </si>
  <si>
    <t>Slide 1</t>
  </si>
  <si>
    <t xml:space="preserve"> 2nd VL done &lt;1000</t>
  </si>
  <si>
    <t>Completed 3 EACs</t>
  </si>
  <si>
    <t xml:space="preserve"> Completed 3 EACs with UnSatisfactory Adherence</t>
  </si>
  <si>
    <t xml:space="preserve"> Completed 2 EACs</t>
  </si>
  <si>
    <t xml:space="preserve"> Completed 1 EAC</t>
  </si>
  <si>
    <t>High Viralload Patients</t>
  </si>
  <si>
    <t>Salama Health Centre (Laikipia West)</t>
  </si>
  <si>
    <t>Is Site Eligible to Account for Prep Decline Reasons</t>
  </si>
  <si>
    <t>Accounting For Prep Decline Reasons</t>
  </si>
  <si>
    <t>Number of Adolescent Girls and Young Women (AGYW) that Declined Prep</t>
  </si>
  <si>
    <t>Fear of side effects</t>
  </si>
  <si>
    <t>Too many HIV tests</t>
  </si>
  <si>
    <t>Taking drugs daily for a long time</t>
  </si>
  <si>
    <t>Fear about effects of unborn baby</t>
  </si>
  <si>
    <t>Suspects Partner is virally suppressed</t>
  </si>
  <si>
    <t>Suspects Partner is Known HIV negative</t>
  </si>
  <si>
    <t>Fear that partner or other will find out</t>
  </si>
  <si>
    <t>Client self perception of  no risk of acquiring HIV</t>
  </si>
  <si>
    <t>Need to consult my partner</t>
  </si>
  <si>
    <t>Fear of Intimate Partner Violence</t>
  </si>
  <si>
    <t>Perception PrEP is associated with HIV treatment</t>
  </si>
  <si>
    <t>lack of interest in PrEP</t>
  </si>
  <si>
    <t>Negative perceptions of the safety  of PrEP</t>
  </si>
  <si>
    <t>Other reasons for declining Prep</t>
  </si>
  <si>
    <t>Number of Female Sex Workers that Declined Prep</t>
  </si>
  <si>
    <t>Number of Men who have Sex with Men (MSM) that Declined Prep</t>
  </si>
  <si>
    <t>Number of People who inject Drugs (PWID) that Declined Prep</t>
  </si>
  <si>
    <t>Number of discordant couple who Declined Prep</t>
  </si>
  <si>
    <t>Number of Other Women who Declined Prep</t>
  </si>
  <si>
    <t>Number of Men at Risk who Declined Prep</t>
  </si>
  <si>
    <t>Number of Transgender who Declined Prep</t>
  </si>
  <si>
    <t>Number of Pregnant and Breastfeeding Women who Declined Prep</t>
  </si>
  <si>
    <t>level1</t>
  </si>
  <si>
    <t>level2</t>
  </si>
  <si>
    <t>Restarts</t>
  </si>
  <si>
    <t>Continuity of Treatment Accounting</t>
  </si>
  <si>
    <t>Total Number Died</t>
  </si>
  <si>
    <t>Number Died and Mortality Audit Done</t>
  </si>
  <si>
    <t>Died and Mortality Audit Not done</t>
  </si>
  <si>
    <t>Total Number Refused (Stopped) Treatment</t>
  </si>
  <si>
    <t>Number Stopped Treatment and Counselled on the need to continue Treatment</t>
  </si>
  <si>
    <t>Number Stopped Treatment and Not Counselled on the need to continue Treatment</t>
  </si>
  <si>
    <t>Total Number Lost To Follow Up / IIT</t>
  </si>
  <si>
    <t>Lost To Follow Up After Being On Treatment for &lt; 3 Months</t>
  </si>
  <si>
    <t>Lost to Follow-Up After being on Treatment for &gt;= 3 months</t>
  </si>
  <si>
    <t>Number of IITs (LTFU) linelisted in the Defaulter tracing log for LFTU</t>
  </si>
  <si>
    <t>Number of IITs (LTFU) NOT linelisted in the Defaulter tracing log for LFTU</t>
  </si>
  <si>
    <t>Number of IITs (LTFU) traced through defaulter tracing mechanisms</t>
  </si>
  <si>
    <t>Number of IITs (LTFU) Not traced through defaulter tracing mechanisms</t>
  </si>
  <si>
    <t>Number of IITs traced and  Restarted on ART / RTT</t>
  </si>
  <si>
    <t xml:space="preserve">Number of IITs traced and confirmed to have Self Transferred out </t>
  </si>
  <si>
    <t>Number of IITs traced and Scheduled to come those with agreed appointment dates</t>
  </si>
  <si>
    <t xml:space="preserve">Number of IITs traced and confirmed to be Collecting drugs from another facility  </t>
  </si>
  <si>
    <t>Number of IITs On Transit</t>
  </si>
  <si>
    <t>Number of IITs Confirmed Dead</t>
  </si>
  <si>
    <t>Number of IITs Stopped Treatment</t>
  </si>
  <si>
    <t>Number of IITs traced and confirmed to be Active</t>
  </si>
  <si>
    <t>Number of IITs traced and confirmed to have Relocated</t>
  </si>
  <si>
    <t>Number of IITs Traced and not yet found</t>
  </si>
  <si>
    <t>How Many Patients Transferred Out</t>
  </si>
  <si>
    <t>How Many Patients Transferred Out because they relocated</t>
  </si>
  <si>
    <t>How Many Patients Transferred Out because of Long distance</t>
  </si>
  <si>
    <t>How Many Patients Transferred Out because of Non-Flexible Clinical Hours</t>
  </si>
  <si>
    <t>How Many Patients Transferred Out because of Unfriendly Health Care Workers</t>
  </si>
  <si>
    <t>How Many Patients Transferred Out because of Loss of Job</t>
  </si>
  <si>
    <t>How Many Patients Transferred Out because of spousal separation</t>
  </si>
  <si>
    <t>How Many Patients Transferred Out because of GBV Related issues</t>
  </si>
  <si>
    <t>How Many Patients Transferred Out because of Other reasons Not Indicated Above</t>
  </si>
  <si>
    <t>Total Not Accounted For</t>
  </si>
  <si>
    <t>Has a comprehensive DQA for the site conducted</t>
  </si>
  <si>
    <t>Has the corrected value been updated in the relevant reporting systems</t>
  </si>
  <si>
    <t>Has the data Improvement plan been implemented</t>
  </si>
  <si>
    <t>Transfer Out &amp; Exit Interview Done</t>
  </si>
  <si>
    <t>Transfer Out &amp; Exit Interview Not Done</t>
  </si>
  <si>
    <t>Number restarted on ART or RTT and provided with return to treatment package</t>
  </si>
  <si>
    <t>Number restarted on ART or RTT and Not provided with return to treatment package</t>
  </si>
  <si>
    <t>Tx Curr Baseline</t>
  </si>
  <si>
    <t>Tx New</t>
  </si>
  <si>
    <t>TX_RTT</t>
  </si>
  <si>
    <t>Transfer In</t>
  </si>
  <si>
    <t>Expected TX_CURR</t>
  </si>
  <si>
    <t>Reported Tx Curr</t>
  </si>
  <si>
    <t>Patients To Account For</t>
  </si>
  <si>
    <t>Reasons For Prep Decline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</si>
</sst>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font>
      <sz val="11"/>
      <color indexed="8"/>
      <name val="Calibri"/>
      <family val="2"/>
      <scheme val="minor"/>
    </font>
    <font>
      <sz val="11"/>
      <color theme="1"/>
      <name val="Calibri"/>
      <family val="2"/>
      <scheme val="minor"/>
    </font>
    <font>
      <sz val="11"/>
      <color indexed="8"/>
      <name val="Daytona"/>
    </font>
    <font>
      <sz val="11"/>
      <color indexed="8"/>
      <name val="Arial Narrow"/>
      <family val="2"/>
    </font>
    <font>
      <sz val="11"/>
      <color theme="4" tint="0.79998168889431442"/>
      <name val="Calibri"/>
      <family val="2"/>
      <scheme val="minor"/>
    </font>
    <font>
      <sz val="14"/>
      <color theme="5"/>
      <name val="Calibri"/>
      <family val="2"/>
      <scheme val="minor"/>
    </font>
    <font>
      <sz val="11"/>
      <color indexed="8"/>
      <name val="Calibri"/>
      <family val="2"/>
      <scheme val="minor"/>
    </font>
    <font>
      <sz val="10"/>
      <name val="Arial"/>
      <family val="2"/>
    </font>
    <font>
      <sz val="10"/>
      <color theme="0"/>
      <name val="Arial"/>
      <family val="2"/>
    </font>
    <font>
      <b/>
      <sz val="10"/>
      <name val="Arial"/>
      <family val="2"/>
    </font>
    <font>
      <b/>
      <sz val="10"/>
      <color theme="0"/>
      <name val="Arial"/>
      <family val="2"/>
    </font>
    <font>
      <sz val="11"/>
      <color indexed="0"/>
      <name val="Cambria"/>
      <family val="1"/>
    </font>
    <font>
      <sz val="11"/>
      <color rgb="FFFF0000"/>
      <name val="Arial Narrow"/>
      <family val="2"/>
    </font>
    <font>
      <b/>
      <sz val="20"/>
      <color indexed="8"/>
      <name val="Calibri"/>
      <family val="2"/>
      <scheme val="minor"/>
    </font>
    <font>
      <sz val="11"/>
      <color theme="0"/>
      <name val="Arial Narrow"/>
      <family val="2"/>
    </font>
  </fonts>
  <fills count="10">
    <fill>
      <patternFill patternType="none"/>
    </fill>
    <fill>
      <patternFill patternType="gray125"/>
    </fill>
    <fill>
      <patternFill patternType="solid">
        <fgColor indexed="22"/>
      </patternFill>
    </fill>
    <fill>
      <patternFill patternType="solid">
        <fgColor theme="4" tint="0.79998168889431442"/>
        <bgColor indexed="64"/>
      </patternFill>
    </fill>
    <fill>
      <patternFill patternType="none">
        <fgColor indexed="22"/>
      </patternFill>
    </fill>
    <fill>
      <patternFill patternType="solid">
        <fgColor rgb="FFFFFFCC"/>
      </patternFill>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indexed="22"/>
        <bgColor indexed="64"/>
      </patternFill>
    </fill>
  </fills>
  <borders count="32">
    <border>
      <left/>
      <right/>
      <top/>
      <bottom/>
      <diagonal/>
    </border>
    <border>
      <left style="thin">
        <color theme="8"/>
      </left>
      <right style="thin">
        <color theme="8"/>
      </right>
      <top style="thin">
        <color theme="8"/>
      </top>
      <bottom style="thin">
        <color theme="8"/>
      </bottom>
      <diagonal/>
    </border>
    <border>
      <left style="medium">
        <color theme="8"/>
      </left>
      <right style="medium">
        <color theme="8"/>
      </right>
      <top style="medium">
        <color theme="8"/>
      </top>
      <bottom style="medium">
        <color theme="8"/>
      </bottom>
      <diagonal/>
    </border>
    <border>
      <left style="medium">
        <color theme="8"/>
      </left>
      <right style="thin">
        <color theme="8"/>
      </right>
      <top style="thin">
        <color theme="8"/>
      </top>
      <bottom style="medium">
        <color theme="8"/>
      </bottom>
      <diagonal/>
    </border>
    <border>
      <left style="thin">
        <color theme="8"/>
      </left>
      <right style="thin">
        <color theme="8"/>
      </right>
      <top style="thin">
        <color theme="8"/>
      </top>
      <bottom style="medium">
        <color theme="8"/>
      </bottom>
      <diagonal/>
    </border>
    <border>
      <left style="thin">
        <color theme="8"/>
      </left>
      <right style="medium">
        <color theme="8"/>
      </right>
      <top style="thin">
        <color theme="8"/>
      </top>
      <bottom style="medium">
        <color theme="8"/>
      </bottom>
      <diagonal/>
    </border>
    <border>
      <left style="medium">
        <color theme="8"/>
      </left>
      <right style="thin">
        <color theme="8"/>
      </right>
      <top style="thin">
        <color theme="8"/>
      </top>
      <bottom style="thin">
        <color theme="8"/>
      </bottom>
      <diagonal/>
    </border>
    <border>
      <left style="thin">
        <color theme="8"/>
      </left>
      <right style="medium">
        <color theme="8"/>
      </right>
      <top style="thin">
        <color theme="8"/>
      </top>
      <bottom style="thin">
        <color theme="8"/>
      </bottom>
      <diagonal/>
    </border>
    <border>
      <left style="medium">
        <color theme="8"/>
      </left>
      <right style="thin">
        <color theme="8"/>
      </right>
      <top style="medium">
        <color theme="8"/>
      </top>
      <bottom style="medium">
        <color theme="8"/>
      </bottom>
      <diagonal/>
    </border>
    <border>
      <left style="thin">
        <color theme="8"/>
      </left>
      <right style="thin">
        <color theme="8"/>
      </right>
      <top style="medium">
        <color theme="8"/>
      </top>
      <bottom style="medium">
        <color theme="8"/>
      </bottom>
      <diagonal/>
    </border>
    <border>
      <left style="thin">
        <color theme="8"/>
      </left>
      <right style="medium">
        <color theme="8"/>
      </right>
      <top style="medium">
        <color theme="8"/>
      </top>
      <bottom style="medium">
        <color theme="8"/>
      </bottom>
      <diagonal/>
    </border>
    <border>
      <left style="medium">
        <color theme="8"/>
      </left>
      <right style="medium">
        <color theme="8"/>
      </right>
      <top style="thin">
        <color theme="8"/>
      </top>
      <bottom style="thin">
        <color theme="8"/>
      </bottom>
      <diagonal/>
    </border>
    <border>
      <left style="medium">
        <color theme="8"/>
      </left>
      <right style="medium">
        <color theme="8"/>
      </right>
      <top style="thin">
        <color theme="8"/>
      </top>
      <bottom style="medium">
        <color theme="8"/>
      </bottom>
      <diagonal/>
    </border>
    <border>
      <left/>
      <right style="thin">
        <color indexed="17"/>
      </right>
      <top/>
      <bottom style="thin">
        <color indexed="17"/>
      </bottom>
      <diagonal/>
    </border>
    <border>
      <left style="thin">
        <color indexed="17"/>
      </left>
      <right style="thin">
        <color indexed="17"/>
      </right>
      <top/>
      <bottom style="thin">
        <color indexed="17"/>
      </bottom>
      <diagonal/>
    </border>
    <border>
      <left style="thin">
        <color indexed="17"/>
      </left>
      <right/>
      <top/>
      <bottom style="thin">
        <color indexed="17"/>
      </bottom>
      <diagonal/>
    </border>
    <border>
      <left style="thin">
        <color rgb="FFB2B2B2"/>
      </left>
      <right style="thin">
        <color rgb="FFB2B2B2"/>
      </right>
      <top style="thin">
        <color rgb="FFB2B2B2"/>
      </top>
      <bottom style="thin">
        <color rgb="FFB2B2B2"/>
      </bottom>
      <diagonal/>
    </border>
    <border>
      <left style="thin">
        <color theme="4"/>
      </left>
      <right style="thin">
        <color theme="4"/>
      </right>
      <top style="thin">
        <color theme="4"/>
      </top>
      <bottom style="thin">
        <color theme="4"/>
      </bottom>
      <diagonal/>
    </border>
    <border>
      <left style="thin">
        <color theme="4"/>
      </left>
      <right style="thin">
        <color theme="4"/>
      </right>
      <top style="thin">
        <color theme="4"/>
      </top>
      <bottom/>
      <diagonal/>
    </border>
    <border>
      <left style="thin">
        <color theme="4"/>
      </left>
      <right/>
      <top style="thin">
        <color theme="4"/>
      </top>
      <bottom style="thin">
        <color theme="4"/>
      </bottom>
      <diagonal/>
    </border>
    <border>
      <left style="thin">
        <color auto="1"/>
      </left>
      <right style="thin">
        <color auto="1"/>
      </right>
      <top/>
      <bottom style="thin">
        <color auto="1"/>
      </bottom>
      <diagonal/>
    </border>
    <border>
      <left style="thin">
        <color theme="8"/>
      </left>
      <right style="thin">
        <color theme="8"/>
      </right>
      <top/>
      <bottom style="thin">
        <color theme="8"/>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theme="8"/>
      </right>
      <top/>
      <bottom style="thin">
        <color theme="8"/>
      </bottom>
      <diagonal/>
    </border>
    <border>
      <left style="thin">
        <color theme="8"/>
      </left>
      <right style="medium">
        <color indexed="64"/>
      </right>
      <top/>
      <bottom style="thin">
        <color theme="8"/>
      </bottom>
      <diagonal/>
    </border>
    <border>
      <left style="medium">
        <color indexed="64"/>
      </left>
      <right style="thin">
        <color theme="8"/>
      </right>
      <top style="thin">
        <color theme="8"/>
      </top>
      <bottom style="thin">
        <color theme="8"/>
      </bottom>
      <diagonal/>
    </border>
    <border>
      <left style="thin">
        <color theme="8"/>
      </left>
      <right style="medium">
        <color indexed="64"/>
      </right>
      <top style="thin">
        <color theme="8"/>
      </top>
      <bottom style="thin">
        <color theme="8"/>
      </bottom>
      <diagonal/>
    </border>
    <border>
      <left style="medium">
        <color indexed="64"/>
      </left>
      <right style="thin">
        <color theme="8"/>
      </right>
      <top style="thin">
        <color theme="8"/>
      </top>
      <bottom style="medium">
        <color indexed="64"/>
      </bottom>
      <diagonal/>
    </border>
    <border>
      <left style="thin">
        <color theme="8"/>
      </left>
      <right style="thin">
        <color theme="8"/>
      </right>
      <top style="thin">
        <color theme="8"/>
      </top>
      <bottom style="medium">
        <color indexed="64"/>
      </bottom>
      <diagonal/>
    </border>
    <border>
      <left style="thin">
        <color theme="8"/>
      </left>
      <right style="medium">
        <color indexed="64"/>
      </right>
      <top style="thin">
        <color theme="8"/>
      </top>
      <bottom style="medium">
        <color indexed="64"/>
      </bottom>
      <diagonal/>
    </border>
  </borders>
  <cellStyleXfs count="7">
    <xf numFmtId="0" fontId="0" fillId="0" borderId="0"/>
    <xf numFmtId="9" fontId="6" fillId="0" borderId="0" applyFont="0" applyFill="0" applyBorder="0" applyAlignment="0" applyProtection="0"/>
    <xf numFmtId="0" fontId="7" fillId="4" borderId="0"/>
    <xf numFmtId="9" fontId="7" fillId="4" borderId="0" applyFont="0" applyFill="0" applyBorder="0" applyAlignment="0" applyProtection="0"/>
    <xf numFmtId="0" fontId="7" fillId="5" borderId="16" applyNumberFormat="0" applyFont="0" applyAlignment="0" applyProtection="0"/>
    <xf numFmtId="0" fontId="6" fillId="4" borderId="0"/>
    <xf numFmtId="0" fontId="1" fillId="4" borderId="0"/>
  </cellStyleXfs>
  <cellXfs count="106">
    <xf numFmtId="0" fontId="0" fillId="0" borderId="0" xfId="0"/>
    <xf numFmtId="0" fontId="4" fillId="3" borderId="0" xfId="0" applyFont="1" applyFill="1"/>
    <xf numFmtId="0" fontId="0" fillId="0" borderId="0" xfId="0" applyAlignment="1">
      <alignment vertical="top" wrapText="1"/>
    </xf>
    <xf numFmtId="0" fontId="0" fillId="0" borderId="0" xfId="0" applyAlignment="1">
      <alignment horizontal="center"/>
    </xf>
    <xf numFmtId="0" fontId="3" fillId="0" borderId="1" xfId="0" pivotButton="1" applyFont="1" applyBorder="1" applyAlignment="1">
      <alignment horizontal="center"/>
    </xf>
    <xf numFmtId="0" fontId="3" fillId="0" borderId="1" xfId="0" applyNumberFormat="1" applyFont="1" applyBorder="1" applyAlignment="1">
      <alignment horizontal="center"/>
    </xf>
    <xf numFmtId="0" fontId="5" fillId="0" borderId="0" xfId="0" applyFont="1" applyAlignment="1">
      <alignment horizontal="left" wrapText="1"/>
    </xf>
    <xf numFmtId="0" fontId="2" fillId="2" borderId="13" xfId="0" applyFont="1" applyFill="1" applyBorder="1" applyAlignment="1">
      <alignment horizontal="left" wrapText="1"/>
    </xf>
    <xf numFmtId="0" fontId="2" fillId="2" borderId="14" xfId="0" applyFont="1" applyFill="1" applyBorder="1" applyAlignment="1">
      <alignment horizontal="left" wrapText="1"/>
    </xf>
    <xf numFmtId="0" fontId="2" fillId="2" borderId="15" xfId="0" applyFont="1" applyFill="1" applyBorder="1" applyAlignment="1">
      <alignment horizontal="left" wrapText="1"/>
    </xf>
    <xf numFmtId="0" fontId="0" fillId="0" borderId="0" xfId="0" applyAlignment="1"/>
    <xf numFmtId="0" fontId="3" fillId="0" borderId="1" xfId="0" pivotButton="1" applyFont="1" applyBorder="1" applyAlignment="1"/>
    <xf numFmtId="0" fontId="3" fillId="3" borderId="1" xfId="0" applyFont="1" applyFill="1" applyBorder="1" applyAlignment="1"/>
    <xf numFmtId="0" fontId="8" fillId="4" borderId="0" xfId="2" applyFont="1" applyBorder="1" applyAlignment="1"/>
    <xf numFmtId="0" fontId="8" fillId="4" borderId="0" xfId="2" applyFont="1" applyBorder="1" applyAlignment="1">
      <alignment horizontal="center"/>
    </xf>
    <xf numFmtId="0" fontId="7" fillId="4" borderId="0" xfId="2" applyAlignment="1"/>
    <xf numFmtId="0" fontId="7" fillId="4" borderId="0" xfId="2" applyAlignment="1">
      <alignment textRotation="90"/>
    </xf>
    <xf numFmtId="0" fontId="8" fillId="4" borderId="0" xfId="2" applyNumberFormat="1" applyFont="1" applyBorder="1" applyAlignment="1">
      <alignment horizontal="center"/>
    </xf>
    <xf numFmtId="9" fontId="8" fillId="4" borderId="0" xfId="3" applyNumberFormat="1" applyFont="1" applyBorder="1" applyAlignment="1">
      <alignment horizontal="center"/>
    </xf>
    <xf numFmtId="9" fontId="0" fillId="4" borderId="0" xfId="3" applyNumberFormat="1" applyFont="1" applyAlignment="1"/>
    <xf numFmtId="0" fontId="7" fillId="4" borderId="17" xfId="2" applyBorder="1" applyAlignment="1"/>
    <xf numFmtId="0" fontId="7" fillId="4" borderId="17" xfId="2" applyBorder="1" applyAlignment="1">
      <alignment horizontal="center"/>
    </xf>
    <xf numFmtId="0" fontId="7" fillId="4" borderId="0" xfId="2" applyAlignment="1">
      <alignment horizontal="center"/>
    </xf>
    <xf numFmtId="0" fontId="7" fillId="4" borderId="17" xfId="2" applyNumberFormat="1" applyBorder="1" applyAlignment="1">
      <alignment horizontal="center"/>
    </xf>
    <xf numFmtId="0" fontId="7" fillId="4" borderId="0" xfId="2" applyFont="1" applyAlignment="1"/>
    <xf numFmtId="9" fontId="0" fillId="4" borderId="0" xfId="3" applyNumberFormat="1" applyFont="1" applyAlignment="1">
      <alignment horizontal="center"/>
    </xf>
    <xf numFmtId="0" fontId="7" fillId="6" borderId="17" xfId="2" applyNumberFormat="1" applyFill="1" applyBorder="1" applyAlignment="1">
      <alignment horizontal="center"/>
    </xf>
    <xf numFmtId="0" fontId="7" fillId="4" borderId="0" xfId="2" applyBorder="1" applyAlignment="1"/>
    <xf numFmtId="9" fontId="8" fillId="4" borderId="0" xfId="3" applyFont="1" applyBorder="1" applyAlignment="1">
      <alignment horizontal="center"/>
    </xf>
    <xf numFmtId="9" fontId="0" fillId="4" borderId="0" xfId="3" applyFont="1" applyAlignment="1"/>
    <xf numFmtId="0" fontId="9" fillId="4" borderId="0" xfId="2" applyFont="1" applyBorder="1" applyAlignment="1">
      <alignment horizontal="left"/>
    </xf>
    <xf numFmtId="0" fontId="7" fillId="4" borderId="0" xfId="2" applyBorder="1" applyAlignment="1">
      <alignment horizontal="left"/>
    </xf>
    <xf numFmtId="1" fontId="8" fillId="4" borderId="0" xfId="2" applyNumberFormat="1" applyFont="1" applyBorder="1" applyAlignment="1">
      <alignment horizontal="center"/>
    </xf>
    <xf numFmtId="9" fontId="10" fillId="7" borderId="0" xfId="3" applyFont="1" applyFill="1" applyBorder="1" applyAlignment="1">
      <alignment horizontal="center"/>
    </xf>
    <xf numFmtId="0" fontId="7" fillId="4" borderId="0" xfId="2" applyBorder="1" applyAlignment="1">
      <alignment horizontal="center"/>
    </xf>
    <xf numFmtId="0" fontId="8" fillId="5" borderId="0" xfId="4" applyFont="1" applyBorder="1" applyAlignment="1"/>
    <xf numFmtId="0" fontId="8" fillId="5" borderId="0" xfId="4" applyFont="1" applyBorder="1" applyAlignment="1">
      <alignment horizontal="center"/>
    </xf>
    <xf numFmtId="0" fontId="7" fillId="4" borderId="18" xfId="2" applyBorder="1" applyAlignment="1">
      <alignment horizontal="center"/>
    </xf>
    <xf numFmtId="0" fontId="7" fillId="4" borderId="19" xfId="2" applyBorder="1" applyAlignment="1"/>
    <xf numFmtId="0" fontId="6" fillId="4" borderId="17" xfId="5" applyBorder="1"/>
    <xf numFmtId="0" fontId="6" fillId="8" borderId="17" xfId="5" applyFill="1" applyBorder="1" applyAlignment="1">
      <alignment horizontal="center"/>
    </xf>
    <xf numFmtId="0" fontId="6" fillId="4" borderId="17" xfId="5" applyBorder="1" applyAlignment="1">
      <alignment horizontal="center"/>
    </xf>
    <xf numFmtId="9" fontId="0" fillId="4" borderId="17" xfId="3" applyFont="1" applyBorder="1" applyAlignment="1">
      <alignment horizontal="center"/>
    </xf>
    <xf numFmtId="9" fontId="7" fillId="4" borderId="17" xfId="2" applyNumberFormat="1" applyBorder="1" applyAlignment="1">
      <alignment horizontal="center"/>
    </xf>
    <xf numFmtId="9" fontId="7" fillId="4" borderId="0" xfId="2" applyNumberFormat="1" applyAlignment="1"/>
    <xf numFmtId="0" fontId="6" fillId="6" borderId="17" xfId="5" applyFill="1" applyBorder="1" applyAlignment="1">
      <alignment horizontal="center"/>
    </xf>
    <xf numFmtId="0" fontId="1" fillId="4" borderId="0" xfId="6"/>
    <xf numFmtId="9" fontId="7" fillId="4" borderId="0" xfId="1" applyFont="1" applyFill="1" applyAlignment="1">
      <alignment horizontal="center"/>
    </xf>
    <xf numFmtId="0" fontId="3" fillId="0" borderId="2" xfId="0" applyFont="1" applyBorder="1" applyAlignment="1"/>
    <xf numFmtId="0" fontId="3" fillId="0" borderId="8" xfId="0" applyFont="1"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xf numFmtId="0" fontId="3" fillId="0" borderId="2" xfId="0" pivotButton="1" applyFont="1" applyBorder="1" applyAlignment="1">
      <alignment horizontal="center" vertical="top" wrapText="1"/>
    </xf>
    <xf numFmtId="0" fontId="3" fillId="0" borderId="6" xfId="0" applyNumberFormat="1" applyFont="1" applyBorder="1" applyAlignment="1">
      <alignment horizontal="center"/>
    </xf>
    <xf numFmtId="0" fontId="3" fillId="0" borderId="7" xfId="0" applyNumberFormat="1" applyFont="1" applyBorder="1" applyAlignment="1">
      <alignment horizontal="center"/>
    </xf>
    <xf numFmtId="0" fontId="3" fillId="0" borderId="3" xfId="0" applyNumberFormat="1" applyFont="1" applyBorder="1" applyAlignment="1">
      <alignment horizontal="center"/>
    </xf>
    <xf numFmtId="0" fontId="3" fillId="0" borderId="4" xfId="0" applyNumberFormat="1" applyFont="1" applyBorder="1" applyAlignment="1">
      <alignment horizontal="center"/>
    </xf>
    <xf numFmtId="0" fontId="3" fillId="0" borderId="5" xfId="0" applyNumberFormat="1" applyFont="1" applyBorder="1" applyAlignment="1">
      <alignment horizontal="center"/>
    </xf>
    <xf numFmtId="0" fontId="3" fillId="0" borderId="12" xfId="0" applyFont="1" applyBorder="1" applyAlignment="1">
      <alignment horizontal="center" vertical="center" wrapText="1"/>
    </xf>
    <xf numFmtId="0" fontId="3" fillId="0" borderId="8" xfId="0" applyFont="1" applyBorder="1" applyAlignment="1"/>
    <xf numFmtId="0" fontId="3" fillId="0" borderId="9" xfId="0" applyFont="1" applyBorder="1" applyAlignment="1"/>
    <xf numFmtId="0" fontId="3" fillId="0" borderId="10" xfId="0" applyFont="1" applyBorder="1" applyAlignment="1"/>
    <xf numFmtId="0" fontId="3" fillId="0" borderId="2" xfId="0" pivotButton="1" applyFont="1" applyBorder="1" applyAlignment="1">
      <alignment vertical="top" wrapText="1"/>
    </xf>
    <xf numFmtId="0" fontId="0" fillId="0" borderId="0" xfId="0" applyAlignment="1">
      <alignment horizontal="left"/>
    </xf>
    <xf numFmtId="0" fontId="11" fillId="0" borderId="20" xfId="0" applyFont="1" applyBorder="1" applyAlignment="1">
      <alignment horizontal="left"/>
    </xf>
    <xf numFmtId="0" fontId="2" fillId="9" borderId="14" xfId="0" applyFont="1" applyFill="1" applyBorder="1" applyAlignment="1">
      <alignment horizontal="left" wrapText="1"/>
    </xf>
    <xf numFmtId="0" fontId="3" fillId="0" borderId="1" xfId="0" applyFont="1" applyBorder="1" applyAlignment="1">
      <alignment horizontal="center" vertical="center" wrapText="1"/>
    </xf>
    <xf numFmtId="0" fontId="3" fillId="0" borderId="1" xfId="0" applyFont="1" applyBorder="1" applyAlignment="1">
      <alignment horizontal="center"/>
    </xf>
    <xf numFmtId="0" fontId="3" fillId="0" borderId="11" xfId="0" applyFont="1" applyBorder="1" applyAlignment="1">
      <alignment horizontal="center" vertical="center" wrapText="1"/>
    </xf>
    <xf numFmtId="0" fontId="3" fillId="0" borderId="1" xfId="0" applyFont="1" applyBorder="1" applyAlignment="1"/>
    <xf numFmtId="0" fontId="3" fillId="3" borderId="1" xfId="0" applyFont="1" applyFill="1" applyBorder="1" applyAlignment="1">
      <alignment horizontal="center"/>
    </xf>
    <xf numFmtId="0" fontId="3" fillId="3" borderId="1" xfId="0" applyFont="1" applyFill="1" applyBorder="1" applyAlignment="1">
      <alignment horizontal="center" vertical="center" wrapText="1"/>
    </xf>
    <xf numFmtId="0" fontId="3" fillId="0" borderId="1" xfId="0" applyFont="1" applyBorder="1" applyAlignment="1">
      <alignment horizontal="left" vertical="center" wrapText="1"/>
    </xf>
    <xf numFmtId="0" fontId="9" fillId="4" borderId="0" xfId="2" applyFont="1" applyBorder="1" applyAlignment="1">
      <alignment horizontal="center"/>
    </xf>
    <xf numFmtId="0" fontId="8" fillId="4" borderId="0" xfId="2" applyFont="1" applyBorder="1" applyAlignment="1">
      <alignment horizontal="center"/>
    </xf>
    <xf numFmtId="0" fontId="3" fillId="0" borderId="1" xfId="0" applyFont="1" applyBorder="1" applyAlignment="1">
      <alignment horizontal="center" vertical="center" wrapText="1"/>
    </xf>
    <xf numFmtId="0" fontId="3" fillId="0" borderId="1" xfId="0" applyFont="1" applyBorder="1" applyAlignment="1">
      <alignment horizontal="center"/>
    </xf>
    <xf numFmtId="0" fontId="3" fillId="3" borderId="1" xfId="0" applyFont="1" applyFill="1" applyBorder="1" applyAlignment="1">
      <alignment horizontal="center" vertical="center" wrapText="1"/>
    </xf>
    <xf numFmtId="0" fontId="3" fillId="3" borderId="1" xfId="0" applyFont="1" applyFill="1" applyBorder="1" applyAlignment="1">
      <alignment horizontal="center"/>
    </xf>
    <xf numFmtId="0" fontId="3" fillId="0" borderId="11" xfId="0" applyFont="1" applyBorder="1" applyAlignment="1">
      <alignment horizontal="center" vertical="center" wrapText="1"/>
    </xf>
    <xf numFmtId="0" fontId="3" fillId="0" borderId="11" xfId="0" applyFont="1" applyBorder="1" applyAlignment="1">
      <alignment horizontal="center"/>
    </xf>
    <xf numFmtId="0" fontId="3" fillId="0" borderId="12" xfId="0" applyFont="1" applyBorder="1" applyAlignment="1">
      <alignment horizontal="center"/>
    </xf>
    <xf numFmtId="0" fontId="3" fillId="0" borderId="11" xfId="0" applyFont="1" applyBorder="1" applyAlignment="1">
      <alignment horizontal="left"/>
    </xf>
    <xf numFmtId="0" fontId="3" fillId="0" borderId="12" xfId="0" applyFont="1" applyBorder="1" applyAlignment="1">
      <alignment horizontal="left"/>
    </xf>
    <xf numFmtId="0" fontId="3" fillId="0" borderId="11" xfId="0" applyFont="1" applyBorder="1" applyAlignment="1"/>
    <xf numFmtId="0" fontId="3" fillId="0" borderId="1" xfId="0" applyFont="1" applyBorder="1" applyAlignment="1"/>
    <xf numFmtId="0" fontId="3" fillId="0" borderId="12" xfId="0" applyFont="1" applyBorder="1" applyAlignment="1"/>
    <xf numFmtId="0" fontId="12" fillId="0" borderId="1" xfId="0" applyFont="1" applyBorder="1" applyAlignment="1">
      <alignment horizontal="left" vertical="center" wrapText="1"/>
    </xf>
    <xf numFmtId="0" fontId="3" fillId="0" borderId="21" xfId="0" applyFont="1" applyBorder="1" applyAlignment="1">
      <alignment horizontal="left"/>
    </xf>
    <xf numFmtId="0" fontId="0" fillId="0" borderId="0" xfId="0" applyFill="1"/>
    <xf numFmtId="0" fontId="4" fillId="0" borderId="0" xfId="0" applyFont="1" applyFill="1"/>
    <xf numFmtId="0" fontId="0" fillId="0" borderId="22" xfId="0" applyBorder="1" applyAlignment="1">
      <alignment horizontal="left"/>
    </xf>
    <xf numFmtId="0" fontId="13" fillId="0" borderId="23" xfId="0" applyFont="1" applyBorder="1" applyAlignment="1">
      <alignment horizontal="left" vertical="center"/>
    </xf>
    <xf numFmtId="0" fontId="0" fillId="0" borderId="24" xfId="0" applyBorder="1" applyAlignment="1"/>
    <xf numFmtId="0" fontId="3" fillId="0" borderId="26" xfId="0" applyFont="1" applyBorder="1" applyAlignment="1">
      <alignment horizontal="center"/>
    </xf>
    <xf numFmtId="0" fontId="3" fillId="0" borderId="27" xfId="0" pivotButton="1" applyFont="1" applyBorder="1" applyAlignment="1">
      <alignment horizontal="center"/>
    </xf>
    <xf numFmtId="0" fontId="3" fillId="0" borderId="28" xfId="0" applyFont="1" applyBorder="1" applyAlignment="1">
      <alignment horizontal="center"/>
    </xf>
    <xf numFmtId="0" fontId="3" fillId="0" borderId="27" xfId="0" applyFont="1" applyBorder="1" applyAlignment="1">
      <alignment horizontal="center" vertical="center" wrapText="1"/>
    </xf>
    <xf numFmtId="0" fontId="3" fillId="0" borderId="28" xfId="0" applyNumberFormat="1" applyFont="1" applyBorder="1" applyAlignment="1">
      <alignment horizontal="center"/>
    </xf>
    <xf numFmtId="0" fontId="3" fillId="0" borderId="27" xfId="0" applyFont="1" applyBorder="1" applyAlignment="1">
      <alignment horizontal="center"/>
    </xf>
    <xf numFmtId="0" fontId="3" fillId="0" borderId="29" xfId="0" applyFont="1" applyBorder="1" applyAlignment="1">
      <alignment horizontal="center" vertical="center" wrapText="1"/>
    </xf>
    <xf numFmtId="0" fontId="3" fillId="0" borderId="30" xfId="0" applyFont="1" applyBorder="1" applyAlignment="1">
      <alignment horizontal="left"/>
    </xf>
    <xf numFmtId="0" fontId="3" fillId="0" borderId="31" xfId="0" applyNumberFormat="1" applyFont="1" applyBorder="1" applyAlignment="1">
      <alignment horizontal="center"/>
    </xf>
    <xf numFmtId="0" fontId="14" fillId="0" borderId="25" xfId="0" pivotButton="1" applyFont="1" applyBorder="1" applyAlignment="1">
      <alignment horizontal="left"/>
    </xf>
    <xf numFmtId="0" fontId="0" fillId="0" borderId="0" xfId="0" applyBorder="1" applyAlignment="1">
      <alignment horizontal="left"/>
    </xf>
    <xf numFmtId="0" fontId="0" fillId="0" borderId="0" xfId="0" applyBorder="1" applyAlignment="1"/>
  </cellXfs>
  <cellStyles count="7">
    <cellStyle name="Normal" xfId="0" builtinId="0"/>
    <cellStyle name="Normal 2" xfId="2"/>
    <cellStyle name="Normal 2 2" xfId="5"/>
    <cellStyle name="Normal 3" xfId="6"/>
    <cellStyle name="Note 2" xfId="4"/>
    <cellStyle name="Percent" xfId="1" builtinId="5"/>
    <cellStyle name="Percent 2" xfId="3"/>
  </cellStyles>
  <dxfs count="3813">
    <dxf>
      <font>
        <color theme="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rgb="FFFF0000"/>
      </font>
    </dxf>
    <dxf>
      <font>
        <color rgb="FFFF0000"/>
      </font>
    </dxf>
    <dxf>
      <alignment horizontal="left" readingOrder="0"/>
    </dxf>
    <dxf>
      <font>
        <b val="0"/>
        <i val="0"/>
        <strike val="0"/>
        <condense val="0"/>
        <extend val="0"/>
        <outline val="0"/>
        <shadow val="0"/>
        <u val="none"/>
        <vertAlign val="baseline"/>
        <sz val="11"/>
        <color indexed="0"/>
        <name val="Cambria"/>
        <scheme val="none"/>
      </font>
      <alignment horizontal="lef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indexed="0"/>
        <name val="Cambria"/>
        <scheme val="none"/>
      </font>
      <alignment horizontal="lef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indexed="0"/>
        <name val="Cambria"/>
        <scheme val="none"/>
      </font>
      <alignment horizontal="lef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indexed="0"/>
        <name val="Cambria"/>
        <scheme val="none"/>
      </font>
      <alignment horizontal="lef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indexed="0"/>
        <name val="Cambria"/>
        <scheme val="none"/>
      </font>
      <alignment horizontal="lef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indexed="0"/>
        <name val="Cambria"/>
        <scheme val="none"/>
      </font>
      <alignment horizontal="lef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indexed="0"/>
        <name val="Cambria"/>
        <scheme val="none"/>
      </font>
      <alignment horizontal="lef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indexed="0"/>
        <name val="Cambria"/>
        <scheme val="none"/>
      </font>
      <alignment horizontal="lef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indexed="0"/>
        <name val="Cambria"/>
        <scheme val="none"/>
      </font>
      <alignment horizontal="lef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indexed="0"/>
        <name val="Cambria"/>
        <scheme val="none"/>
      </font>
      <alignment horizontal="lef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indexed="0"/>
        <name val="Cambria"/>
        <scheme val="none"/>
      </font>
      <alignment horizontal="lef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indexed="0"/>
        <name val="Cambria"/>
        <scheme val="none"/>
      </font>
      <alignment horizontal="lef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indexed="0"/>
        <name val="Cambria"/>
        <scheme val="none"/>
      </font>
      <alignment horizontal="lef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indexed="0"/>
        <name val="Cambria"/>
        <scheme val="none"/>
      </font>
      <alignment horizontal="lef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border outline="0">
        <top style="thin">
          <color indexed="17"/>
        </top>
      </border>
    </dxf>
    <dxf>
      <border outline="0">
        <left style="thin">
          <color indexed="17"/>
        </left>
        <right style="thin">
          <color indexed="17"/>
        </right>
        <top style="thin">
          <color indexed="17"/>
        </top>
        <bottom style="thin">
          <color indexed="17"/>
        </bottom>
      </border>
    </dxf>
    <dxf>
      <font>
        <b val="0"/>
        <i val="0"/>
        <strike val="0"/>
        <condense val="0"/>
        <extend val="0"/>
        <outline val="0"/>
        <shadow val="0"/>
        <u val="none"/>
        <vertAlign val="baseline"/>
        <sz val="11"/>
        <color indexed="0"/>
        <name val="Cambria"/>
        <scheme val="none"/>
      </font>
      <alignment horizontal="left" vertical="bottom" textRotation="0" wrapText="0" indent="0" justifyLastLine="0" shrinkToFit="0" readingOrder="0"/>
    </dxf>
    <dxf>
      <border outline="0">
        <bottom style="thin">
          <color indexed="17"/>
        </bottom>
      </border>
    </dxf>
    <dxf>
      <font>
        <b val="0"/>
        <i val="0"/>
        <strike val="0"/>
        <condense val="0"/>
        <extend val="0"/>
        <outline val="0"/>
        <shadow val="0"/>
        <u val="none"/>
        <vertAlign val="baseline"/>
        <sz val="11"/>
        <color indexed="8"/>
        <name val="Daytona"/>
        <scheme val="none"/>
      </font>
      <fill>
        <patternFill patternType="solid">
          <fgColor indexed="64"/>
          <bgColor indexed="22"/>
        </patternFill>
      </fill>
      <alignment horizontal="left" vertical="bottom" textRotation="0" wrapText="1" indent="0" justifyLastLine="0" shrinkToFit="0" readingOrder="0"/>
      <border diagonalUp="0" diagonalDown="0" outline="0">
        <left style="thin">
          <color indexed="17"/>
        </left>
        <right style="thin">
          <color indexed="17"/>
        </right>
        <top/>
        <bottom/>
      </border>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fill>
        <patternFill>
          <bgColor theme="4" tint="0.79998168889431442"/>
        </patternFill>
      </fill>
    </dxf>
    <dxf>
      <fill>
        <patternFill>
          <bgColor theme="4" tint="0.79998168889431442"/>
        </patternFill>
      </fill>
    </dxf>
    <dxf>
      <fill>
        <patternFill patternType="solid">
          <bgColor theme="8" tint="0.79998168889431442"/>
        </patternFill>
      </fill>
    </dxf>
    <dxf>
      <fill>
        <patternFill patternType="solid">
          <bgColor theme="8" tint="0.79998168889431442"/>
        </patternFill>
      </fill>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fill>
        <patternFill>
          <bgColor theme="4" tint="0.79998168889431442"/>
        </patternFill>
      </fill>
    </dxf>
    <dxf>
      <fill>
        <patternFill>
          <bgColor theme="4" tint="0.79998168889431442"/>
        </patternFill>
      </fill>
    </dxf>
    <dxf>
      <fill>
        <patternFill patternType="solid">
          <bgColor theme="8" tint="0.79998168889431442"/>
        </patternFill>
      </fill>
    </dxf>
    <dxf>
      <fill>
        <patternFill patternType="solid">
          <bgColor theme="8" tint="0.79998168889431442"/>
        </patternFill>
      </fill>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fill>
        <patternFill>
          <bgColor theme="4" tint="0.79998168889431442"/>
        </patternFill>
      </fill>
    </dxf>
    <dxf>
      <fill>
        <patternFill>
          <bgColor theme="4" tint="0.79998168889431442"/>
        </patternFill>
      </fill>
    </dxf>
    <dxf>
      <fill>
        <patternFill patternType="solid">
          <bgColor theme="8" tint="0.79998168889431442"/>
        </patternFill>
      </fill>
    </dxf>
    <dxf>
      <fill>
        <patternFill patternType="solid">
          <bgColor theme="8" tint="0.79998168889431442"/>
        </patternFill>
      </fill>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fill>
        <patternFill>
          <bgColor theme="4" tint="0.79998168889431442"/>
        </patternFill>
      </fill>
    </dxf>
    <dxf>
      <fill>
        <patternFill>
          <bgColor theme="4" tint="0.79998168889431442"/>
        </patternFill>
      </fill>
    </dxf>
    <dxf>
      <fill>
        <patternFill patternType="solid">
          <bgColor theme="8" tint="0.79998168889431442"/>
        </patternFill>
      </fill>
    </dxf>
    <dxf>
      <fill>
        <patternFill patternType="solid">
          <bgColor theme="8" tint="0.79998168889431442"/>
        </patternFill>
      </fill>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fill>
        <patternFill>
          <bgColor theme="4" tint="0.79998168889431442"/>
        </patternFill>
      </fill>
    </dxf>
    <dxf>
      <fill>
        <patternFill>
          <bgColor theme="4" tint="0.79998168889431442"/>
        </patternFill>
      </fill>
    </dxf>
    <dxf>
      <fill>
        <patternFill patternType="solid">
          <bgColor theme="8" tint="0.79998168889431442"/>
        </patternFill>
      </fill>
    </dxf>
    <dxf>
      <fill>
        <patternFill patternType="solid">
          <bgColor theme="8" tint="0.79998168889431442"/>
        </patternFill>
      </fill>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fill>
        <patternFill>
          <bgColor theme="4" tint="0.79998168889431442"/>
        </patternFill>
      </fill>
    </dxf>
    <dxf>
      <fill>
        <patternFill>
          <bgColor theme="4" tint="0.79998168889431442"/>
        </patternFill>
      </fill>
    </dxf>
    <dxf>
      <fill>
        <patternFill patternType="solid">
          <bgColor theme="8" tint="0.79998168889431442"/>
        </patternFill>
      </fill>
    </dxf>
    <dxf>
      <fill>
        <patternFill patternType="solid">
          <bgColor theme="8" tint="0.79998168889431442"/>
        </patternFill>
      </fill>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fill>
        <patternFill>
          <bgColor theme="4" tint="0.79998168889431442"/>
        </patternFill>
      </fill>
    </dxf>
    <dxf>
      <fill>
        <patternFill>
          <bgColor theme="4" tint="0.79998168889431442"/>
        </patternFill>
      </fill>
    </dxf>
    <dxf>
      <fill>
        <patternFill patternType="solid">
          <bgColor theme="8" tint="0.79998168889431442"/>
        </patternFill>
      </fill>
    </dxf>
    <dxf>
      <fill>
        <patternFill patternType="solid">
          <bgColor theme="8" tint="0.79998168889431442"/>
        </patternFill>
      </fill>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alignment horizontal="general" readingOrder="0"/>
    </dxf>
    <dxf>
      <alignment horizontal="general" readingOrder="0"/>
    </dxf>
    <dxf>
      <alignment horizontal="general" readingOrder="0"/>
    </dxf>
    <dxf>
      <alignment horizontal="general" readingOrder="0"/>
    </dxf>
    <dxf>
      <alignment horizontal="general" readingOrder="0"/>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vertical="top"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fill>
        <patternFill>
          <bgColor theme="4" tint="0.79998168889431442"/>
        </patternFill>
      </fill>
    </dxf>
    <dxf>
      <fill>
        <patternFill>
          <bgColor theme="4" tint="0.79998168889431442"/>
        </patternFill>
      </fill>
    </dxf>
    <dxf>
      <fill>
        <patternFill patternType="solid">
          <bgColor theme="8" tint="0.79998168889431442"/>
        </patternFill>
      </fill>
    </dxf>
    <dxf>
      <fill>
        <patternFill patternType="solid">
          <bgColor theme="8" tint="0.79998168889431442"/>
        </patternFill>
      </fill>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general" readingOrder="0"/>
    </dxf>
    <dxf>
      <alignment horizontal="general" readingOrder="0"/>
    </dxf>
    <dxf>
      <alignment horizontal="general" readingOrder="0"/>
    </dxf>
    <dxf>
      <alignment horizontal="general" readingOrder="0"/>
    </dxf>
    <dxf>
      <alignment horizontal="general" readingOrder="0"/>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border>
        <left style="medium">
          <color theme="8"/>
        </left>
        <right style="medium">
          <color theme="8"/>
        </right>
        <top style="medium">
          <color theme="8"/>
        </top>
        <bottom style="medium">
          <color theme="8"/>
        </bottom>
      </border>
    </dxf>
    <dxf>
      <alignment horizontal="center" readingOrder="0"/>
    </dxf>
    <dxf>
      <alignment horizontal="center" readingOrder="0"/>
    </dxf>
    <dxf>
      <alignment horizontal="center" readingOrder="0"/>
    </dxf>
    <dxf>
      <alignment horizontal="center" readingOrder="0"/>
    </dxf>
    <dxf>
      <alignment horizontal="center" readingOrder="0"/>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border>
        <left style="thin">
          <color theme="8"/>
        </left>
        <right style="thin">
          <color theme="8"/>
        </right>
        <top style="thin">
          <color theme="8"/>
        </top>
        <bottom style="thin">
          <color theme="8"/>
        </bottom>
        <vertical style="thin">
          <color theme="8"/>
        </vertical>
        <horizontal style="thin">
          <color theme="8"/>
        </horizontal>
      </border>
    </dxf>
    <dxf>
      <alignment vertical="top" readingOrder="0"/>
    </dxf>
    <dxf>
      <alignment vertical="top" readingOrder="0"/>
    </dxf>
    <dxf>
      <alignment vertical="top" readingOrder="0"/>
    </dxf>
    <dxf>
      <alignment wrapText="1" readingOrder="0"/>
    </dxf>
    <dxf>
      <alignment wrapText="1" readingOrder="0"/>
    </dxf>
    <dxf>
      <alignment wrapText="1" readingOrder="0"/>
    </dxf>
    <dxf>
      <fill>
        <patternFill>
          <bgColor theme="4" tint="0.79998168889431442"/>
        </patternFill>
      </fill>
    </dxf>
    <dxf>
      <fill>
        <patternFill patternType="solid">
          <bgColor theme="8" tint="0.79998168889431442"/>
        </patternFill>
      </fill>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name val="Arial Narrow"/>
        <scheme val="none"/>
      </font>
    </dxf>
    <dxf>
      <font>
        <color theme="0"/>
      </font>
    </dxf>
    <dxf>
      <font>
        <color theme="0"/>
      </font>
    </dxf>
    <dxf>
      <font>
        <color theme="0"/>
      </font>
    </dxf>
    <dxf>
      <font>
        <color theme="0"/>
      </font>
    </dxf>
    <dxf>
      <font>
        <color theme="0"/>
      </font>
    </dxf>
    <dxf>
      <border>
        <left/>
      </border>
    </dxf>
    <dxf>
      <border>
        <left/>
      </border>
    </dxf>
    <dxf>
      <border>
        <left/>
      </border>
    </dxf>
    <dxf>
      <border>
        <left/>
      </border>
    </dxf>
    <dxf>
      <border>
        <left/>
      </border>
    </dxf>
    <dxf>
      <alignment wrapText="0"/>
    </dxf>
    <dxf>
      <alignment wrapText="0"/>
    </dxf>
    <dxf>
      <alignment wrapText="0"/>
    </dxf>
    <dxf>
      <alignment wrapText="0"/>
    </dxf>
    <dxf>
      <alignment wrapText="0"/>
    </dxf>
    <dxf>
      <alignment horizontal="center"/>
    </dxf>
    <dxf>
      <alignment horizontal="cent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font>
        <color theme="0"/>
      </font>
    </dxf>
    <dxf>
      <font>
        <color theme="0"/>
      </font>
    </dxf>
    <dxf>
      <border>
        <left/>
      </border>
    </dxf>
    <dxf>
      <border>
        <left/>
      </border>
    </dxf>
    <dxf>
      <border>
        <left/>
        <top/>
        <vertical/>
        <horizontal/>
      </border>
    </dxf>
    <dxf>
      <border>
        <left/>
        <top/>
        <vertical/>
        <horizontal/>
      </border>
    </dxf>
    <dxf>
      <border>
        <left/>
        <top/>
        <vertical/>
        <horizontal/>
      </border>
    </dxf>
    <dxf>
      <border>
        <left/>
        <top/>
        <vertical/>
        <horizontal/>
      </border>
    </dxf>
    <dxf>
      <border>
        <left/>
        <top/>
        <vertical/>
        <horizontal/>
      </border>
    </dxf>
    <dxf>
      <font>
        <color theme="0"/>
      </font>
    </dxf>
    <dxf>
      <font>
        <color theme="0"/>
      </font>
    </dxf>
    <dxf>
      <font>
        <color theme="0"/>
      </font>
    </dxf>
    <dxf>
      <font>
        <color theme="0"/>
      </font>
    </dxf>
    <dxf>
      <font>
        <color theme="0"/>
      </font>
    </dxf>
    <dxf>
      <alignment wrapText="0"/>
    </dxf>
    <dxf>
      <alignment wrapText="0"/>
    </dxf>
    <dxf>
      <alignment wrapText="0"/>
    </dxf>
    <dxf>
      <alignment wrapText="0"/>
    </dxf>
    <dxf>
      <alignment wrapText="0"/>
    </dxf>
    <dxf>
      <alignment horizontal="center"/>
    </dxf>
    <dxf>
      <alignment horizontal="cent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
      <border>
        <left style="thin">
          <color theme="4"/>
        </left>
        <right style="thin">
          <color theme="4"/>
        </right>
        <top style="thin">
          <color theme="4"/>
        </top>
        <bottom style="thin">
          <color theme="4"/>
        </bottom>
        <vertical style="thin">
          <color theme="4"/>
        </vertical>
        <horizontal style="thin">
          <color theme="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microsoft.com/office/2007/relationships/slicerCache" Target="slicerCaches/slicerCache4.xml"/><Relationship Id="rId26" Type="http://schemas.microsoft.com/office/2007/relationships/slicerCache" Target="slicerCaches/slicerCache12.xml"/><Relationship Id="rId39" Type="http://schemas.microsoft.com/office/2007/relationships/slicerCache" Target="slicerCaches/slicerCache25.xml"/><Relationship Id="rId21" Type="http://schemas.microsoft.com/office/2007/relationships/slicerCache" Target="slicerCaches/slicerCache7.xml"/><Relationship Id="rId34" Type="http://schemas.microsoft.com/office/2007/relationships/slicerCache" Target="slicerCaches/slicerCache20.xml"/><Relationship Id="rId42" Type="http://schemas.microsoft.com/office/2007/relationships/slicerCache" Target="slicerCaches/slicerCache28.xml"/><Relationship Id="rId47" Type="http://schemas.microsoft.com/office/2007/relationships/slicerCache" Target="slicerCaches/slicerCache33.xml"/><Relationship Id="rId50" Type="http://schemas.microsoft.com/office/2007/relationships/slicerCache" Target="slicerCaches/slicerCache36.xml"/><Relationship Id="rId55"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microsoft.com/office/2007/relationships/slicerCache" Target="slicerCaches/slicerCache11.xml"/><Relationship Id="rId33" Type="http://schemas.microsoft.com/office/2007/relationships/slicerCache" Target="slicerCaches/slicerCache19.xml"/><Relationship Id="rId38" Type="http://schemas.microsoft.com/office/2007/relationships/slicerCache" Target="slicerCaches/slicerCache24.xml"/><Relationship Id="rId46" Type="http://schemas.microsoft.com/office/2007/relationships/slicerCache" Target="slicerCaches/slicerCache32.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microsoft.com/office/2007/relationships/slicerCache" Target="slicerCaches/slicerCache15.xml"/><Relationship Id="rId41" Type="http://schemas.microsoft.com/office/2007/relationships/slicerCache" Target="slicerCaches/slicerCache27.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0.xml"/><Relationship Id="rId32" Type="http://schemas.microsoft.com/office/2007/relationships/slicerCache" Target="slicerCaches/slicerCache18.xml"/><Relationship Id="rId37" Type="http://schemas.microsoft.com/office/2007/relationships/slicerCache" Target="slicerCaches/slicerCache23.xml"/><Relationship Id="rId40" Type="http://schemas.microsoft.com/office/2007/relationships/slicerCache" Target="slicerCaches/slicerCache26.xml"/><Relationship Id="rId45" Type="http://schemas.microsoft.com/office/2007/relationships/slicerCache" Target="slicerCaches/slicerCache31.xml"/><Relationship Id="rId53" Type="http://schemas.openxmlformats.org/officeDocument/2006/relationships/styles" Target="styles.xml"/><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microsoft.com/office/2007/relationships/slicerCache" Target="slicerCaches/slicerCache14.xml"/><Relationship Id="rId36" Type="http://schemas.microsoft.com/office/2007/relationships/slicerCache" Target="slicerCaches/slicerCache22.xml"/><Relationship Id="rId49" Type="http://schemas.microsoft.com/office/2007/relationships/slicerCache" Target="slicerCaches/slicerCache35.xml"/><Relationship Id="rId10" Type="http://schemas.openxmlformats.org/officeDocument/2006/relationships/worksheet" Target="worksheets/sheet10.xml"/><Relationship Id="rId19" Type="http://schemas.microsoft.com/office/2007/relationships/slicerCache" Target="slicerCaches/slicerCache5.xml"/><Relationship Id="rId31" Type="http://schemas.microsoft.com/office/2007/relationships/slicerCache" Target="slicerCaches/slicerCache17.xml"/><Relationship Id="rId44" Type="http://schemas.microsoft.com/office/2007/relationships/slicerCache" Target="slicerCaches/slicerCache30.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microsoft.com/office/2007/relationships/slicerCache" Target="slicerCaches/slicerCache8.xml"/><Relationship Id="rId27" Type="http://schemas.microsoft.com/office/2007/relationships/slicerCache" Target="slicerCaches/slicerCache13.xml"/><Relationship Id="rId30" Type="http://schemas.microsoft.com/office/2007/relationships/slicerCache" Target="slicerCaches/slicerCache16.xml"/><Relationship Id="rId35" Type="http://schemas.microsoft.com/office/2007/relationships/slicerCache" Target="slicerCaches/slicerCache21.xml"/><Relationship Id="rId43" Type="http://schemas.microsoft.com/office/2007/relationships/slicerCache" Target="slicerCaches/slicerCache29.xml"/><Relationship Id="rId48" Type="http://schemas.microsoft.com/office/2007/relationships/slicerCache" Target="slicerCaches/slicerCache34.xml"/><Relationship Id="rId8" Type="http://schemas.openxmlformats.org/officeDocument/2006/relationships/worksheet" Target="worksheets/sheet8.xml"/><Relationship Id="rId51" Type="http://schemas.microsoft.com/office/2007/relationships/slicerCache" Target="slicerCaches/slicerCache37.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Enhanced Adherence Counselling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barChart>
        <c:barDir val="col"/>
        <c:grouping val="clustered"/>
        <c:varyColors val="0"/>
        <c:ser>
          <c:idx val="0"/>
          <c:order val="0"/>
          <c:tx>
            <c:strRef>
              <c:f>'EAC Chart'!$B$13</c:f>
              <c:strCache>
                <c:ptCount val="1"/>
                <c:pt idx="0">
                  <c:v>Total</c:v>
                </c:pt>
              </c:strCache>
            </c:strRef>
          </c:tx>
          <c:spPr>
            <a:solidFill>
              <a:schemeClr val="accent1">
                <a:lumMod val="75000"/>
              </a:schemeClr>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9D3D-4425-BAD6-F2F8B9500CD7}"/>
              </c:ext>
            </c:extLst>
          </c:dPt>
          <c:dLbls>
            <c:dLbl>
              <c:idx val="0"/>
              <c:tx>
                <c:rich>
                  <a:bodyPr/>
                  <a:lstStyle/>
                  <a:p>
                    <a:fld id="{F09A7460-646A-43C9-8B8D-9B9EB88F86EF}" type="CELLRANGE">
                      <a:rPr lang="en-US"/>
                      <a:pPr/>
                      <a:t>[CELLRANGE]</a:t>
                    </a:fld>
                    <a:endParaRPr lang="en-US" baseline="0"/>
                  </a:p>
                  <a:p>
                    <a:fld id="{E48F2664-085A-4988-AE25-A5BB2EBDFDB7}" type="VALUE">
                      <a:rPr lang="en-US"/>
                      <a:pPr/>
                      <a:t>[VALUE]</a:t>
                    </a:fld>
                    <a:endParaRPr lang="en-US"/>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9D3D-4425-BAD6-F2F8B9500CD7}"/>
                </c:ext>
              </c:extLst>
            </c:dLbl>
            <c:dLbl>
              <c:idx val="1"/>
              <c:layout>
                <c:manualLayout>
                  <c:x val="0"/>
                  <c:y val="5.9370481353263884E-3"/>
                </c:manualLayout>
              </c:layout>
              <c:tx>
                <c:rich>
                  <a:bodyPr/>
                  <a:lstStyle/>
                  <a:p>
                    <a:fld id="{699C162B-1177-45D6-A0FC-3D460E5263CC}" type="CELLRANGE">
                      <a:rPr lang="en-US"/>
                      <a:pPr/>
                      <a:t>[CELLRANGE]</a:t>
                    </a:fld>
                    <a:endParaRPr lang="en-US" baseline="0"/>
                  </a:p>
                  <a:p>
                    <a:fld id="{5CF62994-6D4F-4275-AB8C-BEC6153C241A}" type="VALUE">
                      <a:rPr lang="en-US"/>
                      <a:pPr/>
                      <a:t>[VALUE]</a:t>
                    </a:fld>
                    <a:endParaRPr lang="en-US"/>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9D3D-4425-BAD6-F2F8B9500CD7}"/>
                </c:ext>
              </c:extLst>
            </c:dLbl>
            <c:dLbl>
              <c:idx val="2"/>
              <c:tx>
                <c:rich>
                  <a:bodyPr/>
                  <a:lstStyle/>
                  <a:p>
                    <a:fld id="{5ED46B56-C0D9-46C7-8A7B-A8C7765FD996}" type="CELLRANGE">
                      <a:rPr lang="en-US"/>
                      <a:pPr/>
                      <a:t>[CELLRANGE]</a:t>
                    </a:fld>
                    <a:endParaRPr lang="en-US" baseline="0"/>
                  </a:p>
                  <a:p>
                    <a:fld id="{D08BFDF3-12F1-4242-A164-CC6701CEC631}" type="VALUE">
                      <a:rPr lang="en-US"/>
                      <a:pPr/>
                      <a:t>[VALUE]</a:t>
                    </a:fld>
                    <a:endParaRPr lang="en-US"/>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9D3D-4425-BAD6-F2F8B9500CD7}"/>
                </c:ext>
              </c:extLst>
            </c:dLbl>
            <c:dLbl>
              <c:idx val="3"/>
              <c:tx>
                <c:rich>
                  <a:bodyPr/>
                  <a:lstStyle/>
                  <a:p>
                    <a:fld id="{07353662-636E-440E-AF8E-AF1BFAF9709A}" type="CELLRANGE">
                      <a:rPr lang="en-US"/>
                      <a:pPr/>
                      <a:t>[CELLRANGE]</a:t>
                    </a:fld>
                    <a:endParaRPr lang="en-US" baseline="0"/>
                  </a:p>
                  <a:p>
                    <a:fld id="{0F9CD58C-8616-42B0-B24D-06ABB95D476D}" type="VALUE">
                      <a:rPr lang="en-US"/>
                      <a:pPr/>
                      <a:t>[VALUE]</a:t>
                    </a:fld>
                    <a:endParaRPr lang="en-US"/>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9D3D-4425-BAD6-F2F8B9500CD7}"/>
                </c:ext>
              </c:extLst>
            </c:dLbl>
            <c:dLbl>
              <c:idx val="4"/>
              <c:tx>
                <c:rich>
                  <a:bodyPr/>
                  <a:lstStyle/>
                  <a:p>
                    <a:fld id="{F7977B3B-7CBC-45C6-84DA-7D94ECB5DE71}" type="CELLRANGE">
                      <a:rPr lang="en-US"/>
                      <a:pPr/>
                      <a:t>[CELLRANGE]</a:t>
                    </a:fld>
                    <a:r>
                      <a:rPr lang="en-US" baseline="0"/>
                      <a:t>
</a:t>
                    </a:r>
                    <a:fld id="{5B90C689-A329-4F9F-A0BE-97CC20C3B07D}" type="VALUE">
                      <a:rPr lang="en-US" baseline="0"/>
                      <a:pPr/>
                      <a:t>[VALUE]</a:t>
                    </a:fld>
                    <a:endParaRPr lang="en-US" baseline="0"/>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9D3D-4425-BAD6-F2F8B9500CD7}"/>
                </c:ext>
              </c:extLst>
            </c:dLbl>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'EAC Chart'!$A$14:$A$19</c15:sqref>
                  </c15:fullRef>
                </c:ext>
              </c:extLst>
              <c:f>('EAC Chart'!$A$14:$A$15,'EAC Chart'!$A$17:$A$19)</c:f>
              <c:strCache>
                <c:ptCount val="5"/>
                <c:pt idx="0">
                  <c:v> 1st VL &gt; 1000</c:v>
                </c:pt>
                <c:pt idx="1">
                  <c:v>Completed 3 EACs</c:v>
                </c:pt>
                <c:pt idx="2">
                  <c:v> Completed 2 EACs</c:v>
                </c:pt>
                <c:pt idx="3">
                  <c:v> Completed 1 EAC</c:v>
                </c:pt>
                <c:pt idx="4">
                  <c:v> EAC not started/called for EAC</c:v>
                </c:pt>
              </c:strCache>
            </c:strRef>
          </c:cat>
          <c:val>
            <c:numRef>
              <c:extLst>
                <c:ext xmlns:c15="http://schemas.microsoft.com/office/drawing/2012/chart" uri="{02D57815-91ED-43cb-92C2-25804820EDAC}">
                  <c15:fullRef>
                    <c15:sqref>'EAC Chart'!$B$14:$B$19</c15:sqref>
                  </c15:fullRef>
                </c:ext>
              </c:extLst>
              <c:f>('EAC Chart'!$B$14:$B$15,'EAC Chart'!$B$17:$B$19)</c:f>
              <c:numCache>
                <c:formatCode>General</c:formatCode>
                <c:ptCount val="5"/>
                <c:pt idx="0">
                  <c:v>275</c:v>
                </c:pt>
                <c:pt idx="1">
                  <c:v>240</c:v>
                </c:pt>
                <c:pt idx="2">
                  <c:v>26</c:v>
                </c:pt>
                <c:pt idx="3">
                  <c:v>5</c:v>
                </c:pt>
                <c:pt idx="4">
                  <c:v>4</c:v>
                </c:pt>
              </c:numCache>
            </c:numRef>
          </c:val>
          <c:extLst>
            <c:ext xmlns:c15="http://schemas.microsoft.com/office/drawing/2012/chart" uri="{02D57815-91ED-43cb-92C2-25804820EDAC}">
              <c15:datalabelsRange>
                <c15:f>'EAC Chart'!$C$14:$C$19</c15:f>
                <c15:dlblRangeCache>
                  <c:ptCount val="6"/>
                  <c:pt idx="1">
                    <c:v>87%</c:v>
                  </c:pt>
                  <c:pt idx="2">
                    <c:v>84%</c:v>
                  </c:pt>
                  <c:pt idx="3">
                    <c:v>9%</c:v>
                  </c:pt>
                  <c:pt idx="4">
                    <c:v>2%</c:v>
                  </c:pt>
                  <c:pt idx="5">
                    <c:v>1%</c:v>
                  </c:pt>
                </c15:dlblRangeCache>
              </c15:datalabelsRange>
            </c:ext>
            <c:ext xmlns:c15="http://schemas.microsoft.com/office/drawing/2012/chart" uri="{02D57815-91ED-43cb-92C2-25804820EDAC}">
              <c15:categoryFilterExceptions>
                <c15:categoryFilterException>
                  <c15:sqref>'EAC Chart'!$B$16</c15:sqref>
                  <c15:dLbl>
                    <c:idx val="1"/>
                    <c:layout>
                      <c:manualLayout>
                        <c:x val="-8.9871243444660951E-17"/>
                        <c:y val="-7.0589537334681538E-4"/>
                      </c:manualLayout>
                    </c:layout>
                    <c:tx>
                      <c:rich>
                        <a:bodyPr/>
                        <a:lstStyle/>
                        <a:p>
                          <a:fld id="{6E9D32FA-EF04-41B7-A42C-F60EBEA5B159}" type="CELLRANGE">
                            <a:rPr lang="en-US"/>
                            <a:pPr/>
                            <a:t>[CELLRANGE]</a:t>
                          </a:fld>
                          <a:endParaRPr lang="en-US" baseline="0"/>
                        </a:p>
                        <a:p>
                          <a:fld id="{9DCA0232-0EAE-4D92-B7AF-378D7697F22A}" type="VALUE">
                            <a:rPr lang="en-US"/>
                            <a:pPr/>
                            <a:t>[VALUE]</a:t>
                          </a:fld>
                          <a:endParaRPr lang="en-US"/>
                        </a:p>
                      </c:rich>
                    </c:tx>
                    <c:dLblPos val="outEnd"/>
                    <c:showLegendKey val="0"/>
                    <c:showVal val="1"/>
                    <c:showCatName val="0"/>
                    <c:showSerName val="0"/>
                    <c:showPercent val="0"/>
                    <c:showBubbleSize val="0"/>
                    <c:separator>
</c:separator>
                    <c:extLst>
                      <c:ext uri="{CE6537A1-D6FC-4f65-9D91-7224C49458BB}">
                        <c15:dlblFieldTable/>
                        <c15:showDataLabelsRange val="1"/>
                      </c:ext>
                      <c:ext xmlns:c16="http://schemas.microsoft.com/office/drawing/2014/chart" uri="{C3380CC4-5D6E-409C-BE32-E72D297353CC}">
                        <c16:uniqueId val="{00000002-22C6-4300-A02F-DDC2A99C429E}"/>
                      </c:ext>
                    </c:extLst>
                  </c15:dLbl>
                </c15:categoryFilterException>
              </c15:categoryFilterExceptions>
            </c:ext>
            <c:ext xmlns:c16="http://schemas.microsoft.com/office/drawing/2014/chart" uri="{C3380CC4-5D6E-409C-BE32-E72D297353CC}">
              <c16:uniqueId val="{00000006-9D3D-4425-BAD6-F2F8B9500CD7}"/>
            </c:ext>
          </c:extLst>
        </c:ser>
        <c:dLbls>
          <c:dLblPos val="outEnd"/>
          <c:showLegendKey val="0"/>
          <c:showVal val="1"/>
          <c:showCatName val="0"/>
          <c:showSerName val="0"/>
          <c:showPercent val="0"/>
          <c:showBubbleSize val="0"/>
        </c:dLbls>
        <c:gapWidth val="50"/>
        <c:overlap val="-27"/>
        <c:axId val="602321376"/>
        <c:axId val="602321704"/>
      </c:barChart>
      <c:catAx>
        <c:axId val="60232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crossAx val="602321704"/>
        <c:crosses val="autoZero"/>
        <c:auto val="1"/>
        <c:lblAlgn val="ctr"/>
        <c:lblOffset val="100"/>
        <c:noMultiLvlLbl val="0"/>
      </c:catAx>
      <c:valAx>
        <c:axId val="6023217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02321376"/>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Enhanced Adherence Counselling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barChart>
        <c:barDir val="col"/>
        <c:grouping val="stacked"/>
        <c:varyColors val="0"/>
        <c:ser>
          <c:idx val="0"/>
          <c:order val="0"/>
          <c:tx>
            <c:strRef>
              <c:f>'EAC Chart'!$B$46</c:f>
              <c:strCache>
                <c:ptCount val="1"/>
                <c:pt idx="0">
                  <c:v> Completed 3 EACs with Satisfactory Adherence</c:v>
                </c:pt>
              </c:strCache>
            </c:strRef>
          </c:tx>
          <c:spPr>
            <a:solidFill>
              <a:schemeClr val="accent6"/>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1-B437-4901-9039-ABA1593024E9}"/>
              </c:ext>
            </c:extLst>
          </c:dPt>
          <c:dPt>
            <c:idx val="3"/>
            <c:invertIfNegative val="0"/>
            <c:bubble3D val="0"/>
            <c:spPr>
              <a:solidFill>
                <a:schemeClr val="accent6"/>
              </a:solidFill>
              <a:ln>
                <a:noFill/>
              </a:ln>
              <a:effectLst/>
            </c:spPr>
            <c:extLst>
              <c:ext xmlns:c16="http://schemas.microsoft.com/office/drawing/2014/chart" uri="{C3380CC4-5D6E-409C-BE32-E72D297353CC}">
                <c16:uniqueId val="{00000003-B437-4901-9039-ABA1593024E9}"/>
              </c:ext>
            </c:extLst>
          </c:dPt>
          <c:dLbls>
            <c:dLbl>
              <c:idx val="0"/>
              <c:tx>
                <c:rich>
                  <a:bodyPr/>
                  <a:lstStyle/>
                  <a:p>
                    <a:fld id="{EB2C8FBC-049F-4DCC-925C-5490F7591111}" type="CELLRANGE">
                      <a:rPr lang="en-US"/>
                      <a:pPr/>
                      <a:t>[CELLRANGE]</a:t>
                    </a:fld>
                    <a:endParaRPr lang="en-US" baseline="0"/>
                  </a:p>
                  <a:p>
                    <a:fld id="{E1B4F46D-336A-447C-8CE5-363E4103546F}" type="VALUE">
                      <a:rPr lang="en-US"/>
                      <a:pPr/>
                      <a:t>[VALUE]</a:t>
                    </a:fld>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B437-4901-9039-ABA1593024E9}"/>
                </c:ext>
              </c:extLst>
            </c:dLbl>
            <c:dLbl>
              <c:idx val="1"/>
              <c:tx>
                <c:rich>
                  <a:bodyPr/>
                  <a:lstStyle/>
                  <a:p>
                    <a:endParaRPr lang="en-US"/>
                  </a:p>
                </c:rich>
              </c:tx>
              <c:dLblPos val="ct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B437-4901-9039-ABA1593024E9}"/>
                </c:ext>
              </c:extLst>
            </c:dLbl>
            <c:dLbl>
              <c:idx val="2"/>
              <c:tx>
                <c:rich>
                  <a:bodyPr/>
                  <a:lstStyle/>
                  <a:p>
                    <a:endParaRPr lang="en-US"/>
                  </a:p>
                </c:rich>
              </c:tx>
              <c:dLblPos val="ct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B437-4901-9039-ABA1593024E9}"/>
                </c:ext>
              </c:extLst>
            </c:dLbl>
            <c:dLbl>
              <c:idx val="3"/>
              <c:tx>
                <c:rich>
                  <a:bodyPr/>
                  <a:lstStyle/>
                  <a:p>
                    <a:fld id="{6C583B0B-35B7-4F61-A569-D504E7A2B353}" type="CELLRANGE">
                      <a:rPr lang="en-US"/>
                      <a:pPr/>
                      <a:t>[CELLRANGE]</a:t>
                    </a:fld>
                    <a:endParaRPr lang="en-US" baseline="0"/>
                  </a:p>
                  <a:p>
                    <a:fld id="{5B2DFCAF-F415-4BBE-A697-52C593BCC468}" type="VALUE">
                      <a:rPr lang="en-US"/>
                      <a:pPr/>
                      <a:t>[VALUE]</a:t>
                    </a:fld>
                    <a:endParaRPr lang="en-US"/>
                  </a:p>
                </c:rich>
              </c:tx>
              <c:dLblPos val="ct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B437-4901-9039-ABA1593024E9}"/>
                </c:ext>
              </c:extLst>
            </c:dLbl>
            <c:dLbl>
              <c:idx val="4"/>
              <c:tx>
                <c:rich>
                  <a:bodyPr/>
                  <a:lstStyle/>
                  <a:p>
                    <a:endParaRPr lang="en-US"/>
                  </a:p>
                </c:rich>
              </c:tx>
              <c:dLblPos val="ct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B437-4901-9039-ABA1593024E9}"/>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'EAC Chart'!$A$47:$A$51</c:f>
              <c:strCache>
                <c:ptCount val="5"/>
                <c:pt idx="0">
                  <c:v> Completed 3 EACs with Satisfactory Adherence</c:v>
                </c:pt>
                <c:pt idx="1">
                  <c:v> 2nd VL done</c:v>
                </c:pt>
                <c:pt idx="2">
                  <c:v> 2nd VL done and result received</c:v>
                </c:pt>
                <c:pt idx="3">
                  <c:v> 2nd VL done &gt;1000</c:v>
                </c:pt>
                <c:pt idx="4">
                  <c:v> Switched to second Line</c:v>
                </c:pt>
              </c:strCache>
            </c:strRef>
          </c:cat>
          <c:val>
            <c:numRef>
              <c:f>'EAC Chart'!$B$47:$B$51</c:f>
              <c:numCache>
                <c:formatCode>General</c:formatCode>
                <c:ptCount val="5"/>
                <c:pt idx="0">
                  <c:v>230</c:v>
                </c:pt>
                <c:pt idx="3">
                  <c:v>24</c:v>
                </c:pt>
              </c:numCache>
            </c:numRef>
          </c:val>
          <c:extLst>
            <c:ext xmlns:c15="http://schemas.microsoft.com/office/drawing/2012/chart" uri="{02D57815-91ED-43cb-92C2-25804820EDAC}">
              <c15:datalabelsRange>
                <c15:f>'EAC Chart'!$G$48:$J$48</c15:f>
                <c15:dlblRangeCache>
                  <c:ptCount val="4"/>
                  <c:pt idx="1">
                    <c:v>91%</c:v>
                  </c:pt>
                  <c:pt idx="2">
                    <c:v>88%</c:v>
                  </c:pt>
                  <c:pt idx="3">
                    <c:v>13%</c:v>
                  </c:pt>
                </c15:dlblRangeCache>
              </c15:datalabelsRange>
            </c:ext>
            <c:ext xmlns:c16="http://schemas.microsoft.com/office/drawing/2014/chart" uri="{C3380CC4-5D6E-409C-BE32-E72D297353CC}">
              <c16:uniqueId val="{00000007-B437-4901-9039-ABA1593024E9}"/>
            </c:ext>
          </c:extLst>
        </c:ser>
        <c:ser>
          <c:idx val="1"/>
          <c:order val="1"/>
          <c:tx>
            <c:strRef>
              <c:f>'EAC Chart'!$C$46</c:f>
              <c:strCache>
                <c:ptCount val="1"/>
                <c:pt idx="0">
                  <c:v> 2nd VL done</c:v>
                </c:pt>
              </c:strCache>
            </c:strRef>
          </c:tx>
          <c:spPr>
            <a:solidFill>
              <a:schemeClr val="accent2"/>
            </a:solidFill>
            <a:ln>
              <a:noFill/>
            </a:ln>
            <a:effectLst/>
          </c:spPr>
          <c:invertIfNegative val="0"/>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9-B437-4901-9039-ABA1593024E9}"/>
              </c:ext>
            </c:extLst>
          </c:dPt>
          <c:dLbls>
            <c:dLbl>
              <c:idx val="0"/>
              <c:tx>
                <c:rich>
                  <a:bodyPr/>
                  <a:lstStyle/>
                  <a:p>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A-B437-4901-9039-ABA1593024E9}"/>
                </c:ext>
              </c:extLst>
            </c:dLbl>
            <c:dLbl>
              <c:idx val="1"/>
              <c:tx>
                <c:rich>
                  <a:bodyPr/>
                  <a:lstStyle/>
                  <a:p>
                    <a:fld id="{9F35E3BA-5918-4972-81FA-4C0E3321E7C6}" type="CELLRANGE">
                      <a:rPr lang="en-US"/>
                      <a:pPr/>
                      <a:t>[CELLRANGE]</a:t>
                    </a:fld>
                    <a:endParaRPr lang="en-US" baseline="0"/>
                  </a:p>
                  <a:p>
                    <a:fld id="{378C8499-AFAC-4192-B77D-0DB2D1485720}" type="VALUE">
                      <a:rPr lang="en-US"/>
                      <a:pPr/>
                      <a:t>[VALUE]</a:t>
                    </a:fld>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9-B437-4901-9039-ABA1593024E9}"/>
                </c:ext>
              </c:extLst>
            </c:dLbl>
            <c:dLbl>
              <c:idx val="2"/>
              <c:tx>
                <c:rich>
                  <a:bodyPr/>
                  <a:lstStyle/>
                  <a:p>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B-B437-4901-9039-ABA1593024E9}"/>
                </c:ext>
              </c:extLst>
            </c:dLbl>
            <c:dLbl>
              <c:idx val="3"/>
              <c:tx>
                <c:rich>
                  <a:bodyPr/>
                  <a:lstStyle/>
                  <a:p>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C-B437-4901-9039-ABA1593024E9}"/>
                </c:ext>
              </c:extLst>
            </c:dLbl>
            <c:dLbl>
              <c:idx val="4"/>
              <c:tx>
                <c:rich>
                  <a:bodyPr/>
                  <a:lstStyle/>
                  <a:p>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D-B437-4901-9039-ABA1593024E9}"/>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'EAC Chart'!$A$47:$A$51</c:f>
              <c:strCache>
                <c:ptCount val="5"/>
                <c:pt idx="0">
                  <c:v> Completed 3 EACs with Satisfactory Adherence</c:v>
                </c:pt>
                <c:pt idx="1">
                  <c:v> 2nd VL done</c:v>
                </c:pt>
                <c:pt idx="2">
                  <c:v> 2nd VL done and result received</c:v>
                </c:pt>
                <c:pt idx="3">
                  <c:v> 2nd VL done &gt;1000</c:v>
                </c:pt>
                <c:pt idx="4">
                  <c:v> Switched to second Line</c:v>
                </c:pt>
              </c:strCache>
            </c:strRef>
          </c:cat>
          <c:val>
            <c:numRef>
              <c:f>'EAC Chart'!$C$47:$C$51</c:f>
              <c:numCache>
                <c:formatCode>General</c:formatCode>
                <c:ptCount val="5"/>
                <c:pt idx="1">
                  <c:v>209</c:v>
                </c:pt>
              </c:numCache>
            </c:numRef>
          </c:val>
          <c:extLst>
            <c:ext xmlns:c15="http://schemas.microsoft.com/office/drawing/2012/chart" uri="{02D57815-91ED-43cb-92C2-25804820EDAC}">
              <c15:datalabelsRange>
                <c15:f>'EAC Chart'!$G$48:$H$48</c15:f>
                <c15:dlblRangeCache>
                  <c:ptCount val="2"/>
                  <c:pt idx="1">
                    <c:v>91%</c:v>
                  </c:pt>
                </c15:dlblRangeCache>
              </c15:datalabelsRange>
            </c:ext>
            <c:ext xmlns:c16="http://schemas.microsoft.com/office/drawing/2014/chart" uri="{C3380CC4-5D6E-409C-BE32-E72D297353CC}">
              <c16:uniqueId val="{0000000E-B437-4901-9039-ABA1593024E9}"/>
            </c:ext>
          </c:extLst>
        </c:ser>
        <c:ser>
          <c:idx val="2"/>
          <c:order val="2"/>
          <c:tx>
            <c:strRef>
              <c:f>'EAC Chart'!$D$46</c:f>
              <c:strCache>
                <c:ptCount val="1"/>
                <c:pt idx="0">
                  <c:v> 2nd VL done and result received</c:v>
                </c:pt>
              </c:strCache>
            </c:strRef>
          </c:tx>
          <c:spPr>
            <a:solidFill>
              <a:schemeClr val="accent1">
                <a:lumMod val="75000"/>
              </a:schemeClr>
            </a:solidFill>
            <a:ln>
              <a:noFill/>
            </a:ln>
            <a:effectLst/>
          </c:spPr>
          <c:invertIfNegative val="0"/>
          <c:dLbls>
            <c:dLbl>
              <c:idx val="0"/>
              <c:tx>
                <c:rich>
                  <a:bodyPr/>
                  <a:lstStyle/>
                  <a:p>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1D-B437-4901-9039-ABA1593024E9}"/>
                </c:ext>
              </c:extLst>
            </c:dLbl>
            <c:dLbl>
              <c:idx val="1"/>
              <c:tx>
                <c:rich>
                  <a:bodyPr/>
                  <a:lstStyle/>
                  <a:p>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1E-B437-4901-9039-ABA1593024E9}"/>
                </c:ext>
              </c:extLst>
            </c:dLbl>
            <c:dLbl>
              <c:idx val="2"/>
              <c:tx>
                <c:rich>
                  <a:bodyPr/>
                  <a:lstStyle/>
                  <a:p>
                    <a:fld id="{D8FD7A43-A284-4A52-9251-3581035BCCAF}" type="CELLRANGE">
                      <a:rPr lang="en-US"/>
                      <a:pPr/>
                      <a:t>[CELLRANGE]</a:t>
                    </a:fld>
                    <a:endParaRPr lang="en-US" baseline="0"/>
                  </a:p>
                  <a:p>
                    <a:fld id="{99852615-2E92-42D4-9C98-5DA5FE1CEB6D}" type="VALUE">
                      <a:rPr lang="en-US"/>
                      <a:pPr/>
                      <a:t>[VALUE]</a:t>
                    </a:fld>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F-B437-4901-9039-ABA1593024E9}"/>
                </c:ext>
              </c:extLst>
            </c:dLbl>
            <c:dLbl>
              <c:idx val="3"/>
              <c:tx>
                <c:rich>
                  <a:bodyPr/>
                  <a:lstStyle/>
                  <a:p>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1F-B437-4901-9039-ABA1593024E9}"/>
                </c:ext>
              </c:extLst>
            </c:dLbl>
            <c:dLbl>
              <c:idx val="4"/>
              <c:tx>
                <c:rich>
                  <a:bodyPr/>
                  <a:lstStyle/>
                  <a:p>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20-B437-4901-9039-ABA1593024E9}"/>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'EAC Chart'!$A$47:$A$51</c:f>
              <c:strCache>
                <c:ptCount val="5"/>
                <c:pt idx="0">
                  <c:v> Completed 3 EACs with Satisfactory Adherence</c:v>
                </c:pt>
                <c:pt idx="1">
                  <c:v> 2nd VL done</c:v>
                </c:pt>
                <c:pt idx="2">
                  <c:v> 2nd VL done and result received</c:v>
                </c:pt>
                <c:pt idx="3">
                  <c:v> 2nd VL done &gt;1000</c:v>
                </c:pt>
                <c:pt idx="4">
                  <c:v> Switched to second Line</c:v>
                </c:pt>
              </c:strCache>
            </c:strRef>
          </c:cat>
          <c:val>
            <c:numRef>
              <c:f>'EAC Chart'!$D$47:$D$51</c:f>
              <c:numCache>
                <c:formatCode>General</c:formatCode>
                <c:ptCount val="5"/>
                <c:pt idx="2">
                  <c:v>183</c:v>
                </c:pt>
              </c:numCache>
            </c:numRef>
          </c:val>
          <c:extLst>
            <c:ext xmlns:c15="http://schemas.microsoft.com/office/drawing/2012/chart" uri="{02D57815-91ED-43cb-92C2-25804820EDAC}">
              <c15:datalabelsRange>
                <c15:f>'EAC Chart'!$G$48:$I$48</c15:f>
                <c15:dlblRangeCache>
                  <c:ptCount val="3"/>
                  <c:pt idx="1">
                    <c:v>91%</c:v>
                  </c:pt>
                  <c:pt idx="2">
                    <c:v>88%</c:v>
                  </c:pt>
                </c15:dlblRangeCache>
              </c15:datalabelsRange>
            </c:ext>
            <c:ext xmlns:c16="http://schemas.microsoft.com/office/drawing/2014/chart" uri="{C3380CC4-5D6E-409C-BE32-E72D297353CC}">
              <c16:uniqueId val="{00000010-B437-4901-9039-ABA1593024E9}"/>
            </c:ext>
          </c:extLst>
        </c:ser>
        <c:ser>
          <c:idx val="3"/>
          <c:order val="3"/>
          <c:tx>
            <c:strRef>
              <c:f>'EAC Chart'!$E$46</c:f>
              <c:strCache>
                <c:ptCount val="1"/>
                <c:pt idx="0">
                  <c:v> 2nd VL done &lt;1000</c:v>
                </c:pt>
              </c:strCache>
            </c:strRef>
          </c:tx>
          <c:spPr>
            <a:solidFill>
              <a:srgbClr val="00B0F0"/>
            </a:solidFill>
            <a:ln>
              <a:noFill/>
            </a:ln>
            <a:effectLst/>
          </c:spPr>
          <c:invertIfNegative val="0"/>
          <c:dLbls>
            <c:dLbl>
              <c:idx val="0"/>
              <c:tx>
                <c:rich>
                  <a:bodyPr/>
                  <a:lstStyle/>
                  <a:p>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11-B437-4901-9039-ABA1593024E9}"/>
                </c:ext>
              </c:extLst>
            </c:dLbl>
            <c:dLbl>
              <c:idx val="1"/>
              <c:tx>
                <c:rich>
                  <a:bodyPr/>
                  <a:lstStyle/>
                  <a:p>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12-B437-4901-9039-ABA1593024E9}"/>
                </c:ext>
              </c:extLst>
            </c:dLbl>
            <c:dLbl>
              <c:idx val="2"/>
              <c:tx>
                <c:rich>
                  <a:bodyPr/>
                  <a:lstStyle/>
                  <a:p>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13-B437-4901-9039-ABA1593024E9}"/>
                </c:ext>
              </c:extLst>
            </c:dLbl>
            <c:dLbl>
              <c:idx val="3"/>
              <c:layout>
                <c:manualLayout>
                  <c:x val="6.8560508247504396E-3"/>
                  <c:y val="-6.557270669107243E-2"/>
                </c:manualLayout>
              </c:layout>
              <c:tx>
                <c:rich>
                  <a:bodyPr/>
                  <a:lstStyle/>
                  <a:p>
                    <a:fld id="{9AAB5A0F-1976-4485-9C4F-934C60E71B92}" type="CELLRANGE">
                      <a:rPr lang="en-US"/>
                      <a:pPr/>
                      <a:t>[CELLRANGE]</a:t>
                    </a:fld>
                    <a:endParaRPr lang="en-US" baseline="0"/>
                  </a:p>
                  <a:p>
                    <a:fld id="{06B9BE8E-D64A-4465-BBDB-29190F00DA01}" type="VALUE">
                      <a:rPr lang="en-US"/>
                      <a:pPr/>
                      <a:t>[VALUE]</a:t>
                    </a:fld>
                    <a:endParaRPr lang="en-US"/>
                  </a:p>
                </c:rich>
              </c:tx>
              <c:dLblPos val="ctr"/>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4-B437-4901-9039-ABA1593024E9}"/>
                </c:ext>
              </c:extLst>
            </c:dLbl>
            <c:dLbl>
              <c:idx val="4"/>
              <c:tx>
                <c:rich>
                  <a:bodyPr/>
                  <a:lstStyle/>
                  <a:p>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15-B437-4901-9039-ABA1593024E9}"/>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'EAC Chart'!$A$47:$A$51</c:f>
              <c:strCache>
                <c:ptCount val="5"/>
                <c:pt idx="0">
                  <c:v> Completed 3 EACs with Satisfactory Adherence</c:v>
                </c:pt>
                <c:pt idx="1">
                  <c:v> 2nd VL done</c:v>
                </c:pt>
                <c:pt idx="2">
                  <c:v> 2nd VL done and result received</c:v>
                </c:pt>
                <c:pt idx="3">
                  <c:v> 2nd VL done &gt;1000</c:v>
                </c:pt>
                <c:pt idx="4">
                  <c:v> Switched to second Line</c:v>
                </c:pt>
              </c:strCache>
            </c:strRef>
          </c:cat>
          <c:val>
            <c:numRef>
              <c:f>'EAC Chart'!$E$47:$E$51</c:f>
              <c:numCache>
                <c:formatCode>General</c:formatCode>
                <c:ptCount val="5"/>
                <c:pt idx="3">
                  <c:v>159</c:v>
                </c:pt>
              </c:numCache>
            </c:numRef>
          </c:val>
          <c:extLst>
            <c:ext xmlns:c15="http://schemas.microsoft.com/office/drawing/2012/chart" uri="{02D57815-91ED-43cb-92C2-25804820EDAC}">
              <c15:datalabelsRange>
                <c15:f>'EAC Chart'!$H$48:$K$48</c15:f>
                <c15:dlblRangeCache>
                  <c:ptCount val="4"/>
                  <c:pt idx="0">
                    <c:v>91%</c:v>
                  </c:pt>
                  <c:pt idx="1">
                    <c:v>88%</c:v>
                  </c:pt>
                  <c:pt idx="2">
                    <c:v>13%</c:v>
                  </c:pt>
                  <c:pt idx="3">
                    <c:v>87%</c:v>
                  </c:pt>
                </c15:dlblRangeCache>
              </c15:datalabelsRange>
            </c:ext>
            <c:ext xmlns:c16="http://schemas.microsoft.com/office/drawing/2014/chart" uri="{C3380CC4-5D6E-409C-BE32-E72D297353CC}">
              <c16:uniqueId val="{00000016-B437-4901-9039-ABA1593024E9}"/>
            </c:ext>
          </c:extLst>
        </c:ser>
        <c:ser>
          <c:idx val="4"/>
          <c:order val="4"/>
          <c:tx>
            <c:strRef>
              <c:f>'EAC Chart'!$F$46</c:f>
              <c:strCache>
                <c:ptCount val="1"/>
                <c:pt idx="0">
                  <c:v> Switched to second Line</c:v>
                </c:pt>
              </c:strCache>
            </c:strRef>
          </c:tx>
          <c:spPr>
            <a:solidFill>
              <a:schemeClr val="accent1">
                <a:lumMod val="50000"/>
              </a:schemeClr>
            </a:solidFill>
            <a:ln>
              <a:noFill/>
            </a:ln>
            <a:effectLst/>
          </c:spPr>
          <c:invertIfNegative val="0"/>
          <c:dLbls>
            <c:dLbl>
              <c:idx val="0"/>
              <c:tx>
                <c:rich>
                  <a:bodyPr/>
                  <a:lstStyle/>
                  <a:p>
                    <a:endParaRPr lang="en-US"/>
                  </a:p>
                </c:rich>
              </c:tx>
              <c:dLblPos val="inBase"/>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B437-4901-9039-ABA1593024E9}"/>
                </c:ext>
              </c:extLst>
            </c:dLbl>
            <c:dLbl>
              <c:idx val="1"/>
              <c:tx>
                <c:rich>
                  <a:bodyPr/>
                  <a:lstStyle/>
                  <a:p>
                    <a:endParaRPr lang="en-US"/>
                  </a:p>
                </c:rich>
              </c:tx>
              <c:dLblPos val="inBase"/>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B437-4901-9039-ABA1593024E9}"/>
                </c:ext>
              </c:extLst>
            </c:dLbl>
            <c:dLbl>
              <c:idx val="2"/>
              <c:tx>
                <c:rich>
                  <a:bodyPr/>
                  <a:lstStyle/>
                  <a:p>
                    <a:endParaRPr lang="en-US"/>
                  </a:p>
                </c:rich>
              </c:tx>
              <c:dLblPos val="inBase"/>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B437-4901-9039-ABA1593024E9}"/>
                </c:ext>
              </c:extLst>
            </c:dLbl>
            <c:dLbl>
              <c:idx val="3"/>
              <c:tx>
                <c:rich>
                  <a:bodyPr/>
                  <a:lstStyle/>
                  <a:p>
                    <a:endParaRPr lang="en-US"/>
                  </a:p>
                </c:rich>
              </c:tx>
              <c:dLblPos val="inBase"/>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B437-4901-9039-ABA1593024E9}"/>
                </c:ext>
              </c:extLst>
            </c:dLbl>
            <c:dLbl>
              <c:idx val="4"/>
              <c:layout>
                <c:manualLayout>
                  <c:x val="0"/>
                  <c:y val="-9.0085671309920956E-2"/>
                </c:manualLayout>
              </c:layout>
              <c:tx>
                <c:rich>
                  <a:bodyPr rot="0" spcFirstLastPara="1" vertOverflow="ellipsis" vert="horz" wrap="square" lIns="38100" tIns="19050" rIns="38100" bIns="19050" anchor="ctr" anchorCtr="1">
                    <a:noAutofit/>
                  </a:bodyPr>
                  <a:lstStyle/>
                  <a:p>
                    <a:pPr>
                      <a:defRPr sz="1050" b="1" i="0" u="none" strike="noStrike" kern="1200" baseline="0">
                        <a:solidFill>
                          <a:schemeClr val="bg1">
                            <a:lumMod val="95000"/>
                          </a:schemeClr>
                        </a:solidFill>
                        <a:latin typeface="+mn-lt"/>
                        <a:ea typeface="+mn-ea"/>
                        <a:cs typeface="+mn-cs"/>
                      </a:defRPr>
                    </a:pPr>
                    <a:fld id="{E51F2F11-5149-4839-92F7-9F35E13D1D90}" type="CELLRANGE">
                      <a:rPr lang="en-US">
                        <a:solidFill>
                          <a:schemeClr val="tx1"/>
                        </a:solidFill>
                      </a:rPr>
                      <a:pPr>
                        <a:defRPr sz="1050" b="1">
                          <a:solidFill>
                            <a:schemeClr val="bg1">
                              <a:lumMod val="95000"/>
                            </a:schemeClr>
                          </a:solidFill>
                        </a:defRPr>
                      </a:pPr>
                      <a:t>[CELLRANGE]</a:t>
                    </a:fld>
                    <a:endParaRPr lang="en-US" baseline="0">
                      <a:solidFill>
                        <a:schemeClr val="tx1"/>
                      </a:solidFill>
                    </a:endParaRPr>
                  </a:p>
                  <a:p>
                    <a:pPr>
                      <a:defRPr sz="1050" b="1">
                        <a:solidFill>
                          <a:schemeClr val="bg1">
                            <a:lumMod val="95000"/>
                          </a:schemeClr>
                        </a:solidFill>
                      </a:defRPr>
                    </a:pPr>
                    <a:fld id="{1A820629-8ABC-4A7E-8950-CBCD19C39F07}" type="VALUE">
                      <a:rPr lang="en-US">
                        <a:solidFill>
                          <a:schemeClr val="tx1"/>
                        </a:solidFill>
                      </a:rPr>
                      <a:pPr>
                        <a:defRPr sz="1050" b="1">
                          <a:solidFill>
                            <a:schemeClr val="bg1">
                              <a:lumMod val="95000"/>
                            </a:schemeClr>
                          </a:solidFill>
                        </a:defRPr>
                      </a:pPr>
                      <a:t>[VALUE]</a:t>
                    </a:fld>
                    <a:endParaRPr lang="en-US"/>
                  </a:p>
                </c:rich>
              </c:tx>
              <c:numFmt formatCode="General" sourceLinked="0"/>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15:layout>
                    <c:manualLayout>
                      <c:w val="8.3633245018913574E-2"/>
                      <c:h val="0.10176202190328146"/>
                    </c:manualLayout>
                  </c15:layout>
                  <c15:dlblFieldTable/>
                  <c15:showDataLabelsRange val="1"/>
                </c:ext>
                <c:ext xmlns:c16="http://schemas.microsoft.com/office/drawing/2014/chart" uri="{C3380CC4-5D6E-409C-BE32-E72D297353CC}">
                  <c16:uniqueId val="{0000001B-B437-4901-9039-ABA1593024E9}"/>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lumMod val="9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'EAC Chart'!$A$47:$A$51</c:f>
              <c:strCache>
                <c:ptCount val="5"/>
                <c:pt idx="0">
                  <c:v> Completed 3 EACs with Satisfactory Adherence</c:v>
                </c:pt>
                <c:pt idx="1">
                  <c:v> 2nd VL done</c:v>
                </c:pt>
                <c:pt idx="2">
                  <c:v> 2nd VL done and result received</c:v>
                </c:pt>
                <c:pt idx="3">
                  <c:v> 2nd VL done &gt;1000</c:v>
                </c:pt>
                <c:pt idx="4">
                  <c:v> Switched to second Line</c:v>
                </c:pt>
              </c:strCache>
            </c:strRef>
          </c:cat>
          <c:val>
            <c:numRef>
              <c:f>'EAC Chart'!$F$47:$F$51</c:f>
              <c:numCache>
                <c:formatCode>General</c:formatCode>
                <c:ptCount val="5"/>
                <c:pt idx="4">
                  <c:v>1</c:v>
                </c:pt>
              </c:numCache>
            </c:numRef>
          </c:val>
          <c:extLst>
            <c:ext xmlns:c15="http://schemas.microsoft.com/office/drawing/2012/chart" uri="{02D57815-91ED-43cb-92C2-25804820EDAC}">
              <c15:datalabelsRange>
                <c15:f>'EAC Chart'!$H$48:$L$48</c15:f>
                <c15:dlblRangeCache>
                  <c:ptCount val="5"/>
                  <c:pt idx="0">
                    <c:v>91%</c:v>
                  </c:pt>
                  <c:pt idx="1">
                    <c:v>88%</c:v>
                  </c:pt>
                  <c:pt idx="2">
                    <c:v>13%</c:v>
                  </c:pt>
                  <c:pt idx="3">
                    <c:v>87%</c:v>
                  </c:pt>
                  <c:pt idx="4">
                    <c:v>4%</c:v>
                  </c:pt>
                </c15:dlblRangeCache>
              </c15:datalabelsRange>
            </c:ext>
            <c:ext xmlns:c16="http://schemas.microsoft.com/office/drawing/2014/chart" uri="{C3380CC4-5D6E-409C-BE32-E72D297353CC}">
              <c16:uniqueId val="{0000001C-B437-4901-9039-ABA1593024E9}"/>
            </c:ext>
          </c:extLst>
        </c:ser>
        <c:dLbls>
          <c:dLblPos val="ctr"/>
          <c:showLegendKey val="0"/>
          <c:showVal val="1"/>
          <c:showCatName val="0"/>
          <c:showSerName val="0"/>
          <c:showPercent val="0"/>
          <c:showBubbleSize val="0"/>
        </c:dLbls>
        <c:gapWidth val="50"/>
        <c:overlap val="100"/>
        <c:axId val="602321376"/>
        <c:axId val="602321704"/>
      </c:barChart>
      <c:catAx>
        <c:axId val="60232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crossAx val="602321704"/>
        <c:crosses val="autoZero"/>
        <c:auto val="1"/>
        <c:lblAlgn val="ctr"/>
        <c:lblOffset val="100"/>
        <c:noMultiLvlLbl val="0"/>
      </c:catAx>
      <c:valAx>
        <c:axId val="6023217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02321376"/>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Completed</a:t>
            </a:r>
            <a:r>
              <a:rPr lang="en-US" b="1" baseline="0"/>
              <a:t> 3 EACs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lumMod val="75000"/>
              </a:schemeClr>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84D9-493F-9110-78758975883B}"/>
              </c:ext>
            </c:extLst>
          </c:dPt>
          <c:dLbls>
            <c:dLbl>
              <c:idx val="0"/>
              <c:tx>
                <c:rich>
                  <a:bodyPr/>
                  <a:lstStyle/>
                  <a:p>
                    <a:fld id="{F09A7460-646A-43C9-8B8D-9B9EB88F86EF}" type="CELLRANGE">
                      <a:rPr lang="en-US"/>
                      <a:pPr/>
                      <a:t>[CELLRANGE]</a:t>
                    </a:fld>
                    <a:endParaRPr lang="en-US" baseline="0"/>
                  </a:p>
                  <a:p>
                    <a:fld id="{E48F2664-085A-4988-AE25-A5BB2EBDFDB7}" type="VALUE">
                      <a:rPr lang="en-US"/>
                      <a:pPr/>
                      <a:t>[VALUE]</a:t>
                    </a:fld>
                    <a:endParaRPr lang="en-US"/>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84D9-493F-9110-78758975883B}"/>
                </c:ext>
              </c:extLst>
            </c:dLbl>
            <c:dLbl>
              <c:idx val="1"/>
              <c:layout>
                <c:manualLayout>
                  <c:x val="0"/>
                  <c:y val="5.9370481353263884E-3"/>
                </c:manualLayout>
              </c:layout>
              <c:tx>
                <c:rich>
                  <a:bodyPr/>
                  <a:lstStyle/>
                  <a:p>
                    <a:fld id="{699C162B-1177-45D6-A0FC-3D460E5263CC}" type="CELLRANGE">
                      <a:rPr lang="en-US"/>
                      <a:pPr/>
                      <a:t>[CELLRANGE]</a:t>
                    </a:fld>
                    <a:endParaRPr lang="en-US" baseline="0"/>
                  </a:p>
                  <a:p>
                    <a:fld id="{5CF62994-6D4F-4275-AB8C-BEC6153C241A}" type="VALUE">
                      <a:rPr lang="en-US"/>
                      <a:pPr/>
                      <a:t>[VALUE]</a:t>
                    </a:fld>
                    <a:endParaRPr lang="en-US"/>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84D9-493F-9110-78758975883B}"/>
                </c:ext>
              </c:extLst>
            </c:dLbl>
            <c:dLbl>
              <c:idx val="2"/>
              <c:tx>
                <c:rich>
                  <a:bodyPr/>
                  <a:lstStyle/>
                  <a:p>
                    <a:fld id="{42F5EE20-D10F-4324-9022-2D847A293910}" type="CELLRANGE">
                      <a:rPr lang="en-US"/>
                      <a:pPr/>
                      <a:t>[CELLRANGE]</a:t>
                    </a:fld>
                    <a:r>
                      <a:rPr lang="en-US" baseline="0"/>
                      <a:t>
</a:t>
                    </a:r>
                    <a:fld id="{F10B2901-4823-4F04-801E-0E03CA42B40E}" type="VALUE">
                      <a:rPr lang="en-US" baseline="0"/>
                      <a:pPr/>
                      <a:t>[VALUE]</a:t>
                    </a:fld>
                    <a:endParaRPr lang="en-US" baseline="0"/>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84D9-493F-9110-78758975883B}"/>
                </c:ext>
              </c:extLst>
            </c:dLbl>
            <c:dLbl>
              <c:idx val="3"/>
              <c:tx>
                <c:rich>
                  <a:bodyPr/>
                  <a:lstStyle/>
                  <a:p>
                    <a:fld id="{5ED46B56-C0D9-46C7-8A7B-A8C7765FD996}" type="CELLRANGE">
                      <a:rPr lang="en-US"/>
                      <a:pPr/>
                      <a:t>[CELLRANGE]</a:t>
                    </a:fld>
                    <a:endParaRPr lang="en-US" baseline="0"/>
                  </a:p>
                  <a:p>
                    <a:fld id="{D08BFDF3-12F1-4242-A164-CC6701CEC631}" type="VALUE">
                      <a:rPr lang="en-US"/>
                      <a:pPr/>
                      <a:t>[VALUE]</a:t>
                    </a:fld>
                    <a:endParaRPr lang="en-US"/>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84D9-493F-9110-78758975883B}"/>
                </c:ext>
              </c:extLst>
            </c:dLbl>
            <c:dLbl>
              <c:idx val="4"/>
              <c:tx>
                <c:rich>
                  <a:bodyPr/>
                  <a:lstStyle/>
                  <a:p>
                    <a:fld id="{07353662-636E-440E-AF8E-AF1BFAF9709A}" type="CELLRANGE">
                      <a:rPr lang="en-US"/>
                      <a:pPr/>
                      <a:t>[CELLRANGE]</a:t>
                    </a:fld>
                    <a:endParaRPr lang="en-US" baseline="0"/>
                  </a:p>
                  <a:p>
                    <a:fld id="{0F9CD58C-8616-42B0-B24D-06ABB95D476D}" type="VALUE">
                      <a:rPr lang="en-US"/>
                      <a:pPr/>
                      <a:t>[VALUE]</a:t>
                    </a:fld>
                    <a:endParaRPr lang="en-US"/>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84D9-493F-9110-78758975883B}"/>
                </c:ext>
              </c:extLst>
            </c:dLbl>
            <c:spPr>
              <a:noFill/>
              <a:ln>
                <a:noFill/>
              </a:ln>
              <a:effectLst/>
            </c:spPr>
            <c:txPr>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'EAC Chart'!$A$59:$A$61</c:f>
              <c:strCache>
                <c:ptCount val="3"/>
                <c:pt idx="0">
                  <c:v>Completed 3 EACs</c:v>
                </c:pt>
                <c:pt idx="1">
                  <c:v> Completed 3 EACs with Satisfactory Adherence</c:v>
                </c:pt>
                <c:pt idx="2">
                  <c:v> Completed 3 EACs with UnSatisfactory Adherence</c:v>
                </c:pt>
              </c:strCache>
            </c:strRef>
          </c:cat>
          <c:val>
            <c:numRef>
              <c:f>'EAC Chart'!$B$59:$B$61</c:f>
              <c:numCache>
                <c:formatCode>General</c:formatCode>
                <c:ptCount val="3"/>
                <c:pt idx="0">
                  <c:v>240</c:v>
                </c:pt>
                <c:pt idx="1">
                  <c:v>230</c:v>
                </c:pt>
                <c:pt idx="2">
                  <c:v>10</c:v>
                </c:pt>
              </c:numCache>
            </c:numRef>
          </c:val>
          <c:extLst>
            <c:ext xmlns:c15="http://schemas.microsoft.com/office/drawing/2012/chart" uri="{02D57815-91ED-43cb-92C2-25804820EDAC}">
              <c15:datalabelsRange>
                <c15:f>'EAC Chart'!$C$59:$C$61</c15:f>
                <c15:dlblRangeCache>
                  <c:ptCount val="3"/>
                  <c:pt idx="1">
                    <c:v>96%</c:v>
                  </c:pt>
                  <c:pt idx="2">
                    <c:v>4%</c:v>
                  </c:pt>
                </c15:dlblRangeCache>
              </c15:datalabelsRange>
            </c:ext>
            <c:ext xmlns:c16="http://schemas.microsoft.com/office/drawing/2014/chart" uri="{C3380CC4-5D6E-409C-BE32-E72D297353CC}">
              <c16:uniqueId val="{00000006-84D9-493F-9110-78758975883B}"/>
            </c:ext>
          </c:extLst>
        </c:ser>
        <c:dLbls>
          <c:dLblPos val="outEnd"/>
          <c:showLegendKey val="0"/>
          <c:showVal val="1"/>
          <c:showCatName val="0"/>
          <c:showSerName val="0"/>
          <c:showPercent val="0"/>
          <c:showBubbleSize val="0"/>
        </c:dLbls>
        <c:gapWidth val="50"/>
        <c:overlap val="-27"/>
        <c:axId val="602321376"/>
        <c:axId val="602321704"/>
      </c:barChart>
      <c:catAx>
        <c:axId val="60232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crossAx val="602321704"/>
        <c:crosses val="autoZero"/>
        <c:auto val="1"/>
        <c:lblAlgn val="ctr"/>
        <c:lblOffset val="100"/>
        <c:noMultiLvlLbl val="0"/>
      </c:catAx>
      <c:valAx>
        <c:axId val="6023217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02321376"/>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Enhanced Adherence Counselling</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barChart>
        <c:barDir val="col"/>
        <c:grouping val="stacked"/>
        <c:varyColors val="0"/>
        <c:ser>
          <c:idx val="0"/>
          <c:order val="0"/>
          <c:tx>
            <c:strRef>
              <c:f>'EAC Chart'!$B$46</c:f>
              <c:strCache>
                <c:ptCount val="1"/>
                <c:pt idx="0">
                  <c:v> Completed 3 EACs with Satisfactory Adherence</c:v>
                </c:pt>
              </c:strCache>
            </c:strRef>
          </c:tx>
          <c:spPr>
            <a:solidFill>
              <a:schemeClr val="accent6"/>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1-BAD2-49C9-A40F-5EE10CB6C45D}"/>
              </c:ext>
            </c:extLst>
          </c:dPt>
          <c:dPt>
            <c:idx val="3"/>
            <c:invertIfNegative val="0"/>
            <c:bubble3D val="0"/>
            <c:spPr>
              <a:solidFill>
                <a:schemeClr val="accent6"/>
              </a:solidFill>
              <a:ln>
                <a:noFill/>
              </a:ln>
              <a:effectLst/>
            </c:spPr>
            <c:extLst>
              <c:ext xmlns:c16="http://schemas.microsoft.com/office/drawing/2014/chart" uri="{C3380CC4-5D6E-409C-BE32-E72D297353CC}">
                <c16:uniqueId val="{00000003-BAD2-49C9-A40F-5EE10CB6C45D}"/>
              </c:ext>
            </c:extLst>
          </c:dPt>
          <c:dLbls>
            <c:dLbl>
              <c:idx val="0"/>
              <c:layout/>
              <c:tx>
                <c:rich>
                  <a:bodyPr/>
                  <a:lstStyle/>
                  <a:p>
                    <a:fld id="{EB2C8FBC-049F-4DCC-925C-5490F7591111}" type="CELLRANGE">
                      <a:rPr lang="en-US"/>
                      <a:pPr/>
                      <a:t>[CELLRANGE]</a:t>
                    </a:fld>
                    <a:endParaRPr lang="en-US" baseline="0"/>
                  </a:p>
                  <a:p>
                    <a:fld id="{E1B4F46D-336A-447C-8CE5-363E4103546F}" type="VALUE">
                      <a:rPr lang="en-US"/>
                      <a:pPr/>
                      <a:t>[VALUE]</a:t>
                    </a:fld>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1-BAD2-49C9-A40F-5EE10CB6C45D}"/>
                </c:ext>
              </c:extLst>
            </c:dLbl>
            <c:dLbl>
              <c:idx val="1"/>
              <c:tx>
                <c:rich>
                  <a:bodyPr/>
                  <a:lstStyle/>
                  <a:p>
                    <a:endParaRPr lang="en-US"/>
                  </a:p>
                </c:rich>
              </c:tx>
              <c:dLblPos val="ct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BAD2-49C9-A40F-5EE10CB6C45D}"/>
                </c:ext>
              </c:extLst>
            </c:dLbl>
            <c:dLbl>
              <c:idx val="2"/>
              <c:tx>
                <c:rich>
                  <a:bodyPr/>
                  <a:lstStyle/>
                  <a:p>
                    <a:endParaRPr lang="en-US"/>
                  </a:p>
                </c:rich>
              </c:tx>
              <c:dLblPos val="ct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BAD2-49C9-A40F-5EE10CB6C45D}"/>
                </c:ext>
              </c:extLst>
            </c:dLbl>
            <c:dLbl>
              <c:idx val="3"/>
              <c:layout/>
              <c:tx>
                <c:rich>
                  <a:bodyPr/>
                  <a:lstStyle/>
                  <a:p>
                    <a:fld id="{6C583B0B-35B7-4F61-A569-D504E7A2B353}" type="CELLRANGE">
                      <a:rPr lang="en-US"/>
                      <a:pPr/>
                      <a:t>[CELLRANGE]</a:t>
                    </a:fld>
                    <a:endParaRPr lang="en-US" baseline="0"/>
                  </a:p>
                  <a:p>
                    <a:fld id="{5B2DFCAF-F415-4BBE-A697-52C593BCC468}" type="VALUE">
                      <a:rPr lang="en-US"/>
                      <a:pPr/>
                      <a:t>[VALUE]</a:t>
                    </a:fld>
                    <a:endParaRPr lang="en-US"/>
                  </a:p>
                </c:rich>
              </c:tx>
              <c:dLblPos val="ctr"/>
              <c:showLegendKey val="0"/>
              <c:showVal val="1"/>
              <c:showCatName val="0"/>
              <c:showSerName val="0"/>
              <c:showPercent val="0"/>
              <c:showBubbleSize val="0"/>
              <c:separator>
</c:separator>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3-BAD2-49C9-A40F-5EE10CB6C45D}"/>
                </c:ext>
              </c:extLst>
            </c:dLbl>
            <c:dLbl>
              <c:idx val="4"/>
              <c:tx>
                <c:rich>
                  <a:bodyPr/>
                  <a:lstStyle/>
                  <a:p>
                    <a:endParaRPr lang="en-US"/>
                  </a:p>
                </c:rich>
              </c:tx>
              <c:dLblPos val="ct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BAD2-49C9-A40F-5EE10CB6C45D}"/>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'EAC Chart'!$A$47:$A$51</c:f>
              <c:strCache>
                <c:ptCount val="5"/>
                <c:pt idx="0">
                  <c:v> Completed 3 EACs with Satisfactory Adherence</c:v>
                </c:pt>
                <c:pt idx="1">
                  <c:v> 2nd VL done</c:v>
                </c:pt>
                <c:pt idx="2">
                  <c:v> 2nd VL done and result received</c:v>
                </c:pt>
                <c:pt idx="3">
                  <c:v> 2nd VL done &gt;1000</c:v>
                </c:pt>
                <c:pt idx="4">
                  <c:v> Switched to second Line</c:v>
                </c:pt>
              </c:strCache>
            </c:strRef>
          </c:cat>
          <c:val>
            <c:numRef>
              <c:f>'EAC Chart'!$B$47:$B$51</c:f>
              <c:numCache>
                <c:formatCode>General</c:formatCode>
                <c:ptCount val="5"/>
                <c:pt idx="0">
                  <c:v>230</c:v>
                </c:pt>
                <c:pt idx="3">
                  <c:v>24</c:v>
                </c:pt>
              </c:numCache>
            </c:numRef>
          </c:val>
          <c:extLst>
            <c:ext xmlns:c15="http://schemas.microsoft.com/office/drawing/2012/chart" uri="{02D57815-91ED-43cb-92C2-25804820EDAC}">
              <c15:datalabelsRange>
                <c15:f>'EAC Chart'!$G$48:$J$48</c15:f>
                <c15:dlblRangeCache>
                  <c:ptCount val="4"/>
                  <c:pt idx="1">
                    <c:v>91%</c:v>
                  </c:pt>
                  <c:pt idx="2">
                    <c:v>88%</c:v>
                  </c:pt>
                  <c:pt idx="3">
                    <c:v>13%</c:v>
                  </c:pt>
                </c15:dlblRangeCache>
              </c15:datalabelsRange>
            </c:ext>
            <c:ext xmlns:c16="http://schemas.microsoft.com/office/drawing/2014/chart" uri="{C3380CC4-5D6E-409C-BE32-E72D297353CC}">
              <c16:uniqueId val="{00000007-BAD2-49C9-A40F-5EE10CB6C45D}"/>
            </c:ext>
          </c:extLst>
        </c:ser>
        <c:ser>
          <c:idx val="1"/>
          <c:order val="1"/>
          <c:tx>
            <c:strRef>
              <c:f>'EAC Chart'!$C$46</c:f>
              <c:strCache>
                <c:ptCount val="1"/>
                <c:pt idx="0">
                  <c:v> 2nd VL done</c:v>
                </c:pt>
              </c:strCache>
            </c:strRef>
          </c:tx>
          <c:spPr>
            <a:solidFill>
              <a:schemeClr val="accent2"/>
            </a:solidFill>
            <a:ln>
              <a:noFill/>
            </a:ln>
            <a:effectLst/>
          </c:spPr>
          <c:invertIfNegative val="0"/>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9-BAD2-49C9-A40F-5EE10CB6C45D}"/>
              </c:ext>
            </c:extLst>
          </c:dPt>
          <c:dLbls>
            <c:dLbl>
              <c:idx val="0"/>
              <c:tx>
                <c:rich>
                  <a:bodyPr/>
                  <a:lstStyle/>
                  <a:p>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A-BAD2-49C9-A40F-5EE10CB6C45D}"/>
                </c:ext>
              </c:extLst>
            </c:dLbl>
            <c:dLbl>
              <c:idx val="1"/>
              <c:layout/>
              <c:tx>
                <c:rich>
                  <a:bodyPr/>
                  <a:lstStyle/>
                  <a:p>
                    <a:fld id="{9F35E3BA-5918-4972-81FA-4C0E3321E7C6}" type="CELLRANGE">
                      <a:rPr lang="en-US"/>
                      <a:pPr/>
                      <a:t>[CELLRANGE]</a:t>
                    </a:fld>
                    <a:endParaRPr lang="en-US" baseline="0"/>
                  </a:p>
                  <a:p>
                    <a:fld id="{378C8499-AFAC-4192-B77D-0DB2D1485720}" type="VALUE">
                      <a:rPr lang="en-US"/>
                      <a:pPr/>
                      <a:t>[VALUE]</a:t>
                    </a:fld>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9-BAD2-49C9-A40F-5EE10CB6C45D}"/>
                </c:ext>
              </c:extLst>
            </c:dLbl>
            <c:dLbl>
              <c:idx val="2"/>
              <c:tx>
                <c:rich>
                  <a:bodyPr/>
                  <a:lstStyle/>
                  <a:p>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B-BAD2-49C9-A40F-5EE10CB6C45D}"/>
                </c:ext>
              </c:extLst>
            </c:dLbl>
            <c:dLbl>
              <c:idx val="3"/>
              <c:tx>
                <c:rich>
                  <a:bodyPr/>
                  <a:lstStyle/>
                  <a:p>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C-BAD2-49C9-A40F-5EE10CB6C45D}"/>
                </c:ext>
              </c:extLst>
            </c:dLbl>
            <c:dLbl>
              <c:idx val="4"/>
              <c:tx>
                <c:rich>
                  <a:bodyPr/>
                  <a:lstStyle/>
                  <a:p>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D-BAD2-49C9-A40F-5EE10CB6C45D}"/>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'EAC Chart'!$A$47:$A$51</c:f>
              <c:strCache>
                <c:ptCount val="5"/>
                <c:pt idx="0">
                  <c:v> Completed 3 EACs with Satisfactory Adherence</c:v>
                </c:pt>
                <c:pt idx="1">
                  <c:v> 2nd VL done</c:v>
                </c:pt>
                <c:pt idx="2">
                  <c:v> 2nd VL done and result received</c:v>
                </c:pt>
                <c:pt idx="3">
                  <c:v> 2nd VL done &gt;1000</c:v>
                </c:pt>
                <c:pt idx="4">
                  <c:v> Switched to second Line</c:v>
                </c:pt>
              </c:strCache>
            </c:strRef>
          </c:cat>
          <c:val>
            <c:numRef>
              <c:f>'EAC Chart'!$C$47:$C$51</c:f>
              <c:numCache>
                <c:formatCode>General</c:formatCode>
                <c:ptCount val="5"/>
                <c:pt idx="1">
                  <c:v>209</c:v>
                </c:pt>
              </c:numCache>
            </c:numRef>
          </c:val>
          <c:extLst>
            <c:ext xmlns:c15="http://schemas.microsoft.com/office/drawing/2012/chart" uri="{02D57815-91ED-43cb-92C2-25804820EDAC}">
              <c15:datalabelsRange>
                <c15:f>'EAC Chart'!$G$48:$H$48</c15:f>
                <c15:dlblRangeCache>
                  <c:ptCount val="2"/>
                  <c:pt idx="1">
                    <c:v>91%</c:v>
                  </c:pt>
                </c15:dlblRangeCache>
              </c15:datalabelsRange>
            </c:ext>
            <c:ext xmlns:c16="http://schemas.microsoft.com/office/drawing/2014/chart" uri="{C3380CC4-5D6E-409C-BE32-E72D297353CC}">
              <c16:uniqueId val="{0000000E-BAD2-49C9-A40F-5EE10CB6C45D}"/>
            </c:ext>
          </c:extLst>
        </c:ser>
        <c:ser>
          <c:idx val="2"/>
          <c:order val="2"/>
          <c:tx>
            <c:strRef>
              <c:f>'EAC Chart'!$D$46</c:f>
              <c:strCache>
                <c:ptCount val="1"/>
                <c:pt idx="0">
                  <c:v> 2nd VL done and result received</c:v>
                </c:pt>
              </c:strCache>
            </c:strRef>
          </c:tx>
          <c:spPr>
            <a:solidFill>
              <a:schemeClr val="accent1">
                <a:lumMod val="75000"/>
              </a:schemeClr>
            </a:solidFill>
            <a:ln>
              <a:noFill/>
            </a:ln>
            <a:effectLst/>
          </c:spPr>
          <c:invertIfNegative val="0"/>
          <c:dLbls>
            <c:dLbl>
              <c:idx val="0"/>
              <c:tx>
                <c:rich>
                  <a:bodyPr/>
                  <a:lstStyle/>
                  <a:p>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F-BAD2-49C9-A40F-5EE10CB6C45D}"/>
                </c:ext>
              </c:extLst>
            </c:dLbl>
            <c:dLbl>
              <c:idx val="1"/>
              <c:tx>
                <c:rich>
                  <a:bodyPr/>
                  <a:lstStyle/>
                  <a:p>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10-BAD2-49C9-A40F-5EE10CB6C45D}"/>
                </c:ext>
              </c:extLst>
            </c:dLbl>
            <c:dLbl>
              <c:idx val="2"/>
              <c:layout/>
              <c:tx>
                <c:rich>
                  <a:bodyPr/>
                  <a:lstStyle/>
                  <a:p>
                    <a:fld id="{EE686EA0-28D4-49E2-BEAB-B30A5B00C9ED}" type="CELLRANGE">
                      <a:rPr lang="en-US"/>
                      <a:pPr/>
                      <a:t>[CELLRANGE]</a:t>
                    </a:fld>
                    <a:endParaRPr lang="en-US" baseline="0"/>
                  </a:p>
                  <a:p>
                    <a:fld id="{ECC59445-14DA-4B8A-806A-E5B818651ED0}" type="VALUE">
                      <a:rPr lang="en-US"/>
                      <a:pPr/>
                      <a:t>[VALUE]</a:t>
                    </a:fld>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11-BAD2-49C9-A40F-5EE10CB6C45D}"/>
                </c:ext>
              </c:extLst>
            </c:dLbl>
            <c:dLbl>
              <c:idx val="3"/>
              <c:tx>
                <c:rich>
                  <a:bodyPr/>
                  <a:lstStyle/>
                  <a:p>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12-BAD2-49C9-A40F-5EE10CB6C45D}"/>
                </c:ext>
              </c:extLst>
            </c:dLbl>
            <c:dLbl>
              <c:idx val="4"/>
              <c:tx>
                <c:rich>
                  <a:bodyPr/>
                  <a:lstStyle/>
                  <a:p>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13-BAD2-49C9-A40F-5EE10CB6C45D}"/>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'EAC Chart'!$A$47:$A$51</c:f>
              <c:strCache>
                <c:ptCount val="5"/>
                <c:pt idx="0">
                  <c:v> Completed 3 EACs with Satisfactory Adherence</c:v>
                </c:pt>
                <c:pt idx="1">
                  <c:v> 2nd VL done</c:v>
                </c:pt>
                <c:pt idx="2">
                  <c:v> 2nd VL done and result received</c:v>
                </c:pt>
                <c:pt idx="3">
                  <c:v> 2nd VL done &gt;1000</c:v>
                </c:pt>
                <c:pt idx="4">
                  <c:v> Switched to second Line</c:v>
                </c:pt>
              </c:strCache>
            </c:strRef>
          </c:cat>
          <c:val>
            <c:numRef>
              <c:f>'EAC Chart'!$D$47:$D$51</c:f>
              <c:numCache>
                <c:formatCode>General</c:formatCode>
                <c:ptCount val="5"/>
                <c:pt idx="2">
                  <c:v>183</c:v>
                </c:pt>
              </c:numCache>
            </c:numRef>
          </c:val>
          <c:extLst>
            <c:ext xmlns:c15="http://schemas.microsoft.com/office/drawing/2012/chart" uri="{02D57815-91ED-43cb-92C2-25804820EDAC}">
              <c15:datalabelsRange>
                <c15:f>'EAC Chart'!$G$48:$I$48</c15:f>
                <c15:dlblRangeCache>
                  <c:ptCount val="3"/>
                  <c:pt idx="1">
                    <c:v>91%</c:v>
                  </c:pt>
                  <c:pt idx="2">
                    <c:v>88%</c:v>
                  </c:pt>
                </c15:dlblRangeCache>
              </c15:datalabelsRange>
            </c:ext>
            <c:ext xmlns:c16="http://schemas.microsoft.com/office/drawing/2014/chart" uri="{C3380CC4-5D6E-409C-BE32-E72D297353CC}">
              <c16:uniqueId val="{00000014-BAD2-49C9-A40F-5EE10CB6C45D}"/>
            </c:ext>
          </c:extLst>
        </c:ser>
        <c:ser>
          <c:idx val="3"/>
          <c:order val="3"/>
          <c:tx>
            <c:strRef>
              <c:f>'EAC Chart'!$E$46</c:f>
              <c:strCache>
                <c:ptCount val="1"/>
                <c:pt idx="0">
                  <c:v> 2nd VL done &lt;1000</c:v>
                </c:pt>
              </c:strCache>
            </c:strRef>
          </c:tx>
          <c:spPr>
            <a:solidFill>
              <a:srgbClr val="00B0F0"/>
            </a:solidFill>
            <a:ln>
              <a:noFill/>
            </a:ln>
            <a:effectLst/>
          </c:spPr>
          <c:invertIfNegative val="0"/>
          <c:dLbls>
            <c:dLbl>
              <c:idx val="0"/>
              <c:tx>
                <c:rich>
                  <a:bodyPr/>
                  <a:lstStyle/>
                  <a:p>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15-BAD2-49C9-A40F-5EE10CB6C45D}"/>
                </c:ext>
              </c:extLst>
            </c:dLbl>
            <c:dLbl>
              <c:idx val="1"/>
              <c:tx>
                <c:rich>
                  <a:bodyPr/>
                  <a:lstStyle/>
                  <a:p>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16-BAD2-49C9-A40F-5EE10CB6C45D}"/>
                </c:ext>
              </c:extLst>
            </c:dLbl>
            <c:dLbl>
              <c:idx val="2"/>
              <c:tx>
                <c:rich>
                  <a:bodyPr/>
                  <a:lstStyle/>
                  <a:p>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17-BAD2-49C9-A40F-5EE10CB6C45D}"/>
                </c:ext>
              </c:extLst>
            </c:dLbl>
            <c:dLbl>
              <c:idx val="3"/>
              <c:layout>
                <c:manualLayout>
                  <c:x val="6.8560508247504396E-3"/>
                  <c:y val="-6.557270669107243E-2"/>
                </c:manualLayout>
              </c:layout>
              <c:tx>
                <c:rich>
                  <a:bodyPr/>
                  <a:lstStyle/>
                  <a:p>
                    <a:fld id="{9AAB5A0F-1976-4485-9C4F-934C60E71B92}" type="CELLRANGE">
                      <a:rPr lang="en-US"/>
                      <a:pPr/>
                      <a:t>[CELLRANGE]</a:t>
                    </a:fld>
                    <a:endParaRPr lang="en-US" baseline="0"/>
                  </a:p>
                  <a:p>
                    <a:fld id="{06B9BE8E-D64A-4465-BBDB-29190F00DA01}" type="VALUE">
                      <a:rPr lang="en-US"/>
                      <a:pPr/>
                      <a:t>[VALUE]</a:t>
                    </a:fld>
                    <a:endParaRPr lang="en-US"/>
                  </a:p>
                </c:rich>
              </c:tx>
              <c:dLblPos val="ctr"/>
              <c:showLegendKey val="0"/>
              <c:showVal val="1"/>
              <c:showCatName val="0"/>
              <c:showSerName val="0"/>
              <c:showPercent val="0"/>
              <c:showBubbleSize val="0"/>
              <c:separator>
</c:separator>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18-BAD2-49C9-A40F-5EE10CB6C45D}"/>
                </c:ext>
              </c:extLst>
            </c:dLbl>
            <c:dLbl>
              <c:idx val="4"/>
              <c:tx>
                <c:rich>
                  <a:bodyPr/>
                  <a:lstStyle/>
                  <a:p>
                    <a:endParaRPr lang="en-US"/>
                  </a:p>
                </c:rich>
              </c:tx>
              <c:dLblPos val="inEnd"/>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19-BAD2-49C9-A40F-5EE10CB6C45D}"/>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'EAC Chart'!$A$47:$A$51</c:f>
              <c:strCache>
                <c:ptCount val="5"/>
                <c:pt idx="0">
                  <c:v> Completed 3 EACs with Satisfactory Adherence</c:v>
                </c:pt>
                <c:pt idx="1">
                  <c:v> 2nd VL done</c:v>
                </c:pt>
                <c:pt idx="2">
                  <c:v> 2nd VL done and result received</c:v>
                </c:pt>
                <c:pt idx="3">
                  <c:v> 2nd VL done &gt;1000</c:v>
                </c:pt>
                <c:pt idx="4">
                  <c:v> Switched to second Line</c:v>
                </c:pt>
              </c:strCache>
            </c:strRef>
          </c:cat>
          <c:val>
            <c:numRef>
              <c:f>'EAC Chart'!$E$47:$E$51</c:f>
              <c:numCache>
                <c:formatCode>General</c:formatCode>
                <c:ptCount val="5"/>
                <c:pt idx="3">
                  <c:v>159</c:v>
                </c:pt>
              </c:numCache>
            </c:numRef>
          </c:val>
          <c:extLst>
            <c:ext xmlns:c15="http://schemas.microsoft.com/office/drawing/2012/chart" uri="{02D57815-91ED-43cb-92C2-25804820EDAC}">
              <c15:datalabelsRange>
                <c15:f>'EAC Chart'!$H$48:$K$48</c15:f>
                <c15:dlblRangeCache>
                  <c:ptCount val="4"/>
                  <c:pt idx="0">
                    <c:v>91%</c:v>
                  </c:pt>
                  <c:pt idx="1">
                    <c:v>88%</c:v>
                  </c:pt>
                  <c:pt idx="2">
                    <c:v>13%</c:v>
                  </c:pt>
                  <c:pt idx="3">
                    <c:v>87%</c:v>
                  </c:pt>
                </c15:dlblRangeCache>
              </c15:datalabelsRange>
            </c:ext>
            <c:ext xmlns:c16="http://schemas.microsoft.com/office/drawing/2014/chart" uri="{C3380CC4-5D6E-409C-BE32-E72D297353CC}">
              <c16:uniqueId val="{0000001A-BAD2-49C9-A40F-5EE10CB6C45D}"/>
            </c:ext>
          </c:extLst>
        </c:ser>
        <c:ser>
          <c:idx val="4"/>
          <c:order val="4"/>
          <c:tx>
            <c:strRef>
              <c:f>'EAC Chart'!$F$46</c:f>
              <c:strCache>
                <c:ptCount val="1"/>
                <c:pt idx="0">
                  <c:v> Switched to second Line</c:v>
                </c:pt>
              </c:strCache>
            </c:strRef>
          </c:tx>
          <c:spPr>
            <a:solidFill>
              <a:schemeClr val="accent1">
                <a:lumMod val="50000"/>
              </a:schemeClr>
            </a:solidFill>
            <a:ln>
              <a:noFill/>
            </a:ln>
            <a:effectLst/>
          </c:spPr>
          <c:invertIfNegative val="0"/>
          <c:dLbls>
            <c:dLbl>
              <c:idx val="0"/>
              <c:tx>
                <c:rich>
                  <a:bodyPr/>
                  <a:lstStyle/>
                  <a:p>
                    <a:endParaRPr lang="en-US"/>
                  </a:p>
                </c:rich>
              </c:tx>
              <c:dLblPos val="inBase"/>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BAD2-49C9-A40F-5EE10CB6C45D}"/>
                </c:ext>
              </c:extLst>
            </c:dLbl>
            <c:dLbl>
              <c:idx val="1"/>
              <c:tx>
                <c:rich>
                  <a:bodyPr/>
                  <a:lstStyle/>
                  <a:p>
                    <a:endParaRPr lang="en-US"/>
                  </a:p>
                </c:rich>
              </c:tx>
              <c:dLblPos val="inBase"/>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BAD2-49C9-A40F-5EE10CB6C45D}"/>
                </c:ext>
              </c:extLst>
            </c:dLbl>
            <c:dLbl>
              <c:idx val="2"/>
              <c:tx>
                <c:rich>
                  <a:bodyPr/>
                  <a:lstStyle/>
                  <a:p>
                    <a:endParaRPr lang="en-US"/>
                  </a:p>
                </c:rich>
              </c:tx>
              <c:dLblPos val="inBase"/>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BAD2-49C9-A40F-5EE10CB6C45D}"/>
                </c:ext>
              </c:extLst>
            </c:dLbl>
            <c:dLbl>
              <c:idx val="3"/>
              <c:tx>
                <c:rich>
                  <a:bodyPr/>
                  <a:lstStyle/>
                  <a:p>
                    <a:endParaRPr lang="en-US"/>
                  </a:p>
                </c:rich>
              </c:tx>
              <c:dLblPos val="inBase"/>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BAD2-49C9-A40F-5EE10CB6C45D}"/>
                </c:ext>
              </c:extLst>
            </c:dLbl>
            <c:dLbl>
              <c:idx val="4"/>
              <c:layout>
                <c:manualLayout>
                  <c:x val="0"/>
                  <c:y val="-9.0085671309920956E-2"/>
                </c:manualLayout>
              </c:layout>
              <c:tx>
                <c:rich>
                  <a:bodyPr rot="0" spcFirstLastPara="1" vertOverflow="ellipsis" vert="horz" wrap="square" lIns="38100" tIns="19050" rIns="38100" bIns="19050" anchor="ctr" anchorCtr="1">
                    <a:noAutofit/>
                  </a:bodyPr>
                  <a:lstStyle/>
                  <a:p>
                    <a:pPr>
                      <a:defRPr sz="1050" b="1" i="0" u="none" strike="noStrike" kern="1200" baseline="0">
                        <a:solidFill>
                          <a:schemeClr val="bg1">
                            <a:lumMod val="95000"/>
                          </a:schemeClr>
                        </a:solidFill>
                        <a:latin typeface="+mn-lt"/>
                        <a:ea typeface="+mn-ea"/>
                        <a:cs typeface="+mn-cs"/>
                      </a:defRPr>
                    </a:pPr>
                    <a:fld id="{E51F2F11-5149-4839-92F7-9F35E13D1D90}" type="CELLRANGE">
                      <a:rPr lang="en-US">
                        <a:solidFill>
                          <a:schemeClr val="tx1"/>
                        </a:solidFill>
                      </a:rPr>
                      <a:pPr>
                        <a:defRPr sz="1050" b="1">
                          <a:solidFill>
                            <a:schemeClr val="bg1">
                              <a:lumMod val="95000"/>
                            </a:schemeClr>
                          </a:solidFill>
                        </a:defRPr>
                      </a:pPr>
                      <a:t>[CELLRANGE]</a:t>
                    </a:fld>
                    <a:endParaRPr lang="en-US" baseline="0">
                      <a:solidFill>
                        <a:schemeClr val="tx1"/>
                      </a:solidFill>
                    </a:endParaRPr>
                  </a:p>
                  <a:p>
                    <a:pPr>
                      <a:defRPr sz="1050" b="1">
                        <a:solidFill>
                          <a:schemeClr val="bg1">
                            <a:lumMod val="95000"/>
                          </a:schemeClr>
                        </a:solidFill>
                      </a:defRPr>
                    </a:pPr>
                    <a:fld id="{1A820629-8ABC-4A7E-8950-CBCD19C39F07}" type="VALUE">
                      <a:rPr lang="en-US">
                        <a:solidFill>
                          <a:schemeClr val="tx1"/>
                        </a:solidFill>
                      </a:rPr>
                      <a:pPr>
                        <a:defRPr sz="1050" b="1">
                          <a:solidFill>
                            <a:schemeClr val="bg1">
                              <a:lumMod val="95000"/>
                            </a:schemeClr>
                          </a:solidFill>
                        </a:defRPr>
                      </a:pPr>
                      <a:t>[VALUE]</a:t>
                    </a:fld>
                    <a:endParaRPr lang="en-US"/>
                  </a:p>
                </c:rich>
              </c:tx>
              <c:numFmt formatCode="General" sourceLinked="0"/>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15:layout>
                    <c:manualLayout>
                      <c:w val="8.3633245018913574E-2"/>
                      <c:h val="0.10176202190328146"/>
                    </c:manualLayout>
                  </c15:layout>
                  <c15:dlblFieldTable/>
                  <c15:showDataLabelsRange val="1"/>
                </c:ext>
                <c:ext xmlns:c16="http://schemas.microsoft.com/office/drawing/2014/chart" uri="{C3380CC4-5D6E-409C-BE32-E72D297353CC}">
                  <c16:uniqueId val="{0000001F-BAD2-49C9-A40F-5EE10CB6C45D}"/>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lumMod val="9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'EAC Chart'!$A$47:$A$51</c:f>
              <c:strCache>
                <c:ptCount val="5"/>
                <c:pt idx="0">
                  <c:v> Completed 3 EACs with Satisfactory Adherence</c:v>
                </c:pt>
                <c:pt idx="1">
                  <c:v> 2nd VL done</c:v>
                </c:pt>
                <c:pt idx="2">
                  <c:v> 2nd VL done and result received</c:v>
                </c:pt>
                <c:pt idx="3">
                  <c:v> 2nd VL done &gt;1000</c:v>
                </c:pt>
                <c:pt idx="4">
                  <c:v> Switched to second Line</c:v>
                </c:pt>
              </c:strCache>
            </c:strRef>
          </c:cat>
          <c:val>
            <c:numRef>
              <c:f>'EAC Chart'!$F$47:$F$51</c:f>
              <c:numCache>
                <c:formatCode>General</c:formatCode>
                <c:ptCount val="5"/>
                <c:pt idx="4">
                  <c:v>1</c:v>
                </c:pt>
              </c:numCache>
            </c:numRef>
          </c:val>
          <c:extLst>
            <c:ext xmlns:c15="http://schemas.microsoft.com/office/drawing/2012/chart" uri="{02D57815-91ED-43cb-92C2-25804820EDAC}">
              <c15:datalabelsRange>
                <c15:f>'EAC Chart'!$H$48:$L$48</c15:f>
                <c15:dlblRangeCache>
                  <c:ptCount val="5"/>
                  <c:pt idx="0">
                    <c:v>91%</c:v>
                  </c:pt>
                  <c:pt idx="1">
                    <c:v>88%</c:v>
                  </c:pt>
                  <c:pt idx="2">
                    <c:v>13%</c:v>
                  </c:pt>
                  <c:pt idx="3">
                    <c:v>87%</c:v>
                  </c:pt>
                  <c:pt idx="4">
                    <c:v>4%</c:v>
                  </c:pt>
                </c15:dlblRangeCache>
              </c15:datalabelsRange>
            </c:ext>
            <c:ext xmlns:c16="http://schemas.microsoft.com/office/drawing/2014/chart" uri="{C3380CC4-5D6E-409C-BE32-E72D297353CC}">
              <c16:uniqueId val="{00000020-BAD2-49C9-A40F-5EE10CB6C45D}"/>
            </c:ext>
          </c:extLst>
        </c:ser>
        <c:dLbls>
          <c:dLblPos val="ctr"/>
          <c:showLegendKey val="0"/>
          <c:showVal val="1"/>
          <c:showCatName val="0"/>
          <c:showSerName val="0"/>
          <c:showPercent val="0"/>
          <c:showBubbleSize val="0"/>
        </c:dLbls>
        <c:gapWidth val="50"/>
        <c:overlap val="100"/>
        <c:axId val="602321376"/>
        <c:axId val="602321704"/>
      </c:barChart>
      <c:catAx>
        <c:axId val="60232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crossAx val="602321704"/>
        <c:crosses val="autoZero"/>
        <c:auto val="1"/>
        <c:lblAlgn val="ctr"/>
        <c:lblOffset val="100"/>
        <c:noMultiLvlLbl val="0"/>
      </c:catAx>
      <c:valAx>
        <c:axId val="6023217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02321376"/>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Completed</a:t>
            </a:r>
            <a:r>
              <a:rPr lang="en-US" b="1" baseline="0"/>
              <a:t> 3 EACs</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lumMod val="75000"/>
              </a:schemeClr>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3291-4673-ADC7-821404647608}"/>
              </c:ext>
            </c:extLst>
          </c:dPt>
          <c:dLbls>
            <c:dLbl>
              <c:idx val="0"/>
              <c:layout/>
              <c:tx>
                <c:rich>
                  <a:bodyPr/>
                  <a:lstStyle/>
                  <a:p>
                    <a:fld id="{F09A7460-646A-43C9-8B8D-9B9EB88F86EF}" type="CELLRANGE">
                      <a:rPr lang="en-US"/>
                      <a:pPr/>
                      <a:t>[CELLRANGE]</a:t>
                    </a:fld>
                    <a:endParaRPr lang="en-US" baseline="0"/>
                  </a:p>
                  <a:p>
                    <a:fld id="{E48F2664-085A-4988-AE25-A5BB2EBDFDB7}" type="VALUE">
                      <a:rPr lang="en-US"/>
                      <a:pPr/>
                      <a:t>[VALUE]</a:t>
                    </a:fld>
                    <a:endParaRPr lang="en-US"/>
                  </a:p>
                </c:rich>
              </c:tx>
              <c:dLblPos val="outEnd"/>
              <c:showLegendKey val="0"/>
              <c:showVal val="1"/>
              <c:showCatName val="0"/>
              <c:showSerName val="0"/>
              <c:showPercent val="0"/>
              <c:showBubbleSize val="0"/>
              <c:separator>
</c:separator>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1-3291-4673-ADC7-821404647608}"/>
                </c:ext>
              </c:extLst>
            </c:dLbl>
            <c:dLbl>
              <c:idx val="1"/>
              <c:layout>
                <c:manualLayout>
                  <c:x val="0"/>
                  <c:y val="5.9370481353263884E-3"/>
                </c:manualLayout>
              </c:layout>
              <c:tx>
                <c:rich>
                  <a:bodyPr/>
                  <a:lstStyle/>
                  <a:p>
                    <a:fld id="{699C162B-1177-45D6-A0FC-3D460E5263CC}" type="CELLRANGE">
                      <a:rPr lang="en-US"/>
                      <a:pPr/>
                      <a:t>[CELLRANGE]</a:t>
                    </a:fld>
                    <a:endParaRPr lang="en-US" baseline="0"/>
                  </a:p>
                  <a:p>
                    <a:fld id="{5CF62994-6D4F-4275-AB8C-BEC6153C241A}" type="VALUE">
                      <a:rPr lang="en-US"/>
                      <a:pPr/>
                      <a:t>[VALUE]</a:t>
                    </a:fld>
                    <a:endParaRPr lang="en-US"/>
                  </a:p>
                </c:rich>
              </c:tx>
              <c:dLblPos val="outEnd"/>
              <c:showLegendKey val="0"/>
              <c:showVal val="1"/>
              <c:showCatName val="0"/>
              <c:showSerName val="0"/>
              <c:showPercent val="0"/>
              <c:showBubbleSize val="0"/>
              <c:separator>
</c:separator>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2-3291-4673-ADC7-821404647608}"/>
                </c:ext>
              </c:extLst>
            </c:dLbl>
            <c:dLbl>
              <c:idx val="2"/>
              <c:layout/>
              <c:tx>
                <c:rich>
                  <a:bodyPr/>
                  <a:lstStyle/>
                  <a:p>
                    <a:fld id="{B2098B98-0307-4AA1-84ED-EF5931A0E1BB}" type="CELLRANGE">
                      <a:rPr lang="en-US"/>
                      <a:pPr/>
                      <a:t>[CELLRANGE]</a:t>
                    </a:fld>
                    <a:r>
                      <a:rPr lang="en-US" baseline="0"/>
                      <a:t>
</a:t>
                    </a:r>
                    <a:fld id="{87F28FD6-F4BB-4AF9-8D59-10CA7B4EBF73}" type="VALUE">
                      <a:rPr lang="en-US" baseline="0"/>
                      <a:pPr/>
                      <a:t>[VALUE]</a:t>
                    </a:fld>
                    <a:endParaRPr lang="en-US" baseline="0"/>
                  </a:p>
                </c:rich>
              </c:tx>
              <c:dLblPos val="outEnd"/>
              <c:showLegendKey val="0"/>
              <c:showVal val="1"/>
              <c:showCatName val="0"/>
              <c:showSerName val="0"/>
              <c:showPercent val="0"/>
              <c:showBubbleSize val="0"/>
              <c:separator>
</c:separator>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3-3291-4673-ADC7-821404647608}"/>
                </c:ext>
              </c:extLst>
            </c:dLbl>
            <c:dLbl>
              <c:idx val="3"/>
              <c:tx>
                <c:rich>
                  <a:bodyPr/>
                  <a:lstStyle/>
                  <a:p>
                    <a:fld id="{5ED46B56-C0D9-46C7-8A7B-A8C7765FD996}" type="CELLRANGE">
                      <a:rPr lang="en-US"/>
                      <a:pPr/>
                      <a:t>[CELLRANGE]</a:t>
                    </a:fld>
                    <a:endParaRPr lang="en-US" baseline="0"/>
                  </a:p>
                  <a:p>
                    <a:fld id="{D08BFDF3-12F1-4242-A164-CC6701CEC631}" type="VALUE">
                      <a:rPr lang="en-US"/>
                      <a:pPr/>
                      <a:t>[VALUE]</a:t>
                    </a:fld>
                    <a:endParaRPr lang="en-US"/>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3291-4673-ADC7-821404647608}"/>
                </c:ext>
              </c:extLst>
            </c:dLbl>
            <c:dLbl>
              <c:idx val="4"/>
              <c:tx>
                <c:rich>
                  <a:bodyPr/>
                  <a:lstStyle/>
                  <a:p>
                    <a:fld id="{07353662-636E-440E-AF8E-AF1BFAF9709A}" type="CELLRANGE">
                      <a:rPr lang="en-US"/>
                      <a:pPr/>
                      <a:t>[CELLRANGE]</a:t>
                    </a:fld>
                    <a:endParaRPr lang="en-US" baseline="0"/>
                  </a:p>
                  <a:p>
                    <a:fld id="{0F9CD58C-8616-42B0-B24D-06ABB95D476D}" type="VALUE">
                      <a:rPr lang="en-US"/>
                      <a:pPr/>
                      <a:t>[VALUE]</a:t>
                    </a:fld>
                    <a:endParaRPr lang="en-US"/>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3291-4673-ADC7-821404647608}"/>
                </c:ext>
              </c:extLst>
            </c:dLbl>
            <c:spPr>
              <a:noFill/>
              <a:ln>
                <a:noFill/>
              </a:ln>
              <a:effectLst/>
            </c:spPr>
            <c:txPr>
              <a:bodyPr rot="0" spcFirstLastPara="1" vertOverflow="ellipsis" vert="horz" wrap="square" anchor="ctr" anchorCtr="1"/>
              <a:lstStyle/>
              <a:p>
                <a:pPr>
                  <a:defRPr sz="14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layout/>
                <c15:showDataLabelsRange val="1"/>
                <c15:showLeaderLines val="1"/>
                <c15:leaderLines>
                  <c:spPr>
                    <a:ln w="9525" cap="flat" cmpd="sng" algn="ctr">
                      <a:solidFill>
                        <a:schemeClr val="tx1">
                          <a:lumMod val="35000"/>
                          <a:lumOff val="65000"/>
                        </a:schemeClr>
                      </a:solidFill>
                      <a:round/>
                    </a:ln>
                    <a:effectLst/>
                  </c:spPr>
                </c15:leaderLines>
              </c:ext>
            </c:extLst>
          </c:dLbls>
          <c:cat>
            <c:strRef>
              <c:f>'EAC Chart'!$A$59:$A$61</c:f>
              <c:strCache>
                <c:ptCount val="3"/>
                <c:pt idx="0">
                  <c:v>Completed 3 EACs</c:v>
                </c:pt>
                <c:pt idx="1">
                  <c:v> Completed 3 EACs with Satisfactory Adherence</c:v>
                </c:pt>
                <c:pt idx="2">
                  <c:v> Completed 3 EACs with UnSatisfactory Adherence</c:v>
                </c:pt>
              </c:strCache>
            </c:strRef>
          </c:cat>
          <c:val>
            <c:numRef>
              <c:f>'EAC Chart'!$B$59:$B$61</c:f>
              <c:numCache>
                <c:formatCode>General</c:formatCode>
                <c:ptCount val="3"/>
                <c:pt idx="0">
                  <c:v>240</c:v>
                </c:pt>
                <c:pt idx="1">
                  <c:v>230</c:v>
                </c:pt>
                <c:pt idx="2">
                  <c:v>10</c:v>
                </c:pt>
              </c:numCache>
            </c:numRef>
          </c:val>
          <c:extLst>
            <c:ext xmlns:c15="http://schemas.microsoft.com/office/drawing/2012/chart" uri="{02D57815-91ED-43cb-92C2-25804820EDAC}">
              <c15:datalabelsRange>
                <c15:f>'EAC Chart'!$C$59:$C$61</c15:f>
                <c15:dlblRangeCache>
                  <c:ptCount val="3"/>
                  <c:pt idx="1">
                    <c:v>96%</c:v>
                  </c:pt>
                  <c:pt idx="2">
                    <c:v>4%</c:v>
                  </c:pt>
                </c15:dlblRangeCache>
              </c15:datalabelsRange>
            </c:ext>
            <c:ext xmlns:c16="http://schemas.microsoft.com/office/drawing/2014/chart" uri="{C3380CC4-5D6E-409C-BE32-E72D297353CC}">
              <c16:uniqueId val="{00000006-3291-4673-ADC7-821404647608}"/>
            </c:ext>
          </c:extLst>
        </c:ser>
        <c:dLbls>
          <c:dLblPos val="outEnd"/>
          <c:showLegendKey val="0"/>
          <c:showVal val="1"/>
          <c:showCatName val="0"/>
          <c:showSerName val="0"/>
          <c:showPercent val="0"/>
          <c:showBubbleSize val="0"/>
        </c:dLbls>
        <c:gapWidth val="50"/>
        <c:overlap val="-27"/>
        <c:axId val="602321376"/>
        <c:axId val="602321704"/>
      </c:barChart>
      <c:catAx>
        <c:axId val="60232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crossAx val="602321704"/>
        <c:crosses val="autoZero"/>
        <c:auto val="1"/>
        <c:lblAlgn val="ctr"/>
        <c:lblOffset val="100"/>
        <c:noMultiLvlLbl val="0"/>
      </c:catAx>
      <c:valAx>
        <c:axId val="6023217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02321376"/>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Enhanced Adherence Counselling</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barChart>
        <c:barDir val="col"/>
        <c:grouping val="clustered"/>
        <c:varyColors val="0"/>
        <c:ser>
          <c:idx val="0"/>
          <c:order val="0"/>
          <c:tx>
            <c:strRef>
              <c:f>'EAC Chart'!$B$13</c:f>
              <c:strCache>
                <c:ptCount val="1"/>
                <c:pt idx="0">
                  <c:v>Total</c:v>
                </c:pt>
              </c:strCache>
            </c:strRef>
          </c:tx>
          <c:spPr>
            <a:solidFill>
              <a:schemeClr val="accent1">
                <a:lumMod val="75000"/>
              </a:schemeClr>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8610-48C4-A891-B9A11A92DFD2}"/>
              </c:ext>
            </c:extLst>
          </c:dPt>
          <c:dLbls>
            <c:dLbl>
              <c:idx val="0"/>
              <c:layout/>
              <c:tx>
                <c:rich>
                  <a:bodyPr/>
                  <a:lstStyle/>
                  <a:p>
                    <a:fld id="{F09A7460-646A-43C9-8B8D-9B9EB88F86EF}" type="CELLRANGE">
                      <a:rPr lang="en-US"/>
                      <a:pPr/>
                      <a:t>[CELLRANGE]</a:t>
                    </a:fld>
                    <a:endParaRPr lang="en-US" baseline="0"/>
                  </a:p>
                  <a:p>
                    <a:fld id="{E48F2664-085A-4988-AE25-A5BB2EBDFDB7}" type="VALUE">
                      <a:rPr lang="en-US"/>
                      <a:pPr/>
                      <a:t>[VALUE]</a:t>
                    </a:fld>
                    <a:endParaRPr lang="en-US"/>
                  </a:p>
                </c:rich>
              </c:tx>
              <c:dLblPos val="outEnd"/>
              <c:showLegendKey val="0"/>
              <c:showVal val="1"/>
              <c:showCatName val="0"/>
              <c:showSerName val="0"/>
              <c:showPercent val="0"/>
              <c:showBubbleSize val="0"/>
              <c:separator>
</c:separator>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1-8610-48C4-A891-B9A11A92DFD2}"/>
                </c:ext>
              </c:extLst>
            </c:dLbl>
            <c:dLbl>
              <c:idx val="1"/>
              <c:layout>
                <c:manualLayout>
                  <c:x val="0"/>
                  <c:y val="5.9370481353263884E-3"/>
                </c:manualLayout>
              </c:layout>
              <c:tx>
                <c:rich>
                  <a:bodyPr/>
                  <a:lstStyle/>
                  <a:p>
                    <a:fld id="{699C162B-1177-45D6-A0FC-3D460E5263CC}" type="CELLRANGE">
                      <a:rPr lang="en-US"/>
                      <a:pPr/>
                      <a:t>[CELLRANGE]</a:t>
                    </a:fld>
                    <a:endParaRPr lang="en-US" baseline="0"/>
                  </a:p>
                  <a:p>
                    <a:fld id="{5CF62994-6D4F-4275-AB8C-BEC6153C241A}" type="VALUE">
                      <a:rPr lang="en-US"/>
                      <a:pPr/>
                      <a:t>[VALUE]</a:t>
                    </a:fld>
                    <a:endParaRPr lang="en-US"/>
                  </a:p>
                </c:rich>
              </c:tx>
              <c:dLblPos val="outEnd"/>
              <c:showLegendKey val="0"/>
              <c:showVal val="1"/>
              <c:showCatName val="0"/>
              <c:showSerName val="0"/>
              <c:showPercent val="0"/>
              <c:showBubbleSize val="0"/>
              <c:separator>
</c:separator>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2-8610-48C4-A891-B9A11A92DFD2}"/>
                </c:ext>
              </c:extLst>
            </c:dLbl>
            <c:dLbl>
              <c:idx val="2"/>
              <c:layout/>
              <c:tx>
                <c:rich>
                  <a:bodyPr/>
                  <a:lstStyle/>
                  <a:p>
                    <a:fld id="{5ED46B56-C0D9-46C7-8A7B-A8C7765FD996}" type="CELLRANGE">
                      <a:rPr lang="en-US"/>
                      <a:pPr/>
                      <a:t>[CELLRANGE]</a:t>
                    </a:fld>
                    <a:endParaRPr lang="en-US" baseline="0"/>
                  </a:p>
                  <a:p>
                    <a:fld id="{D08BFDF3-12F1-4242-A164-CC6701CEC631}" type="VALUE">
                      <a:rPr lang="en-US"/>
                      <a:pPr/>
                      <a:t>[VALUE]</a:t>
                    </a:fld>
                    <a:endParaRPr lang="en-US"/>
                  </a:p>
                </c:rich>
              </c:tx>
              <c:dLblPos val="outEnd"/>
              <c:showLegendKey val="0"/>
              <c:showVal val="1"/>
              <c:showCatName val="0"/>
              <c:showSerName val="0"/>
              <c:showPercent val="0"/>
              <c:showBubbleSize val="0"/>
              <c:separator>
</c:separator>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3-8610-48C4-A891-B9A11A92DFD2}"/>
                </c:ext>
              </c:extLst>
            </c:dLbl>
            <c:dLbl>
              <c:idx val="3"/>
              <c:layout/>
              <c:tx>
                <c:rich>
                  <a:bodyPr/>
                  <a:lstStyle/>
                  <a:p>
                    <a:fld id="{07353662-636E-440E-AF8E-AF1BFAF9709A}" type="CELLRANGE">
                      <a:rPr lang="en-US"/>
                      <a:pPr/>
                      <a:t>[CELLRANGE]</a:t>
                    </a:fld>
                    <a:endParaRPr lang="en-US" baseline="0"/>
                  </a:p>
                  <a:p>
                    <a:fld id="{0F9CD58C-8616-42B0-B24D-06ABB95D476D}" type="VALUE">
                      <a:rPr lang="en-US"/>
                      <a:pPr/>
                      <a:t>[VALUE]</a:t>
                    </a:fld>
                    <a:endParaRPr lang="en-US"/>
                  </a:p>
                </c:rich>
              </c:tx>
              <c:dLblPos val="outEnd"/>
              <c:showLegendKey val="0"/>
              <c:showVal val="1"/>
              <c:showCatName val="0"/>
              <c:showSerName val="0"/>
              <c:showPercent val="0"/>
              <c:showBubbleSize val="0"/>
              <c:separator>
</c:separator>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4-8610-48C4-A891-B9A11A92DFD2}"/>
                </c:ext>
              </c:extLst>
            </c:dLbl>
            <c:dLbl>
              <c:idx val="4"/>
              <c:layout/>
              <c:tx>
                <c:rich>
                  <a:bodyPr/>
                  <a:lstStyle/>
                  <a:p>
                    <a:fld id="{E716C645-7DC2-43C8-9964-2EC3811A8E02}" type="CELLRANGE">
                      <a:rPr lang="en-US"/>
                      <a:pPr/>
                      <a:t>[CELLRANGE]</a:t>
                    </a:fld>
                    <a:r>
                      <a:rPr lang="en-US" baseline="0"/>
                      <a:t>
</a:t>
                    </a:r>
                    <a:fld id="{3225F702-24E7-4C16-98F3-E540C8487044}" type="VALUE">
                      <a:rPr lang="en-US" baseline="0"/>
                      <a:pPr/>
                      <a:t>[VALUE]</a:t>
                    </a:fld>
                    <a:endParaRPr lang="en-US" baseline="0"/>
                  </a:p>
                </c:rich>
              </c:tx>
              <c:dLblPos val="outEnd"/>
              <c:showLegendKey val="0"/>
              <c:showVal val="1"/>
              <c:showCatName val="0"/>
              <c:showSerName val="0"/>
              <c:showPercent val="0"/>
              <c:showBubbleSize val="0"/>
              <c:separator>
</c:separator>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5-8610-48C4-A891-B9A11A92DFD2}"/>
                </c:ext>
              </c:extLst>
            </c:dLbl>
            <c:spPr>
              <a:noFill/>
              <a:ln>
                <a:noFill/>
              </a:ln>
              <a:effectLst/>
            </c:spPr>
            <c:txPr>
              <a:bodyPr rot="0" spcFirstLastPara="1" vertOverflow="ellipsis" vert="horz" wrap="square" anchor="ctr" anchorCtr="1"/>
              <a:lstStyle/>
              <a:p>
                <a:pPr>
                  <a:defRPr sz="16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layout/>
                <c15:showDataLabelsRange val="1"/>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'EAC Chart'!$A$14:$A$19</c15:sqref>
                  </c15:fullRef>
                </c:ext>
              </c:extLst>
              <c:f>('EAC Chart'!$A$14:$A$15,'EAC Chart'!$A$17:$A$19)</c:f>
              <c:strCache>
                <c:ptCount val="5"/>
                <c:pt idx="0">
                  <c:v> 1st VL &gt; 1000</c:v>
                </c:pt>
                <c:pt idx="1">
                  <c:v>Completed 3 EACs</c:v>
                </c:pt>
                <c:pt idx="2">
                  <c:v> Completed 2 EACs</c:v>
                </c:pt>
                <c:pt idx="3">
                  <c:v> Completed 1 EAC</c:v>
                </c:pt>
                <c:pt idx="4">
                  <c:v> EAC not started/called for EAC</c:v>
                </c:pt>
              </c:strCache>
            </c:strRef>
          </c:cat>
          <c:val>
            <c:numRef>
              <c:extLst>
                <c:ext xmlns:c15="http://schemas.microsoft.com/office/drawing/2012/chart" uri="{02D57815-91ED-43cb-92C2-25804820EDAC}">
                  <c15:fullRef>
                    <c15:sqref>'EAC Chart'!$B$14:$B$19</c15:sqref>
                  </c15:fullRef>
                </c:ext>
              </c:extLst>
              <c:f>('EAC Chart'!$B$14:$B$15,'EAC Chart'!$B$17:$B$19)</c:f>
              <c:numCache>
                <c:formatCode>General</c:formatCode>
                <c:ptCount val="5"/>
                <c:pt idx="0">
                  <c:v>275</c:v>
                </c:pt>
                <c:pt idx="1">
                  <c:v>240</c:v>
                </c:pt>
                <c:pt idx="2">
                  <c:v>26</c:v>
                </c:pt>
                <c:pt idx="3">
                  <c:v>5</c:v>
                </c:pt>
                <c:pt idx="4">
                  <c:v>4</c:v>
                </c:pt>
              </c:numCache>
            </c:numRef>
          </c:val>
          <c:extLst>
            <c:ext xmlns:c15="http://schemas.microsoft.com/office/drawing/2012/chart" uri="{02D57815-91ED-43cb-92C2-25804820EDAC}">
              <c15:datalabelsRange>
                <c15:f>'EAC Chart'!$C$14:$C$19</c15:f>
                <c15:dlblRangeCache>
                  <c:ptCount val="6"/>
                  <c:pt idx="1">
                    <c:v>87%</c:v>
                  </c:pt>
                  <c:pt idx="2">
                    <c:v>84%</c:v>
                  </c:pt>
                  <c:pt idx="3">
                    <c:v>9%</c:v>
                  </c:pt>
                  <c:pt idx="4">
                    <c:v>2%</c:v>
                  </c:pt>
                  <c:pt idx="5">
                    <c:v>1%</c:v>
                  </c:pt>
                </c15:dlblRangeCache>
              </c15:datalabelsRange>
            </c:ext>
            <c:ext xmlns:c16="http://schemas.microsoft.com/office/drawing/2014/chart" uri="{C3380CC4-5D6E-409C-BE32-E72D297353CC}">
              <c16:uniqueId val="{00000006-8610-48C4-A891-B9A11A92DFD2}"/>
            </c:ext>
          </c:extLst>
        </c:ser>
        <c:dLbls>
          <c:dLblPos val="outEnd"/>
          <c:showLegendKey val="0"/>
          <c:showVal val="1"/>
          <c:showCatName val="0"/>
          <c:showSerName val="0"/>
          <c:showPercent val="0"/>
          <c:showBubbleSize val="0"/>
        </c:dLbls>
        <c:gapWidth val="50"/>
        <c:overlap val="-27"/>
        <c:axId val="602321376"/>
        <c:axId val="602321704"/>
      </c:barChart>
      <c:catAx>
        <c:axId val="60232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crossAx val="602321704"/>
        <c:crosses val="autoZero"/>
        <c:auto val="1"/>
        <c:lblAlgn val="ctr"/>
        <c:lblOffset val="100"/>
        <c:noMultiLvlLbl val="0"/>
      </c:catAx>
      <c:valAx>
        <c:axId val="6023217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02321376"/>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5"/>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8</xdr:col>
      <xdr:colOff>135826</xdr:colOff>
      <xdr:row>7</xdr:row>
      <xdr:rowOff>70456</xdr:rowOff>
    </xdr:from>
    <xdr:to>
      <xdr:col>8</xdr:col>
      <xdr:colOff>570744</xdr:colOff>
      <xdr:row>8</xdr:row>
      <xdr:rowOff>128135</xdr:rowOff>
    </xdr:to>
    <xdr:sp macro="" textlink="">
      <xdr:nvSpPr>
        <xdr:cNvPr id="2" name="TextBox 1">
          <a:extLst>
            <a:ext uri="{FF2B5EF4-FFF2-40B4-BE49-F238E27FC236}">
              <a16:creationId xmlns:a16="http://schemas.microsoft.com/office/drawing/2014/main" id="{93E13322-8AF3-4418-A981-293554FCC80D}"/>
            </a:ext>
          </a:extLst>
        </xdr:cNvPr>
        <xdr:cNvSpPr txBox="1"/>
      </xdr:nvSpPr>
      <xdr:spPr>
        <a:xfrm>
          <a:off x="14232826" y="2137381"/>
          <a:ext cx="434918" cy="23865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solidFill>
                <a:srgbClr val="FF0000"/>
              </a:solidFill>
            </a:rPr>
            <a:t>51%</a:t>
          </a:r>
        </a:p>
      </xdr:txBody>
    </xdr:sp>
    <xdr:clientData/>
  </xdr:twoCellAnchor>
  <xdr:twoCellAnchor>
    <xdr:from>
      <xdr:col>5</xdr:col>
      <xdr:colOff>1496712</xdr:colOff>
      <xdr:row>0</xdr:row>
      <xdr:rowOff>119063</xdr:rowOff>
    </xdr:from>
    <xdr:to>
      <xdr:col>12</xdr:col>
      <xdr:colOff>502764</xdr:colOff>
      <xdr:row>43</xdr:row>
      <xdr:rowOff>15875</xdr:rowOff>
    </xdr:to>
    <xdr:graphicFrame macro="">
      <xdr:nvGraphicFramePr>
        <xdr:cNvPr id="3" name="Chart 2">
          <a:extLst>
            <a:ext uri="{FF2B5EF4-FFF2-40B4-BE49-F238E27FC236}">
              <a16:creationId xmlns:a16="http://schemas.microsoft.com/office/drawing/2014/main" id="{3F9C3448-9B7D-4004-996C-1816529BF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357185</xdr:colOff>
      <xdr:row>5</xdr:row>
      <xdr:rowOff>266700</xdr:rowOff>
    </xdr:from>
    <xdr:to>
      <xdr:col>21</xdr:col>
      <xdr:colOff>321467</xdr:colOff>
      <xdr:row>16</xdr:row>
      <xdr:rowOff>89959</xdr:rowOff>
    </xdr:to>
    <xdr:sp macro="" textlink="">
      <xdr:nvSpPr>
        <xdr:cNvPr id="4" name="Rectangle 3"/>
        <xdr:cNvSpPr/>
      </xdr:nvSpPr>
      <xdr:spPr>
        <a:xfrm>
          <a:off x="22283735" y="1619250"/>
          <a:ext cx="616745" cy="1890184"/>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r>
            <a:rPr lang="en-US" sz="1100" b="1">
              <a:solidFill>
                <a:schemeClr val="tx1"/>
              </a:solidFill>
            </a:rPr>
            <a:t>64%</a:t>
          </a:r>
        </a:p>
        <a:p>
          <a:pPr algn="l"/>
          <a:r>
            <a:rPr lang="en-US" sz="1100" b="1">
              <a:solidFill>
                <a:schemeClr val="tx1"/>
              </a:solidFill>
            </a:rPr>
            <a:t>   29</a:t>
          </a:r>
        </a:p>
      </xdr:txBody>
    </xdr:sp>
    <xdr:clientData/>
  </xdr:twoCellAnchor>
  <xdr:twoCellAnchor>
    <xdr:from>
      <xdr:col>17</xdr:col>
      <xdr:colOff>582084</xdr:colOff>
      <xdr:row>0</xdr:row>
      <xdr:rowOff>111125</xdr:rowOff>
    </xdr:from>
    <xdr:to>
      <xdr:col>26</xdr:col>
      <xdr:colOff>281344</xdr:colOff>
      <xdr:row>42</xdr:row>
      <xdr:rowOff>142875</xdr:rowOff>
    </xdr:to>
    <xdr:graphicFrame macro="">
      <xdr:nvGraphicFramePr>
        <xdr:cNvPr id="5" name="Chart 4">
          <a:extLst>
            <a:ext uri="{FF2B5EF4-FFF2-40B4-BE49-F238E27FC236}">
              <a16:creationId xmlns:a16="http://schemas.microsoft.com/office/drawing/2014/main" id="{3F9C3448-9B7D-4004-996C-1816529BF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21</xdr:col>
      <xdr:colOff>597959</xdr:colOff>
      <xdr:row>11</xdr:row>
      <xdr:rowOff>160075</xdr:rowOff>
    </xdr:from>
    <xdr:to>
      <xdr:col>23</xdr:col>
      <xdr:colOff>447148</xdr:colOff>
      <xdr:row>14</xdr:row>
      <xdr:rowOff>83479</xdr:rowOff>
    </xdr:to>
    <xdr:pic>
      <xdr:nvPicPr>
        <xdr:cNvPr id="6" name="Picture 5">
          <a:extLst>
            <a:ext uri="{FF2B5EF4-FFF2-40B4-BE49-F238E27FC236}">
              <a16:creationId xmlns:a16="http://schemas.microsoft.com/office/drawing/2014/main" id="{2C78E207-5603-40A8-BFBE-9B33EF0F551E}"/>
            </a:ext>
          </a:extLst>
        </xdr:cNvPr>
        <xdr:cNvPicPr>
          <a:picLocks noChangeAspect="1"/>
        </xdr:cNvPicPr>
      </xdr:nvPicPr>
      <xdr:blipFill>
        <a:blip xmlns:r="http://schemas.openxmlformats.org/officeDocument/2006/relationships" r:embed="rId3"/>
        <a:stretch>
          <a:fillRect/>
        </a:stretch>
      </xdr:blipFill>
      <xdr:spPr>
        <a:xfrm>
          <a:off x="23176972" y="2912800"/>
          <a:ext cx="1154114" cy="409179"/>
        </a:xfrm>
        <a:prstGeom prst="rect">
          <a:avLst/>
        </a:prstGeom>
      </xdr:spPr>
    </xdr:pic>
    <xdr:clientData/>
  </xdr:twoCellAnchor>
  <xdr:twoCellAnchor>
    <xdr:from>
      <xdr:col>12</xdr:col>
      <xdr:colOff>571499</xdr:colOff>
      <xdr:row>0</xdr:row>
      <xdr:rowOff>111125</xdr:rowOff>
    </xdr:from>
    <xdr:to>
      <xdr:col>17</xdr:col>
      <xdr:colOff>539749</xdr:colOff>
      <xdr:row>43</xdr:row>
      <xdr:rowOff>15875</xdr:rowOff>
    </xdr:to>
    <xdr:graphicFrame macro="">
      <xdr:nvGraphicFramePr>
        <xdr:cNvPr id="10" name="Chart 9">
          <a:extLst>
            <a:ext uri="{FF2B5EF4-FFF2-40B4-BE49-F238E27FC236}">
              <a16:creationId xmlns:a16="http://schemas.microsoft.com/office/drawing/2014/main" id="{3F9C3448-9B7D-4004-996C-1816529BF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85726</xdr:colOff>
      <xdr:row>4</xdr:row>
      <xdr:rowOff>142877</xdr:rowOff>
    </xdr:from>
    <xdr:to>
      <xdr:col>10</xdr:col>
      <xdr:colOff>447676</xdr:colOff>
      <xdr:row>28</xdr:row>
      <xdr:rowOff>152400</xdr:rowOff>
    </xdr:to>
    <mc:AlternateContent xmlns:mc="http://schemas.openxmlformats.org/markup-compatibility/2006" xmlns:a14="http://schemas.microsoft.com/office/drawing/2010/main">
      <mc:Choice Requires="a14">
        <xdr:graphicFrame macro="">
          <xdr:nvGraphicFramePr>
            <xdr:cNvPr id="2" name="Section 8"/>
            <xdr:cNvGraphicFramePr/>
          </xdr:nvGraphicFramePr>
          <xdr:xfrm>
            <a:off x="0" y="0"/>
            <a:ext cx="0" cy="0"/>
          </xdr:xfrm>
          <a:graphic>
            <a:graphicData uri="http://schemas.microsoft.com/office/drawing/2010/slicer">
              <sle:slicer xmlns:sle="http://schemas.microsoft.com/office/drawing/2010/slicer" name="Section 8"/>
            </a:graphicData>
          </a:graphic>
        </xdr:graphicFrame>
      </mc:Choice>
      <mc:Fallback xmlns="">
        <xdr:sp macro="" textlink="">
          <xdr:nvSpPr>
            <xdr:cNvPr id="0" name=""/>
            <xdr:cNvSpPr>
              <a:spLocks noTextEdit="1"/>
            </xdr:cNvSpPr>
          </xdr:nvSpPr>
          <xdr:spPr>
            <a:xfrm>
              <a:off x="12744451" y="1476377"/>
              <a:ext cx="1428750" cy="54863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185737</xdr:colOff>
      <xdr:row>4</xdr:row>
      <xdr:rowOff>147639</xdr:rowOff>
    </xdr:from>
    <xdr:to>
      <xdr:col>9</xdr:col>
      <xdr:colOff>123825</xdr:colOff>
      <xdr:row>7</xdr:row>
      <xdr:rowOff>171450</xdr:rowOff>
    </xdr:to>
    <mc:AlternateContent xmlns:mc="http://schemas.openxmlformats.org/markup-compatibility/2006">
      <mc:Choice xmlns:a14="http://schemas.microsoft.com/office/drawing/2010/main" Requires="a14">
        <xdr:graphicFrame macro="">
          <xdr:nvGraphicFramePr>
            <xdr:cNvPr id="3" name="County 9"/>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dr:sp macro="" textlink="">
          <xdr:nvSpPr>
            <xdr:cNvPr id="0" name=""/>
            <xdr:cNvSpPr>
              <a:spLocks noTextEdit="1"/>
            </xdr:cNvSpPr>
          </xdr:nvSpPr>
          <xdr:spPr>
            <a:xfrm>
              <a:off x="10710862" y="1490664"/>
              <a:ext cx="3138488" cy="8905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190499</xdr:colOff>
      <xdr:row>7</xdr:row>
      <xdr:rowOff>171451</xdr:rowOff>
    </xdr:from>
    <xdr:to>
      <xdr:col>9</xdr:col>
      <xdr:colOff>104775</xdr:colOff>
      <xdr:row>19</xdr:row>
      <xdr:rowOff>95250</xdr:rowOff>
    </xdr:to>
    <mc:AlternateContent xmlns:mc="http://schemas.openxmlformats.org/markup-compatibility/2006" xmlns:a14="http://schemas.microsoft.com/office/drawing/2010/main">
      <mc:Choice Requires="a14">
        <xdr:graphicFrame macro="">
          <xdr:nvGraphicFramePr>
            <xdr:cNvPr id="4" name="Sub-County 9"/>
            <xdr:cNvGraphicFramePr/>
          </xdr:nvGraphicFramePr>
          <xdr:xfrm>
            <a:off x="0" y="0"/>
            <a:ext cx="0" cy="0"/>
          </xdr:xfrm>
          <a:graphic>
            <a:graphicData uri="http://schemas.microsoft.com/office/drawing/2010/slicer">
              <sle:slicer xmlns:sle="http://schemas.microsoft.com/office/drawing/2010/slicer" name="Sub-County 9"/>
            </a:graphicData>
          </a:graphic>
        </xdr:graphicFrame>
      </mc:Choice>
      <mc:Fallback xmlns="">
        <xdr:sp macro="" textlink="">
          <xdr:nvSpPr>
            <xdr:cNvPr id="0" name=""/>
            <xdr:cNvSpPr>
              <a:spLocks noTextEdit="1"/>
            </xdr:cNvSpPr>
          </xdr:nvSpPr>
          <xdr:spPr>
            <a:xfrm>
              <a:off x="9648824" y="2371726"/>
              <a:ext cx="3114676" cy="2438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85723</xdr:colOff>
      <xdr:row>19</xdr:row>
      <xdr:rowOff>38100</xdr:rowOff>
    </xdr:from>
    <xdr:to>
      <xdr:col>9</xdr:col>
      <xdr:colOff>95250</xdr:colOff>
      <xdr:row>28</xdr:row>
      <xdr:rowOff>190499</xdr:rowOff>
    </xdr:to>
    <mc:AlternateContent xmlns:mc="http://schemas.openxmlformats.org/markup-compatibility/2006" xmlns:a14="http://schemas.microsoft.com/office/drawing/2010/main">
      <mc:Choice Requires="a14">
        <xdr:graphicFrame macro="">
          <xdr:nvGraphicFramePr>
            <xdr:cNvPr id="5" name="Facility 9"/>
            <xdr:cNvGraphicFramePr/>
          </xdr:nvGraphicFramePr>
          <xdr:xfrm>
            <a:off x="0" y="0"/>
            <a:ext cx="0" cy="0"/>
          </xdr:xfrm>
          <a:graphic>
            <a:graphicData uri="http://schemas.microsoft.com/office/drawing/2010/slicer">
              <sle:slicer xmlns:sle="http://schemas.microsoft.com/office/drawing/2010/slicer" name="Facility 9"/>
            </a:graphicData>
          </a:graphic>
        </xdr:graphicFrame>
      </mc:Choice>
      <mc:Fallback xmlns="">
        <xdr:sp macro="" textlink="">
          <xdr:nvSpPr>
            <xdr:cNvPr id="0" name=""/>
            <xdr:cNvSpPr>
              <a:spLocks noTextEdit="1"/>
            </xdr:cNvSpPr>
          </xdr:nvSpPr>
          <xdr:spPr>
            <a:xfrm>
              <a:off x="7410448" y="4752975"/>
              <a:ext cx="5343527" cy="2247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85724</xdr:colOff>
      <xdr:row>4</xdr:row>
      <xdr:rowOff>142875</xdr:rowOff>
    </xdr:from>
    <xdr:to>
      <xdr:col>6</xdr:col>
      <xdr:colOff>190499</xdr:colOff>
      <xdr:row>19</xdr:row>
      <xdr:rowOff>104775</xdr:rowOff>
    </xdr:to>
    <mc:AlternateContent xmlns:mc="http://schemas.openxmlformats.org/markup-compatibility/2006" xmlns:a14="http://schemas.microsoft.com/office/drawing/2010/main">
      <mc:Choice Requires="a14">
        <xdr:graphicFrame macro="">
          <xdr:nvGraphicFramePr>
            <xdr:cNvPr id="6" name="Sub-Population"/>
            <xdr:cNvGraphicFramePr/>
          </xdr:nvGraphicFramePr>
          <xdr:xfrm>
            <a:off x="0" y="0"/>
            <a:ext cx="0" cy="0"/>
          </xdr:xfrm>
          <a:graphic>
            <a:graphicData uri="http://schemas.microsoft.com/office/drawing/2010/slicer">
              <sle:slicer xmlns:sle="http://schemas.microsoft.com/office/drawing/2010/slicer" name="Sub-Population"/>
            </a:graphicData>
          </a:graphic>
        </xdr:graphicFrame>
      </mc:Choice>
      <mc:Fallback xmlns="">
        <xdr:sp macro="" textlink="">
          <xdr:nvSpPr>
            <xdr:cNvPr id="0" name=""/>
            <xdr:cNvSpPr>
              <a:spLocks noTextEdit="1"/>
            </xdr:cNvSpPr>
          </xdr:nvSpPr>
          <xdr:spPr>
            <a:xfrm>
              <a:off x="7410449" y="1476375"/>
              <a:ext cx="2238375" cy="3343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116620</xdr:colOff>
      <xdr:row>1</xdr:row>
      <xdr:rowOff>56783</xdr:rowOff>
    </xdr:from>
    <xdr:to>
      <xdr:col>22</xdr:col>
      <xdr:colOff>379442</xdr:colOff>
      <xdr:row>33</xdr:row>
      <xdr:rowOff>29307</xdr:rowOff>
    </xdr:to>
    <xdr:graphicFrame macro="">
      <xdr:nvGraphicFramePr>
        <xdr:cNvPr id="8" name="Chart 7">
          <a:extLst>
            <a:ext uri="{FF2B5EF4-FFF2-40B4-BE49-F238E27FC236}">
              <a16:creationId xmlns:a16="http://schemas.microsoft.com/office/drawing/2014/main" id="{3F9C3448-9B7D-4004-996C-1816529BF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150813</xdr:colOff>
      <xdr:row>1</xdr:row>
      <xdr:rowOff>63500</xdr:rowOff>
    </xdr:from>
    <xdr:to>
      <xdr:col>15</xdr:col>
      <xdr:colOff>119063</xdr:colOff>
      <xdr:row>33</xdr:row>
      <xdr:rowOff>36634</xdr:rowOff>
    </xdr:to>
    <xdr:graphicFrame macro="">
      <xdr:nvGraphicFramePr>
        <xdr:cNvPr id="7" name="Chart 6">
          <a:extLst>
            <a:ext uri="{FF2B5EF4-FFF2-40B4-BE49-F238E27FC236}">
              <a16:creationId xmlns:a16="http://schemas.microsoft.com/office/drawing/2014/main" id="{3F9C3448-9B7D-4004-996C-1816529BF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22</xdr:col>
      <xdr:colOff>435952</xdr:colOff>
      <xdr:row>1</xdr:row>
      <xdr:rowOff>73268</xdr:rowOff>
    </xdr:from>
    <xdr:to>
      <xdr:col>27</xdr:col>
      <xdr:colOff>553427</xdr:colOff>
      <xdr:row>5</xdr:row>
      <xdr:rowOff>109781</xdr:rowOff>
    </xdr:to>
    <mc:AlternateContent xmlns:mc="http://schemas.openxmlformats.org/markup-compatibility/2006" xmlns:a14="http://schemas.microsoft.com/office/drawing/2010/main">
      <mc:Choice Requires="a14">
        <xdr:graphicFrame macro="">
          <xdr:nvGraphicFramePr>
            <xdr:cNvPr id="9" name="County 7"/>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15360895" y="256442"/>
              <a:ext cx="3341321" cy="7692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433999</xdr:colOff>
      <xdr:row>5</xdr:row>
      <xdr:rowOff>105874</xdr:rowOff>
    </xdr:from>
    <xdr:to>
      <xdr:col>27</xdr:col>
      <xdr:colOff>550130</xdr:colOff>
      <xdr:row>19</xdr:row>
      <xdr:rowOff>67773</xdr:rowOff>
    </xdr:to>
    <mc:AlternateContent xmlns:mc="http://schemas.openxmlformats.org/markup-compatibility/2006" xmlns:a14="http://schemas.microsoft.com/office/drawing/2010/main">
      <mc:Choice Requires="a14">
        <xdr:graphicFrame macro="">
          <xdr:nvGraphicFramePr>
            <xdr:cNvPr id="10" name="Sub-County 7"/>
            <xdr:cNvGraphicFramePr/>
          </xdr:nvGraphicFramePr>
          <xdr:xfrm>
            <a:off x="0" y="0"/>
            <a:ext cx="0" cy="0"/>
          </xdr:xfrm>
          <a:graphic>
            <a:graphicData uri="http://schemas.microsoft.com/office/drawing/2010/slicer">
              <sle:slicer xmlns:sle="http://schemas.microsoft.com/office/drawing/2010/slicer" name="Sub-County 7"/>
            </a:graphicData>
          </a:graphic>
        </xdr:graphicFrame>
      </mc:Choice>
      <mc:Fallback xmlns="">
        <xdr:sp macro="" textlink="">
          <xdr:nvSpPr>
            <xdr:cNvPr id="0" name=""/>
            <xdr:cNvSpPr>
              <a:spLocks noTextEdit="1"/>
            </xdr:cNvSpPr>
          </xdr:nvSpPr>
          <xdr:spPr>
            <a:xfrm>
              <a:off x="15358942" y="1021740"/>
              <a:ext cx="3339977" cy="25263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437783</xdr:colOff>
      <xdr:row>19</xdr:row>
      <xdr:rowOff>79374</xdr:rowOff>
    </xdr:from>
    <xdr:to>
      <xdr:col>27</xdr:col>
      <xdr:colOff>542803</xdr:colOff>
      <xdr:row>33</xdr:row>
      <xdr:rowOff>7937</xdr:rowOff>
    </xdr:to>
    <mc:AlternateContent xmlns:mc="http://schemas.openxmlformats.org/markup-compatibility/2006" xmlns:a14="http://schemas.microsoft.com/office/drawing/2010/main">
      <mc:Choice Requires="a14">
        <xdr:graphicFrame macro="">
          <xdr:nvGraphicFramePr>
            <xdr:cNvPr id="11" name="Facility 7"/>
            <xdr:cNvGraphicFramePr/>
          </xdr:nvGraphicFramePr>
          <xdr:xfrm>
            <a:off x="0" y="0"/>
            <a:ext cx="0" cy="0"/>
          </xdr:xfrm>
          <a:graphic>
            <a:graphicData uri="http://schemas.microsoft.com/office/drawing/2010/slicer">
              <sle:slicer xmlns:sle="http://schemas.microsoft.com/office/drawing/2010/slicer" name="Facility 7"/>
            </a:graphicData>
          </a:graphic>
        </xdr:graphicFrame>
      </mc:Choice>
      <mc:Fallback xmlns="">
        <xdr:sp macro="" textlink="">
          <xdr:nvSpPr>
            <xdr:cNvPr id="0" name=""/>
            <xdr:cNvSpPr>
              <a:spLocks noTextEdit="1"/>
            </xdr:cNvSpPr>
          </xdr:nvSpPr>
          <xdr:spPr>
            <a:xfrm>
              <a:off x="15362726" y="3559663"/>
              <a:ext cx="3328866" cy="24929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117232</xdr:colOff>
      <xdr:row>1</xdr:row>
      <xdr:rowOff>62889</xdr:rowOff>
    </xdr:from>
    <xdr:to>
      <xdr:col>10</xdr:col>
      <xdr:colOff>153327</xdr:colOff>
      <xdr:row>33</xdr:row>
      <xdr:rowOff>36634</xdr:rowOff>
    </xdr:to>
    <xdr:graphicFrame macro="">
      <xdr:nvGraphicFramePr>
        <xdr:cNvPr id="12" name="Chart 11">
          <a:extLst>
            <a:ext uri="{FF2B5EF4-FFF2-40B4-BE49-F238E27FC236}">
              <a16:creationId xmlns:a16="http://schemas.microsoft.com/office/drawing/2014/main" id="{3F9C3448-9B7D-4004-996C-1816529BF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19</xdr:col>
      <xdr:colOff>260804</xdr:colOff>
      <xdr:row>6</xdr:row>
      <xdr:rowOff>74839</xdr:rowOff>
    </xdr:from>
    <xdr:to>
      <xdr:col>21</xdr:col>
      <xdr:colOff>109993</xdr:colOff>
      <xdr:row>8</xdr:row>
      <xdr:rowOff>109368</xdr:rowOff>
    </xdr:to>
    <xdr:pic>
      <xdr:nvPicPr>
        <xdr:cNvPr id="13" name="Picture 12">
          <a:extLst>
            <a:ext uri="{FF2B5EF4-FFF2-40B4-BE49-F238E27FC236}">
              <a16:creationId xmlns:a16="http://schemas.microsoft.com/office/drawing/2014/main" id="{2C78E207-5603-40A8-BFBE-9B33EF0F551E}"/>
            </a:ext>
          </a:extLst>
        </xdr:cNvPr>
        <xdr:cNvPicPr>
          <a:picLocks noChangeAspect="1"/>
        </xdr:cNvPicPr>
      </xdr:nvPicPr>
      <xdr:blipFill>
        <a:blip xmlns:r="http://schemas.openxmlformats.org/officeDocument/2006/relationships" r:embed="rId4"/>
        <a:stretch>
          <a:fillRect/>
        </a:stretch>
      </xdr:blipFill>
      <xdr:spPr>
        <a:xfrm>
          <a:off x="12330340" y="1217839"/>
          <a:ext cx="1046617" cy="41552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9527</xdr:rowOff>
    </xdr:from>
    <xdr:to>
      <xdr:col>9</xdr:col>
      <xdr:colOff>28575</xdr:colOff>
      <xdr:row>0</xdr:row>
      <xdr:rowOff>695325</xdr:rowOff>
    </xdr:to>
    <mc:AlternateContent xmlns:mc="http://schemas.openxmlformats.org/markup-compatibility/2006" xmlns:a14="http://schemas.microsoft.com/office/drawing/2010/main">
      <mc:Choice Requires="a14">
        <xdr:graphicFrame macro="">
          <xdr:nvGraphicFramePr>
            <xdr:cNvPr id="2" name="Section 6"/>
            <xdr:cNvGraphicFramePr/>
          </xdr:nvGraphicFramePr>
          <xdr:xfrm>
            <a:off x="0" y="0"/>
            <a:ext cx="0" cy="0"/>
          </xdr:xfrm>
          <a:graphic>
            <a:graphicData uri="http://schemas.microsoft.com/office/drawing/2010/slicer">
              <sle:slicer xmlns:sle="http://schemas.microsoft.com/office/drawing/2010/slicer" name="Section 6"/>
            </a:graphicData>
          </a:graphic>
        </xdr:graphicFrame>
      </mc:Choice>
      <mc:Fallback xmlns="">
        <xdr:sp macro="" textlink="">
          <xdr:nvSpPr>
            <xdr:cNvPr id="0" name=""/>
            <xdr:cNvSpPr>
              <a:spLocks noTextEdit="1"/>
            </xdr:cNvSpPr>
          </xdr:nvSpPr>
          <xdr:spPr>
            <a:xfrm>
              <a:off x="0" y="9527"/>
              <a:ext cx="11968163" cy="6857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0</xdr:row>
      <xdr:rowOff>657226</xdr:rowOff>
    </xdr:from>
    <xdr:to>
      <xdr:col>2</xdr:col>
      <xdr:colOff>1123950</xdr:colOff>
      <xdr:row>1</xdr:row>
      <xdr:rowOff>104776</xdr:rowOff>
    </xdr:to>
    <mc:AlternateContent xmlns:mc="http://schemas.openxmlformats.org/markup-compatibility/2006" xmlns:a14="http://schemas.microsoft.com/office/drawing/2010/main">
      <mc:Choice Requires="a14">
        <xdr:graphicFrame macro="">
          <xdr:nvGraphicFramePr>
            <xdr:cNvPr id="3" name="County 6"/>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38100" y="657226"/>
              <a:ext cx="337185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1114425</xdr:colOff>
      <xdr:row>0</xdr:row>
      <xdr:rowOff>657227</xdr:rowOff>
    </xdr:from>
    <xdr:to>
      <xdr:col>9</xdr:col>
      <xdr:colOff>28575</xdr:colOff>
      <xdr:row>1</xdr:row>
      <xdr:rowOff>114301</xdr:rowOff>
    </xdr:to>
    <mc:AlternateContent xmlns:mc="http://schemas.openxmlformats.org/markup-compatibility/2006" xmlns:a14="http://schemas.microsoft.com/office/drawing/2010/main">
      <mc:Choice Requires="a14">
        <xdr:graphicFrame macro="">
          <xdr:nvGraphicFramePr>
            <xdr:cNvPr id="4" name="Sub-County 6"/>
            <xdr:cNvGraphicFramePr/>
          </xdr:nvGraphicFramePr>
          <xdr:xfrm>
            <a:off x="0" y="0"/>
            <a:ext cx="0" cy="0"/>
          </xdr:xfrm>
          <a:graphic>
            <a:graphicData uri="http://schemas.microsoft.com/office/drawing/2010/slicer">
              <sle:slicer xmlns:sle="http://schemas.microsoft.com/office/drawing/2010/slicer" name="Sub-County 6"/>
            </a:graphicData>
          </a:graphic>
        </xdr:graphicFrame>
      </mc:Choice>
      <mc:Fallback xmlns="">
        <xdr:sp macro="" textlink="">
          <xdr:nvSpPr>
            <xdr:cNvPr id="0" name=""/>
            <xdr:cNvSpPr>
              <a:spLocks noTextEdit="1"/>
            </xdr:cNvSpPr>
          </xdr:nvSpPr>
          <xdr:spPr>
            <a:xfrm>
              <a:off x="3400425" y="657227"/>
              <a:ext cx="8567738" cy="619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28573</xdr:colOff>
      <xdr:row>0</xdr:row>
      <xdr:rowOff>1</xdr:rowOff>
    </xdr:from>
    <xdr:to>
      <xdr:col>14</xdr:col>
      <xdr:colOff>9524</xdr:colOff>
      <xdr:row>0</xdr:row>
      <xdr:rowOff>1123950</xdr:rowOff>
    </xdr:to>
    <mc:AlternateContent xmlns:mc="http://schemas.openxmlformats.org/markup-compatibility/2006" xmlns:a14="http://schemas.microsoft.com/office/drawing/2010/main">
      <mc:Choice Requires="a14">
        <xdr:graphicFrame macro="">
          <xdr:nvGraphicFramePr>
            <xdr:cNvPr id="5" name="Facility 6"/>
            <xdr:cNvGraphicFramePr/>
          </xdr:nvGraphicFramePr>
          <xdr:xfrm>
            <a:off x="0" y="0"/>
            <a:ext cx="0" cy="0"/>
          </xdr:xfrm>
          <a:graphic>
            <a:graphicData uri="http://schemas.microsoft.com/office/drawing/2010/slicer">
              <sle:slicer xmlns:sle="http://schemas.microsoft.com/office/drawing/2010/slicer" name="Facility 6"/>
            </a:graphicData>
          </a:graphic>
        </xdr:graphicFrame>
      </mc:Choice>
      <mc:Fallback xmlns="">
        <xdr:sp macro="" textlink="">
          <xdr:nvSpPr>
            <xdr:cNvPr id="0" name=""/>
            <xdr:cNvSpPr>
              <a:spLocks noTextEdit="1"/>
            </xdr:cNvSpPr>
          </xdr:nvSpPr>
          <xdr:spPr>
            <a:xfrm>
              <a:off x="11968161" y="1"/>
              <a:ext cx="5695951" cy="1123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9527</xdr:rowOff>
    </xdr:from>
    <xdr:to>
      <xdr:col>9</xdr:col>
      <xdr:colOff>28575</xdr:colOff>
      <xdr:row>0</xdr:row>
      <xdr:rowOff>695325</xdr:rowOff>
    </xdr:to>
    <mc:AlternateContent xmlns:mc="http://schemas.openxmlformats.org/markup-compatibility/2006" xmlns:a14="http://schemas.microsoft.com/office/drawing/2010/main">
      <mc:Choice Requires="a14">
        <xdr:graphicFrame macro="">
          <xdr:nvGraphicFramePr>
            <xdr:cNvPr id="2" name="Section"/>
            <xdr:cNvGraphicFramePr/>
          </xdr:nvGraphicFramePr>
          <xdr:xfrm>
            <a:off x="0" y="0"/>
            <a:ext cx="0" cy="0"/>
          </xdr:xfrm>
          <a:graphic>
            <a:graphicData uri="http://schemas.microsoft.com/office/drawing/2010/slicer">
              <sle:slicer xmlns:sle="http://schemas.microsoft.com/office/drawing/2010/slicer" name="Section"/>
            </a:graphicData>
          </a:graphic>
        </xdr:graphicFrame>
      </mc:Choice>
      <mc:Fallback xmlns="">
        <xdr:sp macro="" textlink="">
          <xdr:nvSpPr>
            <xdr:cNvPr id="0" name=""/>
            <xdr:cNvSpPr>
              <a:spLocks noTextEdit="1"/>
            </xdr:cNvSpPr>
          </xdr:nvSpPr>
          <xdr:spPr>
            <a:xfrm>
              <a:off x="0" y="9527"/>
              <a:ext cx="11172825" cy="6857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0</xdr:row>
      <xdr:rowOff>657226</xdr:rowOff>
    </xdr:from>
    <xdr:to>
      <xdr:col>2</xdr:col>
      <xdr:colOff>1123950</xdr:colOff>
      <xdr:row>1</xdr:row>
      <xdr:rowOff>104776</xdr:rowOff>
    </xdr:to>
    <mc:AlternateContent xmlns:mc="http://schemas.openxmlformats.org/markup-compatibility/2006" xmlns:a14="http://schemas.microsoft.com/office/drawing/2010/main">
      <mc:Choice Requires="a14">
        <xdr:graphicFrame macro="">
          <xdr:nvGraphicFramePr>
            <xdr:cNvPr id="3" name="County"/>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38100" y="657226"/>
              <a:ext cx="321945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1114425</xdr:colOff>
      <xdr:row>0</xdr:row>
      <xdr:rowOff>657227</xdr:rowOff>
    </xdr:from>
    <xdr:to>
      <xdr:col>9</xdr:col>
      <xdr:colOff>28575</xdr:colOff>
      <xdr:row>1</xdr:row>
      <xdr:rowOff>114301</xdr:rowOff>
    </xdr:to>
    <mc:AlternateContent xmlns:mc="http://schemas.openxmlformats.org/markup-compatibility/2006" xmlns:a14="http://schemas.microsoft.com/office/drawing/2010/main">
      <mc:Choice Requires="a14">
        <xdr:graphicFrame macro="">
          <xdr:nvGraphicFramePr>
            <xdr:cNvPr id="4" name="Sub-County"/>
            <xdr:cNvGraphicFramePr/>
          </xdr:nvGraphicFramePr>
          <xdr:xfrm>
            <a:off x="0" y="0"/>
            <a:ext cx="0" cy="0"/>
          </xdr:xfrm>
          <a:graphic>
            <a:graphicData uri="http://schemas.microsoft.com/office/drawing/2010/slicer">
              <sle:slicer xmlns:sle="http://schemas.microsoft.com/office/drawing/2010/slicer" name="Sub-County"/>
            </a:graphicData>
          </a:graphic>
        </xdr:graphicFrame>
      </mc:Choice>
      <mc:Fallback xmlns="">
        <xdr:sp macro="" textlink="">
          <xdr:nvSpPr>
            <xdr:cNvPr id="0" name=""/>
            <xdr:cNvSpPr>
              <a:spLocks noTextEdit="1"/>
            </xdr:cNvSpPr>
          </xdr:nvSpPr>
          <xdr:spPr>
            <a:xfrm>
              <a:off x="3248025" y="657227"/>
              <a:ext cx="7924800" cy="619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28573</xdr:colOff>
      <xdr:row>0</xdr:row>
      <xdr:rowOff>1</xdr:rowOff>
    </xdr:from>
    <xdr:to>
      <xdr:col>14</xdr:col>
      <xdr:colOff>9524</xdr:colOff>
      <xdr:row>0</xdr:row>
      <xdr:rowOff>1123950</xdr:rowOff>
    </xdr:to>
    <mc:AlternateContent xmlns:mc="http://schemas.openxmlformats.org/markup-compatibility/2006" xmlns:a14="http://schemas.microsoft.com/office/drawing/2010/main">
      <mc:Choice Requires="a14">
        <xdr:graphicFrame macro="">
          <xdr:nvGraphicFramePr>
            <xdr:cNvPr id="5" name="Facility"/>
            <xdr:cNvGraphicFramePr/>
          </xdr:nvGraphicFramePr>
          <xdr:xfrm>
            <a:off x="0" y="0"/>
            <a:ext cx="0" cy="0"/>
          </xdr:xfrm>
          <a:graphic>
            <a:graphicData uri="http://schemas.microsoft.com/office/drawing/2010/slicer">
              <sle:slicer xmlns:sle="http://schemas.microsoft.com/office/drawing/2010/slicer" name="Facility"/>
            </a:graphicData>
          </a:graphic>
        </xdr:graphicFrame>
      </mc:Choice>
      <mc:Fallback xmlns="">
        <xdr:sp macro="" textlink="">
          <xdr:nvSpPr>
            <xdr:cNvPr id="0" name=""/>
            <xdr:cNvSpPr>
              <a:spLocks noTextEdit="1"/>
            </xdr:cNvSpPr>
          </xdr:nvSpPr>
          <xdr:spPr>
            <a:xfrm>
              <a:off x="11172823" y="1"/>
              <a:ext cx="5314951" cy="1123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9527</xdr:rowOff>
    </xdr:from>
    <xdr:to>
      <xdr:col>9</xdr:col>
      <xdr:colOff>28575</xdr:colOff>
      <xdr:row>0</xdr:row>
      <xdr:rowOff>695325</xdr:rowOff>
    </xdr:to>
    <mc:AlternateContent xmlns:mc="http://schemas.openxmlformats.org/markup-compatibility/2006" xmlns:a14="http://schemas.microsoft.com/office/drawing/2010/main">
      <mc:Choice Requires="a14">
        <xdr:graphicFrame macro="">
          <xdr:nvGraphicFramePr>
            <xdr:cNvPr id="2" name="Section 5"/>
            <xdr:cNvGraphicFramePr/>
          </xdr:nvGraphicFramePr>
          <xdr:xfrm>
            <a:off x="0" y="0"/>
            <a:ext cx="0" cy="0"/>
          </xdr:xfrm>
          <a:graphic>
            <a:graphicData uri="http://schemas.microsoft.com/office/drawing/2010/slicer">
              <sle:slicer xmlns:sle="http://schemas.microsoft.com/office/drawing/2010/slicer" name="Section 5"/>
            </a:graphicData>
          </a:graphic>
        </xdr:graphicFrame>
      </mc:Choice>
      <mc:Fallback xmlns="">
        <xdr:sp macro="" textlink="">
          <xdr:nvSpPr>
            <xdr:cNvPr id="0" name=""/>
            <xdr:cNvSpPr>
              <a:spLocks noTextEdit="1"/>
            </xdr:cNvSpPr>
          </xdr:nvSpPr>
          <xdr:spPr>
            <a:xfrm>
              <a:off x="0" y="9527"/>
              <a:ext cx="11172825" cy="6857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0</xdr:row>
      <xdr:rowOff>657226</xdr:rowOff>
    </xdr:from>
    <xdr:to>
      <xdr:col>2</xdr:col>
      <xdr:colOff>1123950</xdr:colOff>
      <xdr:row>1</xdr:row>
      <xdr:rowOff>104776</xdr:rowOff>
    </xdr:to>
    <mc:AlternateContent xmlns:mc="http://schemas.openxmlformats.org/markup-compatibility/2006" xmlns:a14="http://schemas.microsoft.com/office/drawing/2010/main">
      <mc:Choice Requires="a14">
        <xdr:graphicFrame macro="">
          <xdr:nvGraphicFramePr>
            <xdr:cNvPr id="3" name="County 5"/>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38100" y="657226"/>
              <a:ext cx="321945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1114425</xdr:colOff>
      <xdr:row>0</xdr:row>
      <xdr:rowOff>657227</xdr:rowOff>
    </xdr:from>
    <xdr:to>
      <xdr:col>9</xdr:col>
      <xdr:colOff>28575</xdr:colOff>
      <xdr:row>1</xdr:row>
      <xdr:rowOff>114301</xdr:rowOff>
    </xdr:to>
    <mc:AlternateContent xmlns:mc="http://schemas.openxmlformats.org/markup-compatibility/2006" xmlns:a14="http://schemas.microsoft.com/office/drawing/2010/main">
      <mc:Choice Requires="a14">
        <xdr:graphicFrame macro="">
          <xdr:nvGraphicFramePr>
            <xdr:cNvPr id="4" name="Sub-County 5"/>
            <xdr:cNvGraphicFramePr/>
          </xdr:nvGraphicFramePr>
          <xdr:xfrm>
            <a:off x="0" y="0"/>
            <a:ext cx="0" cy="0"/>
          </xdr:xfrm>
          <a:graphic>
            <a:graphicData uri="http://schemas.microsoft.com/office/drawing/2010/slicer">
              <sle:slicer xmlns:sle="http://schemas.microsoft.com/office/drawing/2010/slicer" name="Sub-County 5"/>
            </a:graphicData>
          </a:graphic>
        </xdr:graphicFrame>
      </mc:Choice>
      <mc:Fallback xmlns="">
        <xdr:sp macro="" textlink="">
          <xdr:nvSpPr>
            <xdr:cNvPr id="0" name=""/>
            <xdr:cNvSpPr>
              <a:spLocks noTextEdit="1"/>
            </xdr:cNvSpPr>
          </xdr:nvSpPr>
          <xdr:spPr>
            <a:xfrm>
              <a:off x="3248025" y="657227"/>
              <a:ext cx="7924800" cy="619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28573</xdr:colOff>
      <xdr:row>0</xdr:row>
      <xdr:rowOff>1</xdr:rowOff>
    </xdr:from>
    <xdr:to>
      <xdr:col>13</xdr:col>
      <xdr:colOff>657224</xdr:colOff>
      <xdr:row>0</xdr:row>
      <xdr:rowOff>1123950</xdr:rowOff>
    </xdr:to>
    <mc:AlternateContent xmlns:mc="http://schemas.openxmlformats.org/markup-compatibility/2006" xmlns:a14="http://schemas.microsoft.com/office/drawing/2010/main">
      <mc:Choice Requires="a14">
        <xdr:graphicFrame macro="">
          <xdr:nvGraphicFramePr>
            <xdr:cNvPr id="5" name="Facility 5"/>
            <xdr:cNvGraphicFramePr/>
          </xdr:nvGraphicFramePr>
          <xdr:xfrm>
            <a:off x="0" y="0"/>
            <a:ext cx="0" cy="0"/>
          </xdr:xfrm>
          <a:graphic>
            <a:graphicData uri="http://schemas.microsoft.com/office/drawing/2010/slicer">
              <sle:slicer xmlns:sle="http://schemas.microsoft.com/office/drawing/2010/slicer" name="Facility 5"/>
            </a:graphicData>
          </a:graphic>
        </xdr:graphicFrame>
      </mc:Choice>
      <mc:Fallback xmlns="">
        <xdr:sp macro="" textlink="">
          <xdr:nvSpPr>
            <xdr:cNvPr id="0" name=""/>
            <xdr:cNvSpPr>
              <a:spLocks noTextEdit="1"/>
            </xdr:cNvSpPr>
          </xdr:nvSpPr>
          <xdr:spPr>
            <a:xfrm>
              <a:off x="11172823" y="1"/>
              <a:ext cx="5314951" cy="1123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9527</xdr:rowOff>
    </xdr:from>
    <xdr:to>
      <xdr:col>9</xdr:col>
      <xdr:colOff>28575</xdr:colOff>
      <xdr:row>0</xdr:row>
      <xdr:rowOff>695325</xdr:rowOff>
    </xdr:to>
    <mc:AlternateContent xmlns:mc="http://schemas.openxmlformats.org/markup-compatibility/2006" xmlns:a14="http://schemas.microsoft.com/office/drawing/2010/main">
      <mc:Choice Requires="a14">
        <xdr:graphicFrame macro="">
          <xdr:nvGraphicFramePr>
            <xdr:cNvPr id="2" name="Section 4"/>
            <xdr:cNvGraphicFramePr/>
          </xdr:nvGraphicFramePr>
          <xdr:xfrm>
            <a:off x="0" y="0"/>
            <a:ext cx="0" cy="0"/>
          </xdr:xfrm>
          <a:graphic>
            <a:graphicData uri="http://schemas.microsoft.com/office/drawing/2010/slicer">
              <sle:slicer xmlns:sle="http://schemas.microsoft.com/office/drawing/2010/slicer" name="Section 4"/>
            </a:graphicData>
          </a:graphic>
        </xdr:graphicFrame>
      </mc:Choice>
      <mc:Fallback xmlns="">
        <xdr:sp macro="" textlink="">
          <xdr:nvSpPr>
            <xdr:cNvPr id="0" name=""/>
            <xdr:cNvSpPr>
              <a:spLocks noTextEdit="1"/>
            </xdr:cNvSpPr>
          </xdr:nvSpPr>
          <xdr:spPr>
            <a:xfrm>
              <a:off x="0" y="9527"/>
              <a:ext cx="11172825" cy="6857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0</xdr:row>
      <xdr:rowOff>657226</xdr:rowOff>
    </xdr:from>
    <xdr:to>
      <xdr:col>2</xdr:col>
      <xdr:colOff>1123950</xdr:colOff>
      <xdr:row>1</xdr:row>
      <xdr:rowOff>104776</xdr:rowOff>
    </xdr:to>
    <mc:AlternateContent xmlns:mc="http://schemas.openxmlformats.org/markup-compatibility/2006" xmlns:a14="http://schemas.microsoft.com/office/drawing/2010/main">
      <mc:Choice Requires="a14">
        <xdr:graphicFrame macro="">
          <xdr:nvGraphicFramePr>
            <xdr:cNvPr id="3" name="County 4"/>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38100" y="657226"/>
              <a:ext cx="321945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1114425</xdr:colOff>
      <xdr:row>0</xdr:row>
      <xdr:rowOff>657227</xdr:rowOff>
    </xdr:from>
    <xdr:to>
      <xdr:col>9</xdr:col>
      <xdr:colOff>28575</xdr:colOff>
      <xdr:row>1</xdr:row>
      <xdr:rowOff>114301</xdr:rowOff>
    </xdr:to>
    <mc:AlternateContent xmlns:mc="http://schemas.openxmlformats.org/markup-compatibility/2006" xmlns:a14="http://schemas.microsoft.com/office/drawing/2010/main">
      <mc:Choice Requires="a14">
        <xdr:graphicFrame macro="">
          <xdr:nvGraphicFramePr>
            <xdr:cNvPr id="4" name="Sub-County 4"/>
            <xdr:cNvGraphicFramePr/>
          </xdr:nvGraphicFramePr>
          <xdr:xfrm>
            <a:off x="0" y="0"/>
            <a:ext cx="0" cy="0"/>
          </xdr:xfrm>
          <a:graphic>
            <a:graphicData uri="http://schemas.microsoft.com/office/drawing/2010/slicer">
              <sle:slicer xmlns:sle="http://schemas.microsoft.com/office/drawing/2010/slicer" name="Sub-County 4"/>
            </a:graphicData>
          </a:graphic>
        </xdr:graphicFrame>
      </mc:Choice>
      <mc:Fallback xmlns="">
        <xdr:sp macro="" textlink="">
          <xdr:nvSpPr>
            <xdr:cNvPr id="0" name=""/>
            <xdr:cNvSpPr>
              <a:spLocks noTextEdit="1"/>
            </xdr:cNvSpPr>
          </xdr:nvSpPr>
          <xdr:spPr>
            <a:xfrm>
              <a:off x="3248025" y="657227"/>
              <a:ext cx="7924800" cy="619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28573</xdr:colOff>
      <xdr:row>0</xdr:row>
      <xdr:rowOff>1</xdr:rowOff>
    </xdr:from>
    <xdr:to>
      <xdr:col>14</xdr:col>
      <xdr:colOff>9524</xdr:colOff>
      <xdr:row>0</xdr:row>
      <xdr:rowOff>1123950</xdr:rowOff>
    </xdr:to>
    <mc:AlternateContent xmlns:mc="http://schemas.openxmlformats.org/markup-compatibility/2006" xmlns:a14="http://schemas.microsoft.com/office/drawing/2010/main">
      <mc:Choice Requires="a14">
        <xdr:graphicFrame macro="">
          <xdr:nvGraphicFramePr>
            <xdr:cNvPr id="5" name="Facility 4"/>
            <xdr:cNvGraphicFramePr/>
          </xdr:nvGraphicFramePr>
          <xdr:xfrm>
            <a:off x="0" y="0"/>
            <a:ext cx="0" cy="0"/>
          </xdr:xfrm>
          <a:graphic>
            <a:graphicData uri="http://schemas.microsoft.com/office/drawing/2010/slicer">
              <sle:slicer xmlns:sle="http://schemas.microsoft.com/office/drawing/2010/slicer" name="Facility 4"/>
            </a:graphicData>
          </a:graphic>
        </xdr:graphicFrame>
      </mc:Choice>
      <mc:Fallback xmlns="">
        <xdr:sp macro="" textlink="">
          <xdr:nvSpPr>
            <xdr:cNvPr id="0" name=""/>
            <xdr:cNvSpPr>
              <a:spLocks noTextEdit="1"/>
            </xdr:cNvSpPr>
          </xdr:nvSpPr>
          <xdr:spPr>
            <a:xfrm>
              <a:off x="11172823" y="1"/>
              <a:ext cx="5314951" cy="1123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9527</xdr:rowOff>
    </xdr:from>
    <xdr:to>
      <xdr:col>9</xdr:col>
      <xdr:colOff>28575</xdr:colOff>
      <xdr:row>0</xdr:row>
      <xdr:rowOff>695325</xdr:rowOff>
    </xdr:to>
    <mc:AlternateContent xmlns:mc="http://schemas.openxmlformats.org/markup-compatibility/2006" xmlns:a14="http://schemas.microsoft.com/office/drawing/2010/main">
      <mc:Choice Requires="a14">
        <xdr:graphicFrame macro="">
          <xdr:nvGraphicFramePr>
            <xdr:cNvPr id="2" name="Section 3"/>
            <xdr:cNvGraphicFramePr/>
          </xdr:nvGraphicFramePr>
          <xdr:xfrm>
            <a:off x="0" y="0"/>
            <a:ext cx="0" cy="0"/>
          </xdr:xfrm>
          <a:graphic>
            <a:graphicData uri="http://schemas.microsoft.com/office/drawing/2010/slicer">
              <sle:slicer xmlns:sle="http://schemas.microsoft.com/office/drawing/2010/slicer" name="Section 3"/>
            </a:graphicData>
          </a:graphic>
        </xdr:graphicFrame>
      </mc:Choice>
      <mc:Fallback xmlns="">
        <xdr:sp macro="" textlink="">
          <xdr:nvSpPr>
            <xdr:cNvPr id="0" name=""/>
            <xdr:cNvSpPr>
              <a:spLocks noTextEdit="1"/>
            </xdr:cNvSpPr>
          </xdr:nvSpPr>
          <xdr:spPr>
            <a:xfrm>
              <a:off x="0" y="9527"/>
              <a:ext cx="11172825" cy="6857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0</xdr:row>
      <xdr:rowOff>657226</xdr:rowOff>
    </xdr:from>
    <xdr:to>
      <xdr:col>2</xdr:col>
      <xdr:colOff>1123950</xdr:colOff>
      <xdr:row>1</xdr:row>
      <xdr:rowOff>104776</xdr:rowOff>
    </xdr:to>
    <mc:AlternateContent xmlns:mc="http://schemas.openxmlformats.org/markup-compatibility/2006" xmlns:a14="http://schemas.microsoft.com/office/drawing/2010/main">
      <mc:Choice Requires="a14">
        <xdr:graphicFrame macro="">
          <xdr:nvGraphicFramePr>
            <xdr:cNvPr id="3" name="County 3"/>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38100" y="657226"/>
              <a:ext cx="321945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1114425</xdr:colOff>
      <xdr:row>0</xdr:row>
      <xdr:rowOff>657227</xdr:rowOff>
    </xdr:from>
    <xdr:to>
      <xdr:col>9</xdr:col>
      <xdr:colOff>28575</xdr:colOff>
      <xdr:row>1</xdr:row>
      <xdr:rowOff>114301</xdr:rowOff>
    </xdr:to>
    <mc:AlternateContent xmlns:mc="http://schemas.openxmlformats.org/markup-compatibility/2006" xmlns:a14="http://schemas.microsoft.com/office/drawing/2010/main">
      <mc:Choice Requires="a14">
        <xdr:graphicFrame macro="">
          <xdr:nvGraphicFramePr>
            <xdr:cNvPr id="4" name="Sub-County 3"/>
            <xdr:cNvGraphicFramePr/>
          </xdr:nvGraphicFramePr>
          <xdr:xfrm>
            <a:off x="0" y="0"/>
            <a:ext cx="0" cy="0"/>
          </xdr:xfrm>
          <a:graphic>
            <a:graphicData uri="http://schemas.microsoft.com/office/drawing/2010/slicer">
              <sle:slicer xmlns:sle="http://schemas.microsoft.com/office/drawing/2010/slicer" name="Sub-County 3"/>
            </a:graphicData>
          </a:graphic>
        </xdr:graphicFrame>
      </mc:Choice>
      <mc:Fallback xmlns="">
        <xdr:sp macro="" textlink="">
          <xdr:nvSpPr>
            <xdr:cNvPr id="0" name=""/>
            <xdr:cNvSpPr>
              <a:spLocks noTextEdit="1"/>
            </xdr:cNvSpPr>
          </xdr:nvSpPr>
          <xdr:spPr>
            <a:xfrm>
              <a:off x="3248025" y="657227"/>
              <a:ext cx="7924800" cy="619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28573</xdr:colOff>
      <xdr:row>0</xdr:row>
      <xdr:rowOff>1</xdr:rowOff>
    </xdr:from>
    <xdr:to>
      <xdr:col>14</xdr:col>
      <xdr:colOff>9524</xdr:colOff>
      <xdr:row>0</xdr:row>
      <xdr:rowOff>1123950</xdr:rowOff>
    </xdr:to>
    <mc:AlternateContent xmlns:mc="http://schemas.openxmlformats.org/markup-compatibility/2006" xmlns:a14="http://schemas.microsoft.com/office/drawing/2010/main">
      <mc:Choice Requires="a14">
        <xdr:graphicFrame macro="">
          <xdr:nvGraphicFramePr>
            <xdr:cNvPr id="5" name="Facility 3"/>
            <xdr:cNvGraphicFramePr/>
          </xdr:nvGraphicFramePr>
          <xdr:xfrm>
            <a:off x="0" y="0"/>
            <a:ext cx="0" cy="0"/>
          </xdr:xfrm>
          <a:graphic>
            <a:graphicData uri="http://schemas.microsoft.com/office/drawing/2010/slicer">
              <sle:slicer xmlns:sle="http://schemas.microsoft.com/office/drawing/2010/slicer" name="Facility 3"/>
            </a:graphicData>
          </a:graphic>
        </xdr:graphicFrame>
      </mc:Choice>
      <mc:Fallback xmlns="">
        <xdr:sp macro="" textlink="">
          <xdr:nvSpPr>
            <xdr:cNvPr id="0" name=""/>
            <xdr:cNvSpPr>
              <a:spLocks noTextEdit="1"/>
            </xdr:cNvSpPr>
          </xdr:nvSpPr>
          <xdr:spPr>
            <a:xfrm>
              <a:off x="11172823" y="1"/>
              <a:ext cx="5314951" cy="1123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9527</xdr:rowOff>
    </xdr:from>
    <xdr:to>
      <xdr:col>9</xdr:col>
      <xdr:colOff>28575</xdr:colOff>
      <xdr:row>0</xdr:row>
      <xdr:rowOff>695325</xdr:rowOff>
    </xdr:to>
    <mc:AlternateContent xmlns:mc="http://schemas.openxmlformats.org/markup-compatibility/2006" xmlns:a14="http://schemas.microsoft.com/office/drawing/2010/main">
      <mc:Choice Requires="a14">
        <xdr:graphicFrame macro="">
          <xdr:nvGraphicFramePr>
            <xdr:cNvPr id="2" name="Section 2"/>
            <xdr:cNvGraphicFramePr/>
          </xdr:nvGraphicFramePr>
          <xdr:xfrm>
            <a:off x="0" y="0"/>
            <a:ext cx="0" cy="0"/>
          </xdr:xfrm>
          <a:graphic>
            <a:graphicData uri="http://schemas.microsoft.com/office/drawing/2010/slicer">
              <sle:slicer xmlns:sle="http://schemas.microsoft.com/office/drawing/2010/slicer" name="Section 2"/>
            </a:graphicData>
          </a:graphic>
        </xdr:graphicFrame>
      </mc:Choice>
      <mc:Fallback xmlns="">
        <xdr:sp macro="" textlink="">
          <xdr:nvSpPr>
            <xdr:cNvPr id="0" name=""/>
            <xdr:cNvSpPr>
              <a:spLocks noTextEdit="1"/>
            </xdr:cNvSpPr>
          </xdr:nvSpPr>
          <xdr:spPr>
            <a:xfrm>
              <a:off x="0" y="9527"/>
              <a:ext cx="11172825" cy="6857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0</xdr:row>
      <xdr:rowOff>657226</xdr:rowOff>
    </xdr:from>
    <xdr:to>
      <xdr:col>2</xdr:col>
      <xdr:colOff>1123950</xdr:colOff>
      <xdr:row>1</xdr:row>
      <xdr:rowOff>104776</xdr:rowOff>
    </xdr:to>
    <mc:AlternateContent xmlns:mc="http://schemas.openxmlformats.org/markup-compatibility/2006" xmlns:a14="http://schemas.microsoft.com/office/drawing/2010/main">
      <mc:Choice Requires="a14">
        <xdr:graphicFrame macro="">
          <xdr:nvGraphicFramePr>
            <xdr:cNvPr id="3" name="County 2"/>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38100" y="657226"/>
              <a:ext cx="321945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1114425</xdr:colOff>
      <xdr:row>0</xdr:row>
      <xdr:rowOff>657227</xdr:rowOff>
    </xdr:from>
    <xdr:to>
      <xdr:col>9</xdr:col>
      <xdr:colOff>28575</xdr:colOff>
      <xdr:row>1</xdr:row>
      <xdr:rowOff>114301</xdr:rowOff>
    </xdr:to>
    <mc:AlternateContent xmlns:mc="http://schemas.openxmlformats.org/markup-compatibility/2006" xmlns:a14="http://schemas.microsoft.com/office/drawing/2010/main">
      <mc:Choice Requires="a14">
        <xdr:graphicFrame macro="">
          <xdr:nvGraphicFramePr>
            <xdr:cNvPr id="4" name="Sub-County 2"/>
            <xdr:cNvGraphicFramePr/>
          </xdr:nvGraphicFramePr>
          <xdr:xfrm>
            <a:off x="0" y="0"/>
            <a:ext cx="0" cy="0"/>
          </xdr:xfrm>
          <a:graphic>
            <a:graphicData uri="http://schemas.microsoft.com/office/drawing/2010/slicer">
              <sle:slicer xmlns:sle="http://schemas.microsoft.com/office/drawing/2010/slicer" name="Sub-County 2"/>
            </a:graphicData>
          </a:graphic>
        </xdr:graphicFrame>
      </mc:Choice>
      <mc:Fallback xmlns="">
        <xdr:sp macro="" textlink="">
          <xdr:nvSpPr>
            <xdr:cNvPr id="0" name=""/>
            <xdr:cNvSpPr>
              <a:spLocks noTextEdit="1"/>
            </xdr:cNvSpPr>
          </xdr:nvSpPr>
          <xdr:spPr>
            <a:xfrm>
              <a:off x="3248025" y="657227"/>
              <a:ext cx="7924800" cy="619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28573</xdr:colOff>
      <xdr:row>0</xdr:row>
      <xdr:rowOff>1</xdr:rowOff>
    </xdr:from>
    <xdr:to>
      <xdr:col>14</xdr:col>
      <xdr:colOff>9524</xdr:colOff>
      <xdr:row>0</xdr:row>
      <xdr:rowOff>1123950</xdr:rowOff>
    </xdr:to>
    <mc:AlternateContent xmlns:mc="http://schemas.openxmlformats.org/markup-compatibility/2006" xmlns:a14="http://schemas.microsoft.com/office/drawing/2010/main">
      <mc:Choice Requires="a14">
        <xdr:graphicFrame macro="">
          <xdr:nvGraphicFramePr>
            <xdr:cNvPr id="5" name="Facility 2"/>
            <xdr:cNvGraphicFramePr/>
          </xdr:nvGraphicFramePr>
          <xdr:xfrm>
            <a:off x="0" y="0"/>
            <a:ext cx="0" cy="0"/>
          </xdr:xfrm>
          <a:graphic>
            <a:graphicData uri="http://schemas.microsoft.com/office/drawing/2010/slicer">
              <sle:slicer xmlns:sle="http://schemas.microsoft.com/office/drawing/2010/slicer" name="Facility 2"/>
            </a:graphicData>
          </a:graphic>
        </xdr:graphicFrame>
      </mc:Choice>
      <mc:Fallback xmlns="">
        <xdr:sp macro="" textlink="">
          <xdr:nvSpPr>
            <xdr:cNvPr id="0" name=""/>
            <xdr:cNvSpPr>
              <a:spLocks noTextEdit="1"/>
            </xdr:cNvSpPr>
          </xdr:nvSpPr>
          <xdr:spPr>
            <a:xfrm>
              <a:off x="11172823" y="1"/>
              <a:ext cx="5314951" cy="1123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9527</xdr:rowOff>
    </xdr:from>
    <xdr:to>
      <xdr:col>9</xdr:col>
      <xdr:colOff>28575</xdr:colOff>
      <xdr:row>0</xdr:row>
      <xdr:rowOff>695325</xdr:rowOff>
    </xdr:to>
    <mc:AlternateContent xmlns:mc="http://schemas.openxmlformats.org/markup-compatibility/2006" xmlns:a14="http://schemas.microsoft.com/office/drawing/2010/main">
      <mc:Choice Requires="a14">
        <xdr:graphicFrame macro="">
          <xdr:nvGraphicFramePr>
            <xdr:cNvPr id="2" name="Section 1"/>
            <xdr:cNvGraphicFramePr/>
          </xdr:nvGraphicFramePr>
          <xdr:xfrm>
            <a:off x="0" y="0"/>
            <a:ext cx="0" cy="0"/>
          </xdr:xfrm>
          <a:graphic>
            <a:graphicData uri="http://schemas.microsoft.com/office/drawing/2010/slicer">
              <sle:slicer xmlns:sle="http://schemas.microsoft.com/office/drawing/2010/slicer" name="Section 1"/>
            </a:graphicData>
          </a:graphic>
        </xdr:graphicFrame>
      </mc:Choice>
      <mc:Fallback xmlns="">
        <xdr:sp macro="" textlink="">
          <xdr:nvSpPr>
            <xdr:cNvPr id="0" name=""/>
            <xdr:cNvSpPr>
              <a:spLocks noTextEdit="1"/>
            </xdr:cNvSpPr>
          </xdr:nvSpPr>
          <xdr:spPr>
            <a:xfrm>
              <a:off x="0" y="9527"/>
              <a:ext cx="11172825" cy="6857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0</xdr:row>
      <xdr:rowOff>657226</xdr:rowOff>
    </xdr:from>
    <xdr:to>
      <xdr:col>2</xdr:col>
      <xdr:colOff>1123950</xdr:colOff>
      <xdr:row>1</xdr:row>
      <xdr:rowOff>104776</xdr:rowOff>
    </xdr:to>
    <mc:AlternateContent xmlns:mc="http://schemas.openxmlformats.org/markup-compatibility/2006" xmlns:a14="http://schemas.microsoft.com/office/drawing/2010/main">
      <mc:Choice Requires="a14">
        <xdr:graphicFrame macro="">
          <xdr:nvGraphicFramePr>
            <xdr:cNvPr id="3" name="County 1"/>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38100" y="657226"/>
              <a:ext cx="321945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1114425</xdr:colOff>
      <xdr:row>0</xdr:row>
      <xdr:rowOff>657227</xdr:rowOff>
    </xdr:from>
    <xdr:to>
      <xdr:col>9</xdr:col>
      <xdr:colOff>28575</xdr:colOff>
      <xdr:row>1</xdr:row>
      <xdr:rowOff>114301</xdr:rowOff>
    </xdr:to>
    <mc:AlternateContent xmlns:mc="http://schemas.openxmlformats.org/markup-compatibility/2006" xmlns:a14="http://schemas.microsoft.com/office/drawing/2010/main">
      <mc:Choice Requires="a14">
        <xdr:graphicFrame macro="">
          <xdr:nvGraphicFramePr>
            <xdr:cNvPr id="4" name="Sub-County 1"/>
            <xdr:cNvGraphicFramePr/>
          </xdr:nvGraphicFramePr>
          <xdr:xfrm>
            <a:off x="0" y="0"/>
            <a:ext cx="0" cy="0"/>
          </xdr:xfrm>
          <a:graphic>
            <a:graphicData uri="http://schemas.microsoft.com/office/drawing/2010/slicer">
              <sle:slicer xmlns:sle="http://schemas.microsoft.com/office/drawing/2010/slicer" name="Sub-County 1"/>
            </a:graphicData>
          </a:graphic>
        </xdr:graphicFrame>
      </mc:Choice>
      <mc:Fallback xmlns="">
        <xdr:sp macro="" textlink="">
          <xdr:nvSpPr>
            <xdr:cNvPr id="0" name=""/>
            <xdr:cNvSpPr>
              <a:spLocks noTextEdit="1"/>
            </xdr:cNvSpPr>
          </xdr:nvSpPr>
          <xdr:spPr>
            <a:xfrm>
              <a:off x="3248025" y="657227"/>
              <a:ext cx="7924800" cy="619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28573</xdr:colOff>
      <xdr:row>0</xdr:row>
      <xdr:rowOff>1</xdr:rowOff>
    </xdr:from>
    <xdr:to>
      <xdr:col>14</xdr:col>
      <xdr:colOff>9524</xdr:colOff>
      <xdr:row>0</xdr:row>
      <xdr:rowOff>1123950</xdr:rowOff>
    </xdr:to>
    <mc:AlternateContent xmlns:mc="http://schemas.openxmlformats.org/markup-compatibility/2006" xmlns:a14="http://schemas.microsoft.com/office/drawing/2010/main">
      <mc:Choice Requires="a14">
        <xdr:graphicFrame macro="">
          <xdr:nvGraphicFramePr>
            <xdr:cNvPr id="5" name="Facility 1"/>
            <xdr:cNvGraphicFramePr/>
          </xdr:nvGraphicFramePr>
          <xdr:xfrm>
            <a:off x="0" y="0"/>
            <a:ext cx="0" cy="0"/>
          </xdr:xfrm>
          <a:graphic>
            <a:graphicData uri="http://schemas.microsoft.com/office/drawing/2010/slicer">
              <sle:slicer xmlns:sle="http://schemas.microsoft.com/office/drawing/2010/slicer" name="Facility 1"/>
            </a:graphicData>
          </a:graphic>
        </xdr:graphicFrame>
      </mc:Choice>
      <mc:Fallback xmlns="">
        <xdr:sp macro="" textlink="">
          <xdr:nvSpPr>
            <xdr:cNvPr id="0" name=""/>
            <xdr:cNvSpPr>
              <a:spLocks noTextEdit="1"/>
            </xdr:cNvSpPr>
          </xdr:nvSpPr>
          <xdr:spPr>
            <a:xfrm>
              <a:off x="11172823" y="1"/>
              <a:ext cx="5314951" cy="1123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9527</xdr:rowOff>
    </xdr:from>
    <xdr:to>
      <xdr:col>9</xdr:col>
      <xdr:colOff>28575</xdr:colOff>
      <xdr:row>0</xdr:row>
      <xdr:rowOff>695325</xdr:rowOff>
    </xdr:to>
    <mc:AlternateContent xmlns:mc="http://schemas.openxmlformats.org/markup-compatibility/2006" xmlns:a14="http://schemas.microsoft.com/office/drawing/2010/main">
      <mc:Choice Requires="a14">
        <xdr:graphicFrame macro="">
          <xdr:nvGraphicFramePr>
            <xdr:cNvPr id="2" name="Section 7"/>
            <xdr:cNvGraphicFramePr/>
          </xdr:nvGraphicFramePr>
          <xdr:xfrm>
            <a:off x="0" y="0"/>
            <a:ext cx="0" cy="0"/>
          </xdr:xfrm>
          <a:graphic>
            <a:graphicData uri="http://schemas.microsoft.com/office/drawing/2010/slicer">
              <sle:slicer xmlns:sle="http://schemas.microsoft.com/office/drawing/2010/slicer" name="Section 7"/>
            </a:graphicData>
          </a:graphic>
        </xdr:graphicFrame>
      </mc:Choice>
      <mc:Fallback xmlns="">
        <xdr:sp macro="" textlink="">
          <xdr:nvSpPr>
            <xdr:cNvPr id="0" name=""/>
            <xdr:cNvSpPr>
              <a:spLocks noTextEdit="1"/>
            </xdr:cNvSpPr>
          </xdr:nvSpPr>
          <xdr:spPr>
            <a:xfrm>
              <a:off x="0" y="9527"/>
              <a:ext cx="11968163" cy="6857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0</xdr:row>
      <xdr:rowOff>657226</xdr:rowOff>
    </xdr:from>
    <xdr:to>
      <xdr:col>2</xdr:col>
      <xdr:colOff>1123950</xdr:colOff>
      <xdr:row>1</xdr:row>
      <xdr:rowOff>104776</xdr:rowOff>
    </xdr:to>
    <mc:AlternateContent xmlns:mc="http://schemas.openxmlformats.org/markup-compatibility/2006" xmlns:a14="http://schemas.microsoft.com/office/drawing/2010/main">
      <mc:Choice Requires="a14">
        <xdr:graphicFrame macro="">
          <xdr:nvGraphicFramePr>
            <xdr:cNvPr id="3" name="County 8"/>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38100" y="657226"/>
              <a:ext cx="337185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1114425</xdr:colOff>
      <xdr:row>0</xdr:row>
      <xdr:rowOff>657227</xdr:rowOff>
    </xdr:from>
    <xdr:to>
      <xdr:col>9</xdr:col>
      <xdr:colOff>28575</xdr:colOff>
      <xdr:row>1</xdr:row>
      <xdr:rowOff>114301</xdr:rowOff>
    </xdr:to>
    <mc:AlternateContent xmlns:mc="http://schemas.openxmlformats.org/markup-compatibility/2006" xmlns:a14="http://schemas.microsoft.com/office/drawing/2010/main">
      <mc:Choice Requires="a14">
        <xdr:graphicFrame macro="">
          <xdr:nvGraphicFramePr>
            <xdr:cNvPr id="4" name="Sub-County 8"/>
            <xdr:cNvGraphicFramePr/>
          </xdr:nvGraphicFramePr>
          <xdr:xfrm>
            <a:off x="0" y="0"/>
            <a:ext cx="0" cy="0"/>
          </xdr:xfrm>
          <a:graphic>
            <a:graphicData uri="http://schemas.microsoft.com/office/drawing/2010/slicer">
              <sle:slicer xmlns:sle="http://schemas.microsoft.com/office/drawing/2010/slicer" name="Sub-County 8"/>
            </a:graphicData>
          </a:graphic>
        </xdr:graphicFrame>
      </mc:Choice>
      <mc:Fallback xmlns="">
        <xdr:sp macro="" textlink="">
          <xdr:nvSpPr>
            <xdr:cNvPr id="0" name=""/>
            <xdr:cNvSpPr>
              <a:spLocks noTextEdit="1"/>
            </xdr:cNvSpPr>
          </xdr:nvSpPr>
          <xdr:spPr>
            <a:xfrm>
              <a:off x="3400425" y="657227"/>
              <a:ext cx="8567738" cy="619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28573</xdr:colOff>
      <xdr:row>0</xdr:row>
      <xdr:rowOff>1</xdr:rowOff>
    </xdr:from>
    <xdr:to>
      <xdr:col>14</xdr:col>
      <xdr:colOff>9524</xdr:colOff>
      <xdr:row>0</xdr:row>
      <xdr:rowOff>1123950</xdr:rowOff>
    </xdr:to>
    <mc:AlternateContent xmlns:mc="http://schemas.openxmlformats.org/markup-compatibility/2006" xmlns:a14="http://schemas.microsoft.com/office/drawing/2010/main">
      <mc:Choice Requires="a14">
        <xdr:graphicFrame macro="">
          <xdr:nvGraphicFramePr>
            <xdr:cNvPr id="5" name="Facility 8"/>
            <xdr:cNvGraphicFramePr/>
          </xdr:nvGraphicFramePr>
          <xdr:xfrm>
            <a:off x="0" y="0"/>
            <a:ext cx="0" cy="0"/>
          </xdr:xfrm>
          <a:graphic>
            <a:graphicData uri="http://schemas.microsoft.com/office/drawing/2010/slicer">
              <sle:slicer xmlns:sle="http://schemas.microsoft.com/office/drawing/2010/slicer" name="Facility 8"/>
            </a:graphicData>
          </a:graphic>
        </xdr:graphicFrame>
      </mc:Choice>
      <mc:Fallback xmlns="">
        <xdr:sp macro="" textlink="">
          <xdr:nvSpPr>
            <xdr:cNvPr id="0" name=""/>
            <xdr:cNvSpPr>
              <a:spLocks noTextEdit="1"/>
            </xdr:cNvSpPr>
          </xdr:nvSpPr>
          <xdr:spPr>
            <a:xfrm>
              <a:off x="11968161" y="1"/>
              <a:ext cx="5695951" cy="1123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Developers/OneDrive%20-%20Goldstar%20Kenya/Documents/USAID%20Tujenge%20Jamii/USAID%20Presentation/USAID%20Presentation%202021%20QIII/STF%20Cascade%20version%20OCT%202020%20to%2031st%20Mar%20202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velopers" refreshedDate="44407.965638425929" createdVersion="6" refreshedVersion="6" minRefreshableVersion="3" recordCount="1389">
  <cacheSource type="worksheet">
    <worksheetSource ref="A4:BD1393" sheet="STF raw Data" r:id="rId2"/>
  </cacheSource>
  <cacheFields count="56">
    <cacheField name="Quarter" numFmtId="0">
      <sharedItems count="3">
        <s v="Oct-Dec 2020"/>
        <s v="Jan-Mar 2021"/>
        <s v="Jul-Sep 2020"/>
      </sharedItems>
    </cacheField>
    <cacheField name="Batch No." numFmtId="0">
      <sharedItems containsSemiMixedTypes="0" containsString="0" containsNumber="1" containsInteger="1" minValue="114603" maxValue="232055"/>
    </cacheField>
    <cacheField name="Patient CCC No." numFmtId="0">
      <sharedItems containsMixedTypes="1" containsNumber="1" containsInteger="1" minValue="53028" maxValue="2100100673"/>
    </cacheField>
    <cacheField name="County" numFmtId="0">
      <sharedItems count="4">
        <s v="Nakuru"/>
        <s v="Laikipia"/>
        <s v="Samburu"/>
        <s v="Baringo"/>
      </sharedItems>
    </cacheField>
    <cacheField name="SubCounty" numFmtId="0">
      <sharedItems/>
    </cacheField>
    <cacheField name="Facility Name" numFmtId="0">
      <sharedItems count="136">
        <s v="Lanet Health Centre"/>
        <s v="Molo District Hospital"/>
        <s v="Bahati District Hospital"/>
        <s v="Engashura Health Centre"/>
        <s v="Naivasha District Hospital"/>
        <s v="Nyahururu District Hospital"/>
        <s v="St Mary's Hospital (Naivasha)"/>
        <s v="Nakuru Provincial General Hospital (PGH)"/>
        <s v="Karagita Dispensary"/>
        <s v="Muramati Dispensary"/>
        <s v="Mau Narok Health Centre"/>
        <s v="Maina Village Dispensary"/>
        <s v="Gilgil Sub-District Hospital"/>
        <s v="Dundori Health Centre"/>
        <s v="Ndabibi Dispensary"/>
        <s v="Nanyuki District Hospital"/>
        <s v="Rumuruti District Hospital"/>
        <s v="Maralal District Hospital"/>
        <s v="Melwa Health Centre"/>
        <s v="Sipili Health Centre"/>
        <s v="Ngarua Health Centre"/>
        <s v="Njoro Health Centre"/>
        <s v="Kabarnet District Hospital"/>
        <s v="Nanyuki Cottage Hospital"/>
        <s v="Eldama Ravine District Hospital"/>
        <s v="Algadir Medical Clinic"/>
        <s v="Langa Langa Health Centre"/>
        <s v="Rocco Dispensary"/>
        <s v="Bondeni Dispensary (Nakuru Central)"/>
        <s v="Mercy Hospital"/>
        <s v="Ndindika Health Centre"/>
        <s v="Olmoran Health Centre"/>
        <s v="Nku West Health Centre"/>
        <s v="Bondeni Maternity"/>
        <s v="Lare Health Centre"/>
        <s v="Marigat Sub District Hospital"/>
        <s v="Rhomdah health centre"/>
        <s v="Family Healthoptions Kenya (Nakuru)"/>
        <s v="FITC Dispensary"/>
        <s v="Annex Hospital (Nakuru)"/>
        <s v="Archers Post Health Centre"/>
        <s v="Bahati Dispensary"/>
        <s v="Baragoi District Hospital"/>
        <s v="Barwessa HealthCentre"/>
        <s v="Keringet Health Centre (Kuresoi)"/>
        <s v="Chemolingot Health Centre"/>
        <s v="Doldol Sub District Hospital"/>
        <s v="Eburru Dispensary"/>
        <s v="Egerton University"/>
        <s v="Elburgon Sub-District Hospital"/>
        <s v="Mai Mahiu Health centre"/>
        <s v="Emining Health Centre"/>
        <s v="Moi Ndabi Dispensary"/>
        <s v="Kamara Dispensary"/>
        <s v="Esageri Health Centre"/>
        <s v="Gilgil ASTU Dispensary"/>
        <s v="GOK Farm(NAHRC) Dispensary"/>
        <s v="Hekima Dispensary"/>
        <s v="Holy Spirit Health Centre"/>
        <s v="Finlays  Hospital"/>
        <s v="Huruma Dispensary"/>
        <s v="Ikumbi Health Centre"/>
        <s v="Wesley Health Centre"/>
        <s v="Industrial Area Dispensary"/>
        <s v="Kabarak Health Centre"/>
        <s v="Tenges Health Centre"/>
        <s v="Salawa Health Centre"/>
        <s v="Kabartonjo District Hospital"/>
        <s v="Kabatini Health Centre"/>
        <s v="Kabazi Health Centre"/>
        <s v="Kalalu Dispensary"/>
        <s v="Kapkures Dispensary (Nakuru Central)"/>
        <s v="Kuresoi Health Centre"/>
        <s v="Olenguruone Sub-District Hospital"/>
        <s v="Neissuit Dispensary"/>
        <s v="Kiambogo Dispensary (Naivasha)"/>
        <s v="Kimalel Health Centre"/>
        <s v="Kimanjo Dispensary"/>
        <s v="Kiptagich Dispensary"/>
        <s v="Kiptangwanyi Dispensary"/>
        <s v="Kisanana Health Centre"/>
        <s v="Kisima Dispensary"/>
        <s v="Kiwamu Dispensary"/>
        <s v="Lamuria Dispensary (Laikipia East)"/>
        <s v="Latakweny Dispensary"/>
        <s v="Likii Dispensary"/>
        <s v="Maiela Health Centre"/>
        <s v="Mbogoini Dispensary"/>
        <s v="Timboroa Health Centre"/>
        <s v="Matanya Dispensary"/>
        <s v="Mirugi Kariuki Dispensary"/>
        <s v="Mogotio dispensary"/>
        <s v="Mogotio RHDC"/>
        <s v="Sachangwan Dispensary"/>
        <s v="Mother Kevin Dispensary (Catholic)"/>
        <s v="Nacoharg Medical Centre"/>
        <s v="Subukia Health Centre"/>
        <s v="NYS Karate Dispensary"/>
        <s v="Karate Dispensary"/>
        <s v="Nakuru Nursing Home"/>
        <s v="Nakuru War Memorial Hospital"/>
        <s v="Nakuru West (PCEA) Health Centre"/>
        <s v="Oljabet Health Centre"/>
        <s v="Ngobit Dispensary"/>
        <s v="Nakuru Heart centre"/>
        <s v="Nyakiambi Dispensary"/>
        <s v="Nyamamithi Dispensary"/>
        <s v="NYS Dispensary (Gilgil)"/>
        <s v="Oserian Health Centre"/>
        <s v="Rongai Health Centre"/>
        <s v="Salgaa Roadside wellness Centres"/>
        <s v="Segera Mission Dispensary"/>
        <s v="Sereolipi Dispensary"/>
        <s v="South Horr Dispensary"/>
        <s v="St Elizabeth Nursing Home"/>
        <s v="St Clare Dispensary"/>
        <s v="GSU Dispensary"/>
        <s v="St Martin De Porres (Static)"/>
        <s v="Suguta Marmar Health Centre"/>
        <s v="Sunrise  Evans Hospital"/>
        <s v="Swari Dispensary"/>
        <s v="Torongo Health Centre"/>
        <s v="Upendo Village Dispensary"/>
        <s v="Upper Solai Health Centre"/>
        <s v="Valley Hospital"/>
        <s v="Wamba District Hospital"/>
        <s v="Wamba Mission Hospital"/>
        <s v="Wei Dispensary"/>
        <s v="Kihingo Dispensary (CDF)"/>
        <s v="St Joseph Nursing home"/>
        <s v="Kiptagich Medical Clinic"/>
        <s v="Turi (PCEA) Dispensary"/>
        <s v="Kijani (Mirera) Dispensary"/>
        <s v="Simboiyon Dispensary"/>
        <s v="AFRAHA MATERNITY AND NURSING HOME"/>
        <s v="Maai Mahiu Roadside weeness Center"/>
      </sharedItems>
    </cacheField>
    <cacheField name="MFLCode" numFmtId="0">
      <sharedItems containsSemiMixedTypes="0" containsString="0" containsNumber="1" containsInteger="1" minValue="10672" maxValue="20343"/>
    </cacheField>
    <cacheField name="Sex" numFmtId="0">
      <sharedItems/>
    </cacheField>
    <cacheField name="Age" numFmtId="0">
      <sharedItems containsSemiMixedTypes="0" containsString="0" containsNumber="1" containsInteger="1" minValue="0" maxValue="80"/>
    </cacheField>
    <cacheField name="Patient Contacted" numFmtId="0">
      <sharedItems/>
    </cacheField>
    <cacheField name="Date of Testing" numFmtId="0">
      <sharedItems/>
    </cacheField>
    <cacheField name="Date of Dispatch" numFmtId="0">
      <sharedItems/>
    </cacheField>
    <cacheField name="PMTCT" numFmtId="0">
      <sharedItems/>
    </cacheField>
    <cacheField name="Current ART Regimen" numFmtId="0">
      <sharedItems/>
    </cacheField>
    <cacheField name="Current ART Regimen Line" numFmtId="0">
      <sharedItems/>
    </cacheField>
    <cacheField name="Second regimen" numFmtId="0">
      <sharedItems/>
    </cacheField>
    <cacheField name="Date Started Second regimen" numFmtId="0">
      <sharedItems/>
    </cacheField>
    <cacheField name="Third regimen" numFmtId="0">
      <sharedItems/>
    </cacheField>
    <cacheField name="Date Current ART Regimen started" numFmtId="0">
      <sharedItems/>
    </cacheField>
    <cacheField name="Vl Results at enrollment into STF" numFmtId="0">
      <sharedItems containsSemiMixedTypes="0" containsString="0" containsNumber="1" containsInteger="1" minValue="12" maxValue="9940000"/>
    </cacheField>
    <cacheField name="Date Vl taken" numFmtId="0">
      <sharedItems/>
    </cacheField>
    <cacheField name="Date enrolled in Viremia Clinic" numFmtId="0">
      <sharedItems/>
    </cacheField>
    <cacheField name="Enrolled in support group" numFmtId="0">
      <sharedItems/>
    </cacheField>
    <cacheField name="Date enrolled in support group" numFmtId="0">
      <sharedItems/>
    </cacheField>
    <cacheField name="Adherence sessions before repeat confirmatory VL" numFmtId="0">
      <sharedItems containsMixedTypes="1" containsNumber="1" containsInteger="1" minValue="0" maxValue="3"/>
    </cacheField>
    <cacheField name="Date Repeat Confirmatory Vl sample collected" numFmtId="0">
      <sharedItems/>
    </cacheField>
    <cacheField name="Repeat Confirmatory VL Sample Type" numFmtId="0">
      <sharedItems/>
    </cacheField>
    <cacheField name="Repeat Confirmatory VL Date results received" numFmtId="0">
      <sharedItems/>
    </cacheField>
    <cacheField name="Repeat Confirmatory VL Results" numFmtId="0">
      <sharedItems/>
    </cacheField>
    <cacheField name="Action taken" numFmtId="0">
      <sharedItems/>
    </cacheField>
    <cacheField name="Reason for not switching" numFmtId="0">
      <sharedItems/>
    </cacheField>
    <cacheField name="Other Reason for not switching" numFmtId="0">
      <sharedItems/>
    </cacheField>
    <cacheField name="Adherence sessions before 3 month postswitch VL" numFmtId="0">
      <sharedItems containsMixedTypes="1" containsNumber="1" containsInteger="1" minValue="0" maxValue="3"/>
    </cacheField>
    <cacheField name="Date 3 month post switch Vl sample collected" numFmtId="0">
      <sharedItems/>
    </cacheField>
    <cacheField name="3 month post switch VL Sample Type" numFmtId="0">
      <sharedItems/>
    </cacheField>
    <cacheField name="3 month post switch VL Date results received" numFmtId="0">
      <sharedItems/>
    </cacheField>
    <cacheField name="3 month post switch VL Results" numFmtId="0">
      <sharedItems/>
    </cacheField>
    <cacheField name="Clients final outcome" numFmtId="0">
      <sharedItems/>
    </cacheField>
    <cacheField name="Reason for not suppressing" numFmtId="0">
      <sharedItems/>
    </cacheField>
    <cacheField name="VL sample Collection Date" numFmtId="0">
      <sharedItems/>
    </cacheField>
    <cacheField name="Comments" numFmtId="0">
      <sharedItems/>
    </cacheField>
    <cacheField name="Year Dispatched" numFmtId="0">
      <sharedItems containsSemiMixedTypes="0" containsString="0" containsNumber="1" containsInteger="1" minValue="2020" maxValue="2021"/>
    </cacheField>
    <cacheField name="Month dispatched" numFmtId="0">
      <sharedItems/>
    </cacheField>
    <cacheField name="Year Tested" numFmtId="0">
      <sharedItems containsSemiMixedTypes="0" containsString="0" containsNumber="1" containsInteger="1" minValue="2020" maxValue="2021"/>
    </cacheField>
    <cacheField name="Month Tested" numFmtId="0">
      <sharedItems/>
    </cacheField>
    <cacheField name="Update Status" numFmtId="0">
      <sharedItems count="2">
        <s v="Not Updated"/>
        <s v="Updated"/>
      </sharedItems>
    </cacheField>
    <cacheField name="1st VL &gt; 1000" numFmtId="0">
      <sharedItems containsSemiMixedTypes="0" containsString="0" containsNumber="1" containsInteger="1" minValue="1" maxValue="1"/>
    </cacheField>
    <cacheField name="Completed 3 EACs with Satisfactory Adherence" numFmtId="0">
      <sharedItems containsSemiMixedTypes="0" containsString="0" containsNumber="1" containsInteger="1" minValue="0" maxValue="1"/>
    </cacheField>
    <cacheField name="Completed EACs 1 and 2 Only" numFmtId="0">
      <sharedItems containsSemiMixedTypes="0" containsString="0" containsNumber="1" containsInteger="1" minValue="0" maxValue="1"/>
    </cacheField>
    <cacheField name="Completed EACs 1 Only" numFmtId="0">
      <sharedItems containsSemiMixedTypes="0" containsString="0" containsNumber="1" containsInteger="1" minValue="0" maxValue="1"/>
    </cacheField>
    <cacheField name="EAC not started/called for EAC" numFmtId="0">
      <sharedItems containsSemiMixedTypes="0" containsString="0" containsNumber="1" containsInteger="1" minValue="0" maxValue="1"/>
    </cacheField>
    <cacheField name="2nd VL done" numFmtId="0">
      <sharedItems containsSemiMixedTypes="0" containsString="0" containsNumber="1" containsInteger="1" minValue="0" maxValue="1"/>
    </cacheField>
    <cacheField name="2nd VL done and result received" numFmtId="0">
      <sharedItems containsSemiMixedTypes="0" containsString="0" containsNumber="1" containsInteger="1" minValue="0" maxValue="1"/>
    </cacheField>
    <cacheField name="2nd VL done &gt;1000" numFmtId="0">
      <sharedItems containsSemiMixedTypes="0" containsString="0" containsNumber="1" containsInteger="1" minValue="0" maxValue="1"/>
    </cacheField>
    <cacheField name="Switched to second Line" numFmtId="0">
      <sharedItems containsSemiMixedTypes="0" containsString="0" containsNumber="1" containsInteger="1" minValue="0" maxValue="1"/>
    </cacheField>
    <cacheField name="AgeBracket" numFmtId="0">
      <sharedItems count="3">
        <s v="0-9 yrs"/>
        <s v="10-24 yrs"/>
        <s v="25+ yrs"/>
      </sharedItems>
    </cacheField>
  </cacheFields>
  <extLst>
    <ext xmlns:x14="http://schemas.microsoft.com/office/spreadsheetml/2009/9/main" uri="{725AE2AE-9491-48be-B2B4-4EB974FC3084}">
      <x14:pivotCacheDefinition pivotCacheId="1998072394"/>
    </ext>
  </extLst>
</pivotCacheDefinition>
</file>

<file path=xl/pivotCache/pivotCacheDefinition2.xml><?xml version="1.0" encoding="utf-8"?>
<pivotCacheDefinition xmlns="http://schemas.openxmlformats.org/spreadsheetml/2006/main" xmlns:r="http://schemas.openxmlformats.org/officeDocument/2006/relationships" saveData="0" refreshOnLoad="1" refreshedBy="Emmanuel Kaunda" refreshedDate="45077.888948842592" createdVersion="6" refreshedVersion="6" minRefreshableVersion="3" recordCount="8279">
  <cacheSource type="worksheet">
    <worksheetSource name="Table1"/>
  </cacheSource>
  <cacheFields count="14">
    <cacheField name="County" numFmtId="0">
      <sharedItems containsBlank="1" count="5">
        <m/>
        <s v="Baringo"/>
        <s v="Laikipia"/>
        <s v="Nakuru"/>
        <s v="Samburu"/>
      </sharedItems>
    </cacheField>
    <cacheField name="Sub-County" numFmtId="0">
      <sharedItems containsBlank="1" count="24">
        <m/>
        <s v="Baringo North"/>
        <s v="Baringo Central"/>
        <s v="Koibatek"/>
        <s v="Laikipia East"/>
        <s v="Laikipia North"/>
        <s v="Laikipia West"/>
        <s v="Gilgil"/>
        <s v="Marigat"/>
        <s v="Kuresoi North"/>
        <s v="Kuresoi South"/>
        <s v="Molo"/>
        <s v="Naivasha"/>
        <s v="Nakuru East"/>
        <s v="Nakuru West"/>
        <s v="Nakuru North"/>
        <s v="Njoro"/>
        <s v="Rongai"/>
        <s v="Subukia"/>
        <s v="Samburu East"/>
        <s v="Samburu Central"/>
        <s v="Mogotio"/>
        <s v="East Pokot"/>
        <s v="Samburu North"/>
      </sharedItems>
    </cacheField>
    <cacheField name="Facility" numFmtId="0">
      <sharedItems containsBlank="1" count="194">
        <m/>
        <s v="Kabartonjo District Hospital"/>
        <s v="Kabarnet District Hospital"/>
        <s v="Esageri Health Centre"/>
        <s v="Matanya Dispensary"/>
        <s v="Kalalu Dispensary"/>
        <s v="Nanyuki Cottage Hospital"/>
        <s v="Nanyuki District Hospital"/>
        <s v="Kimanjo Dispensary"/>
        <s v="Mercy Hospital"/>
        <s v="Melwa Health Centre"/>
        <s v="Timboroa Health Centre"/>
        <s v="Torongo Health Centre"/>
        <s v="Gilgil Sub-District Hospital"/>
        <s v="Holy Spirit Health Centre"/>
        <s v="Karunga Dispensary"/>
        <s v="Kiambogo Dispensary (Naivasha)"/>
        <s v="Kiptangwanyi Dispensary"/>
        <s v="St Mary's Hospital (Naivasha)"/>
        <s v="Marigat Catholic Mission"/>
        <s v="Ikumbi Health Centre"/>
        <s v="Kamara Dispensary"/>
        <s v="Keringet Health Centre (Kuresoi)"/>
        <s v="Kiptagich Dispensary"/>
        <s v="Kuresoi Health Centre"/>
        <s v="Murindoku Dispensary"/>
        <s v="Marigat Sub District Hospital"/>
        <s v="Olenguruone Sub-District Hospital"/>
        <s v="St Martin De Porres (Static)"/>
        <s v="Korao Dispensary"/>
        <s v="Elburgon Sub-District Hospital"/>
        <s v="St Joseph Nursing home"/>
        <s v="Molo District Hospital"/>
        <s v="Nyakiambi Dispensary"/>
        <s v="Sachang'wan Dispensary"/>
        <s v="St Clare Dispensary"/>
        <s v="Turi (PCEA) Dispensary"/>
        <s v="ASN Upendo Village Dispensary"/>
        <s v="Finlays  Hospital"/>
        <s v="Karagita Dispensary"/>
        <s v="Karati Dispensary"/>
        <s v="Kijani (Mirera) Dispensary"/>
        <s v="Mai Mahiu Health centre"/>
        <s v="Maiela Health Centre"/>
        <s v="Moi Ndabi Dispensary"/>
        <s v="Naivasha District Hospital"/>
        <s v="Ndabibi Dispensary"/>
        <s v="Nyamathi Dispensary"/>
        <s v="Rocco Dispensary"/>
        <s v="Nacoharg Medical Centre"/>
        <s v="Algadir Medical Clinic"/>
        <s v="Bondeni Dispensary (Nakuru Central)"/>
        <s v="Family Health options Kenya (Nakuru)"/>
        <s v="FITC Dispensary"/>
        <s v="Fountain Medical clinic"/>
        <s v="Afraha Maternity and Nursing Home"/>
        <s v="Nakuru War Memorial Hospital"/>
        <s v="St Elizabeth Nursing Home"/>
        <s v="Sunrise  Evans Hospital"/>
        <s v="Industrial Area Dispensary"/>
        <s v="Kapkures Dispensary (Nakuru Central)"/>
        <s v="Lanet Health Centre"/>
        <s v="Langa Langa Health Centre"/>
        <s v="Mirugi Kariuki Dispensary"/>
        <s v="Mother Kevin Dispensary (Catholic)"/>
        <s v="Nakuru Nursing Home"/>
        <s v="Nakuru Provincial General Hospital (PGH)"/>
        <s v="Nakuru West (PCEA) Health Centre"/>
        <s v="Nakuru West Health Centre"/>
        <s v="Bondeni Maternity"/>
        <s v="Shabab Integrated Clinic"/>
        <s v="Nakuru Heart Centre"/>
        <s v="Bahati District Hospital"/>
        <s v="Dundori Health Centre"/>
        <s v="Engashura Health Centre"/>
        <s v="Kabatini Health Centre"/>
        <s v="Kiwamu Dispensary"/>
        <s v="St Antony Health Centre"/>
        <s v="Wesley Health Centre"/>
        <s v="Egerton University"/>
        <s v="Huruma Dispensary"/>
        <s v="Kihingo Dispensary (CDF)"/>
        <s v="Lare Health Centre"/>
        <s v="Mau Narok Health Centre"/>
        <s v="Neissuit Dispensary"/>
        <s v="Njoro Health Centre"/>
        <s v="Piave Dispensary"/>
        <s v="Kabarak Health Centre"/>
        <s v="Mogotio RHDC"/>
        <s v="Nyamamithi Dispensary"/>
        <s v="Rongai Health Centre"/>
        <s v="Kabazi Health Centre"/>
        <s v="Subukia Health Centre"/>
        <s v="Upper Solai Health Centre"/>
        <s v="Simboiyon Dispensary"/>
        <s v="Annex Hospital (Nakuru)"/>
        <s v="Rhonda Dispensary and Maternity"/>
        <s v="Mbaruk Health Centre"/>
        <s v="Archers Post Health Centre"/>
        <s v="Kisima Health Centre"/>
        <s v="Suguta Marmar Health Centre"/>
        <s v="Wamba Health Centre"/>
        <s v="Catholic Hospital Wamba"/>
        <s v="Nyahururu District Hospital"/>
        <s v="North Star Alliance VCT"/>
        <s v="Northstar Alliance Wellness Centre (Mai Mahiu)"/>
        <s v="Nys Dispensary (Gilgil)"/>
        <s v="NYS Karate Dispensary"/>
        <s v="Gsu Dispensary"/>
        <s v="Tonymed Medical Clinic"/>
        <s v="Ol-Jorai Health Center"/>
        <s v="St. Joseph RiftValley Hospital"/>
        <s v="Naibor Dispensary"/>
        <s v="Mercy Mission Hospital  Annex  (Nakuru)"/>
        <s v="Menengai Dispensary"/>
        <s v="Impact Health Care"/>
        <s v="Mogotio Sub County Hospital (Baringo)"/>
        <s v="Esther Memorial Nursing Home"/>
        <s v="GOK Farm (Nahrc) Dispensary"/>
        <s v="Solio Dispensary"/>
        <s v="Miti-Mingi Dispensary"/>
        <s v="Total Dispensary"/>
        <s v="Barwessa HealthCentre"/>
        <s v="Kipsaraman Dispensary"/>
        <s v="Eldama Ravine District Hospital"/>
        <s v="Lamuria Dispensary (Laikipia East)"/>
        <s v="Likii Dispensary"/>
        <s v="Rumuruti District Hospital"/>
        <s v="Sipili Health Centre"/>
        <s v="Ndindika Health Centre"/>
        <s v="Ngarua Health Centre"/>
        <s v="Oljabet Health Centre"/>
        <s v="Kimalel Health centre"/>
        <s v="Emining Health Centre"/>
        <s v="Mogotio Dispensary"/>
        <s v="Bahati Dispensary"/>
        <s v="Tenges Health Centre"/>
        <s v="Maralal District Hospital"/>
        <s v="Sereolipi Health Centre"/>
        <s v="Maina Village Dispensary"/>
        <s v="Gilgil Astu Dispensary"/>
        <s v="Bennedict Xvi Dispensary"/>
        <s v="Loosuk Health Centre"/>
        <s v="Chemolingot District Hospital"/>
        <s v="Ngobit Dispensary"/>
        <s v="St Joseph Catholic Dispensary (Laikipia East)"/>
        <s v="Muramati Dispensary"/>
        <s v="Segera Mission Dispensary"/>
        <s v="Doldol Health Centre"/>
        <s v="Mutara Dispensary"/>
        <s v="Olmoran Health Centre"/>
        <s v="Mwenje Dispensary"/>
        <s v="Salama Health Centre (Laikipia West)"/>
        <s v="Ewaso Dispensary"/>
        <s v="Survey Dispensary"/>
        <s v="Eburru Dispensary"/>
        <s v="Mochongoi Health Centre"/>
        <s v="Ol-Arabel Dispensary"/>
        <s v="Kisanana Health Centre"/>
        <s v="Holy Trinity Health Centre(Mai Mahiu)"/>
        <s v="Oserian Health Centre"/>
        <s v="Maraigushu Dispensary"/>
        <s v="Hekima Dispensary"/>
        <s v="Valley Hospital"/>
        <s v="Kampi Samaki Health Centre"/>
        <s v="Wei Dispensary"/>
        <s v="Mbogoini Dispensary"/>
        <s v="Mogorwa Health Centre"/>
        <s v="Salawa Health Centre"/>
        <s v="Chumvi Dispensary"/>
        <s v="Wangu Community Dispensary"/>
        <s v="Baragoi Sub-District Hospital"/>
        <s v="Barsaloi GK Dispensary"/>
        <s v="Ngilai Dispensary"/>
        <s v="Latakweny Dispensary"/>
        <s v="Lesirikan Health Centre"/>
        <s v="Longewan Dispensary"/>
        <s v="Maralal Catholic Dispensary"/>
        <s v="South Horr Dispensary"/>
        <s v="Swari Model Health Centre"/>
        <s v="Nyahururu Private Hospital"/>
        <s v="Marti Dispensary"/>
        <s v="Archers Post Sub-County Hospital"/>
        <s v="Powys Dispensary"/>
        <s v="Ngondi Dispensary"/>
        <s v="Lodungokwe Health Centre"/>
        <s v="Seketet Dispensary"/>
        <s v="East Laikipia Dispensary"/>
        <s v="Thome Dispensary"/>
        <s v="Rhein Valley Hospital" u="1"/>
        <s v="Dandelion Medical Centre" u="1"/>
        <s v="Benmac Clinic" u="1"/>
        <s v="Polyclinic Hospital" u="1"/>
        <s v="Bethsaida (AIC) Clinic (Nakuru)" u="1"/>
      </sharedItems>
    </cacheField>
    <cacheField name="MFLCode" numFmtId="0">
      <sharedItems containsString="0" containsBlank="1" containsNumber="1" containsInteger="1" minValue="10056" maxValue="25155"/>
    </cacheField>
    <cacheField name="Reporting Month" numFmtId="0">
      <sharedItems containsBlank="1"/>
    </cacheField>
    <cacheField name="Yearmonth" numFmtId="0">
      <sharedItems containsString="0" containsBlank="1" containsNumber="1" containsInteger="1" minValue="202304" maxValue="202305"/>
    </cacheField>
    <cacheField name="Reported Value" numFmtId="0">
      <sharedItems containsBlank="1" containsMixedTypes="1" containsNumber="1" containsInteger="1" minValue="0" maxValue="7731"/>
    </cacheField>
    <cacheField name="Indicator" numFmtId="0">
      <sharedItems containsBlank="1" count="121">
        <m/>
        <s v="Restarts"/>
        <s v="Total Number Died"/>
        <s v="Number Died and Mortality Audit Done"/>
        <s v="Died and Mortality Audit Not done"/>
        <s v="Total Number Refused (Stopped) Treatment"/>
        <s v="Number Stopped Treatment and Counselled on the need to continue Treatment"/>
        <s v="Number Stopped Treatment and Not Counselled on the need to continue Treatment"/>
        <s v="Total Number Lost To Follow Up / IIT"/>
        <s v="Lost To Follow Up After Being On Treatment for &lt; 3 Months"/>
        <s v="Lost to Follow-Up After being on Treatment for &gt;= 3 months"/>
        <s v="Number of IITs (LTFU) linelisted in the Defaulter tracing log for LFTU"/>
        <s v="Number of IITs (LTFU) NOT linelisted in the Defaulter tracing log for LFTU"/>
        <s v="Number of IITs (LTFU) traced through defaulter tracing mechanisms"/>
        <s v="Number of IITs (LTFU) Not traced through defaulter tracing mechanisms"/>
        <s v="Number of IITs traced and  Restarted on ART / RTT"/>
        <s v="Number of IITs traced and confirmed to have Self Transferred out "/>
        <s v="Number of IITs traced and Scheduled to come those with agreed appointment dates"/>
        <s v="Number of IITs traced and confirmed to be Collecting drugs from another facility  "/>
        <s v="Number of IITs On Transit"/>
        <s v="Number of IITs Confirmed Dead"/>
        <s v="Number of IITs Stopped Treatment"/>
        <s v="Number of IITs traced and confirmed to be Active"/>
        <s v="Number of IITs traced and confirmed to have Relocated"/>
        <s v="Number of IITs Traced and not yet found"/>
        <s v="How Many Patients Transferred Out"/>
        <s v="How Many Patients Transferred Out because they relocated"/>
        <s v="How Many Patients Transferred Out because of Long distance"/>
        <s v="How Many Patients Transferred Out because of Non-Flexible Clinical Hours"/>
        <s v="How Many Patients Transferred Out because of Unfriendly Health Care Workers"/>
        <s v="How Many Patients Transferred Out because of Loss of Job"/>
        <s v="How Many Patients Transferred Out because of spousal separation"/>
        <s v="How Many Patients Transferred Out because of GBV Related issues"/>
        <s v="How Many Patients Transferred Out because of Other reasons Not Indicated Above"/>
        <s v="Total Not Accounted For"/>
        <s v="Has a comprehensive DQA for the site conducted"/>
        <s v="Has the corrected value been updated in the relevant reporting systems"/>
        <s v="Has the data Improvement plan been implemented"/>
        <s v="Transfer Out &amp; Exit Interview Done"/>
        <s v="Transfer Out &amp; Exit Interview Not Done"/>
        <s v="Number restarted on ART or RTT and provided with return to treatment package"/>
        <s v="Number restarted on ART or RTT and Not provided with return to treatment package"/>
        <s v="Completed EAC 3"/>
        <s v="Patients with 1st Vl above 1000 cps/ml enrolled into the cohort"/>
        <s v="Completed 3 EACs with UnSatisfactory Adherence"/>
        <s v="Is Site Eligible to Account for Prep Decline Reasons"/>
        <s v="Number of Adolescent Girls and Young Women (AGYW) that Declined Prep"/>
        <s v="Fear of side effects"/>
        <s v="Too many HIV tests"/>
        <s v="Taking drugs daily for a long time"/>
        <s v="Fear about effects of unborn baby"/>
        <s v="Suspects Partner is virally suppressed"/>
        <s v="Suspects Partner is Known HIV negative"/>
        <s v="Fear that partner or other will find out"/>
        <s v="Client self perception of  no risk of acquiring HIV"/>
        <s v="Need to consult my partner"/>
        <s v="Fear of Intimate Partner Violence"/>
        <s v="Perception PrEP is associated with HIV treatment"/>
        <s v="lack of interest in PrEP"/>
        <s v="Negative perceptions of the safety  of PrEP"/>
        <s v="Other reasons for declining Prep"/>
        <s v="Number of Female Sex Workers that Declined Prep"/>
        <s v="Number of Men who have Sex with Men (MSM) that Declined Prep"/>
        <s v="Number of People who inject Drugs (PWID) that Declined Prep"/>
        <s v="Number of discordant couple who Declined Prep"/>
        <s v="Number of Other Women who Declined Prep"/>
        <s v="Number of Men at Risk who Declined Prep"/>
        <s v="Number of Transgender who Declined Prep"/>
        <s v="Number of Pregnant and Breastfeeding Women who Declined Prep"/>
        <s v="EAC Not Started/Not Called for EAC"/>
        <s v="Completed EAC 1 Only"/>
        <s v="Completed BOTH EAC 1 and 2 Only"/>
        <s v="Completed 3 EACs with Satisfactory Adherence"/>
        <s v="Completed 3 EACs and 2nd VL Done"/>
        <s v="Completed 3 EACs, 2nd VL Done and Result Received"/>
        <s v="Completed 3 EACs , 2nd VL Done and Result &gt; 1000 cps/ml"/>
        <s v="Completed 3 EACs , 2nd VL Done , Result Not Suppressed &amp; Switched to 2nd Line"/>
        <s v="Patients with 1st Vl above 1000 cps/ml"/>
        <s v="Tx Curr Baseline"/>
        <s v="Tx New"/>
        <s v="TX_RTT"/>
        <s v="Transfer In"/>
        <s v="Expected TX_CURR"/>
        <s v="Reported Tx Curr"/>
        <s v="Patients To Account For"/>
        <s v="LTFU and defaulter tracing done" u="1"/>
        <s v="Total Patients to be linked to treatment- Baseline" u="1"/>
        <s v="Accounting for TX_NET Loss Attrition - Baseline" u="1"/>
        <s v="Died Before Linkage" u="1"/>
        <s v="Not Accounted For" u="1"/>
        <s v="Linked to another Non UTJ Site" u="1"/>
        <s v="Refused treatment and underlying Issues addressed" u="1"/>
        <s v="Still on Follow up" u="1"/>
        <s v="Completed EACs 1 and 2 Only" u="1"/>
        <s v="Total Refused/Stopped treatment" u="1"/>
        <s v="Total LTFU" u="1"/>
        <s v="Wrong Contact Information" u="1"/>
        <s v="Number of contacts not tested" u="1"/>
        <s v="Return to treatment &amp; not provided with return to treatment package" u="1"/>
        <s v="Number of contacts tested" u="1"/>
        <s v="Site has done  DQA" u="1"/>
        <s v="Total Unlinked Patients-Baseline" u="1"/>
        <s v="CXCA Positive" u="1"/>
        <s v="Completed EACs 1 only" u="1"/>
        <s v="Died and Mortality Audit Done" u="1"/>
        <s v="LTFU and defaulter tracing not done" u="1"/>
        <s v="Total Linked" u="1"/>
        <s v="Linked to another UTJ Site" u="1"/>
        <s v="Return to treatment &amp; provided with return to treatment package" u="1"/>
        <s v="Total Died" u="1"/>
        <s v="Refused treatment and underlying Issues NOT addressed" u="1"/>
        <s v="CXCA Reffered for treatment" u="1"/>
        <s v="Defaulter tracing done &amp; patient returned to treatment" u="1"/>
        <s v="CXCA Treated" u="1"/>
        <s v="Total eligible contacts not tested- Baseline" u="1"/>
        <s v="Linked to same UTJ Site" u="1"/>
        <s v="LTFU after &lt;3 months on treatment" u="1"/>
        <s v="LTFU after &gt;3 months on treatment" u="1"/>
        <s v="Total Transfer Out" u="1"/>
        <s v="Defaulter tracing done &amp; Patient not retuned to treatment" u="1"/>
        <s v="Site has done  DQA and corrected TX_CURR established and corrected" u="1"/>
      </sharedItems>
    </cacheField>
    <cacheField name="Code" numFmtId="0">
      <sharedItems containsBlank="1"/>
    </cacheField>
    <cacheField name="orderid" numFmtId="0">
      <sharedItems containsString="0" containsBlank="1" containsNumber="1" containsInteger="1" minValue="1" maxValue="333" count="233">
        <m/>
        <n v="55"/>
        <n v="60"/>
        <n v="61"/>
        <n v="62"/>
        <n v="63"/>
        <n v="64"/>
        <n v="65"/>
        <n v="66"/>
        <n v="67"/>
        <n v="68"/>
        <n v="69"/>
        <n v="70"/>
        <n v="71"/>
        <n v="72"/>
        <n v="73"/>
        <n v="76"/>
        <n v="77"/>
        <n v="78"/>
        <n v="79"/>
        <n v="80"/>
        <n v="81"/>
        <n v="82"/>
        <n v="83"/>
        <n v="84"/>
        <n v="85"/>
        <n v="88"/>
        <n v="89"/>
        <n v="90"/>
        <n v="91"/>
        <n v="92"/>
        <n v="93"/>
        <n v="94"/>
        <n v="95"/>
        <n v="96"/>
        <n v="97"/>
        <n v="98"/>
        <n v="99"/>
        <n v="86"/>
        <n v="87"/>
        <n v="74"/>
        <n v="75"/>
        <n v="47"/>
        <n v="43"/>
        <n v="49"/>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44"/>
        <n v="45"/>
        <n v="46"/>
        <n v="48"/>
        <n v="50"/>
        <n v="51"/>
        <n v="52"/>
        <n v="53"/>
        <n v="42"/>
        <n v="54"/>
        <n v="56"/>
        <n v="57"/>
        <n v="58"/>
        <n v="59"/>
        <n v="7" u="1"/>
        <n v="3" u="1"/>
        <n v="33" u="1"/>
        <n v="29" u="1"/>
        <n v="39" u="1"/>
        <n v="32" u="1"/>
        <n v="22" u="1"/>
        <n v="14" u="1"/>
        <n v="9" u="1"/>
        <n v="6" u="1"/>
        <n v="1" u="1"/>
        <n v="38" u="1"/>
        <n v="25" u="1"/>
        <n v="28" u="1"/>
        <n v="12" u="1"/>
        <n v="5" u="1"/>
        <n v="2" u="1"/>
        <n v="37" u="1"/>
        <n v="31" u="1"/>
        <n v="21" u="1"/>
        <n v="36" u="1"/>
        <n v="24" u="1"/>
        <n v="10" u="1"/>
        <n v="4" u="1"/>
        <n v="27" u="1"/>
        <n v="17" u="1"/>
        <n v="35" u="1"/>
        <n v="30" u="1"/>
        <n v="20" u="1"/>
        <n v="13" u="1"/>
        <n v="8" u="1"/>
        <n v="41" u="1"/>
        <n v="34" u="1"/>
        <n v="23" u="1"/>
        <n v="40" u="1"/>
        <n v="26" u="1"/>
        <n v="16" u="1"/>
        <n v="11" u="1"/>
      </sharedItems>
    </cacheField>
    <cacheField name="Section" numFmtId="0">
      <sharedItems containsBlank="1" count="9">
        <m/>
        <s v="Continuity of Treatment Accounting"/>
        <s v="High Viralload Patients"/>
        <s v="Accounting For Prep Decline Reasons"/>
        <s v="Suspected Treatment Failures STFs" u="1"/>
        <s v="unlinked patients" u="1"/>
        <s v="Accounting For Net Loss" u="1"/>
        <s v="Eligible Contacts Not Tested" u="1"/>
        <s v="CXCA_SCREEN Positive Not linked to Treatment" u="1"/>
      </sharedItems>
    </cacheField>
    <cacheField name="AutoCalculated" numFmtId="0">
      <sharedItems containsBlank="1"/>
    </cacheField>
    <cacheField name="level1" numFmtId="0">
      <sharedItems containsBlank="1" count="26">
        <m/>
        <s v="Accounting for TX_NET Loss Attrition - Baseline"/>
        <s v="Died"/>
        <s v="Stopped Treatment"/>
        <s v="IIT (LTFU)"/>
        <s v="Defaulter Tracing Linelist"/>
        <s v="Defaulter tracing Efforts"/>
        <s v="Patient returned to Treatment"/>
        <s v="Defaulter tracing Outcomes"/>
        <s v="Transfer Outs"/>
        <s v="Transfer Out Reasons"/>
        <s v="Corrective Action"/>
        <s v="EAC Completion Status"/>
        <s v="Completed 3 EACs with Satisfactory Adherence"/>
        <s v="Completed 3 EACs"/>
        <s v="Baseline"/>
        <s v="Adolescent Girls and Young Women (AGYW)"/>
        <s v="Female Sex Workers (FSW)"/>
        <s v="Men who have Sex with Men (MSM)"/>
        <s v="People Who Inject Drugs (PWID)"/>
        <s v="Discordant couple"/>
        <s v="Other Women"/>
        <s v="Men at high risk"/>
        <s v="TransGender"/>
        <s v=" Pregnant and Breastfeeding Women"/>
        <s v="STFs Baseline"/>
      </sharedItems>
    </cacheField>
    <cacheField name="level2" numFmtId="0">
      <sharedItems containsBlank="1"/>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1389">
  <r>
    <x v="0"/>
    <n v="167028"/>
    <n v="1001700222"/>
    <x v="0"/>
    <s v="Nakuru East"/>
    <x v="0"/>
    <n v="15008"/>
    <s v="Male"/>
    <n v="2"/>
    <s v=""/>
    <s v="2020-11-27"/>
    <s v="2020-11-27"/>
    <s v="No"/>
    <s v="ABC+3TC+LPV/r"/>
    <s v=""/>
    <s v=""/>
    <s v=""/>
    <s v=""/>
    <s v=""/>
    <n v="230000"/>
    <s v="2020-11-18"/>
    <s v=""/>
    <s v=""/>
    <s v=""/>
    <s v=""/>
    <s v=""/>
    <s v=""/>
    <s v=""/>
    <s v=""/>
    <s v=""/>
    <s v=""/>
    <s v=""/>
    <s v=""/>
    <s v=""/>
    <s v=""/>
    <s v=""/>
    <s v=""/>
    <s v=""/>
    <s v=""/>
    <s v=""/>
    <s v=""/>
    <n v="2020"/>
    <s v="November"/>
    <n v="2020"/>
    <s v="November"/>
    <x v="0"/>
    <n v="1"/>
    <n v="0"/>
    <n v="0"/>
    <n v="0"/>
    <n v="1"/>
    <n v="0"/>
    <n v="0"/>
    <n v="0"/>
    <n v="0"/>
    <x v="0"/>
  </r>
  <r>
    <x v="1"/>
    <n v="171368"/>
    <n v="1010210002"/>
    <x v="0"/>
    <s v="Molo"/>
    <x v="1"/>
    <n v="15212"/>
    <s v="Female"/>
    <n v="17"/>
    <s v=""/>
    <s v="2021-01-25"/>
    <s v="2021-01-25"/>
    <s v="No"/>
    <s v="TDF+3TC+DTG"/>
    <s v=""/>
    <s v=""/>
    <s v=""/>
    <s v=""/>
    <s v=""/>
    <n v="2909"/>
    <s v="2021-01-15"/>
    <s v=""/>
    <s v=""/>
    <s v=""/>
    <s v=""/>
    <s v=""/>
    <s v=""/>
    <s v=""/>
    <s v=""/>
    <s v=""/>
    <s v=""/>
    <s v=""/>
    <s v=""/>
    <s v=""/>
    <s v=""/>
    <s v=""/>
    <s v=""/>
    <s v=""/>
    <s v=""/>
    <s v=""/>
    <s v=""/>
    <n v="2021"/>
    <s v="January"/>
    <n v="2021"/>
    <s v="January"/>
    <x v="0"/>
    <n v="1"/>
    <n v="0"/>
    <n v="0"/>
    <n v="0"/>
    <n v="1"/>
    <n v="0"/>
    <n v="0"/>
    <n v="0"/>
    <n v="0"/>
    <x v="1"/>
  </r>
  <r>
    <x v="0"/>
    <n v="163820"/>
    <n v="1022401644"/>
    <x v="0"/>
    <s v="Nakuru North"/>
    <x v="2"/>
    <n v="14224"/>
    <s v="Female"/>
    <n v="35"/>
    <s v="Yes"/>
    <s v="2020-10-30"/>
    <s v="2020-10-30"/>
    <s v="No"/>
    <s v="TDF+3TC+DTG"/>
    <s v=""/>
    <s v=""/>
    <s v=""/>
    <s v=""/>
    <s v="2020-04-23"/>
    <n v="3211"/>
    <s v="2020-10-13"/>
    <s v="2020-11-20"/>
    <s v="No"/>
    <s v=""/>
    <n v="1"/>
    <s v=""/>
    <s v="Frozen Plasma"/>
    <s v=""/>
    <s v=""/>
    <s v=""/>
    <s v=""/>
    <s v=""/>
    <s v=""/>
    <s v=""/>
    <s v=""/>
    <s v=""/>
    <s v=""/>
    <s v="Defaulter"/>
    <s v=""/>
    <s v="2020-10-30"/>
    <s v="stf version 4"/>
    <n v="2020"/>
    <s v="October"/>
    <n v="2020"/>
    <s v="October"/>
    <x v="1"/>
    <n v="1"/>
    <n v="0"/>
    <n v="0"/>
    <n v="1"/>
    <n v="0"/>
    <n v="0"/>
    <n v="0"/>
    <n v="0"/>
    <n v="0"/>
    <x v="2"/>
  </r>
  <r>
    <x v="0"/>
    <n v="165356"/>
    <n v="1023302835"/>
    <x v="0"/>
    <s v="Nakuru North"/>
    <x v="3"/>
    <n v="14458"/>
    <s v="Female"/>
    <n v="34"/>
    <s v=""/>
    <s v="2020-11-16"/>
    <s v="2020-11-17"/>
    <s v="Yes"/>
    <s v="TDF+3TC+EFV"/>
    <s v=""/>
    <s v=""/>
    <s v=""/>
    <s v=""/>
    <s v=""/>
    <n v="17086"/>
    <s v="2020-10-15"/>
    <s v=""/>
    <s v=""/>
    <s v=""/>
    <s v=""/>
    <s v=""/>
    <s v=""/>
    <s v=""/>
    <s v=""/>
    <s v=""/>
    <s v=""/>
    <s v=""/>
    <s v=""/>
    <s v=""/>
    <s v=""/>
    <s v=""/>
    <s v=""/>
    <s v=""/>
    <s v=""/>
    <s v=""/>
    <s v=""/>
    <n v="2020"/>
    <s v="November"/>
    <n v="2020"/>
    <s v="November"/>
    <x v="0"/>
    <n v="1"/>
    <n v="0"/>
    <n v="0"/>
    <n v="0"/>
    <n v="1"/>
    <n v="0"/>
    <n v="0"/>
    <n v="0"/>
    <n v="0"/>
    <x v="2"/>
  </r>
  <r>
    <x v="1"/>
    <n v="171909"/>
    <n v="1024400211"/>
    <x v="0"/>
    <s v="Naivasha"/>
    <x v="4"/>
    <n v="15280"/>
    <s v="Female"/>
    <n v="18"/>
    <s v=""/>
    <s v="2021-01-29"/>
    <s v="2021-01-29"/>
    <s v="No"/>
    <s v="TDF+3TC+DTG"/>
    <s v=""/>
    <s v=""/>
    <s v=""/>
    <s v=""/>
    <s v=""/>
    <n v="60102"/>
    <s v="2021-01-22"/>
    <s v=""/>
    <s v=""/>
    <s v=""/>
    <s v=""/>
    <s v=""/>
    <s v=""/>
    <s v=""/>
    <s v=""/>
    <s v=""/>
    <s v=""/>
    <s v=""/>
    <s v=""/>
    <s v=""/>
    <s v=""/>
    <s v=""/>
    <s v=""/>
    <s v=""/>
    <s v=""/>
    <s v=""/>
    <s v=""/>
    <n v="2021"/>
    <s v="January"/>
    <n v="2021"/>
    <s v="January"/>
    <x v="0"/>
    <n v="1"/>
    <n v="0"/>
    <n v="0"/>
    <n v="0"/>
    <n v="1"/>
    <n v="0"/>
    <n v="0"/>
    <n v="0"/>
    <n v="0"/>
    <x v="1"/>
  </r>
  <r>
    <x v="0"/>
    <n v="118665"/>
    <n v="1049005757"/>
    <x v="1"/>
    <s v="Laikipia West"/>
    <x v="5"/>
    <n v="10890"/>
    <s v="Male"/>
    <n v="16"/>
    <s v=""/>
    <s v="2020-12-03"/>
    <s v="2020-12-03"/>
    <s v="No"/>
    <s v="TDF+3TC+DTG"/>
    <s v=""/>
    <s v=""/>
    <s v=""/>
    <s v=""/>
    <s v=""/>
    <n v="12500"/>
    <s v="2020-11-16"/>
    <s v=""/>
    <s v=""/>
    <s v=""/>
    <s v=""/>
    <s v=""/>
    <s v=""/>
    <s v=""/>
    <s v=""/>
    <s v=""/>
    <s v=""/>
    <s v=""/>
    <s v=""/>
    <s v=""/>
    <s v=""/>
    <s v=""/>
    <s v=""/>
    <s v=""/>
    <s v=""/>
    <s v=""/>
    <s v=""/>
    <n v="2020"/>
    <s v="December"/>
    <n v="2020"/>
    <s v="December"/>
    <x v="0"/>
    <n v="1"/>
    <n v="0"/>
    <n v="0"/>
    <n v="0"/>
    <n v="1"/>
    <n v="0"/>
    <n v="0"/>
    <n v="0"/>
    <n v="0"/>
    <x v="1"/>
  </r>
  <r>
    <x v="1"/>
    <n v="170364"/>
    <n v="1051662517"/>
    <x v="0"/>
    <s v="Nakuru East"/>
    <x v="0"/>
    <n v="15008"/>
    <s v="Female"/>
    <n v="54"/>
    <s v=""/>
    <s v="2021-01-15"/>
    <s v="2021-01-15"/>
    <s v="No"/>
    <s v="TDF+3TC+NVP"/>
    <s v=""/>
    <s v=""/>
    <s v=""/>
    <s v=""/>
    <s v=""/>
    <n v="1632"/>
    <s v="2021-01-06"/>
    <s v=""/>
    <s v=""/>
    <s v=""/>
    <s v=""/>
    <s v=""/>
    <s v=""/>
    <s v=""/>
    <s v=""/>
    <s v=""/>
    <s v=""/>
    <s v=""/>
    <s v=""/>
    <s v=""/>
    <s v=""/>
    <s v=""/>
    <s v=""/>
    <s v=""/>
    <s v=""/>
    <s v=""/>
    <s v=""/>
    <n v="2021"/>
    <s v="January"/>
    <n v="2021"/>
    <s v="January"/>
    <x v="0"/>
    <n v="1"/>
    <n v="0"/>
    <n v="0"/>
    <n v="0"/>
    <n v="1"/>
    <n v="0"/>
    <n v="0"/>
    <n v="0"/>
    <n v="0"/>
    <x v="2"/>
  </r>
  <r>
    <x v="1"/>
    <n v="171002"/>
    <n v="1053902115"/>
    <x v="0"/>
    <s v="Gilgil"/>
    <x v="6"/>
    <n v="15654"/>
    <s v="Male"/>
    <n v="45"/>
    <s v=""/>
    <s v="2021-01-20"/>
    <s v="2021-01-20"/>
    <s v="No"/>
    <s v="TDF+3TC+LPV/r"/>
    <s v=""/>
    <s v=""/>
    <s v=""/>
    <s v=""/>
    <s v=""/>
    <n v="12800"/>
    <s v="2021-01-13"/>
    <s v=""/>
    <s v=""/>
    <s v=""/>
    <s v=""/>
    <s v=""/>
    <s v=""/>
    <s v=""/>
    <s v=""/>
    <s v=""/>
    <s v=""/>
    <s v=""/>
    <s v=""/>
    <s v=""/>
    <s v=""/>
    <s v=""/>
    <s v=""/>
    <s v=""/>
    <s v=""/>
    <s v=""/>
    <s v=""/>
    <n v="2021"/>
    <s v="January"/>
    <n v="2021"/>
    <s v="January"/>
    <x v="0"/>
    <n v="1"/>
    <n v="0"/>
    <n v="0"/>
    <n v="0"/>
    <n v="1"/>
    <n v="0"/>
    <n v="0"/>
    <n v="0"/>
    <n v="0"/>
    <x v="2"/>
  </r>
  <r>
    <x v="0"/>
    <n v="170064"/>
    <n v="1053904995"/>
    <x v="0"/>
    <s v="Nakuru West "/>
    <x v="7"/>
    <n v="15288"/>
    <s v="Male"/>
    <n v="68"/>
    <s v=""/>
    <s v="2021-01-08"/>
    <s v="2021-01-08"/>
    <s v="No"/>
    <s v="TDF+3TC+EFV"/>
    <s v=""/>
    <s v=""/>
    <s v=""/>
    <s v=""/>
    <s v=""/>
    <n v="14096"/>
    <s v="2020-12-29"/>
    <s v=""/>
    <s v=""/>
    <s v=""/>
    <s v=""/>
    <s v=""/>
    <s v=""/>
    <s v=""/>
    <s v=""/>
    <s v=""/>
    <s v=""/>
    <s v=""/>
    <s v=""/>
    <s v=""/>
    <s v=""/>
    <s v=""/>
    <s v=""/>
    <s v=""/>
    <s v=""/>
    <s v=""/>
    <s v=""/>
    <n v="2021"/>
    <s v="January"/>
    <n v="2021"/>
    <s v="January"/>
    <x v="0"/>
    <n v="1"/>
    <n v="0"/>
    <n v="0"/>
    <n v="0"/>
    <n v="1"/>
    <n v="0"/>
    <n v="0"/>
    <n v="0"/>
    <n v="0"/>
    <x v="2"/>
  </r>
  <r>
    <x v="0"/>
    <n v="163609"/>
    <n v="1053909208"/>
    <x v="0"/>
    <s v="Naivasha"/>
    <x v="8"/>
    <n v="14801"/>
    <s v="Female"/>
    <n v="45"/>
    <s v=""/>
    <s v="2020-11-19"/>
    <s v="2020-11-19"/>
    <s v="No"/>
    <s v="TDF+3TC+EFV"/>
    <s v=""/>
    <s v=""/>
    <s v=""/>
    <s v=""/>
    <s v=""/>
    <n v="1600"/>
    <s v="2020-10-15"/>
    <s v=""/>
    <s v=""/>
    <s v=""/>
    <s v=""/>
    <s v=""/>
    <s v=""/>
    <s v=""/>
    <s v=""/>
    <s v=""/>
    <s v=""/>
    <s v=""/>
    <s v=""/>
    <s v=""/>
    <s v=""/>
    <s v=""/>
    <s v=""/>
    <s v=""/>
    <s v=""/>
    <s v=""/>
    <s v=""/>
    <n v="2020"/>
    <s v="November"/>
    <n v="2020"/>
    <s v="November"/>
    <x v="0"/>
    <n v="1"/>
    <n v="0"/>
    <n v="0"/>
    <n v="0"/>
    <n v="1"/>
    <n v="0"/>
    <n v="0"/>
    <n v="0"/>
    <n v="0"/>
    <x v="2"/>
  </r>
  <r>
    <x v="1"/>
    <n v="171143"/>
    <n v="1056500714"/>
    <x v="0"/>
    <s v="Nakuru West "/>
    <x v="7"/>
    <n v="15288"/>
    <s v="Female"/>
    <n v="31"/>
    <s v=""/>
    <s v="2021-01-20"/>
    <s v="2021-01-20"/>
    <s v="No"/>
    <s v="TDF+3TC+DTG"/>
    <s v=""/>
    <s v=""/>
    <s v=""/>
    <s v=""/>
    <s v=""/>
    <n v="18400"/>
    <s v="2021-01-14"/>
    <s v=""/>
    <s v=""/>
    <s v=""/>
    <s v=""/>
    <s v=""/>
    <s v=""/>
    <s v=""/>
    <s v=""/>
    <s v=""/>
    <s v=""/>
    <s v=""/>
    <s v=""/>
    <s v=""/>
    <s v=""/>
    <s v=""/>
    <s v=""/>
    <s v=""/>
    <s v=""/>
    <s v=""/>
    <s v=""/>
    <n v="2021"/>
    <s v="January"/>
    <n v="2021"/>
    <s v="January"/>
    <x v="0"/>
    <n v="1"/>
    <n v="0"/>
    <n v="0"/>
    <n v="0"/>
    <n v="1"/>
    <n v="0"/>
    <n v="0"/>
    <n v="0"/>
    <n v="0"/>
    <x v="2"/>
  </r>
  <r>
    <x v="0"/>
    <n v="219345"/>
    <n v="1058000567"/>
    <x v="1"/>
    <s v="Laikipia North"/>
    <x v="9"/>
    <n v="15253"/>
    <s v="Female"/>
    <n v="31"/>
    <s v=""/>
    <s v="2020-11-11"/>
    <s v="2020-11-11"/>
    <s v="No"/>
    <s v="TDF+3TC+EFV"/>
    <s v=""/>
    <s v=""/>
    <s v=""/>
    <s v=""/>
    <s v=""/>
    <n v="9600"/>
    <s v="2020-10-26"/>
    <s v=""/>
    <s v=""/>
    <s v=""/>
    <s v=""/>
    <s v=""/>
    <s v=""/>
    <s v=""/>
    <s v=""/>
    <s v=""/>
    <s v=""/>
    <s v=""/>
    <s v=""/>
    <s v=""/>
    <s v=""/>
    <s v=""/>
    <s v=""/>
    <s v=""/>
    <s v=""/>
    <s v=""/>
    <s v=""/>
    <n v="2020"/>
    <s v="November"/>
    <n v="2020"/>
    <s v="November"/>
    <x v="0"/>
    <n v="1"/>
    <n v="0"/>
    <n v="0"/>
    <n v="0"/>
    <n v="1"/>
    <n v="0"/>
    <n v="0"/>
    <n v="0"/>
    <n v="0"/>
    <x v="2"/>
  </r>
  <r>
    <x v="0"/>
    <n v="166058"/>
    <n v="1059400077"/>
    <x v="0"/>
    <s v="Njoro"/>
    <x v="10"/>
    <n v="15156"/>
    <s v="Female"/>
    <n v="38"/>
    <s v="Yes"/>
    <s v="2020-11-24"/>
    <s v="2020-11-24"/>
    <s v="No"/>
    <s v="TDF+3TC+DTG"/>
    <s v=""/>
    <s v=""/>
    <s v=""/>
    <s v=""/>
    <s v="2011-03-28"/>
    <n v="9160"/>
    <s v="2020-11-09"/>
    <s v="2019-08-19"/>
    <s v="Yes"/>
    <s v="2019-08-19"/>
    <n v="3"/>
    <s v="2020-11-09"/>
    <s v="Frozen Plasma"/>
    <s v="2020-12-15"/>
    <s v="&gt;1000"/>
    <s v="Retain Regimen"/>
    <s v=""/>
    <s v=""/>
    <s v=""/>
    <s v="2020-11-09"/>
    <s v=""/>
    <s v=""/>
    <s v=""/>
    <s v="Active"/>
    <s v=""/>
    <s v="2020-11-24"/>
    <s v="stf version 4"/>
    <n v="2020"/>
    <s v="November"/>
    <n v="2020"/>
    <s v="November"/>
    <x v="1"/>
    <n v="1"/>
    <n v="1"/>
    <n v="0"/>
    <n v="0"/>
    <n v="0"/>
    <n v="1"/>
    <n v="1"/>
    <n v="1"/>
    <n v="0"/>
    <x v="2"/>
  </r>
  <r>
    <x v="1"/>
    <n v="171398"/>
    <n v="1060222036"/>
    <x v="0"/>
    <s v="Naivasha"/>
    <x v="4"/>
    <n v="15280"/>
    <s v="Male"/>
    <n v="52"/>
    <s v=""/>
    <s v="2021-01-27"/>
    <s v="2021-01-28"/>
    <s v="No"/>
    <s v="TDF+3TC+DTG"/>
    <s v=""/>
    <s v=""/>
    <s v=""/>
    <s v=""/>
    <s v=""/>
    <n v="13300"/>
    <s v="2021-01-19"/>
    <s v=""/>
    <s v=""/>
    <s v=""/>
    <s v=""/>
    <s v=""/>
    <s v=""/>
    <s v=""/>
    <s v=""/>
    <s v=""/>
    <s v=""/>
    <s v=""/>
    <s v=""/>
    <s v=""/>
    <s v=""/>
    <s v=""/>
    <s v=""/>
    <s v=""/>
    <s v=""/>
    <s v=""/>
    <s v=""/>
    <n v="2021"/>
    <s v="January"/>
    <n v="2021"/>
    <s v="January"/>
    <x v="0"/>
    <n v="1"/>
    <n v="0"/>
    <n v="0"/>
    <n v="0"/>
    <n v="1"/>
    <n v="0"/>
    <n v="0"/>
    <n v="0"/>
    <n v="0"/>
    <x v="2"/>
  </r>
  <r>
    <x v="2"/>
    <n v="161710"/>
    <n v="1062400160"/>
    <x v="0"/>
    <s v="Molo"/>
    <x v="1"/>
    <n v="15212"/>
    <s v="Female"/>
    <n v="24"/>
    <s v="Yes"/>
    <s v="2020-10-01"/>
    <s v="2020-10-06"/>
    <s v="No"/>
    <s v="TDF+3TC+DTG"/>
    <s v=""/>
    <s v=""/>
    <s v=""/>
    <s v=""/>
    <s v="2020-05-25"/>
    <n v="32954"/>
    <s v="2020-09-24"/>
    <s v="2020-10-28"/>
    <s v="Yes"/>
    <s v="2020-10-28"/>
    <n v="1"/>
    <s v=""/>
    <s v="Frozen Plasma"/>
    <s v=""/>
    <s v=""/>
    <s v=""/>
    <s v=""/>
    <s v=""/>
    <s v=""/>
    <s v=""/>
    <s v=""/>
    <s v=""/>
    <s v=""/>
    <s v="Active"/>
    <s v=""/>
    <s v="2020-10-06"/>
    <s v="stf version 4"/>
    <n v="2020"/>
    <s v="October"/>
    <n v="2020"/>
    <s v="October"/>
    <x v="1"/>
    <n v="1"/>
    <n v="0"/>
    <n v="0"/>
    <n v="1"/>
    <n v="0"/>
    <n v="0"/>
    <n v="0"/>
    <n v="0"/>
    <n v="0"/>
    <x v="1"/>
  </r>
  <r>
    <x v="1"/>
    <n v="121039"/>
    <n v="1067200026"/>
    <x v="1"/>
    <s v="Laikipia West"/>
    <x v="11"/>
    <n v="10672"/>
    <s v="Female"/>
    <n v="50"/>
    <s v=""/>
    <s v="2021-01-28"/>
    <s v="2021-01-29"/>
    <s v="No"/>
    <s v="TDF+3TC+DTG"/>
    <s v=""/>
    <s v=""/>
    <s v=""/>
    <s v=""/>
    <s v=""/>
    <n v="1040"/>
    <s v="2021-01-13"/>
    <s v=""/>
    <s v=""/>
    <s v=""/>
    <s v=""/>
    <s v=""/>
    <s v=""/>
    <s v=""/>
    <s v=""/>
    <s v=""/>
    <s v=""/>
    <s v=""/>
    <s v=""/>
    <s v=""/>
    <s v=""/>
    <s v=""/>
    <s v=""/>
    <s v=""/>
    <s v=""/>
    <s v=""/>
    <s v=""/>
    <n v="2021"/>
    <s v="January"/>
    <n v="2021"/>
    <s v="January"/>
    <x v="0"/>
    <n v="1"/>
    <n v="0"/>
    <n v="0"/>
    <n v="0"/>
    <n v="1"/>
    <n v="0"/>
    <n v="0"/>
    <n v="0"/>
    <n v="0"/>
    <x v="2"/>
  </r>
  <r>
    <x v="0"/>
    <n v="117547"/>
    <n v="1067200189"/>
    <x v="1"/>
    <s v="Laikipia West"/>
    <x v="11"/>
    <n v="10672"/>
    <s v="Male"/>
    <n v="51"/>
    <s v=""/>
    <s v="2020-11-16"/>
    <s v="2020-11-18"/>
    <s v="Yes"/>
    <s v="TDF+3TC+DTG"/>
    <s v=""/>
    <s v=""/>
    <s v=""/>
    <s v=""/>
    <s v=""/>
    <n v="49188"/>
    <s v="2020-11-05"/>
    <s v=""/>
    <s v=""/>
    <s v=""/>
    <s v=""/>
    <s v=""/>
    <s v=""/>
    <s v=""/>
    <s v=""/>
    <s v=""/>
    <s v=""/>
    <s v=""/>
    <s v=""/>
    <s v=""/>
    <s v=""/>
    <s v=""/>
    <s v=""/>
    <s v=""/>
    <s v=""/>
    <s v=""/>
    <s v=""/>
    <n v="2020"/>
    <s v="November"/>
    <n v="2020"/>
    <s v="November"/>
    <x v="0"/>
    <n v="1"/>
    <n v="0"/>
    <n v="0"/>
    <n v="0"/>
    <n v="1"/>
    <n v="0"/>
    <n v="0"/>
    <n v="0"/>
    <n v="0"/>
    <x v="2"/>
  </r>
  <r>
    <x v="1"/>
    <n v="171925"/>
    <n v="1067200214"/>
    <x v="0"/>
    <s v="Gilgil"/>
    <x v="12"/>
    <n v="14510"/>
    <s v="Male"/>
    <n v="5"/>
    <s v=""/>
    <s v="2021-01-29"/>
    <s v="2021-01-29"/>
    <s v="No"/>
    <s v="ABC+3TC+EFV"/>
    <s v=""/>
    <s v=""/>
    <s v=""/>
    <s v=""/>
    <s v=""/>
    <n v="6504"/>
    <s v="2021-01-22"/>
    <s v=""/>
    <s v=""/>
    <s v=""/>
    <s v=""/>
    <s v=""/>
    <s v=""/>
    <s v=""/>
    <s v=""/>
    <s v=""/>
    <s v=""/>
    <s v=""/>
    <s v=""/>
    <s v=""/>
    <s v=""/>
    <s v=""/>
    <s v=""/>
    <s v=""/>
    <s v=""/>
    <s v=""/>
    <s v=""/>
    <n v="2021"/>
    <s v="January"/>
    <n v="2021"/>
    <s v="January"/>
    <x v="0"/>
    <n v="1"/>
    <n v="0"/>
    <n v="0"/>
    <n v="0"/>
    <n v="1"/>
    <n v="0"/>
    <n v="0"/>
    <n v="0"/>
    <n v="0"/>
    <x v="0"/>
  </r>
  <r>
    <x v="0"/>
    <n v="119021"/>
    <n v="1067200217"/>
    <x v="1"/>
    <s v="Laikipia West"/>
    <x v="11"/>
    <n v="10672"/>
    <s v="Male"/>
    <n v="43"/>
    <s v=""/>
    <s v="2020-12-07"/>
    <s v="2020-12-07"/>
    <s v="No"/>
    <s v="TDF+3TC+DTG"/>
    <s v=""/>
    <s v=""/>
    <s v=""/>
    <s v=""/>
    <s v=""/>
    <n v="679562"/>
    <s v="2020-11-26"/>
    <s v=""/>
    <s v=""/>
    <s v=""/>
    <s v=""/>
    <s v=""/>
    <s v=""/>
    <s v=""/>
    <s v=""/>
    <s v=""/>
    <s v=""/>
    <s v=""/>
    <s v=""/>
    <s v=""/>
    <s v=""/>
    <s v=""/>
    <s v=""/>
    <s v=""/>
    <s v=""/>
    <s v=""/>
    <s v=""/>
    <n v="2020"/>
    <s v="December"/>
    <n v="2020"/>
    <s v="December"/>
    <x v="0"/>
    <n v="1"/>
    <n v="0"/>
    <n v="0"/>
    <n v="0"/>
    <n v="1"/>
    <n v="0"/>
    <n v="0"/>
    <n v="0"/>
    <n v="0"/>
    <x v="2"/>
  </r>
  <r>
    <x v="0"/>
    <n v="169208"/>
    <n v="1068100156"/>
    <x v="0"/>
    <s v="Gilgil"/>
    <x v="12"/>
    <n v="14510"/>
    <s v="Male"/>
    <n v="11"/>
    <s v=""/>
    <s v="2020-12-24"/>
    <s v="2020-12-30"/>
    <s v="No"/>
    <s v="TDF+3TC+DTG"/>
    <s v=""/>
    <s v=""/>
    <s v=""/>
    <s v=""/>
    <s v=""/>
    <n v="4523"/>
    <s v="2020-12-11"/>
    <s v=""/>
    <s v=""/>
    <s v=""/>
    <s v=""/>
    <s v=""/>
    <s v=""/>
    <s v=""/>
    <s v=""/>
    <s v=""/>
    <s v=""/>
    <s v=""/>
    <s v=""/>
    <s v=""/>
    <s v=""/>
    <s v=""/>
    <s v=""/>
    <s v=""/>
    <s v=""/>
    <s v=""/>
    <s v=""/>
    <n v="2020"/>
    <s v="December"/>
    <n v="2020"/>
    <s v="December"/>
    <x v="0"/>
    <n v="1"/>
    <n v="0"/>
    <n v="0"/>
    <n v="0"/>
    <n v="1"/>
    <n v="0"/>
    <n v="0"/>
    <n v="0"/>
    <n v="0"/>
    <x v="1"/>
  </r>
  <r>
    <x v="0"/>
    <n v="162416"/>
    <n v="1073200255"/>
    <x v="0"/>
    <s v="Nakuru West "/>
    <x v="7"/>
    <n v="15288"/>
    <s v="Female"/>
    <n v="28"/>
    <s v="Yes"/>
    <s v="2020-10-13"/>
    <s v="2020-10-13"/>
    <s v="Yes"/>
    <s v="TDF+3TC+EFV"/>
    <s v=""/>
    <s v=""/>
    <s v=""/>
    <s v=""/>
    <s v="2012-05-18"/>
    <n v="460906"/>
    <s v="2020-10-02"/>
    <s v="2020-02-12"/>
    <s v="Yes"/>
    <s v="2020-02-12"/>
    <n v="3"/>
    <s v="2021-01-27"/>
    <s v="Frozen Plasma"/>
    <s v="2021-02-03"/>
    <s v="LDL"/>
    <s v="Retain Regimen"/>
    <s v=""/>
    <s v=""/>
    <s v=""/>
    <s v="2021-01-27"/>
    <s v=""/>
    <s v=""/>
    <s v=""/>
    <s v="Resuppressed at VL confirmatory"/>
    <s v=""/>
    <s v="2020-10-13"/>
    <s v="stf version 4"/>
    <n v="2020"/>
    <s v="October"/>
    <n v="2020"/>
    <s v="October"/>
    <x v="1"/>
    <n v="1"/>
    <n v="1"/>
    <n v="0"/>
    <n v="0"/>
    <n v="0"/>
    <n v="1"/>
    <n v="1"/>
    <n v="0"/>
    <n v="0"/>
    <x v="2"/>
  </r>
  <r>
    <x v="1"/>
    <n v="170879"/>
    <n v="1073206292"/>
    <x v="0"/>
    <s v="Nakuru North"/>
    <x v="13"/>
    <n v="14424"/>
    <s v="Female"/>
    <n v="16"/>
    <s v="Yes"/>
    <s v="2021-01-25"/>
    <s v="2021-01-25"/>
    <s v="No"/>
    <s v="TDF+3TC+DTG"/>
    <s v=""/>
    <s v=""/>
    <s v=""/>
    <s v=""/>
    <s v="2021-02-02"/>
    <n v="7248"/>
    <s v="2021-01-09"/>
    <s v="2021-01-20"/>
    <s v="No"/>
    <s v=""/>
    <n v="3"/>
    <s v="2021-04-03"/>
    <s v="Frozen Plasma"/>
    <s v="2021-05-31"/>
    <s v="LDL"/>
    <s v="Retain Regimen"/>
    <s v=""/>
    <s v=""/>
    <s v=""/>
    <s v="2021-04-03"/>
    <s v=""/>
    <s v=""/>
    <s v=""/>
    <s v="Resuppressed at VL confirmatory"/>
    <s v=""/>
    <s v="2021-01-25"/>
    <s v="stf version 4"/>
    <n v="2021"/>
    <s v="January"/>
    <n v="2021"/>
    <s v="January"/>
    <x v="1"/>
    <n v="1"/>
    <n v="1"/>
    <n v="0"/>
    <n v="0"/>
    <n v="0"/>
    <n v="1"/>
    <n v="1"/>
    <n v="0"/>
    <n v="0"/>
    <x v="1"/>
  </r>
  <r>
    <x v="1"/>
    <n v="175134"/>
    <n v="1082200766"/>
    <x v="0"/>
    <s v="Naivasha"/>
    <x v="14"/>
    <n v="15318"/>
    <s v="Female"/>
    <n v="38"/>
    <s v=""/>
    <s v="2021-03-08"/>
    <s v="2021-03-08"/>
    <s v="No"/>
    <s v="TDF+3TC+ATV/r"/>
    <s v=""/>
    <s v=""/>
    <s v=""/>
    <s v=""/>
    <s v=""/>
    <n v="122761"/>
    <s v="2021-02-24"/>
    <s v=""/>
    <s v=""/>
    <s v=""/>
    <s v=""/>
    <s v=""/>
    <s v=""/>
    <s v=""/>
    <s v=""/>
    <s v=""/>
    <s v=""/>
    <s v=""/>
    <s v=""/>
    <s v=""/>
    <s v=""/>
    <s v=""/>
    <s v=""/>
    <s v=""/>
    <s v=""/>
    <s v=""/>
    <s v=""/>
    <n v="2021"/>
    <s v="March"/>
    <n v="2021"/>
    <s v="March"/>
    <x v="0"/>
    <n v="1"/>
    <n v="0"/>
    <n v="0"/>
    <n v="0"/>
    <n v="1"/>
    <n v="0"/>
    <n v="0"/>
    <n v="0"/>
    <n v="0"/>
    <x v="2"/>
  </r>
  <r>
    <x v="0"/>
    <n v="164419"/>
    <n v="1088700162"/>
    <x v="0"/>
    <s v="Gilgil"/>
    <x v="12"/>
    <n v="14510"/>
    <s v="Male"/>
    <n v="19"/>
    <s v=""/>
    <s v="2020-11-06"/>
    <s v="2020-11-06"/>
    <s v="No"/>
    <s v="TDF+3TC+DTG"/>
    <s v=""/>
    <s v=""/>
    <s v=""/>
    <s v=""/>
    <s v=""/>
    <n v="1469"/>
    <s v="2020-10-22"/>
    <s v=""/>
    <s v=""/>
    <s v=""/>
    <s v=""/>
    <s v=""/>
    <s v=""/>
    <s v=""/>
    <s v=""/>
    <s v=""/>
    <s v=""/>
    <s v=""/>
    <s v=""/>
    <s v=""/>
    <s v=""/>
    <s v=""/>
    <s v=""/>
    <s v=""/>
    <s v=""/>
    <s v=""/>
    <s v=""/>
    <n v="2020"/>
    <s v="November"/>
    <n v="2020"/>
    <s v="November"/>
    <x v="0"/>
    <n v="1"/>
    <n v="0"/>
    <n v="0"/>
    <n v="0"/>
    <n v="1"/>
    <n v="0"/>
    <n v="0"/>
    <n v="0"/>
    <n v="0"/>
    <x v="1"/>
  </r>
  <r>
    <x v="0"/>
    <n v="168458"/>
    <n v="1088700728"/>
    <x v="0"/>
    <s v="Naivasha"/>
    <x v="4"/>
    <n v="15280"/>
    <s v="Female"/>
    <n v="76"/>
    <s v=""/>
    <s v="2020-12-09"/>
    <s v="2020-12-09"/>
    <s v="No"/>
    <s v="TDF+3TC+DTG"/>
    <s v=""/>
    <s v=""/>
    <s v=""/>
    <s v=""/>
    <s v=""/>
    <n v="6246"/>
    <s v="2020-12-03"/>
    <s v=""/>
    <s v=""/>
    <s v=""/>
    <s v=""/>
    <s v=""/>
    <s v=""/>
    <s v=""/>
    <s v=""/>
    <s v=""/>
    <s v=""/>
    <s v=""/>
    <s v=""/>
    <s v=""/>
    <s v=""/>
    <s v=""/>
    <s v=""/>
    <s v=""/>
    <s v=""/>
    <s v=""/>
    <s v=""/>
    <n v="2020"/>
    <s v="December"/>
    <n v="2020"/>
    <s v="December"/>
    <x v="0"/>
    <n v="1"/>
    <n v="0"/>
    <n v="0"/>
    <n v="0"/>
    <n v="1"/>
    <n v="0"/>
    <n v="0"/>
    <n v="0"/>
    <n v="0"/>
    <x v="2"/>
  </r>
  <r>
    <x v="0"/>
    <n v="170056"/>
    <n v="1088705383"/>
    <x v="0"/>
    <s v="Nakuru West "/>
    <x v="7"/>
    <n v="15288"/>
    <s v="Female"/>
    <n v="53"/>
    <s v=""/>
    <s v="2021-01-08"/>
    <s v="2021-01-08"/>
    <s v="No"/>
    <s v="TDF+3TC+DTG"/>
    <s v=""/>
    <s v=""/>
    <s v=""/>
    <s v=""/>
    <s v=""/>
    <n v="3130"/>
    <s v="2020-12-29"/>
    <s v=""/>
    <s v=""/>
    <s v=""/>
    <s v=""/>
    <s v=""/>
    <s v=""/>
    <s v=""/>
    <s v=""/>
    <s v=""/>
    <s v=""/>
    <s v=""/>
    <s v=""/>
    <s v=""/>
    <s v=""/>
    <s v=""/>
    <s v=""/>
    <s v=""/>
    <s v=""/>
    <s v=""/>
    <s v=""/>
    <n v="2021"/>
    <s v="January"/>
    <n v="2021"/>
    <s v="January"/>
    <x v="0"/>
    <n v="1"/>
    <n v="0"/>
    <n v="0"/>
    <n v="0"/>
    <n v="1"/>
    <n v="0"/>
    <n v="0"/>
    <n v="0"/>
    <n v="0"/>
    <x v="2"/>
  </r>
  <r>
    <x v="0"/>
    <n v="217993"/>
    <n v="1089001470"/>
    <x v="1"/>
    <s v="Laikipia East"/>
    <x v="15"/>
    <n v="15305"/>
    <s v="Female"/>
    <n v="16"/>
    <s v=""/>
    <s v="2020-10-15"/>
    <s v="2020-10-16"/>
    <s v="No"/>
    <s v="TDF+3TC+DTG"/>
    <s v=""/>
    <s v=""/>
    <s v=""/>
    <s v=""/>
    <s v=""/>
    <n v="47155"/>
    <s v="2020-10-09"/>
    <s v=""/>
    <s v=""/>
    <s v=""/>
    <s v=""/>
    <s v=""/>
    <s v=""/>
    <s v=""/>
    <s v=""/>
    <s v=""/>
    <s v=""/>
    <s v=""/>
    <s v=""/>
    <s v=""/>
    <s v=""/>
    <s v=""/>
    <s v=""/>
    <s v=""/>
    <s v=""/>
    <s v=""/>
    <s v=""/>
    <n v="2020"/>
    <s v="October"/>
    <n v="2020"/>
    <s v="October"/>
    <x v="0"/>
    <n v="1"/>
    <n v="0"/>
    <n v="0"/>
    <n v="0"/>
    <n v="1"/>
    <n v="0"/>
    <n v="0"/>
    <n v="0"/>
    <n v="0"/>
    <x v="1"/>
  </r>
  <r>
    <x v="0"/>
    <n v="118657"/>
    <n v="1089005522"/>
    <x v="1"/>
    <s v="Laikipia West"/>
    <x v="5"/>
    <n v="10890"/>
    <s v="Female"/>
    <n v="18"/>
    <s v=""/>
    <s v="2020-12-03"/>
    <s v="2020-12-03"/>
    <s v="No"/>
    <s v="TDF+3TC+DTG"/>
    <s v=""/>
    <s v=""/>
    <s v=""/>
    <s v=""/>
    <s v=""/>
    <n v="5570"/>
    <s v="2020-11-20"/>
    <s v=""/>
    <s v=""/>
    <s v=""/>
    <s v=""/>
    <s v=""/>
    <s v=""/>
    <s v=""/>
    <s v=""/>
    <s v=""/>
    <s v=""/>
    <s v=""/>
    <s v=""/>
    <s v=""/>
    <s v=""/>
    <s v=""/>
    <s v=""/>
    <s v=""/>
    <s v=""/>
    <s v=""/>
    <s v=""/>
    <n v="2020"/>
    <s v="December"/>
    <n v="2020"/>
    <s v="December"/>
    <x v="0"/>
    <n v="1"/>
    <n v="0"/>
    <n v="0"/>
    <n v="0"/>
    <n v="1"/>
    <n v="0"/>
    <n v="0"/>
    <n v="0"/>
    <n v="0"/>
    <x v="1"/>
  </r>
  <r>
    <x v="0"/>
    <n v="119425"/>
    <n v="1089005654"/>
    <x v="1"/>
    <s v="Laikipia West"/>
    <x v="5"/>
    <n v="10890"/>
    <s v="Female"/>
    <n v="42"/>
    <s v=""/>
    <s v="2020-12-14"/>
    <s v="2020-12-16"/>
    <s v="No"/>
    <s v="TDF+3TC+DTG"/>
    <s v=""/>
    <s v=""/>
    <s v=""/>
    <s v=""/>
    <s v=""/>
    <n v="2004173"/>
    <s v="2020-12-08"/>
    <s v=""/>
    <s v=""/>
    <s v=""/>
    <s v=""/>
    <s v=""/>
    <s v=""/>
    <s v=""/>
    <s v=""/>
    <s v=""/>
    <s v=""/>
    <s v=""/>
    <s v=""/>
    <s v=""/>
    <s v=""/>
    <s v=""/>
    <s v=""/>
    <s v=""/>
    <s v=""/>
    <s v=""/>
    <s v=""/>
    <n v="2020"/>
    <s v="December"/>
    <n v="2020"/>
    <s v="December"/>
    <x v="0"/>
    <n v="1"/>
    <n v="0"/>
    <n v="0"/>
    <n v="0"/>
    <n v="1"/>
    <n v="0"/>
    <n v="0"/>
    <n v="0"/>
    <n v="0"/>
    <x v="2"/>
  </r>
  <r>
    <x v="0"/>
    <n v="118657"/>
    <n v="1089005715"/>
    <x v="1"/>
    <s v="Laikipia West"/>
    <x v="5"/>
    <n v="10890"/>
    <s v="Male"/>
    <n v="20"/>
    <s v=""/>
    <s v="2020-12-03"/>
    <s v="2020-12-03"/>
    <s v="No"/>
    <s v="AZT+3TC+ATV/r"/>
    <s v=""/>
    <s v=""/>
    <s v=""/>
    <s v=""/>
    <s v=""/>
    <n v="119000"/>
    <s v="2020-11-20"/>
    <s v=""/>
    <s v=""/>
    <s v=""/>
    <s v=""/>
    <s v=""/>
    <s v=""/>
    <s v=""/>
    <s v=""/>
    <s v=""/>
    <s v=""/>
    <s v=""/>
    <s v=""/>
    <s v=""/>
    <s v=""/>
    <s v=""/>
    <s v=""/>
    <s v=""/>
    <s v=""/>
    <s v=""/>
    <s v=""/>
    <n v="2020"/>
    <s v="December"/>
    <n v="2020"/>
    <s v="December"/>
    <x v="0"/>
    <n v="1"/>
    <n v="0"/>
    <n v="0"/>
    <n v="0"/>
    <n v="1"/>
    <n v="0"/>
    <n v="0"/>
    <n v="0"/>
    <n v="0"/>
    <x v="1"/>
  </r>
  <r>
    <x v="0"/>
    <n v="118128"/>
    <n v="1089005765"/>
    <x v="1"/>
    <s v="Laikipia West"/>
    <x v="16"/>
    <n v="15502"/>
    <s v="Female"/>
    <n v="37"/>
    <s v="Yes"/>
    <s v="2020-11-24"/>
    <s v="2020-11-26"/>
    <s v="No"/>
    <s v="TDF+3TC+EFV"/>
    <s v=""/>
    <s v=""/>
    <s v=""/>
    <s v=""/>
    <s v="2021-02-24"/>
    <n v="3714"/>
    <s v="2020-11-10"/>
    <s v="2021-02-24"/>
    <s v="No"/>
    <s v=""/>
    <n v="1"/>
    <s v=""/>
    <s v="Frozen Plasma"/>
    <s v=""/>
    <s v=""/>
    <s v=""/>
    <s v=""/>
    <s v=""/>
    <s v=""/>
    <s v=""/>
    <s v=""/>
    <s v=""/>
    <s v=""/>
    <s v=""/>
    <s v=""/>
    <s v="2020-11-26"/>
    <s v="stf version 4"/>
    <n v="2020"/>
    <s v="November"/>
    <n v="2020"/>
    <s v="November"/>
    <x v="1"/>
    <n v="1"/>
    <n v="0"/>
    <n v="0"/>
    <n v="1"/>
    <n v="0"/>
    <n v="0"/>
    <n v="0"/>
    <n v="0"/>
    <n v="0"/>
    <x v="2"/>
  </r>
  <r>
    <x v="0"/>
    <n v="119019"/>
    <n v="1089005855"/>
    <x v="1"/>
    <s v="Laikipia West"/>
    <x v="5"/>
    <n v="10890"/>
    <s v="Female"/>
    <n v="39"/>
    <s v=""/>
    <s v="2020-12-07"/>
    <s v="2020-12-07"/>
    <s v="No"/>
    <s v="TDF+3TC+ATV/r"/>
    <s v=""/>
    <s v=""/>
    <s v=""/>
    <s v=""/>
    <s v=""/>
    <n v="7681"/>
    <s v="2020-11-30"/>
    <s v=""/>
    <s v=""/>
    <s v=""/>
    <s v=""/>
    <s v=""/>
    <s v=""/>
    <s v=""/>
    <s v=""/>
    <s v=""/>
    <s v=""/>
    <s v=""/>
    <s v=""/>
    <s v=""/>
    <s v=""/>
    <s v=""/>
    <s v=""/>
    <s v=""/>
    <s v=""/>
    <s v=""/>
    <s v=""/>
    <n v="2020"/>
    <s v="December"/>
    <n v="2020"/>
    <s v="December"/>
    <x v="0"/>
    <n v="1"/>
    <n v="0"/>
    <n v="0"/>
    <n v="0"/>
    <n v="1"/>
    <n v="0"/>
    <n v="0"/>
    <n v="0"/>
    <n v="0"/>
    <x v="2"/>
  </r>
  <r>
    <x v="0"/>
    <n v="119807"/>
    <n v="1089005926"/>
    <x v="1"/>
    <s v="Laikipia West"/>
    <x v="5"/>
    <n v="10890"/>
    <s v="Female"/>
    <n v="27"/>
    <s v=""/>
    <s v="2021-01-19"/>
    <s v="2021-01-20"/>
    <s v="No"/>
    <s v="TDF+3TC+DTG"/>
    <s v=""/>
    <s v=""/>
    <s v=""/>
    <s v=""/>
    <s v=""/>
    <n v="26871"/>
    <s v="2020-12-10"/>
    <s v=""/>
    <s v=""/>
    <s v=""/>
    <s v=""/>
    <s v=""/>
    <s v=""/>
    <s v=""/>
    <s v=""/>
    <s v=""/>
    <s v=""/>
    <s v=""/>
    <s v=""/>
    <s v=""/>
    <s v=""/>
    <s v=""/>
    <s v=""/>
    <s v=""/>
    <s v=""/>
    <s v=""/>
    <s v=""/>
    <n v="2021"/>
    <s v="January"/>
    <n v="2021"/>
    <s v="January"/>
    <x v="0"/>
    <n v="1"/>
    <n v="0"/>
    <n v="0"/>
    <n v="0"/>
    <n v="1"/>
    <n v="0"/>
    <n v="0"/>
    <n v="0"/>
    <n v="0"/>
    <x v="2"/>
  </r>
  <r>
    <x v="0"/>
    <n v="119027"/>
    <n v="1089006021"/>
    <x v="1"/>
    <s v="Laikipia West"/>
    <x v="5"/>
    <n v="10890"/>
    <s v="Male"/>
    <n v="20"/>
    <s v=""/>
    <s v="2020-12-07"/>
    <s v="2020-12-16"/>
    <s v="No"/>
    <s v="ABC+3TC+ATV/r"/>
    <s v=""/>
    <s v=""/>
    <s v=""/>
    <s v=""/>
    <s v=""/>
    <n v="57536"/>
    <s v="2020-11-27"/>
    <s v=""/>
    <s v=""/>
    <s v=""/>
    <s v=""/>
    <s v=""/>
    <s v=""/>
    <s v=""/>
    <s v=""/>
    <s v=""/>
    <s v=""/>
    <s v=""/>
    <s v=""/>
    <s v=""/>
    <s v=""/>
    <s v=""/>
    <s v=""/>
    <s v=""/>
    <s v=""/>
    <s v=""/>
    <s v=""/>
    <n v="2020"/>
    <s v="December"/>
    <n v="2020"/>
    <s v="December"/>
    <x v="0"/>
    <n v="1"/>
    <n v="0"/>
    <n v="0"/>
    <n v="0"/>
    <n v="1"/>
    <n v="0"/>
    <n v="0"/>
    <n v="0"/>
    <n v="0"/>
    <x v="1"/>
  </r>
  <r>
    <x v="0"/>
    <n v="119038"/>
    <n v="1089006127"/>
    <x v="1"/>
    <s v="Laikipia West"/>
    <x v="5"/>
    <n v="10890"/>
    <s v="Female"/>
    <n v="17"/>
    <s v=""/>
    <s v="2020-12-08"/>
    <s v="2020-12-16"/>
    <s v="No"/>
    <s v="TDF+3TC+DTG"/>
    <s v=""/>
    <s v=""/>
    <s v=""/>
    <s v=""/>
    <s v=""/>
    <n v="55198"/>
    <s v="2020-12-02"/>
    <s v=""/>
    <s v=""/>
    <s v=""/>
    <s v=""/>
    <s v=""/>
    <s v=""/>
    <s v=""/>
    <s v=""/>
    <s v=""/>
    <s v=""/>
    <s v=""/>
    <s v=""/>
    <s v=""/>
    <s v=""/>
    <s v=""/>
    <s v=""/>
    <s v=""/>
    <s v=""/>
    <s v=""/>
    <s v=""/>
    <n v="2020"/>
    <s v="December"/>
    <n v="2020"/>
    <s v="December"/>
    <x v="0"/>
    <n v="1"/>
    <n v="0"/>
    <n v="0"/>
    <n v="0"/>
    <n v="1"/>
    <n v="0"/>
    <n v="0"/>
    <n v="0"/>
    <n v="0"/>
    <x v="1"/>
  </r>
  <r>
    <x v="0"/>
    <n v="118665"/>
    <n v="1089006159"/>
    <x v="1"/>
    <s v="Laikipia West"/>
    <x v="5"/>
    <n v="10890"/>
    <s v="Female"/>
    <n v="28"/>
    <s v=""/>
    <s v="2020-12-03"/>
    <s v="2020-12-03"/>
    <s v="No"/>
    <s v="TDF+3TC+DTG"/>
    <s v=""/>
    <s v=""/>
    <s v=""/>
    <s v=""/>
    <s v=""/>
    <n v="372000"/>
    <s v="2020-11-16"/>
    <s v=""/>
    <s v=""/>
    <s v=""/>
    <s v=""/>
    <s v=""/>
    <s v=""/>
    <s v=""/>
    <s v=""/>
    <s v=""/>
    <s v=""/>
    <s v=""/>
    <s v=""/>
    <s v=""/>
    <s v=""/>
    <s v=""/>
    <s v=""/>
    <s v=""/>
    <s v=""/>
    <s v=""/>
    <s v=""/>
    <n v="2020"/>
    <s v="December"/>
    <n v="2020"/>
    <s v="December"/>
    <x v="0"/>
    <n v="1"/>
    <n v="0"/>
    <n v="0"/>
    <n v="0"/>
    <n v="1"/>
    <n v="0"/>
    <n v="0"/>
    <n v="0"/>
    <n v="0"/>
    <x v="2"/>
  </r>
  <r>
    <x v="0"/>
    <n v="119019"/>
    <n v="1089006176"/>
    <x v="1"/>
    <s v="Laikipia West"/>
    <x v="5"/>
    <n v="10890"/>
    <s v="Female"/>
    <n v="20"/>
    <s v=""/>
    <s v="2020-12-07"/>
    <s v="2020-12-07"/>
    <s v="No"/>
    <s v="AZT+3TC+ATV/r"/>
    <s v=""/>
    <s v=""/>
    <s v=""/>
    <s v=""/>
    <s v=""/>
    <n v="2291"/>
    <s v="2020-11-30"/>
    <s v=""/>
    <s v=""/>
    <s v=""/>
    <s v=""/>
    <s v=""/>
    <s v=""/>
    <s v=""/>
    <s v=""/>
    <s v=""/>
    <s v=""/>
    <s v=""/>
    <s v=""/>
    <s v=""/>
    <s v=""/>
    <s v=""/>
    <s v=""/>
    <s v=""/>
    <s v=""/>
    <s v=""/>
    <s v=""/>
    <n v="2020"/>
    <s v="December"/>
    <n v="2020"/>
    <s v="December"/>
    <x v="0"/>
    <n v="1"/>
    <n v="0"/>
    <n v="0"/>
    <n v="0"/>
    <n v="1"/>
    <n v="0"/>
    <n v="0"/>
    <n v="0"/>
    <n v="0"/>
    <x v="1"/>
  </r>
  <r>
    <x v="0"/>
    <n v="220133"/>
    <n v="1089006545"/>
    <x v="2"/>
    <s v="Samburu Central"/>
    <x v="17"/>
    <n v="15126"/>
    <s v="Female"/>
    <n v="23"/>
    <s v="Yes"/>
    <s v="2020-11-11"/>
    <s v="2020-11-13"/>
    <s v="No"/>
    <s v="TDF+3TC+DTG"/>
    <s v=""/>
    <s v=""/>
    <s v=""/>
    <s v=""/>
    <s v="2016-09-19"/>
    <n v="7510"/>
    <s v="2020-11-09"/>
    <s v="2020-11-09"/>
    <s v="Yes"/>
    <s v="2020-11-09"/>
    <n v="1"/>
    <s v=""/>
    <s v="Frozen Plasma"/>
    <s v=""/>
    <s v=""/>
    <s v=""/>
    <s v=""/>
    <s v=""/>
    <s v=""/>
    <s v=""/>
    <s v=""/>
    <s v=""/>
    <s v=""/>
    <s v=""/>
    <s v=""/>
    <s v="2020-11-13"/>
    <s v="stf version 4"/>
    <n v="2020"/>
    <s v="November"/>
    <n v="2020"/>
    <s v="November"/>
    <x v="1"/>
    <n v="1"/>
    <n v="0"/>
    <n v="0"/>
    <n v="1"/>
    <n v="0"/>
    <n v="0"/>
    <n v="0"/>
    <n v="0"/>
    <n v="0"/>
    <x v="1"/>
  </r>
  <r>
    <x v="0"/>
    <n v="120293"/>
    <n v="1089006608"/>
    <x v="1"/>
    <s v="Laikipia West"/>
    <x v="5"/>
    <n v="10890"/>
    <s v="Female"/>
    <n v="30"/>
    <s v=""/>
    <s v="2021-01-27"/>
    <s v="2021-01-27"/>
    <s v="No"/>
    <s v="TDF+3TC+DTG"/>
    <s v=""/>
    <s v=""/>
    <s v=""/>
    <s v=""/>
    <s v=""/>
    <n v="2699"/>
    <s v="2020-12-16"/>
    <s v=""/>
    <s v=""/>
    <s v=""/>
    <s v=""/>
    <s v=""/>
    <s v=""/>
    <s v=""/>
    <s v=""/>
    <s v=""/>
    <s v=""/>
    <s v=""/>
    <s v=""/>
    <s v=""/>
    <s v=""/>
    <s v=""/>
    <s v=""/>
    <s v=""/>
    <s v=""/>
    <s v=""/>
    <s v=""/>
    <n v="2021"/>
    <s v="January"/>
    <n v="2021"/>
    <s v="January"/>
    <x v="0"/>
    <n v="1"/>
    <n v="0"/>
    <n v="0"/>
    <n v="0"/>
    <n v="1"/>
    <n v="0"/>
    <n v="0"/>
    <n v="0"/>
    <n v="0"/>
    <x v="2"/>
  </r>
  <r>
    <x v="0"/>
    <n v="119815"/>
    <n v="1089007021"/>
    <x v="1"/>
    <s v="Laikipia West"/>
    <x v="5"/>
    <n v="10890"/>
    <s v="Female"/>
    <n v="2"/>
    <s v=""/>
    <s v="2021-01-19"/>
    <s v="2021-01-20"/>
    <s v="No"/>
    <s v="ABC+3TC+LPV/r"/>
    <s v=""/>
    <s v=""/>
    <s v=""/>
    <s v=""/>
    <s v=""/>
    <n v="136097"/>
    <s v="2020-12-14"/>
    <s v=""/>
    <s v=""/>
    <s v=""/>
    <s v=""/>
    <s v=""/>
    <s v=""/>
    <s v=""/>
    <s v=""/>
    <s v=""/>
    <s v=""/>
    <s v=""/>
    <s v=""/>
    <s v=""/>
    <s v=""/>
    <s v=""/>
    <s v=""/>
    <s v=""/>
    <s v=""/>
    <s v=""/>
    <s v=""/>
    <n v="2021"/>
    <s v="January"/>
    <n v="2021"/>
    <s v="January"/>
    <x v="0"/>
    <n v="1"/>
    <n v="0"/>
    <n v="0"/>
    <n v="0"/>
    <n v="1"/>
    <n v="0"/>
    <n v="0"/>
    <n v="0"/>
    <n v="0"/>
    <x v="0"/>
  </r>
  <r>
    <x v="1"/>
    <n v="122971"/>
    <n v="1089007023"/>
    <x v="1"/>
    <s v="Laikipia West"/>
    <x v="5"/>
    <n v="10890"/>
    <s v="Female"/>
    <n v="3"/>
    <s v=""/>
    <s v="2021-03-01"/>
    <s v="2021-03-02"/>
    <s v="No"/>
    <s v="ABC+3TC+LPV/r"/>
    <s v=""/>
    <s v=""/>
    <s v=""/>
    <s v=""/>
    <s v=""/>
    <n v="13572"/>
    <s v="2021-02-08"/>
    <s v=""/>
    <s v=""/>
    <s v=""/>
    <s v=""/>
    <s v=""/>
    <s v=""/>
    <s v=""/>
    <s v=""/>
    <s v=""/>
    <s v=""/>
    <s v=""/>
    <s v=""/>
    <s v=""/>
    <s v=""/>
    <s v=""/>
    <s v=""/>
    <s v=""/>
    <s v=""/>
    <s v=""/>
    <s v=""/>
    <n v="2021"/>
    <s v="March"/>
    <n v="2021"/>
    <s v="March"/>
    <x v="0"/>
    <n v="1"/>
    <n v="0"/>
    <n v="0"/>
    <n v="0"/>
    <n v="1"/>
    <n v="0"/>
    <n v="0"/>
    <n v="0"/>
    <n v="0"/>
    <x v="0"/>
  </r>
  <r>
    <x v="0"/>
    <n v="119037"/>
    <n v="1089007199"/>
    <x v="1"/>
    <s v="Laikipia West"/>
    <x v="5"/>
    <n v="10890"/>
    <s v="Female"/>
    <n v="36"/>
    <s v=""/>
    <s v="2020-12-09"/>
    <s v="2020-12-16"/>
    <s v="No"/>
    <s v="AZT+3TC+ATV/r"/>
    <s v=""/>
    <s v=""/>
    <s v=""/>
    <s v=""/>
    <s v=""/>
    <n v="6176"/>
    <s v="2020-12-02"/>
    <s v=""/>
    <s v=""/>
    <s v=""/>
    <s v=""/>
    <s v=""/>
    <s v=""/>
    <s v=""/>
    <s v=""/>
    <s v=""/>
    <s v=""/>
    <s v=""/>
    <s v=""/>
    <s v=""/>
    <s v=""/>
    <s v=""/>
    <s v=""/>
    <s v=""/>
    <s v=""/>
    <s v=""/>
    <s v=""/>
    <n v="2020"/>
    <s v="December"/>
    <n v="2020"/>
    <s v="December"/>
    <x v="0"/>
    <n v="1"/>
    <n v="0"/>
    <n v="0"/>
    <n v="0"/>
    <n v="1"/>
    <n v="0"/>
    <n v="0"/>
    <n v="0"/>
    <n v="0"/>
    <x v="2"/>
  </r>
  <r>
    <x v="1"/>
    <n v="122958"/>
    <n v="1089007218"/>
    <x v="1"/>
    <s v="Laikipia West"/>
    <x v="5"/>
    <n v="10890"/>
    <s v="Female"/>
    <n v="39"/>
    <s v=""/>
    <s v="2021-03-01"/>
    <s v="2021-03-02"/>
    <s v="No"/>
    <s v="TDF+3TC+DTG"/>
    <s v=""/>
    <s v=""/>
    <s v=""/>
    <s v=""/>
    <s v=""/>
    <n v="1445"/>
    <s v="2021-02-05"/>
    <s v=""/>
    <s v=""/>
    <s v=""/>
    <s v=""/>
    <s v=""/>
    <s v=""/>
    <s v=""/>
    <s v=""/>
    <s v=""/>
    <s v=""/>
    <s v=""/>
    <s v=""/>
    <s v=""/>
    <s v=""/>
    <s v=""/>
    <s v=""/>
    <s v=""/>
    <s v=""/>
    <s v=""/>
    <s v=""/>
    <n v="2021"/>
    <s v="March"/>
    <n v="2021"/>
    <s v="March"/>
    <x v="0"/>
    <n v="1"/>
    <n v="0"/>
    <n v="0"/>
    <n v="0"/>
    <n v="1"/>
    <n v="0"/>
    <n v="0"/>
    <n v="0"/>
    <n v="0"/>
    <x v="2"/>
  </r>
  <r>
    <x v="2"/>
    <n v="114603"/>
    <n v="1089007356"/>
    <x v="1"/>
    <s v="Laikipia West"/>
    <x v="5"/>
    <n v="10890"/>
    <s v="Male"/>
    <n v="66"/>
    <s v=""/>
    <s v="2020-09-28"/>
    <s v="2020-10-01"/>
    <s v="No"/>
    <s v="TDF+3TC+DTG"/>
    <s v=""/>
    <s v=""/>
    <s v=""/>
    <s v=""/>
    <s v=""/>
    <n v="86205"/>
    <s v="2020-09-09"/>
    <s v=""/>
    <s v=""/>
    <s v=""/>
    <s v=""/>
    <s v=""/>
    <s v=""/>
    <s v=""/>
    <s v=""/>
    <s v=""/>
    <s v=""/>
    <s v=""/>
    <s v=""/>
    <s v=""/>
    <s v=""/>
    <s v=""/>
    <s v=""/>
    <s v=""/>
    <s v=""/>
    <s v=""/>
    <s v=""/>
    <n v="2020"/>
    <s v="October"/>
    <n v="2020"/>
    <s v="September"/>
    <x v="0"/>
    <n v="1"/>
    <n v="0"/>
    <n v="0"/>
    <n v="0"/>
    <n v="1"/>
    <n v="0"/>
    <n v="0"/>
    <n v="0"/>
    <n v="0"/>
    <x v="2"/>
  </r>
  <r>
    <x v="2"/>
    <n v="114611"/>
    <n v="1089007374"/>
    <x v="1"/>
    <s v="Laikipia West"/>
    <x v="5"/>
    <n v="10890"/>
    <s v="Male"/>
    <n v="5"/>
    <s v=""/>
    <s v="2020-09-29"/>
    <s v="2020-10-01"/>
    <s v="No"/>
    <s v="TDF+3TC+EFV"/>
    <s v=""/>
    <s v=""/>
    <s v=""/>
    <s v=""/>
    <s v=""/>
    <n v="43690"/>
    <s v="2020-09-14"/>
    <s v=""/>
    <s v=""/>
    <s v=""/>
    <s v=""/>
    <s v=""/>
    <s v=""/>
    <s v=""/>
    <s v=""/>
    <s v=""/>
    <s v=""/>
    <s v=""/>
    <s v=""/>
    <s v=""/>
    <s v=""/>
    <s v=""/>
    <s v=""/>
    <s v=""/>
    <s v=""/>
    <s v=""/>
    <s v=""/>
    <n v="2020"/>
    <s v="October"/>
    <n v="2020"/>
    <s v="September"/>
    <x v="0"/>
    <n v="1"/>
    <n v="0"/>
    <n v="0"/>
    <n v="0"/>
    <n v="1"/>
    <n v="0"/>
    <n v="0"/>
    <n v="0"/>
    <n v="0"/>
    <x v="0"/>
  </r>
  <r>
    <x v="0"/>
    <n v="120304"/>
    <n v="1089007380"/>
    <x v="1"/>
    <s v="Laikipia West"/>
    <x v="5"/>
    <n v="10890"/>
    <s v="Female"/>
    <n v="34"/>
    <s v=""/>
    <s v="2021-01-20"/>
    <s v="2021-01-22"/>
    <s v="No"/>
    <s v="TDF+3TC+DTG"/>
    <s v=""/>
    <s v=""/>
    <s v=""/>
    <s v=""/>
    <s v=""/>
    <n v="1025"/>
    <s v="2020-12-28"/>
    <s v=""/>
    <s v=""/>
    <s v=""/>
    <s v=""/>
    <s v=""/>
    <s v=""/>
    <s v=""/>
    <s v=""/>
    <s v=""/>
    <s v=""/>
    <s v=""/>
    <s v=""/>
    <s v=""/>
    <s v=""/>
    <s v=""/>
    <s v=""/>
    <s v=""/>
    <s v=""/>
    <s v=""/>
    <s v=""/>
    <n v="2021"/>
    <s v="January"/>
    <n v="2021"/>
    <s v="January"/>
    <x v="0"/>
    <n v="1"/>
    <n v="0"/>
    <n v="0"/>
    <n v="0"/>
    <n v="1"/>
    <n v="0"/>
    <n v="0"/>
    <n v="0"/>
    <n v="0"/>
    <x v="2"/>
  </r>
  <r>
    <x v="0"/>
    <n v="120283"/>
    <n v="1089007413"/>
    <x v="1"/>
    <s v="Laikipia West"/>
    <x v="5"/>
    <n v="10890"/>
    <s v="Female"/>
    <n v="42"/>
    <s v=""/>
    <s v="2021-01-27"/>
    <s v="2021-01-27"/>
    <s v="No"/>
    <s v="TDF+3TC+DTG"/>
    <s v=""/>
    <s v=""/>
    <s v=""/>
    <s v=""/>
    <s v=""/>
    <n v="6806"/>
    <s v="2020-12-18"/>
    <s v=""/>
    <s v=""/>
    <s v=""/>
    <s v=""/>
    <s v=""/>
    <s v=""/>
    <s v=""/>
    <s v=""/>
    <s v=""/>
    <s v=""/>
    <s v=""/>
    <s v=""/>
    <s v=""/>
    <s v=""/>
    <s v=""/>
    <s v=""/>
    <s v=""/>
    <s v=""/>
    <s v=""/>
    <s v=""/>
    <n v="2021"/>
    <s v="January"/>
    <n v="2021"/>
    <s v="January"/>
    <x v="0"/>
    <n v="1"/>
    <n v="0"/>
    <n v="0"/>
    <n v="0"/>
    <n v="1"/>
    <n v="0"/>
    <n v="0"/>
    <n v="0"/>
    <n v="0"/>
    <x v="2"/>
  </r>
  <r>
    <x v="2"/>
    <n v="215380"/>
    <n v="1089007416"/>
    <x v="1"/>
    <s v="Laikipia West"/>
    <x v="5"/>
    <n v="10890"/>
    <s v="Male"/>
    <n v="0"/>
    <s v=""/>
    <s v="2020-10-01"/>
    <s v="2020-10-01"/>
    <s v="No"/>
    <s v="ABC+3TC+LPV/r"/>
    <s v=""/>
    <s v=""/>
    <s v=""/>
    <s v=""/>
    <s v=""/>
    <n v="1807"/>
    <s v="2020-09-10"/>
    <s v=""/>
    <s v=""/>
    <s v=""/>
    <s v=""/>
    <s v=""/>
    <s v=""/>
    <s v=""/>
    <s v=""/>
    <s v=""/>
    <s v=""/>
    <s v=""/>
    <s v=""/>
    <s v=""/>
    <s v=""/>
    <s v=""/>
    <s v=""/>
    <s v=""/>
    <s v=""/>
    <s v=""/>
    <s v=""/>
    <n v="2020"/>
    <s v="October"/>
    <n v="2020"/>
    <s v="October"/>
    <x v="0"/>
    <n v="1"/>
    <n v="0"/>
    <n v="0"/>
    <n v="0"/>
    <n v="1"/>
    <n v="0"/>
    <n v="0"/>
    <n v="0"/>
    <n v="0"/>
    <x v="0"/>
  </r>
  <r>
    <x v="1"/>
    <n v="122964"/>
    <n v="1089007434"/>
    <x v="1"/>
    <s v="Laikipia West"/>
    <x v="5"/>
    <n v="10890"/>
    <s v="Female"/>
    <n v="2"/>
    <s v=""/>
    <s v="2021-03-01"/>
    <s v="2021-03-02"/>
    <s v="No"/>
    <s v="ABC+3TC+LPV/r"/>
    <s v=""/>
    <s v=""/>
    <s v=""/>
    <s v=""/>
    <s v=""/>
    <n v="1498"/>
    <s v="2021-02-10"/>
    <s v=""/>
    <s v=""/>
    <s v=""/>
    <s v=""/>
    <s v=""/>
    <s v=""/>
    <s v=""/>
    <s v=""/>
    <s v=""/>
    <s v=""/>
    <s v=""/>
    <s v=""/>
    <s v=""/>
    <s v=""/>
    <s v=""/>
    <s v=""/>
    <s v=""/>
    <s v=""/>
    <s v=""/>
    <s v=""/>
    <n v="2021"/>
    <s v="March"/>
    <n v="2021"/>
    <s v="March"/>
    <x v="0"/>
    <n v="1"/>
    <n v="0"/>
    <n v="0"/>
    <n v="0"/>
    <n v="1"/>
    <n v="0"/>
    <n v="0"/>
    <n v="0"/>
    <n v="0"/>
    <x v="0"/>
  </r>
  <r>
    <x v="1"/>
    <n v="175034"/>
    <n v="1090301773"/>
    <x v="0"/>
    <s v="Nakuru West "/>
    <x v="7"/>
    <n v="15288"/>
    <s v="Female"/>
    <n v="19"/>
    <s v="Yes"/>
    <s v="2021-03-08"/>
    <s v="2021-03-08"/>
    <s v="No"/>
    <s v="TDF+3TC+ATV/r"/>
    <s v=""/>
    <s v=""/>
    <s v=""/>
    <s v=""/>
    <s v="2019-01-04"/>
    <n v="16931"/>
    <s v="2021-02-24"/>
    <s v="2021-03-09"/>
    <s v="Yes"/>
    <s v="2020-03-04"/>
    <n v="2"/>
    <s v=""/>
    <s v="Frozen Plasma"/>
    <s v=""/>
    <s v=""/>
    <s v="Others"/>
    <s v=""/>
    <s v=""/>
    <s v=""/>
    <s v=""/>
    <s v=""/>
    <s v=""/>
    <s v=""/>
    <s v=""/>
    <s v=""/>
    <s v="2021-03-08"/>
    <s v="stf version 4"/>
    <n v="2021"/>
    <s v="March"/>
    <n v="2021"/>
    <s v="March"/>
    <x v="1"/>
    <n v="1"/>
    <n v="0"/>
    <n v="1"/>
    <n v="0"/>
    <n v="0"/>
    <n v="0"/>
    <n v="0"/>
    <n v="0"/>
    <n v="0"/>
    <x v="1"/>
  </r>
  <r>
    <x v="0"/>
    <n v="121138"/>
    <n v="1090303805"/>
    <x v="1"/>
    <s v="Laikipia West"/>
    <x v="18"/>
    <n v="15170"/>
    <s v="Male"/>
    <n v="16"/>
    <s v=""/>
    <s v="2021-01-27"/>
    <s v="2021-01-28"/>
    <s v="No"/>
    <s v="TDF+3TC+EFV"/>
    <s v=""/>
    <s v=""/>
    <s v=""/>
    <s v=""/>
    <s v=""/>
    <n v="1063"/>
    <s v="2020-12-31"/>
    <s v=""/>
    <s v=""/>
    <s v=""/>
    <s v=""/>
    <s v=""/>
    <s v=""/>
    <s v=""/>
    <s v=""/>
    <s v=""/>
    <s v=""/>
    <s v=""/>
    <s v=""/>
    <s v=""/>
    <s v=""/>
    <s v=""/>
    <s v=""/>
    <s v=""/>
    <s v=""/>
    <s v=""/>
    <s v=""/>
    <n v="2021"/>
    <s v="January"/>
    <n v="2021"/>
    <s v="January"/>
    <x v="0"/>
    <n v="1"/>
    <n v="0"/>
    <n v="0"/>
    <n v="0"/>
    <n v="1"/>
    <n v="0"/>
    <n v="0"/>
    <n v="0"/>
    <n v="0"/>
    <x v="1"/>
  </r>
  <r>
    <x v="1"/>
    <n v="170353"/>
    <n v="1091602406"/>
    <x v="0"/>
    <s v="Gilgil"/>
    <x v="12"/>
    <n v="14510"/>
    <s v="Female"/>
    <n v="12"/>
    <s v=""/>
    <s v="2021-01-15"/>
    <s v="2021-01-15"/>
    <s v="No"/>
    <s v="TDF+3TC+DTG"/>
    <s v=""/>
    <s v=""/>
    <s v=""/>
    <s v=""/>
    <s v=""/>
    <n v="166963"/>
    <s v="2021-01-04"/>
    <s v=""/>
    <s v=""/>
    <s v=""/>
    <s v=""/>
    <s v=""/>
    <s v=""/>
    <s v=""/>
    <s v=""/>
    <s v=""/>
    <s v=""/>
    <s v=""/>
    <s v=""/>
    <s v=""/>
    <s v=""/>
    <s v=""/>
    <s v=""/>
    <s v=""/>
    <s v=""/>
    <s v=""/>
    <s v=""/>
    <n v="2021"/>
    <s v="January"/>
    <n v="2021"/>
    <s v="January"/>
    <x v="0"/>
    <n v="1"/>
    <n v="0"/>
    <n v="0"/>
    <n v="0"/>
    <n v="1"/>
    <n v="0"/>
    <n v="0"/>
    <n v="0"/>
    <n v="0"/>
    <x v="1"/>
  </r>
  <r>
    <x v="0"/>
    <n v="118824"/>
    <n v="1091603711"/>
    <x v="1"/>
    <s v="Laikipia West"/>
    <x v="19"/>
    <n v="15589"/>
    <s v="Male"/>
    <n v="52"/>
    <s v=""/>
    <s v="2020-12-01"/>
    <s v="2020-12-03"/>
    <s v="No"/>
    <s v="ABC+3TC+DTG"/>
    <s v=""/>
    <s v=""/>
    <s v=""/>
    <s v=""/>
    <s v=""/>
    <n v="5320"/>
    <s v="2020-11-23"/>
    <s v=""/>
    <s v=""/>
    <s v=""/>
    <s v=""/>
    <s v=""/>
    <s v=""/>
    <s v=""/>
    <s v=""/>
    <s v=""/>
    <s v=""/>
    <s v=""/>
    <s v=""/>
    <s v=""/>
    <s v=""/>
    <s v=""/>
    <s v=""/>
    <s v=""/>
    <s v=""/>
    <s v=""/>
    <s v=""/>
    <n v="2020"/>
    <s v="December"/>
    <n v="2020"/>
    <s v="December"/>
    <x v="0"/>
    <n v="1"/>
    <n v="0"/>
    <n v="0"/>
    <n v="0"/>
    <n v="1"/>
    <n v="0"/>
    <n v="0"/>
    <n v="0"/>
    <n v="0"/>
    <x v="2"/>
  </r>
  <r>
    <x v="0"/>
    <n v="164932"/>
    <n v="1097305610"/>
    <x v="0"/>
    <s v="Nakuru West "/>
    <x v="7"/>
    <n v="15288"/>
    <s v="Female"/>
    <n v="23"/>
    <s v="Yes"/>
    <s v="2020-11-11"/>
    <s v="2020-11-11"/>
    <s v="No"/>
    <s v="TDF+3TC+EFV"/>
    <s v=""/>
    <s v="AZT + 3TC + ATV/r"/>
    <s v="2020-11-28"/>
    <s v=""/>
    <s v="2019-05-17"/>
    <n v="10655"/>
    <s v="2020-10-28"/>
    <s v="2020-07-27"/>
    <s v="Yes"/>
    <s v="2020-07-27"/>
    <n v="3"/>
    <s v="2020-10-28"/>
    <s v="Frozen Plasma"/>
    <s v="2020-11-04"/>
    <s v="&gt;1000"/>
    <s v="Change to 2nd line"/>
    <s v=""/>
    <s v=""/>
    <n v="3"/>
    <s v="2020-10-28"/>
    <s v="Frozen Plasma"/>
    <s v="2021-06-09"/>
    <s v="LDL"/>
    <s v="Ressuppressed after Regimen Switch"/>
    <s v=""/>
    <s v="2020-11-11"/>
    <s v="stf version 4"/>
    <n v="2020"/>
    <s v="November"/>
    <n v="2020"/>
    <s v="November"/>
    <x v="1"/>
    <n v="1"/>
    <n v="1"/>
    <n v="0"/>
    <n v="0"/>
    <n v="0"/>
    <n v="1"/>
    <n v="1"/>
    <n v="1"/>
    <n v="1"/>
    <x v="1"/>
  </r>
  <r>
    <x v="2"/>
    <n v="114615"/>
    <n v="1097305683"/>
    <x v="1"/>
    <s v="Laikipia West"/>
    <x v="20"/>
    <n v="15339"/>
    <s v="Female"/>
    <n v="27"/>
    <s v=""/>
    <s v="2020-09-29"/>
    <s v="2020-10-01"/>
    <s v="No"/>
    <s v="TDF+3TC+EFV"/>
    <s v=""/>
    <s v=""/>
    <s v=""/>
    <s v=""/>
    <s v=""/>
    <n v="2864"/>
    <s v="2020-09-15"/>
    <s v=""/>
    <s v=""/>
    <s v=""/>
    <s v=""/>
    <s v=""/>
    <s v=""/>
    <s v=""/>
    <s v=""/>
    <s v=""/>
    <s v=""/>
    <s v=""/>
    <s v=""/>
    <s v=""/>
    <s v=""/>
    <s v=""/>
    <s v=""/>
    <s v=""/>
    <s v=""/>
    <s v=""/>
    <s v=""/>
    <n v="2020"/>
    <s v="October"/>
    <n v="2020"/>
    <s v="September"/>
    <x v="0"/>
    <n v="1"/>
    <n v="0"/>
    <n v="0"/>
    <n v="0"/>
    <n v="1"/>
    <n v="0"/>
    <n v="0"/>
    <n v="0"/>
    <n v="0"/>
    <x v="2"/>
  </r>
  <r>
    <x v="1"/>
    <n v="122966"/>
    <n v="1109412761"/>
    <x v="1"/>
    <s v="Laikipia West"/>
    <x v="5"/>
    <n v="10890"/>
    <s v="Female"/>
    <n v="46"/>
    <s v=""/>
    <s v="2021-03-01"/>
    <s v="2021-03-02"/>
    <s v="No"/>
    <s v="TDF+3TC+DTG"/>
    <s v=""/>
    <s v=""/>
    <s v=""/>
    <s v=""/>
    <s v=""/>
    <n v="22978"/>
    <s v="2021-02-10"/>
    <s v=""/>
    <s v=""/>
    <s v=""/>
    <s v=""/>
    <s v=""/>
    <s v=""/>
    <s v=""/>
    <s v=""/>
    <s v=""/>
    <s v=""/>
    <s v=""/>
    <s v=""/>
    <s v=""/>
    <s v=""/>
    <s v=""/>
    <s v=""/>
    <s v=""/>
    <s v=""/>
    <s v=""/>
    <s v=""/>
    <n v="2021"/>
    <s v="March"/>
    <n v="2021"/>
    <s v="March"/>
    <x v="0"/>
    <n v="1"/>
    <n v="0"/>
    <n v="0"/>
    <n v="0"/>
    <n v="1"/>
    <n v="0"/>
    <n v="0"/>
    <n v="0"/>
    <n v="0"/>
    <x v="2"/>
  </r>
  <r>
    <x v="0"/>
    <n v="164998"/>
    <n v="1110402440"/>
    <x v="0"/>
    <s v="Naivasha"/>
    <x v="4"/>
    <n v="15280"/>
    <s v="Female"/>
    <n v="25"/>
    <s v=""/>
    <s v="2020-11-19"/>
    <s v="2020-11-19"/>
    <s v="No"/>
    <s v="TDF+3TC+DTG"/>
    <s v=""/>
    <s v=""/>
    <s v=""/>
    <s v=""/>
    <s v=""/>
    <n v="288000"/>
    <s v="2020-10-30"/>
    <s v=""/>
    <s v=""/>
    <s v=""/>
    <s v=""/>
    <s v=""/>
    <s v=""/>
    <s v=""/>
    <s v=""/>
    <s v=""/>
    <s v=""/>
    <s v=""/>
    <s v=""/>
    <s v=""/>
    <s v=""/>
    <s v=""/>
    <s v=""/>
    <s v=""/>
    <s v=""/>
    <s v=""/>
    <s v=""/>
    <n v="2020"/>
    <s v="November"/>
    <n v="2020"/>
    <s v="November"/>
    <x v="0"/>
    <n v="1"/>
    <n v="0"/>
    <n v="0"/>
    <n v="0"/>
    <n v="1"/>
    <n v="0"/>
    <n v="0"/>
    <n v="0"/>
    <n v="0"/>
    <x v="2"/>
  </r>
  <r>
    <x v="0"/>
    <n v="165431"/>
    <n v="1117000590"/>
    <x v="0"/>
    <s v="Njoro"/>
    <x v="21"/>
    <n v="15358"/>
    <s v="Female"/>
    <n v="59"/>
    <s v=""/>
    <s v="2020-11-19"/>
    <s v="2020-11-19"/>
    <s v="No"/>
    <s v="AZT+3TC+ATV/r"/>
    <s v=""/>
    <s v=""/>
    <s v=""/>
    <s v=""/>
    <s v=""/>
    <n v="11300"/>
    <s v="2020-11-04"/>
    <s v=""/>
    <s v=""/>
    <s v=""/>
    <s v=""/>
    <s v=""/>
    <s v=""/>
    <s v=""/>
    <s v=""/>
    <s v=""/>
    <s v=""/>
    <s v=""/>
    <s v=""/>
    <s v=""/>
    <s v=""/>
    <s v=""/>
    <s v=""/>
    <s v=""/>
    <s v=""/>
    <s v=""/>
    <s v=""/>
    <n v="2020"/>
    <s v="November"/>
    <n v="2020"/>
    <s v="November"/>
    <x v="0"/>
    <n v="1"/>
    <n v="0"/>
    <n v="0"/>
    <n v="0"/>
    <n v="1"/>
    <n v="0"/>
    <n v="0"/>
    <n v="0"/>
    <n v="0"/>
    <x v="2"/>
  </r>
  <r>
    <x v="0"/>
    <n v="170064"/>
    <n v="1148000196"/>
    <x v="0"/>
    <s v="Nakuru West "/>
    <x v="7"/>
    <n v="15288"/>
    <s v="Male"/>
    <n v="43"/>
    <s v=""/>
    <s v="2021-01-08"/>
    <s v="2021-01-08"/>
    <s v="No"/>
    <s v="AZT+3TC+ATV/r"/>
    <s v=""/>
    <s v=""/>
    <s v=""/>
    <s v=""/>
    <s v=""/>
    <n v="4059"/>
    <s v="2020-12-29"/>
    <s v=""/>
    <s v=""/>
    <s v=""/>
    <s v=""/>
    <s v=""/>
    <s v=""/>
    <s v=""/>
    <s v=""/>
    <s v=""/>
    <s v=""/>
    <s v=""/>
    <s v=""/>
    <s v=""/>
    <s v=""/>
    <s v=""/>
    <s v=""/>
    <s v=""/>
    <s v=""/>
    <s v=""/>
    <s v=""/>
    <n v="2021"/>
    <s v="January"/>
    <n v="2021"/>
    <s v="January"/>
    <x v="0"/>
    <n v="1"/>
    <n v="0"/>
    <n v="0"/>
    <n v="0"/>
    <n v="1"/>
    <n v="0"/>
    <n v="0"/>
    <n v="0"/>
    <n v="0"/>
    <x v="2"/>
  </r>
  <r>
    <x v="1"/>
    <n v="170560"/>
    <n v="1150701702"/>
    <x v="0"/>
    <s v="Njoro"/>
    <x v="21"/>
    <n v="15358"/>
    <s v="Female"/>
    <n v="31"/>
    <s v=""/>
    <s v="2021-01-18"/>
    <s v="2021-01-18"/>
    <s v="No"/>
    <s v="TDF+3TC+DTG"/>
    <s v=""/>
    <s v=""/>
    <s v=""/>
    <s v=""/>
    <s v=""/>
    <n v="992509"/>
    <s v="2021-01-07"/>
    <s v=""/>
    <s v=""/>
    <s v=""/>
    <s v=""/>
    <s v=""/>
    <s v=""/>
    <s v=""/>
    <s v=""/>
    <s v=""/>
    <s v=""/>
    <s v=""/>
    <s v=""/>
    <s v=""/>
    <s v=""/>
    <s v=""/>
    <s v=""/>
    <s v=""/>
    <s v=""/>
    <s v=""/>
    <s v=""/>
    <n v="2021"/>
    <s v="January"/>
    <n v="2021"/>
    <s v="January"/>
    <x v="0"/>
    <n v="1"/>
    <n v="0"/>
    <n v="0"/>
    <n v="0"/>
    <n v="1"/>
    <n v="0"/>
    <n v="0"/>
    <n v="0"/>
    <n v="0"/>
    <x v="2"/>
  </r>
  <r>
    <x v="1"/>
    <n v="175285"/>
    <n v="1197002265"/>
    <x v="0"/>
    <s v="Nakuru West "/>
    <x v="7"/>
    <n v="15288"/>
    <s v="Female"/>
    <n v="24"/>
    <s v="Yes"/>
    <s v="2021-03-08"/>
    <s v="2021-03-08"/>
    <s v="No"/>
    <s v="AZT+3TC+DTG"/>
    <s v=""/>
    <s v=""/>
    <s v=""/>
    <s v=""/>
    <s v="2018-11-19"/>
    <n v="1601"/>
    <s v="2021-02-26"/>
    <s v="2020-09-23"/>
    <s v="No"/>
    <s v=""/>
    <n v="3"/>
    <s v="2021-02-26"/>
    <s v="Frozen Plasma"/>
    <s v="2021-03-03"/>
    <s v="&gt;1000"/>
    <s v="Others"/>
    <s v=""/>
    <s v=""/>
    <s v=""/>
    <s v="2021-02-26"/>
    <s v=""/>
    <s v=""/>
    <s v=""/>
    <s v="Active"/>
    <s v=""/>
    <s v="2021-03-08"/>
    <s v="stf version 4"/>
    <n v="2021"/>
    <s v="March"/>
    <n v="2021"/>
    <s v="March"/>
    <x v="1"/>
    <n v="1"/>
    <n v="1"/>
    <n v="0"/>
    <n v="0"/>
    <n v="0"/>
    <n v="1"/>
    <n v="1"/>
    <n v="1"/>
    <n v="0"/>
    <x v="1"/>
  </r>
  <r>
    <x v="2"/>
    <n v="216958"/>
    <n v="1251604917"/>
    <x v="1"/>
    <s v="Laikipia East"/>
    <x v="15"/>
    <n v="15305"/>
    <s v="Female"/>
    <n v="15"/>
    <s v="Yes"/>
    <s v="2020-10-06"/>
    <s v="2020-10-07"/>
    <s v="No"/>
    <s v="TDF+3TC+DTG"/>
    <s v=""/>
    <s v=""/>
    <s v=""/>
    <s v=""/>
    <s v="2020-06-26"/>
    <n v="8533"/>
    <s v="2020-09-30"/>
    <s v="2020-10-22"/>
    <s v="No"/>
    <s v=""/>
    <n v="1"/>
    <s v=""/>
    <s v="Frozen Plasma"/>
    <s v=""/>
    <s v=""/>
    <s v=""/>
    <s v=""/>
    <s v=""/>
    <s v=""/>
    <s v=""/>
    <s v=""/>
    <s v=""/>
    <s v=""/>
    <s v=""/>
    <s v=""/>
    <s v="2020-10-07"/>
    <s v="stf version 4"/>
    <n v="2020"/>
    <s v="October"/>
    <n v="2020"/>
    <s v="October"/>
    <x v="1"/>
    <n v="1"/>
    <n v="0"/>
    <n v="0"/>
    <n v="1"/>
    <n v="0"/>
    <n v="0"/>
    <n v="0"/>
    <n v="0"/>
    <n v="0"/>
    <x v="1"/>
  </r>
  <r>
    <x v="0"/>
    <n v="221427"/>
    <n v="1251606832"/>
    <x v="1"/>
    <s v="Laikipia East"/>
    <x v="15"/>
    <n v="15305"/>
    <s v="Female"/>
    <n v="58"/>
    <s v=""/>
    <s v="2020-12-04"/>
    <s v="2020-12-04"/>
    <s v="No"/>
    <s v="TDF+3TC+ATV/r"/>
    <s v=""/>
    <s v=""/>
    <s v=""/>
    <s v=""/>
    <s v=""/>
    <n v="1512"/>
    <s v="2020-11-24"/>
    <s v=""/>
    <s v=""/>
    <s v=""/>
    <s v=""/>
    <s v=""/>
    <s v=""/>
    <s v=""/>
    <s v=""/>
    <s v=""/>
    <s v=""/>
    <s v=""/>
    <s v=""/>
    <s v=""/>
    <s v=""/>
    <s v=""/>
    <s v=""/>
    <s v=""/>
    <s v=""/>
    <s v=""/>
    <s v=""/>
    <n v="2020"/>
    <s v="December"/>
    <n v="2020"/>
    <s v="December"/>
    <x v="0"/>
    <n v="1"/>
    <n v="0"/>
    <n v="0"/>
    <n v="0"/>
    <n v="1"/>
    <n v="0"/>
    <n v="0"/>
    <n v="0"/>
    <n v="0"/>
    <x v="2"/>
  </r>
  <r>
    <x v="0"/>
    <n v="178203"/>
    <n v="1268403837"/>
    <x v="3"/>
    <s v="Baringo Central"/>
    <x v="22"/>
    <n v="14607"/>
    <s v="Male"/>
    <n v="42"/>
    <s v="Yes"/>
    <s v="2020-12-11"/>
    <s v="2020-12-11"/>
    <s v="No"/>
    <s v="TDF+3TC+DTG"/>
    <s v=""/>
    <s v=""/>
    <s v=""/>
    <s v=""/>
    <s v="2019-03-18"/>
    <n v="1883892"/>
    <s v="2020-12-07"/>
    <s v="2020-12-07"/>
    <s v="Yes"/>
    <s v="2020-12-07"/>
    <n v="2"/>
    <s v="2020-09-07"/>
    <s v="Frozen Plasma"/>
    <s v="2020-12-07"/>
    <s v="&gt;1000"/>
    <s v="Others"/>
    <s v=""/>
    <s v=""/>
    <s v=""/>
    <s v="2020-09-07"/>
    <s v=""/>
    <s v=""/>
    <s v=""/>
    <s v=""/>
    <s v=""/>
    <s v="2020-12-11"/>
    <s v="stf version 4"/>
    <n v="2020"/>
    <s v="December"/>
    <n v="2020"/>
    <s v="December"/>
    <x v="1"/>
    <n v="1"/>
    <n v="0"/>
    <n v="1"/>
    <n v="0"/>
    <n v="0"/>
    <n v="0"/>
    <n v="0"/>
    <n v="0"/>
    <n v="0"/>
    <x v="2"/>
  </r>
  <r>
    <x v="0"/>
    <n v="119815"/>
    <n v="1288101304"/>
    <x v="1"/>
    <s v="Laikipia West"/>
    <x v="5"/>
    <n v="10890"/>
    <s v="Female"/>
    <n v="39"/>
    <s v=""/>
    <s v="2021-01-13"/>
    <s v="2021-01-20"/>
    <s v="No"/>
    <s v="AZT+3TC+ATV/r"/>
    <s v=""/>
    <s v=""/>
    <s v=""/>
    <s v=""/>
    <s v=""/>
    <n v="66809"/>
    <s v="2020-12-14"/>
    <s v=""/>
    <s v=""/>
    <s v=""/>
    <s v=""/>
    <s v=""/>
    <s v=""/>
    <s v=""/>
    <s v=""/>
    <s v=""/>
    <s v=""/>
    <s v=""/>
    <s v=""/>
    <s v=""/>
    <s v=""/>
    <s v=""/>
    <s v=""/>
    <s v=""/>
    <s v=""/>
    <s v=""/>
    <s v=""/>
    <n v="2021"/>
    <s v="January"/>
    <n v="2021"/>
    <s v="January"/>
    <x v="0"/>
    <n v="1"/>
    <n v="0"/>
    <n v="0"/>
    <n v="0"/>
    <n v="1"/>
    <n v="0"/>
    <n v="0"/>
    <n v="0"/>
    <n v="0"/>
    <x v="2"/>
  </r>
  <r>
    <x v="2"/>
    <n v="216622"/>
    <n v="1290509063"/>
    <x v="1"/>
    <s v="Laikipia East"/>
    <x v="23"/>
    <n v="15304"/>
    <s v="Female"/>
    <n v="46"/>
    <s v="Yes"/>
    <s v="2020-10-02"/>
    <s v="2020-10-02"/>
    <s v="No"/>
    <s v="AZT+3TC+ATV/r"/>
    <s v=""/>
    <s v=""/>
    <s v=""/>
    <s v=""/>
    <s v="2019-03-11"/>
    <n v="84036"/>
    <s v="2020-09-28"/>
    <s v="2020-10-06"/>
    <s v="NA"/>
    <s v=""/>
    <n v="1"/>
    <s v=""/>
    <s v="Frozen Plasma"/>
    <s v=""/>
    <s v=""/>
    <s v=""/>
    <s v=""/>
    <s v=""/>
    <s v=""/>
    <s v=""/>
    <s v=""/>
    <s v=""/>
    <s v=""/>
    <s v=""/>
    <s v=""/>
    <s v="2020-10-02"/>
    <s v="stf version 4"/>
    <n v="2020"/>
    <s v="October"/>
    <n v="2020"/>
    <s v="October"/>
    <x v="1"/>
    <n v="1"/>
    <n v="0"/>
    <n v="0"/>
    <n v="1"/>
    <n v="0"/>
    <n v="0"/>
    <n v="0"/>
    <n v="0"/>
    <n v="0"/>
    <x v="2"/>
  </r>
  <r>
    <x v="0"/>
    <n v="176388"/>
    <n v="1290539336"/>
    <x v="3"/>
    <s v="Koibatek"/>
    <x v="24"/>
    <n v="14432"/>
    <s v="Male"/>
    <n v="17"/>
    <s v="Yes"/>
    <s v="2020-11-25"/>
    <s v="2020-11-26"/>
    <s v="No"/>
    <s v="TDF+3TC+DTG"/>
    <s v=""/>
    <s v=""/>
    <s v=""/>
    <s v=""/>
    <s v="2019-08-15"/>
    <n v="6740"/>
    <s v="2020-11-18"/>
    <s v="2020-11-18"/>
    <s v="Yes"/>
    <s v="2020-11-18"/>
    <n v="1"/>
    <s v=""/>
    <s v="Frozen Plasma"/>
    <s v=""/>
    <s v=""/>
    <s v=""/>
    <s v=""/>
    <s v=""/>
    <s v=""/>
    <s v=""/>
    <s v=""/>
    <s v=""/>
    <s v=""/>
    <s v=""/>
    <s v=""/>
    <s v="2020-11-26"/>
    <s v="stf version 4"/>
    <n v="2020"/>
    <s v="November"/>
    <n v="2020"/>
    <s v="November"/>
    <x v="1"/>
    <n v="1"/>
    <n v="0"/>
    <n v="0"/>
    <n v="1"/>
    <n v="0"/>
    <n v="0"/>
    <n v="0"/>
    <n v="0"/>
    <n v="0"/>
    <x v="1"/>
  </r>
  <r>
    <x v="0"/>
    <n v="163928"/>
    <n v="1291198219"/>
    <x v="0"/>
    <s v="Nakuru West "/>
    <x v="7"/>
    <n v="15288"/>
    <s v="Female"/>
    <n v="35"/>
    <s v="Yes"/>
    <s v="2020-10-31"/>
    <s v="2020-11-03"/>
    <s v="No"/>
    <s v="TDF+3TC+EFV"/>
    <s v=""/>
    <s v=""/>
    <s v=""/>
    <s v=""/>
    <s v="2019-12-09"/>
    <n v="33708"/>
    <s v="2020-10-19"/>
    <s v="2020-08-10"/>
    <s v="No"/>
    <s v=""/>
    <n v="3"/>
    <s v="2020-10-19"/>
    <s v="Frozen Plasma"/>
    <s v="2020-11-03"/>
    <s v="&gt;1000"/>
    <s v="Others"/>
    <s v=""/>
    <s v=""/>
    <s v=""/>
    <s v="2020-10-19"/>
    <s v=""/>
    <s v=""/>
    <s v=""/>
    <s v="Active"/>
    <s v=""/>
    <s v="2020-11-03"/>
    <s v="stf version 4"/>
    <n v="2020"/>
    <s v="November"/>
    <n v="2020"/>
    <s v="October"/>
    <x v="1"/>
    <n v="1"/>
    <n v="1"/>
    <n v="0"/>
    <n v="0"/>
    <n v="0"/>
    <n v="1"/>
    <n v="1"/>
    <n v="1"/>
    <n v="0"/>
    <x v="2"/>
  </r>
  <r>
    <x v="0"/>
    <n v="163043"/>
    <n v="1300382206"/>
    <x v="0"/>
    <s v="Nakuru East"/>
    <x v="25"/>
    <n v="18009"/>
    <s v="Female"/>
    <n v="30"/>
    <s v=""/>
    <s v="2020-10-21"/>
    <s v="2020-10-21"/>
    <s v="No"/>
    <s v="AZT+3TC+ATV/r"/>
    <s v=""/>
    <s v=""/>
    <s v=""/>
    <s v=""/>
    <s v=""/>
    <n v="2086"/>
    <s v="2020-10-08"/>
    <s v=""/>
    <s v=""/>
    <s v=""/>
    <s v=""/>
    <s v=""/>
    <s v=""/>
    <s v=""/>
    <s v=""/>
    <s v=""/>
    <s v=""/>
    <s v=""/>
    <s v=""/>
    <s v=""/>
    <s v=""/>
    <s v=""/>
    <s v=""/>
    <s v=""/>
    <s v=""/>
    <s v=""/>
    <s v=""/>
    <n v="2020"/>
    <s v="October"/>
    <n v="2020"/>
    <s v="October"/>
    <x v="0"/>
    <n v="1"/>
    <n v="0"/>
    <n v="0"/>
    <n v="0"/>
    <n v="1"/>
    <n v="0"/>
    <n v="0"/>
    <n v="0"/>
    <n v="0"/>
    <x v="2"/>
  </r>
  <r>
    <x v="0"/>
    <n v="169735"/>
    <n v="1302300367"/>
    <x v="0"/>
    <s v="Nakuru East"/>
    <x v="26"/>
    <n v="15009"/>
    <s v="Male"/>
    <n v="18"/>
    <s v=""/>
    <s v="2020-12-31"/>
    <s v="2021-01-04"/>
    <s v="No"/>
    <s v="TDF+3TC+EFV"/>
    <s v=""/>
    <s v=""/>
    <s v=""/>
    <s v=""/>
    <s v=""/>
    <n v="3538"/>
    <s v="2020-12-17"/>
    <s v=""/>
    <s v=""/>
    <s v=""/>
    <s v=""/>
    <s v=""/>
    <s v=""/>
    <s v=""/>
    <s v=""/>
    <s v=""/>
    <s v=""/>
    <s v=""/>
    <s v=""/>
    <s v=""/>
    <s v=""/>
    <s v=""/>
    <s v=""/>
    <s v=""/>
    <s v=""/>
    <s v=""/>
    <s v=""/>
    <n v="2021"/>
    <s v="January"/>
    <n v="2020"/>
    <s v="December"/>
    <x v="0"/>
    <n v="1"/>
    <n v="0"/>
    <n v="0"/>
    <n v="0"/>
    <n v="1"/>
    <n v="0"/>
    <n v="0"/>
    <n v="0"/>
    <n v="0"/>
    <x v="1"/>
  </r>
  <r>
    <x v="0"/>
    <n v="168753"/>
    <n v="1302300475"/>
    <x v="0"/>
    <s v="Nakuru East"/>
    <x v="26"/>
    <n v="15009"/>
    <s v="Female"/>
    <n v="18"/>
    <s v=""/>
    <s v="2020-12-15"/>
    <s v="2020-12-16"/>
    <s v="No"/>
    <s v="TDF+3TC+DTG"/>
    <s v=""/>
    <s v=""/>
    <s v=""/>
    <s v=""/>
    <s v=""/>
    <n v="150880"/>
    <s v="2020-12-03"/>
    <s v=""/>
    <s v=""/>
    <s v=""/>
    <s v=""/>
    <s v=""/>
    <s v=""/>
    <s v=""/>
    <s v=""/>
    <s v=""/>
    <s v=""/>
    <s v=""/>
    <s v=""/>
    <s v=""/>
    <s v=""/>
    <s v=""/>
    <s v=""/>
    <s v=""/>
    <s v=""/>
    <s v=""/>
    <s v=""/>
    <n v="2020"/>
    <s v="December"/>
    <n v="2020"/>
    <s v="December"/>
    <x v="0"/>
    <n v="1"/>
    <n v="0"/>
    <n v="0"/>
    <n v="0"/>
    <n v="1"/>
    <n v="0"/>
    <n v="0"/>
    <n v="0"/>
    <n v="0"/>
    <x v="1"/>
  </r>
  <r>
    <x v="0"/>
    <n v="167725"/>
    <n v="1302301067"/>
    <x v="0"/>
    <s v="Nakuru West "/>
    <x v="7"/>
    <n v="15288"/>
    <s v="Male"/>
    <n v="23"/>
    <s v=""/>
    <s v="2020-12-03"/>
    <s v="2020-12-03"/>
    <s v="No"/>
    <s v="TDF+3TC+ATV/r"/>
    <s v=""/>
    <s v=""/>
    <s v=""/>
    <s v=""/>
    <s v=""/>
    <n v="23536"/>
    <s v="2020-11-25"/>
    <s v=""/>
    <s v=""/>
    <s v=""/>
    <s v=""/>
    <s v=""/>
    <s v=""/>
    <s v=""/>
    <s v=""/>
    <s v=""/>
    <s v=""/>
    <s v=""/>
    <s v=""/>
    <s v=""/>
    <s v=""/>
    <s v=""/>
    <s v=""/>
    <s v=""/>
    <s v=""/>
    <s v=""/>
    <s v=""/>
    <n v="2020"/>
    <s v="December"/>
    <n v="2020"/>
    <s v="December"/>
    <x v="0"/>
    <n v="1"/>
    <n v="0"/>
    <n v="0"/>
    <n v="0"/>
    <n v="1"/>
    <n v="0"/>
    <n v="0"/>
    <n v="0"/>
    <n v="0"/>
    <x v="1"/>
  </r>
  <r>
    <x v="1"/>
    <n v="174504"/>
    <n v="1302306492"/>
    <x v="0"/>
    <s v="Naivasha"/>
    <x v="4"/>
    <n v="15280"/>
    <s v="Female"/>
    <n v="40"/>
    <s v=""/>
    <s v="2021-02-25"/>
    <s v="2021-02-26"/>
    <s v="No"/>
    <s v="TDF+3TC+DTG"/>
    <s v=""/>
    <s v=""/>
    <s v=""/>
    <s v=""/>
    <s v=""/>
    <n v="4015"/>
    <s v="2021-02-17"/>
    <s v=""/>
    <s v=""/>
    <s v=""/>
    <s v=""/>
    <s v=""/>
    <s v=""/>
    <s v=""/>
    <s v=""/>
    <s v=""/>
    <s v=""/>
    <s v=""/>
    <s v=""/>
    <s v=""/>
    <s v=""/>
    <s v=""/>
    <s v=""/>
    <s v=""/>
    <s v=""/>
    <s v=""/>
    <s v=""/>
    <n v="2021"/>
    <s v="February"/>
    <n v="2021"/>
    <s v="February"/>
    <x v="0"/>
    <n v="1"/>
    <n v="0"/>
    <n v="0"/>
    <n v="0"/>
    <n v="1"/>
    <n v="0"/>
    <n v="0"/>
    <n v="0"/>
    <n v="0"/>
    <x v="2"/>
  </r>
  <r>
    <x v="0"/>
    <n v="164133"/>
    <n v="1302307865"/>
    <x v="0"/>
    <s v="Nakuru West "/>
    <x v="7"/>
    <n v="15288"/>
    <s v="Female"/>
    <n v="31"/>
    <s v="Yes"/>
    <s v="2020-10-31"/>
    <s v="2020-10-31"/>
    <s v="No"/>
    <s v="TDF+3TC+EFV"/>
    <s v=""/>
    <s v=""/>
    <s v=""/>
    <s v=""/>
    <s v="2014-12-01"/>
    <n v="6333"/>
    <s v="2020-10-21"/>
    <s v="2020-10-21"/>
    <s v="No"/>
    <s v=""/>
    <n v="0"/>
    <s v=""/>
    <s v="Frozen Plasma"/>
    <s v=""/>
    <s v=""/>
    <s v="Others"/>
    <s v=""/>
    <s v=""/>
    <s v=""/>
    <s v=""/>
    <s v=""/>
    <s v=""/>
    <s v=""/>
    <s v="LTFU"/>
    <s v=""/>
    <s v="2020-10-31"/>
    <s v="stf version 4"/>
    <n v="2020"/>
    <s v="October"/>
    <n v="2020"/>
    <s v="October"/>
    <x v="1"/>
    <n v="1"/>
    <n v="0"/>
    <n v="0"/>
    <n v="0"/>
    <n v="1"/>
    <n v="0"/>
    <n v="0"/>
    <n v="0"/>
    <n v="0"/>
    <x v="2"/>
  </r>
  <r>
    <x v="0"/>
    <n v="168080"/>
    <n v="1302327157"/>
    <x v="0"/>
    <s v="Nakuru West "/>
    <x v="7"/>
    <n v="15288"/>
    <s v="Female"/>
    <n v="24"/>
    <s v=""/>
    <s v="2020-12-04"/>
    <s v="2020-12-04"/>
    <s v="No"/>
    <s v="TDF+3TC+EFV"/>
    <s v=""/>
    <s v=""/>
    <s v=""/>
    <s v=""/>
    <s v=""/>
    <n v="1360"/>
    <s v="2020-11-30"/>
    <s v=""/>
    <s v=""/>
    <s v=""/>
    <s v=""/>
    <s v=""/>
    <s v=""/>
    <s v=""/>
    <s v=""/>
    <s v=""/>
    <s v=""/>
    <s v=""/>
    <s v=""/>
    <s v=""/>
    <s v=""/>
    <s v=""/>
    <s v=""/>
    <s v=""/>
    <s v=""/>
    <s v=""/>
    <s v=""/>
    <n v="2020"/>
    <s v="December"/>
    <n v="2020"/>
    <s v="December"/>
    <x v="0"/>
    <n v="1"/>
    <n v="0"/>
    <n v="0"/>
    <n v="0"/>
    <n v="1"/>
    <n v="0"/>
    <n v="0"/>
    <n v="0"/>
    <n v="0"/>
    <x v="1"/>
  </r>
  <r>
    <x v="0"/>
    <n v="164662"/>
    <n v="1303017078"/>
    <x v="0"/>
    <s v="Naivasha"/>
    <x v="4"/>
    <n v="15280"/>
    <s v="Female"/>
    <n v="13"/>
    <s v=""/>
    <s v="2020-11-19"/>
    <s v="2020-11-19"/>
    <s v="No"/>
    <s v="TDF+3TC+DTG"/>
    <s v=""/>
    <s v=""/>
    <s v=""/>
    <s v=""/>
    <s v=""/>
    <n v="2670"/>
    <s v="2020-10-23"/>
    <s v=""/>
    <s v=""/>
    <s v=""/>
    <s v=""/>
    <s v=""/>
    <s v=""/>
    <s v=""/>
    <s v=""/>
    <s v=""/>
    <s v=""/>
    <s v=""/>
    <s v=""/>
    <s v=""/>
    <s v=""/>
    <s v=""/>
    <s v=""/>
    <s v=""/>
    <s v=""/>
    <s v=""/>
    <s v=""/>
    <n v="2020"/>
    <s v="November"/>
    <n v="2020"/>
    <s v="November"/>
    <x v="0"/>
    <n v="1"/>
    <n v="0"/>
    <n v="0"/>
    <n v="0"/>
    <n v="1"/>
    <n v="0"/>
    <n v="0"/>
    <n v="0"/>
    <n v="0"/>
    <x v="1"/>
  </r>
  <r>
    <x v="0"/>
    <n v="165342"/>
    <n v="1305101868"/>
    <x v="0"/>
    <s v="Nakuru East"/>
    <x v="0"/>
    <n v="15008"/>
    <s v="Male"/>
    <n v="54"/>
    <s v=""/>
    <s v="2020-11-13"/>
    <s v="2020-11-17"/>
    <s v="No"/>
    <s v="TDF+3TC+DTG"/>
    <s v=""/>
    <s v=""/>
    <s v=""/>
    <s v=""/>
    <s v=""/>
    <n v="13495"/>
    <s v="2020-11-02"/>
    <s v=""/>
    <s v=""/>
    <s v=""/>
    <s v=""/>
    <s v=""/>
    <s v=""/>
    <s v=""/>
    <s v=""/>
    <s v=""/>
    <s v=""/>
    <s v=""/>
    <s v=""/>
    <s v=""/>
    <s v=""/>
    <s v=""/>
    <s v=""/>
    <s v=""/>
    <s v=""/>
    <s v=""/>
    <s v=""/>
    <n v="2020"/>
    <s v="November"/>
    <n v="2020"/>
    <s v="November"/>
    <x v="0"/>
    <n v="1"/>
    <n v="0"/>
    <n v="0"/>
    <n v="0"/>
    <n v="1"/>
    <n v="0"/>
    <n v="0"/>
    <n v="0"/>
    <n v="0"/>
    <x v="2"/>
  </r>
  <r>
    <x v="0"/>
    <n v="164598"/>
    <n v="1306318060"/>
    <x v="0"/>
    <s v="Nakuru West "/>
    <x v="7"/>
    <n v="15288"/>
    <s v="Female"/>
    <n v="28"/>
    <s v="Yes"/>
    <s v="2020-11-06"/>
    <s v="2020-11-06"/>
    <s v="No"/>
    <s v="TDF+3TC+EFV"/>
    <s v=""/>
    <s v=""/>
    <s v=""/>
    <s v=""/>
    <s v="2009-05-19"/>
    <n v="5522"/>
    <s v="2020-10-26"/>
    <s v="2020-05-05"/>
    <s v="No"/>
    <s v=""/>
    <n v="1"/>
    <s v=""/>
    <s v="Frozen Plasma"/>
    <s v=""/>
    <s v=""/>
    <s v="Others"/>
    <s v=""/>
    <s v=""/>
    <s v=""/>
    <s v=""/>
    <s v=""/>
    <s v=""/>
    <s v=""/>
    <s v="Active"/>
    <s v=""/>
    <s v="2020-11-06"/>
    <s v="stf version 4"/>
    <n v="2020"/>
    <s v="November"/>
    <n v="2020"/>
    <s v="November"/>
    <x v="1"/>
    <n v="1"/>
    <n v="0"/>
    <n v="0"/>
    <n v="1"/>
    <n v="0"/>
    <n v="0"/>
    <n v="0"/>
    <n v="0"/>
    <n v="0"/>
    <x v="2"/>
  </r>
  <r>
    <x v="0"/>
    <n v="165841"/>
    <n v="1307601438"/>
    <x v="0"/>
    <s v="Njoro"/>
    <x v="21"/>
    <n v="15358"/>
    <s v="Female"/>
    <n v="28"/>
    <s v=""/>
    <s v="2020-11-20"/>
    <s v="2020-11-21"/>
    <s v="No"/>
    <s v="TDF+3TC+DTG"/>
    <s v=""/>
    <s v=""/>
    <s v=""/>
    <s v=""/>
    <s v=""/>
    <n v="11100"/>
    <s v="2020-11-05"/>
    <s v=""/>
    <s v=""/>
    <s v=""/>
    <s v=""/>
    <s v=""/>
    <s v=""/>
    <s v=""/>
    <s v=""/>
    <s v=""/>
    <s v=""/>
    <s v=""/>
    <s v=""/>
    <s v=""/>
    <s v=""/>
    <s v=""/>
    <s v=""/>
    <s v=""/>
    <s v=""/>
    <s v=""/>
    <s v=""/>
    <n v="2020"/>
    <s v="November"/>
    <n v="2020"/>
    <s v="November"/>
    <x v="0"/>
    <n v="1"/>
    <n v="0"/>
    <n v="0"/>
    <n v="0"/>
    <n v="1"/>
    <n v="0"/>
    <n v="0"/>
    <n v="0"/>
    <n v="0"/>
    <x v="2"/>
  </r>
  <r>
    <x v="0"/>
    <n v="166635"/>
    <n v="1308007180"/>
    <x v="0"/>
    <s v="Naivasha"/>
    <x v="4"/>
    <n v="15280"/>
    <s v="Female"/>
    <n v="60"/>
    <s v=""/>
    <s v="2020-11-25"/>
    <s v="2020-11-25"/>
    <s v="No"/>
    <s v="TDF+3TC+DTG"/>
    <s v=""/>
    <s v=""/>
    <s v=""/>
    <s v=""/>
    <s v=""/>
    <n v="156000"/>
    <s v="2020-11-16"/>
    <s v=""/>
    <s v=""/>
    <s v=""/>
    <s v=""/>
    <s v=""/>
    <s v=""/>
    <s v=""/>
    <s v=""/>
    <s v=""/>
    <s v=""/>
    <s v=""/>
    <s v=""/>
    <s v=""/>
    <s v=""/>
    <s v=""/>
    <s v=""/>
    <s v=""/>
    <s v=""/>
    <s v=""/>
    <s v=""/>
    <n v="2020"/>
    <s v="November"/>
    <n v="2020"/>
    <s v="November"/>
    <x v="0"/>
    <n v="1"/>
    <n v="0"/>
    <n v="0"/>
    <n v="0"/>
    <n v="1"/>
    <n v="0"/>
    <n v="0"/>
    <n v="0"/>
    <n v="0"/>
    <x v="2"/>
  </r>
  <r>
    <x v="0"/>
    <n v="117555"/>
    <n v="1308020367"/>
    <x v="1"/>
    <s v="Laikipia West"/>
    <x v="5"/>
    <n v="10890"/>
    <s v="Female"/>
    <n v="19"/>
    <s v=""/>
    <s v="2020-11-17"/>
    <s v="2020-11-17"/>
    <s v="No"/>
    <s v="TDF+3TC+DTG"/>
    <s v=""/>
    <s v=""/>
    <s v=""/>
    <s v=""/>
    <s v=""/>
    <n v="79815"/>
    <s v="2020-10-30"/>
    <s v=""/>
    <s v=""/>
    <s v=""/>
    <s v=""/>
    <s v=""/>
    <s v=""/>
    <s v=""/>
    <s v=""/>
    <s v=""/>
    <s v=""/>
    <s v=""/>
    <s v=""/>
    <s v=""/>
    <s v=""/>
    <s v=""/>
    <s v=""/>
    <s v=""/>
    <s v=""/>
    <s v=""/>
    <s v=""/>
    <n v="2020"/>
    <s v="November"/>
    <n v="2020"/>
    <s v="November"/>
    <x v="0"/>
    <n v="1"/>
    <n v="0"/>
    <n v="0"/>
    <n v="0"/>
    <n v="1"/>
    <n v="0"/>
    <n v="0"/>
    <n v="0"/>
    <n v="0"/>
    <x v="1"/>
  </r>
  <r>
    <x v="1"/>
    <n v="174034"/>
    <n v="1319303938"/>
    <x v="0"/>
    <s v="Nakuru West "/>
    <x v="7"/>
    <n v="15288"/>
    <s v="Female"/>
    <n v="22"/>
    <s v=""/>
    <s v="2021-02-19"/>
    <s v="2021-02-19"/>
    <s v="No"/>
    <s v="TDF+3TC+DTG"/>
    <s v=""/>
    <s v=""/>
    <s v=""/>
    <s v=""/>
    <s v=""/>
    <n v="1320"/>
    <s v="2021-02-15"/>
    <s v=""/>
    <s v=""/>
    <s v=""/>
    <s v=""/>
    <s v=""/>
    <s v=""/>
    <s v=""/>
    <s v=""/>
    <s v=""/>
    <s v=""/>
    <s v=""/>
    <s v=""/>
    <s v=""/>
    <s v=""/>
    <s v=""/>
    <s v=""/>
    <s v=""/>
    <s v=""/>
    <s v=""/>
    <s v=""/>
    <n v="2021"/>
    <s v="February"/>
    <n v="2021"/>
    <s v="February"/>
    <x v="0"/>
    <n v="1"/>
    <n v="0"/>
    <n v="0"/>
    <n v="0"/>
    <n v="1"/>
    <n v="0"/>
    <n v="0"/>
    <n v="0"/>
    <n v="0"/>
    <x v="1"/>
  </r>
  <r>
    <x v="0"/>
    <n v="166349"/>
    <n v="1347602236"/>
    <x v="0"/>
    <s v="Gilgil"/>
    <x v="27"/>
    <n v="15489"/>
    <s v="Male"/>
    <n v="49"/>
    <s v=""/>
    <s v="2020-11-24"/>
    <s v="2020-11-24"/>
    <s v="No"/>
    <s v="TDF+3TC+ATV/r"/>
    <s v=""/>
    <s v=""/>
    <s v=""/>
    <s v=""/>
    <s v=""/>
    <n v="1430"/>
    <s v="2020-11-11"/>
    <s v=""/>
    <s v=""/>
    <s v=""/>
    <s v=""/>
    <s v=""/>
    <s v=""/>
    <s v=""/>
    <s v=""/>
    <s v=""/>
    <s v=""/>
    <s v=""/>
    <s v=""/>
    <s v=""/>
    <s v=""/>
    <s v=""/>
    <s v=""/>
    <s v=""/>
    <s v=""/>
    <s v=""/>
    <s v=""/>
    <n v="2020"/>
    <s v="November"/>
    <n v="2020"/>
    <s v="November"/>
    <x v="0"/>
    <n v="1"/>
    <n v="0"/>
    <n v="0"/>
    <n v="0"/>
    <n v="1"/>
    <n v="0"/>
    <n v="0"/>
    <n v="0"/>
    <n v="0"/>
    <x v="2"/>
  </r>
  <r>
    <x v="0"/>
    <n v="163177"/>
    <n v="1349500615"/>
    <x v="0"/>
    <s v="Nakuru East"/>
    <x v="0"/>
    <n v="15008"/>
    <s v="Female"/>
    <n v="29"/>
    <s v=""/>
    <s v="2020-10-23"/>
    <s v="2020-10-25"/>
    <s v="No"/>
    <s v="TDF+3TC+DTG"/>
    <s v=""/>
    <s v=""/>
    <s v=""/>
    <s v=""/>
    <s v=""/>
    <n v="31167"/>
    <s v="2020-10-12"/>
    <s v=""/>
    <s v=""/>
    <s v=""/>
    <s v=""/>
    <s v=""/>
    <s v=""/>
    <s v=""/>
    <s v=""/>
    <s v=""/>
    <s v=""/>
    <s v=""/>
    <s v=""/>
    <s v=""/>
    <s v=""/>
    <s v=""/>
    <s v=""/>
    <s v=""/>
    <s v=""/>
    <s v=""/>
    <s v=""/>
    <n v="2020"/>
    <s v="October"/>
    <n v="2020"/>
    <s v="October"/>
    <x v="0"/>
    <n v="1"/>
    <n v="0"/>
    <n v="0"/>
    <n v="0"/>
    <n v="1"/>
    <n v="0"/>
    <n v="0"/>
    <n v="0"/>
    <n v="0"/>
    <x v="2"/>
  </r>
  <r>
    <x v="1"/>
    <n v="171912"/>
    <n v="1354501632"/>
    <x v="0"/>
    <s v="Naivasha"/>
    <x v="4"/>
    <n v="15280"/>
    <s v="Female"/>
    <n v="15"/>
    <s v=""/>
    <s v="2021-01-29"/>
    <s v="2021-01-29"/>
    <s v="No"/>
    <s v="TDF+3TC+DTG"/>
    <s v=""/>
    <s v=""/>
    <s v=""/>
    <s v=""/>
    <s v=""/>
    <n v="7639"/>
    <s v="2021-01-22"/>
    <s v=""/>
    <s v=""/>
    <s v=""/>
    <s v=""/>
    <s v=""/>
    <s v=""/>
    <s v=""/>
    <s v=""/>
    <s v=""/>
    <s v=""/>
    <s v=""/>
    <s v=""/>
    <s v=""/>
    <s v=""/>
    <s v=""/>
    <s v=""/>
    <s v=""/>
    <s v=""/>
    <s v=""/>
    <s v=""/>
    <n v="2021"/>
    <s v="January"/>
    <n v="2021"/>
    <s v="January"/>
    <x v="0"/>
    <n v="1"/>
    <n v="0"/>
    <n v="0"/>
    <n v="0"/>
    <n v="1"/>
    <n v="0"/>
    <n v="0"/>
    <n v="0"/>
    <n v="0"/>
    <x v="1"/>
  </r>
  <r>
    <x v="0"/>
    <n v="167718"/>
    <n v="1359000048"/>
    <x v="0"/>
    <s v="Nakuru West "/>
    <x v="7"/>
    <n v="15288"/>
    <s v="Male"/>
    <n v="20"/>
    <s v="Yes"/>
    <s v="2020-12-03"/>
    <s v="2020-12-03"/>
    <s v="No"/>
    <s v="TDF+3TC+DTG"/>
    <s v=""/>
    <s v=""/>
    <s v=""/>
    <s v=""/>
    <s v="2019-11-27"/>
    <n v="4089"/>
    <s v="2020-11-25"/>
    <s v="2020-12-31"/>
    <s v="No"/>
    <s v=""/>
    <n v="3"/>
    <s v="2021-02-03"/>
    <s v="Frozen Plasma"/>
    <s v="2021-02-17"/>
    <s v="LDL"/>
    <s v="Retain Regimen"/>
    <s v=""/>
    <s v=""/>
    <s v=""/>
    <s v="2021-02-03"/>
    <s v=""/>
    <s v=""/>
    <s v=""/>
    <s v="Resuppressed at VL confirmatory"/>
    <s v=""/>
    <s v="2020-12-03"/>
    <s v="stf version 4"/>
    <n v="2020"/>
    <s v="December"/>
    <n v="2020"/>
    <s v="December"/>
    <x v="1"/>
    <n v="1"/>
    <n v="1"/>
    <n v="0"/>
    <n v="0"/>
    <n v="0"/>
    <n v="1"/>
    <n v="1"/>
    <n v="0"/>
    <n v="0"/>
    <x v="1"/>
  </r>
  <r>
    <x v="1"/>
    <n v="171715"/>
    <n v="1372000023"/>
    <x v="0"/>
    <s v="Nakuru East"/>
    <x v="28"/>
    <n v="14263"/>
    <s v="Female"/>
    <n v="47"/>
    <s v=""/>
    <s v="2021-01-27"/>
    <s v="2021-01-28"/>
    <s v="No"/>
    <s v="TDF+3TC+DTG"/>
    <s v=""/>
    <s v=""/>
    <s v=""/>
    <s v=""/>
    <s v=""/>
    <n v="1530"/>
    <s v="2021-01-19"/>
    <s v=""/>
    <s v=""/>
    <s v=""/>
    <s v=""/>
    <s v=""/>
    <s v=""/>
    <s v=""/>
    <s v=""/>
    <s v=""/>
    <s v=""/>
    <s v=""/>
    <s v=""/>
    <s v=""/>
    <s v=""/>
    <s v=""/>
    <s v=""/>
    <s v=""/>
    <s v=""/>
    <s v=""/>
    <s v=""/>
    <n v="2021"/>
    <s v="January"/>
    <n v="2021"/>
    <s v="January"/>
    <x v="0"/>
    <n v="1"/>
    <n v="0"/>
    <n v="0"/>
    <n v="0"/>
    <n v="1"/>
    <n v="0"/>
    <n v="0"/>
    <n v="0"/>
    <n v="0"/>
    <x v="2"/>
  </r>
  <r>
    <x v="1"/>
    <n v="185931"/>
    <n v="1372500634"/>
    <x v="3"/>
    <s v="Koibatek"/>
    <x v="29"/>
    <n v="15174"/>
    <s v="Male"/>
    <n v="13"/>
    <s v=""/>
    <s v="2021-03-02"/>
    <s v="2021-03-02"/>
    <s v="No"/>
    <s v="TDF+3TC+DTG"/>
    <s v=""/>
    <s v=""/>
    <s v=""/>
    <s v=""/>
    <s v=""/>
    <n v="8617"/>
    <s v="2021-02-16"/>
    <s v=""/>
    <s v=""/>
    <s v=""/>
    <s v=""/>
    <s v=""/>
    <s v=""/>
    <s v=""/>
    <s v=""/>
    <s v=""/>
    <s v=""/>
    <s v=""/>
    <s v=""/>
    <s v=""/>
    <s v=""/>
    <s v=""/>
    <s v=""/>
    <s v=""/>
    <s v=""/>
    <s v=""/>
    <s v=""/>
    <n v="2021"/>
    <s v="March"/>
    <n v="2021"/>
    <s v="March"/>
    <x v="0"/>
    <n v="1"/>
    <n v="0"/>
    <n v="0"/>
    <n v="0"/>
    <n v="1"/>
    <n v="0"/>
    <n v="0"/>
    <n v="0"/>
    <n v="0"/>
    <x v="1"/>
  </r>
  <r>
    <x v="0"/>
    <n v="169421"/>
    <n v="1373804898"/>
    <x v="0"/>
    <s v="Nakuru West "/>
    <x v="7"/>
    <n v="15288"/>
    <s v="Male"/>
    <n v="46"/>
    <s v="Yes"/>
    <s v="2020-12-24"/>
    <s v="2020-12-30"/>
    <s v="No"/>
    <s v="AZT+3TC+ATV/r"/>
    <s v=""/>
    <s v=""/>
    <s v=""/>
    <s v=""/>
    <s v="2017-02-03"/>
    <n v="8991"/>
    <s v="2020-12-15"/>
    <s v="2021-01-05"/>
    <s v="No"/>
    <s v=""/>
    <n v="2"/>
    <s v=""/>
    <s v="Frozen Plasma"/>
    <s v=""/>
    <s v=""/>
    <s v=""/>
    <s v=""/>
    <s v=""/>
    <s v=""/>
    <s v=""/>
    <s v=""/>
    <s v=""/>
    <s v=""/>
    <s v="Active"/>
    <s v=""/>
    <s v="2020-12-30"/>
    <s v="stf version 4"/>
    <n v="2020"/>
    <s v="December"/>
    <n v="2020"/>
    <s v="December"/>
    <x v="1"/>
    <n v="1"/>
    <n v="0"/>
    <n v="1"/>
    <n v="0"/>
    <n v="0"/>
    <n v="0"/>
    <n v="0"/>
    <n v="0"/>
    <n v="0"/>
    <x v="2"/>
  </r>
  <r>
    <x v="0"/>
    <n v="169180"/>
    <n v="1377201980"/>
    <x v="0"/>
    <s v="Nakuru West "/>
    <x v="7"/>
    <n v="15288"/>
    <s v="Female"/>
    <n v="20"/>
    <s v=""/>
    <s v="2020-12-22"/>
    <s v="2020-12-22"/>
    <s v="No"/>
    <s v="TDF+3TC+DTG"/>
    <s v=""/>
    <s v=""/>
    <s v=""/>
    <s v=""/>
    <s v=""/>
    <n v="12139"/>
    <s v="2020-12-11"/>
    <s v=""/>
    <s v=""/>
    <s v=""/>
    <s v=""/>
    <s v=""/>
    <s v=""/>
    <s v=""/>
    <s v=""/>
    <s v=""/>
    <s v=""/>
    <s v=""/>
    <s v=""/>
    <s v=""/>
    <s v=""/>
    <s v=""/>
    <s v=""/>
    <s v=""/>
    <s v=""/>
    <s v=""/>
    <s v=""/>
    <n v="2020"/>
    <s v="December"/>
    <n v="2020"/>
    <s v="December"/>
    <x v="0"/>
    <n v="1"/>
    <n v="0"/>
    <n v="0"/>
    <n v="0"/>
    <n v="1"/>
    <n v="0"/>
    <n v="0"/>
    <n v="0"/>
    <n v="0"/>
    <x v="1"/>
  </r>
  <r>
    <x v="0"/>
    <n v="164133"/>
    <n v="1392100229"/>
    <x v="0"/>
    <s v="Nakuru West "/>
    <x v="7"/>
    <n v="15288"/>
    <s v="Female"/>
    <n v="16"/>
    <s v=""/>
    <s v="2020-10-31"/>
    <s v="2020-10-31"/>
    <s v="No"/>
    <s v="TDF+3TC+EFV"/>
    <s v=""/>
    <s v=""/>
    <s v=""/>
    <s v=""/>
    <s v=""/>
    <n v="1704"/>
    <s v="2020-10-21"/>
    <s v=""/>
    <s v=""/>
    <s v=""/>
    <s v=""/>
    <s v=""/>
    <s v=""/>
    <s v=""/>
    <s v=""/>
    <s v=""/>
    <s v=""/>
    <s v=""/>
    <s v=""/>
    <s v=""/>
    <s v=""/>
    <s v=""/>
    <s v=""/>
    <s v=""/>
    <s v=""/>
    <s v=""/>
    <s v=""/>
    <n v="2020"/>
    <s v="October"/>
    <n v="2020"/>
    <s v="October"/>
    <x v="0"/>
    <n v="1"/>
    <n v="0"/>
    <n v="0"/>
    <n v="0"/>
    <n v="1"/>
    <n v="0"/>
    <n v="0"/>
    <n v="0"/>
    <n v="0"/>
    <x v="1"/>
  </r>
  <r>
    <x v="0"/>
    <n v="119023"/>
    <n v="1392400162"/>
    <x v="1"/>
    <s v="Laikipia West"/>
    <x v="30"/>
    <n v="15325"/>
    <s v="Male"/>
    <n v="38"/>
    <s v=""/>
    <s v="2020-12-07"/>
    <s v="2020-12-07"/>
    <s v="No"/>
    <s v="TDF+3TC+ATV/r"/>
    <s v=""/>
    <s v=""/>
    <s v=""/>
    <s v=""/>
    <s v=""/>
    <n v="273330"/>
    <s v="2020-11-25"/>
    <s v=""/>
    <s v=""/>
    <s v=""/>
    <s v=""/>
    <s v=""/>
    <s v=""/>
    <s v=""/>
    <s v=""/>
    <s v=""/>
    <s v=""/>
    <s v=""/>
    <s v=""/>
    <s v=""/>
    <s v=""/>
    <s v=""/>
    <s v=""/>
    <s v=""/>
    <s v=""/>
    <s v=""/>
    <s v=""/>
    <n v="2020"/>
    <s v="December"/>
    <n v="2020"/>
    <s v="December"/>
    <x v="0"/>
    <n v="1"/>
    <n v="0"/>
    <n v="0"/>
    <n v="0"/>
    <n v="1"/>
    <n v="0"/>
    <n v="0"/>
    <n v="0"/>
    <n v="0"/>
    <x v="2"/>
  </r>
  <r>
    <x v="0"/>
    <n v="120276"/>
    <n v="1392400162"/>
    <x v="1"/>
    <s v="Laikipia West"/>
    <x v="31"/>
    <n v="15417"/>
    <s v="Male"/>
    <n v="38"/>
    <s v=""/>
    <s v="2021-01-20"/>
    <s v="2021-01-22"/>
    <s v="No"/>
    <s v="TDF+3TC+ATV/r"/>
    <s v=""/>
    <s v=""/>
    <s v=""/>
    <s v=""/>
    <s v=""/>
    <n v="376482"/>
    <s v="2020-12-23"/>
    <s v=""/>
    <s v=""/>
    <s v=""/>
    <s v=""/>
    <s v=""/>
    <s v=""/>
    <s v=""/>
    <s v=""/>
    <s v=""/>
    <s v=""/>
    <s v=""/>
    <s v=""/>
    <s v=""/>
    <s v=""/>
    <s v=""/>
    <s v=""/>
    <s v=""/>
    <s v=""/>
    <s v=""/>
    <s v=""/>
    <n v="2021"/>
    <s v="January"/>
    <n v="2021"/>
    <s v="January"/>
    <x v="0"/>
    <n v="1"/>
    <n v="0"/>
    <n v="0"/>
    <n v="0"/>
    <n v="1"/>
    <n v="0"/>
    <n v="0"/>
    <n v="0"/>
    <n v="0"/>
    <x v="2"/>
  </r>
  <r>
    <x v="0"/>
    <n v="117549"/>
    <n v="1393000003"/>
    <x v="1"/>
    <s v="Laikipia West"/>
    <x v="30"/>
    <n v="15325"/>
    <s v="Female"/>
    <n v="18"/>
    <s v="Yes"/>
    <s v="2020-11-17"/>
    <s v="2020-11-18"/>
    <s v="No"/>
    <s v="AZT+3TC+ATV/r"/>
    <s v=""/>
    <s v="AZT + 3TC + ATV/r"/>
    <s v="2020-05-19"/>
    <s v=""/>
    <s v="2020-05-19"/>
    <n v="2960"/>
    <s v="2020-11-02"/>
    <s v="2018-05-10"/>
    <s v="Yes"/>
    <s v="2018-05-10"/>
    <n v="3"/>
    <s v="2020-11-02"/>
    <s v="Frozen Plasma"/>
    <s v="2020-11-24"/>
    <s v="&gt;1000"/>
    <s v="Retain Regimen"/>
    <s v="Other"/>
    <s v="already in second line"/>
    <n v="3"/>
    <s v="2020-11-02"/>
    <s v=""/>
    <s v=""/>
    <s v=""/>
    <s v=""/>
    <s v=""/>
    <s v="2020-11-18"/>
    <s v="stf version 4"/>
    <n v="2020"/>
    <s v="November"/>
    <n v="2020"/>
    <s v="November"/>
    <x v="1"/>
    <n v="1"/>
    <n v="1"/>
    <n v="0"/>
    <n v="0"/>
    <n v="0"/>
    <n v="1"/>
    <n v="1"/>
    <n v="1"/>
    <n v="0"/>
    <x v="1"/>
  </r>
  <r>
    <x v="0"/>
    <n v="163804"/>
    <n v="1393903344"/>
    <x v="0"/>
    <s v="Nakuru North"/>
    <x v="13"/>
    <n v="14424"/>
    <s v="Female"/>
    <n v="57"/>
    <s v="Yes"/>
    <s v="2020-10-30"/>
    <s v="2020-10-31"/>
    <s v="No"/>
    <s v="TDF+3TC+DTG"/>
    <s v=""/>
    <s v=""/>
    <s v=""/>
    <s v=""/>
    <s v="2019-07-15"/>
    <n v="108500"/>
    <s v="2020-10-13"/>
    <s v="2020-11-04"/>
    <s v="Yes"/>
    <s v="2020-11-04"/>
    <n v="3"/>
    <s v="2021-01-12"/>
    <s v="Frozen Plasma"/>
    <s v="2021-01-25"/>
    <s v="&gt;1000"/>
    <s v="Retain Regimen"/>
    <s v="Other"/>
    <s v="Confessed of not having been taking drugs despite EAC sessions"/>
    <s v=""/>
    <s v="2021-01-12"/>
    <s v=""/>
    <s v=""/>
    <s v=""/>
    <s v="Active"/>
    <s v=""/>
    <s v="2020-10-31"/>
    <s v="stf version 4"/>
    <n v="2020"/>
    <s v="October"/>
    <n v="2020"/>
    <s v="October"/>
    <x v="1"/>
    <n v="1"/>
    <n v="1"/>
    <n v="0"/>
    <n v="0"/>
    <n v="0"/>
    <n v="1"/>
    <n v="1"/>
    <n v="1"/>
    <n v="0"/>
    <x v="2"/>
  </r>
  <r>
    <x v="0"/>
    <n v="165886"/>
    <n v="1394600246"/>
    <x v="0"/>
    <s v="Njoro"/>
    <x v="21"/>
    <n v="15358"/>
    <s v="Female"/>
    <n v="36"/>
    <s v="Yes"/>
    <s v="2020-11-20"/>
    <s v="2020-11-21"/>
    <s v="No"/>
    <s v="TDF+3TC+DTG"/>
    <s v=""/>
    <s v=""/>
    <s v=""/>
    <s v=""/>
    <s v="2019-09-30"/>
    <n v="4140"/>
    <s v="2020-11-09"/>
    <s v="2020-12-21"/>
    <s v="Yes"/>
    <s v="2020-12-21"/>
    <n v="3"/>
    <s v="2021-03-15"/>
    <s v="Frozen Plasma"/>
    <s v="2021-06-07"/>
    <s v="LDL"/>
    <s v="Retain Regimen"/>
    <s v=""/>
    <s v=""/>
    <s v=""/>
    <s v="2021-03-15"/>
    <s v=""/>
    <s v=""/>
    <s v=""/>
    <s v="Active"/>
    <s v=""/>
    <s v="2020-11-21"/>
    <s v="stf version 4"/>
    <n v="2020"/>
    <s v="November"/>
    <n v="2020"/>
    <s v="November"/>
    <x v="1"/>
    <n v="1"/>
    <n v="1"/>
    <n v="0"/>
    <n v="0"/>
    <n v="0"/>
    <n v="1"/>
    <n v="1"/>
    <n v="0"/>
    <n v="0"/>
    <x v="2"/>
  </r>
  <r>
    <x v="0"/>
    <n v="163068"/>
    <n v="1399101761"/>
    <x v="0"/>
    <s v="Nakuru East"/>
    <x v="26"/>
    <n v="15009"/>
    <s v="Female"/>
    <n v="40"/>
    <s v=""/>
    <s v="2020-10-19"/>
    <s v="2020-10-19"/>
    <s v="No"/>
    <s v="TDF+3TC+EFV"/>
    <s v=""/>
    <s v=""/>
    <s v=""/>
    <s v=""/>
    <s v=""/>
    <n v="20915"/>
    <s v="2020-10-05"/>
    <s v=""/>
    <s v=""/>
    <s v=""/>
    <s v=""/>
    <s v=""/>
    <s v=""/>
    <s v=""/>
    <s v=""/>
    <s v=""/>
    <s v=""/>
    <s v=""/>
    <s v=""/>
    <s v=""/>
    <s v=""/>
    <s v=""/>
    <s v=""/>
    <s v=""/>
    <s v=""/>
    <s v=""/>
    <s v=""/>
    <n v="2020"/>
    <s v="October"/>
    <n v="2020"/>
    <s v="October"/>
    <x v="0"/>
    <n v="1"/>
    <n v="0"/>
    <n v="0"/>
    <n v="0"/>
    <n v="1"/>
    <n v="0"/>
    <n v="0"/>
    <n v="0"/>
    <n v="0"/>
    <x v="2"/>
  </r>
  <r>
    <x v="0"/>
    <n v="165788"/>
    <n v="1401302223"/>
    <x v="0"/>
    <s v="Nakuru West "/>
    <x v="32"/>
    <n v="15365"/>
    <s v="Male"/>
    <n v="32"/>
    <s v=""/>
    <s v="2020-11-20"/>
    <s v="2020-11-21"/>
    <s v="No"/>
    <s v="TDF+3TC+EFV"/>
    <s v=""/>
    <s v=""/>
    <s v=""/>
    <s v=""/>
    <s v=""/>
    <n v="16700"/>
    <s v="2020-11-05"/>
    <s v=""/>
    <s v=""/>
    <s v=""/>
    <s v=""/>
    <s v=""/>
    <s v=""/>
    <s v=""/>
    <s v=""/>
    <s v=""/>
    <s v=""/>
    <s v=""/>
    <s v=""/>
    <s v=""/>
    <s v=""/>
    <s v=""/>
    <s v=""/>
    <s v=""/>
    <s v=""/>
    <s v=""/>
    <s v=""/>
    <n v="2020"/>
    <s v="November"/>
    <n v="2020"/>
    <s v="November"/>
    <x v="0"/>
    <n v="1"/>
    <n v="0"/>
    <n v="0"/>
    <n v="0"/>
    <n v="1"/>
    <n v="0"/>
    <n v="0"/>
    <n v="0"/>
    <n v="0"/>
    <x v="2"/>
  </r>
  <r>
    <x v="1"/>
    <n v="173651"/>
    <n v="1402003080"/>
    <x v="0"/>
    <s v="Nakuru East"/>
    <x v="33"/>
    <n v="14265"/>
    <s v="Female"/>
    <n v="34"/>
    <s v=""/>
    <s v="2021-02-18"/>
    <s v="2021-02-18"/>
    <s v="Yes"/>
    <s v="TDF+3TC+EFV"/>
    <s v=""/>
    <s v=""/>
    <s v=""/>
    <s v=""/>
    <s v=""/>
    <n v="189538"/>
    <s v="2021-02-10"/>
    <s v=""/>
    <s v=""/>
    <s v=""/>
    <s v=""/>
    <s v=""/>
    <s v=""/>
    <s v=""/>
    <s v=""/>
    <s v=""/>
    <s v=""/>
    <s v=""/>
    <s v=""/>
    <s v=""/>
    <s v=""/>
    <s v=""/>
    <s v=""/>
    <s v=""/>
    <s v=""/>
    <s v=""/>
    <s v=""/>
    <n v="2021"/>
    <s v="February"/>
    <n v="2021"/>
    <s v="February"/>
    <x v="0"/>
    <n v="1"/>
    <n v="0"/>
    <n v="0"/>
    <n v="0"/>
    <n v="1"/>
    <n v="0"/>
    <n v="0"/>
    <n v="0"/>
    <n v="0"/>
    <x v="2"/>
  </r>
  <r>
    <x v="0"/>
    <n v="165361"/>
    <n v="1408502138"/>
    <x v="0"/>
    <s v="Njoro"/>
    <x v="34"/>
    <n v="15013"/>
    <s v="Female"/>
    <n v="4"/>
    <s v=""/>
    <s v="2020-11-19"/>
    <s v="2020-11-19"/>
    <s v="No"/>
    <s v=""/>
    <s v=""/>
    <s v=""/>
    <s v=""/>
    <s v=""/>
    <s v=""/>
    <n v="3790"/>
    <s v="2020-10-27"/>
    <s v=""/>
    <s v=""/>
    <s v=""/>
    <s v=""/>
    <s v=""/>
    <s v=""/>
    <s v=""/>
    <s v=""/>
    <s v=""/>
    <s v=""/>
    <s v=""/>
    <s v=""/>
    <s v=""/>
    <s v=""/>
    <s v=""/>
    <s v=""/>
    <s v=""/>
    <s v=""/>
    <s v=""/>
    <s v=""/>
    <n v="2020"/>
    <s v="November"/>
    <n v="2020"/>
    <s v="November"/>
    <x v="0"/>
    <n v="1"/>
    <n v="0"/>
    <n v="0"/>
    <n v="0"/>
    <n v="1"/>
    <n v="0"/>
    <n v="0"/>
    <n v="0"/>
    <n v="0"/>
    <x v="0"/>
  </r>
  <r>
    <x v="0"/>
    <n v="164123"/>
    <n v="1408505066"/>
    <x v="0"/>
    <s v="Nakuru West "/>
    <x v="7"/>
    <n v="15288"/>
    <s v="Male"/>
    <n v="34"/>
    <s v=""/>
    <s v="2020-10-30"/>
    <s v="2020-10-31"/>
    <s v="No"/>
    <s v="TDF+3TC+DTG"/>
    <s v=""/>
    <s v=""/>
    <s v=""/>
    <s v=""/>
    <s v=""/>
    <n v="2339"/>
    <s v="2020-10-21"/>
    <s v=""/>
    <s v=""/>
    <s v=""/>
    <s v=""/>
    <s v=""/>
    <s v=""/>
    <s v=""/>
    <s v=""/>
    <s v=""/>
    <s v=""/>
    <s v=""/>
    <s v=""/>
    <s v=""/>
    <s v=""/>
    <s v=""/>
    <s v=""/>
    <s v=""/>
    <s v=""/>
    <s v=""/>
    <s v=""/>
    <n v="2020"/>
    <s v="October"/>
    <n v="2020"/>
    <s v="October"/>
    <x v="0"/>
    <n v="1"/>
    <n v="0"/>
    <n v="0"/>
    <n v="0"/>
    <n v="1"/>
    <n v="0"/>
    <n v="0"/>
    <n v="0"/>
    <n v="0"/>
    <x v="2"/>
  </r>
  <r>
    <x v="0"/>
    <n v="178713"/>
    <n v="1412800496"/>
    <x v="3"/>
    <s v="Marigat"/>
    <x v="35"/>
    <n v="15138"/>
    <s v="Female"/>
    <n v="34"/>
    <s v="Yes"/>
    <s v="2020-12-14"/>
    <s v="2020-12-14"/>
    <s v="No"/>
    <s v="TDF+3TC+DTG"/>
    <s v=""/>
    <s v=""/>
    <s v=""/>
    <s v=""/>
    <s v="2019-08-13"/>
    <n v="213835"/>
    <s v="2020-12-08"/>
    <s v="2021-01-20"/>
    <s v="No"/>
    <s v=""/>
    <n v="1"/>
    <s v=""/>
    <s v="Frozen Plasma"/>
    <s v=""/>
    <s v=""/>
    <s v=""/>
    <s v=""/>
    <s v=""/>
    <s v=""/>
    <s v=""/>
    <s v=""/>
    <s v=""/>
    <s v=""/>
    <s v=""/>
    <s v=""/>
    <s v="2020-12-14"/>
    <s v="stf version 4"/>
    <n v="2020"/>
    <s v="December"/>
    <n v="2020"/>
    <s v="December"/>
    <x v="1"/>
    <n v="1"/>
    <n v="0"/>
    <n v="0"/>
    <n v="1"/>
    <n v="0"/>
    <n v="0"/>
    <n v="0"/>
    <n v="0"/>
    <n v="0"/>
    <x v="2"/>
  </r>
  <r>
    <x v="1"/>
    <n v="171956"/>
    <n v="1414700086"/>
    <x v="0"/>
    <s v="Nakuru West "/>
    <x v="36"/>
    <n v="20137"/>
    <s v="Female"/>
    <n v="28"/>
    <s v=""/>
    <s v="2021-01-29"/>
    <s v="2021-01-29"/>
    <s v="Yes"/>
    <s v="TDF+3TC+DTG"/>
    <s v=""/>
    <s v=""/>
    <s v=""/>
    <s v=""/>
    <s v=""/>
    <n v="1720"/>
    <s v="2021-01-20"/>
    <s v=""/>
    <s v=""/>
    <s v=""/>
    <s v=""/>
    <s v=""/>
    <s v=""/>
    <s v=""/>
    <s v=""/>
    <s v=""/>
    <s v=""/>
    <s v=""/>
    <s v=""/>
    <s v=""/>
    <s v=""/>
    <s v=""/>
    <s v=""/>
    <s v=""/>
    <s v=""/>
    <s v=""/>
    <s v=""/>
    <n v="2021"/>
    <s v="January"/>
    <n v="2021"/>
    <s v="January"/>
    <x v="0"/>
    <n v="1"/>
    <n v="0"/>
    <n v="0"/>
    <n v="0"/>
    <n v="1"/>
    <n v="0"/>
    <n v="0"/>
    <n v="0"/>
    <n v="0"/>
    <x v="2"/>
  </r>
  <r>
    <x v="0"/>
    <n v="168631"/>
    <n v="1417702602"/>
    <x v="0"/>
    <s v="Nakuru East"/>
    <x v="37"/>
    <n v="14177"/>
    <s v="Male"/>
    <n v="69"/>
    <s v=""/>
    <s v="2020-12-10"/>
    <s v="2020-12-10"/>
    <s v="No"/>
    <s v="TDF+3TC+DTG"/>
    <s v=""/>
    <s v=""/>
    <s v=""/>
    <s v=""/>
    <s v=""/>
    <n v="179177"/>
    <s v="2020-12-01"/>
    <s v=""/>
    <s v=""/>
    <s v=""/>
    <s v=""/>
    <s v=""/>
    <s v=""/>
    <s v=""/>
    <s v=""/>
    <s v=""/>
    <s v=""/>
    <s v=""/>
    <s v=""/>
    <s v=""/>
    <s v=""/>
    <s v=""/>
    <s v=""/>
    <s v=""/>
    <s v=""/>
    <s v=""/>
    <s v=""/>
    <n v="2020"/>
    <s v="December"/>
    <n v="2020"/>
    <s v="December"/>
    <x v="0"/>
    <n v="1"/>
    <n v="0"/>
    <n v="0"/>
    <n v="0"/>
    <n v="1"/>
    <n v="0"/>
    <n v="0"/>
    <n v="0"/>
    <n v="0"/>
    <x v="2"/>
  </r>
  <r>
    <x v="0"/>
    <n v="165809"/>
    <n v="1417702758"/>
    <x v="0"/>
    <s v="Nakuru West "/>
    <x v="7"/>
    <n v="15288"/>
    <s v="Male"/>
    <n v="17"/>
    <s v=""/>
    <s v="2020-11-20"/>
    <s v="2020-11-21"/>
    <s v="No"/>
    <s v="TDF+3TC+DTG"/>
    <s v=""/>
    <s v=""/>
    <s v=""/>
    <s v=""/>
    <s v=""/>
    <n v="48000"/>
    <s v="2020-11-05"/>
    <s v=""/>
    <s v=""/>
    <s v=""/>
    <s v=""/>
    <s v=""/>
    <s v=""/>
    <s v=""/>
    <s v=""/>
    <s v=""/>
    <s v=""/>
    <s v=""/>
    <s v=""/>
    <s v=""/>
    <s v=""/>
    <s v=""/>
    <s v=""/>
    <s v=""/>
    <s v=""/>
    <s v=""/>
    <s v=""/>
    <n v="2020"/>
    <s v="November"/>
    <n v="2020"/>
    <s v="November"/>
    <x v="0"/>
    <n v="1"/>
    <n v="0"/>
    <n v="0"/>
    <n v="0"/>
    <n v="1"/>
    <n v="0"/>
    <n v="0"/>
    <n v="0"/>
    <n v="0"/>
    <x v="1"/>
  </r>
  <r>
    <x v="0"/>
    <n v="163318"/>
    <n v="1417704780"/>
    <x v="0"/>
    <s v="Nakuru West "/>
    <x v="38"/>
    <n v="14498"/>
    <s v="Female"/>
    <n v="43"/>
    <s v=""/>
    <s v="2020-10-23"/>
    <s v="2020-10-25"/>
    <s v="No"/>
    <s v="TDF+3TC+EFV"/>
    <s v=""/>
    <s v=""/>
    <s v=""/>
    <s v=""/>
    <s v=""/>
    <n v="6417"/>
    <s v="2020-10-13"/>
    <s v=""/>
    <s v=""/>
    <s v=""/>
    <s v=""/>
    <s v=""/>
    <s v=""/>
    <s v=""/>
    <s v=""/>
    <s v=""/>
    <s v=""/>
    <s v=""/>
    <s v=""/>
    <s v=""/>
    <s v=""/>
    <s v=""/>
    <s v=""/>
    <s v=""/>
    <s v=""/>
    <s v=""/>
    <s v=""/>
    <n v="2020"/>
    <s v="October"/>
    <n v="2020"/>
    <s v="October"/>
    <x v="0"/>
    <n v="1"/>
    <n v="0"/>
    <n v="0"/>
    <n v="0"/>
    <n v="1"/>
    <n v="0"/>
    <n v="0"/>
    <n v="0"/>
    <n v="0"/>
    <x v="2"/>
  </r>
  <r>
    <x v="0"/>
    <n v="169562"/>
    <n v="1417765688"/>
    <x v="0"/>
    <s v="Nakuru East"/>
    <x v="37"/>
    <n v="14177"/>
    <s v="Female"/>
    <n v="45"/>
    <s v=""/>
    <s v="2020-12-23"/>
    <s v="2020-12-30"/>
    <s v="No"/>
    <s v="TDF+3TC+DTG"/>
    <s v=""/>
    <s v=""/>
    <s v=""/>
    <s v=""/>
    <s v=""/>
    <n v="103224"/>
    <s v="2020-12-15"/>
    <s v=""/>
    <s v=""/>
    <s v=""/>
    <s v=""/>
    <s v=""/>
    <s v=""/>
    <s v=""/>
    <s v=""/>
    <s v=""/>
    <s v=""/>
    <s v=""/>
    <s v=""/>
    <s v=""/>
    <s v=""/>
    <s v=""/>
    <s v=""/>
    <s v=""/>
    <s v=""/>
    <s v=""/>
    <s v=""/>
    <n v="2020"/>
    <s v="December"/>
    <n v="2020"/>
    <s v="December"/>
    <x v="0"/>
    <n v="1"/>
    <n v="0"/>
    <n v="0"/>
    <n v="0"/>
    <n v="1"/>
    <n v="0"/>
    <n v="0"/>
    <n v="0"/>
    <n v="0"/>
    <x v="2"/>
  </r>
  <r>
    <x v="0"/>
    <n v="164101"/>
    <n v="1420700019"/>
    <x v="0"/>
    <s v="Nakuru West "/>
    <x v="39"/>
    <n v="14207"/>
    <s v="Female"/>
    <n v="43"/>
    <s v=""/>
    <s v="2020-10-30"/>
    <s v="2020-10-31"/>
    <s v="No"/>
    <s v="TDF+3TC+DTG"/>
    <s v=""/>
    <s v=""/>
    <s v=""/>
    <s v=""/>
    <s v=""/>
    <n v="40489"/>
    <s v="2020-10-19"/>
    <s v=""/>
    <s v=""/>
    <s v=""/>
    <s v=""/>
    <s v=""/>
    <s v=""/>
    <s v=""/>
    <s v=""/>
    <s v=""/>
    <s v=""/>
    <s v=""/>
    <s v=""/>
    <s v=""/>
    <s v=""/>
    <s v=""/>
    <s v=""/>
    <s v=""/>
    <s v=""/>
    <s v=""/>
    <s v=""/>
    <n v="2020"/>
    <s v="October"/>
    <n v="2020"/>
    <s v="October"/>
    <x v="0"/>
    <n v="1"/>
    <n v="0"/>
    <n v="0"/>
    <n v="0"/>
    <n v="1"/>
    <n v="0"/>
    <n v="0"/>
    <n v="0"/>
    <n v="0"/>
    <x v="2"/>
  </r>
  <r>
    <x v="0"/>
    <n v="164101"/>
    <n v="1420700063"/>
    <x v="0"/>
    <s v="Nakuru West "/>
    <x v="39"/>
    <n v="14207"/>
    <s v="Female"/>
    <n v="35"/>
    <s v=""/>
    <s v="2020-10-30"/>
    <s v="2020-10-31"/>
    <s v="Yes"/>
    <s v="TDF+3TC+DTG"/>
    <s v=""/>
    <s v=""/>
    <s v=""/>
    <s v=""/>
    <s v=""/>
    <n v="1078"/>
    <s v="2020-10-08"/>
    <s v=""/>
    <s v=""/>
    <s v=""/>
    <s v=""/>
    <s v=""/>
    <s v=""/>
    <s v=""/>
    <s v=""/>
    <s v=""/>
    <s v=""/>
    <s v=""/>
    <s v=""/>
    <s v=""/>
    <s v=""/>
    <s v=""/>
    <s v=""/>
    <s v=""/>
    <s v=""/>
    <s v=""/>
    <s v=""/>
    <n v="2020"/>
    <s v="October"/>
    <n v="2020"/>
    <s v="October"/>
    <x v="0"/>
    <n v="1"/>
    <n v="0"/>
    <n v="0"/>
    <n v="0"/>
    <n v="1"/>
    <n v="0"/>
    <n v="0"/>
    <n v="0"/>
    <n v="0"/>
    <x v="2"/>
  </r>
  <r>
    <x v="0"/>
    <n v="222952"/>
    <n v="1421200008"/>
    <x v="2"/>
    <s v="Samburu East "/>
    <x v="40"/>
    <n v="14212"/>
    <s v="Female"/>
    <n v="45"/>
    <s v=""/>
    <s v="2020-12-09"/>
    <s v="2020-12-09"/>
    <s v="No"/>
    <s v="TDF+3TC+DTG"/>
    <s v=""/>
    <s v=""/>
    <s v=""/>
    <s v=""/>
    <s v=""/>
    <n v="1260"/>
    <s v="2020-12-02"/>
    <s v=""/>
    <s v=""/>
    <s v=""/>
    <s v=""/>
    <s v=""/>
    <s v=""/>
    <s v=""/>
    <s v=""/>
    <s v=""/>
    <s v=""/>
    <s v=""/>
    <s v=""/>
    <s v=""/>
    <s v=""/>
    <s v=""/>
    <s v=""/>
    <s v=""/>
    <s v=""/>
    <s v=""/>
    <s v=""/>
    <n v="2020"/>
    <s v="December"/>
    <n v="2020"/>
    <s v="December"/>
    <x v="0"/>
    <n v="1"/>
    <n v="0"/>
    <n v="0"/>
    <n v="0"/>
    <n v="1"/>
    <n v="0"/>
    <n v="0"/>
    <n v="0"/>
    <n v="0"/>
    <x v="2"/>
  </r>
  <r>
    <x v="0"/>
    <n v="223563"/>
    <n v="1421200092"/>
    <x v="2"/>
    <s v="Samburu East "/>
    <x v="40"/>
    <n v="14212"/>
    <s v="Female"/>
    <n v="40"/>
    <s v=""/>
    <s v="2020-12-17"/>
    <s v="2020-12-18"/>
    <s v="No"/>
    <s v="AZT+3TC+DTG"/>
    <s v=""/>
    <s v=""/>
    <s v=""/>
    <s v=""/>
    <s v=""/>
    <n v="57900"/>
    <s v="2020-12-15"/>
    <s v=""/>
    <s v=""/>
    <s v=""/>
    <s v=""/>
    <s v=""/>
    <s v=""/>
    <s v=""/>
    <s v=""/>
    <s v=""/>
    <s v=""/>
    <s v=""/>
    <s v=""/>
    <s v=""/>
    <s v=""/>
    <s v=""/>
    <s v=""/>
    <s v=""/>
    <s v=""/>
    <s v=""/>
    <s v=""/>
    <n v="2020"/>
    <s v="December"/>
    <n v="2020"/>
    <s v="December"/>
    <x v="0"/>
    <n v="1"/>
    <n v="0"/>
    <n v="0"/>
    <n v="0"/>
    <n v="1"/>
    <n v="0"/>
    <n v="0"/>
    <n v="0"/>
    <n v="0"/>
    <x v="2"/>
  </r>
  <r>
    <x v="1"/>
    <n v="225675"/>
    <n v="1421200109"/>
    <x v="2"/>
    <s v="Samburu East "/>
    <x v="40"/>
    <n v="14212"/>
    <s v="Female"/>
    <n v="34"/>
    <s v=""/>
    <s v="2021-01-21"/>
    <s v="2021-01-21"/>
    <s v="No"/>
    <s v="TDF+3TC+DTG"/>
    <s v=""/>
    <s v=""/>
    <s v=""/>
    <s v=""/>
    <s v=""/>
    <n v="10800"/>
    <s v="2021-01-20"/>
    <s v=""/>
    <s v=""/>
    <s v=""/>
    <s v=""/>
    <s v=""/>
    <s v=""/>
    <s v=""/>
    <s v=""/>
    <s v=""/>
    <s v=""/>
    <s v=""/>
    <s v=""/>
    <s v=""/>
    <s v=""/>
    <s v=""/>
    <s v=""/>
    <s v=""/>
    <s v=""/>
    <s v=""/>
    <s v=""/>
    <n v="2021"/>
    <s v="January"/>
    <n v="2021"/>
    <s v="January"/>
    <x v="0"/>
    <n v="1"/>
    <n v="0"/>
    <n v="0"/>
    <n v="0"/>
    <n v="1"/>
    <n v="0"/>
    <n v="0"/>
    <n v="0"/>
    <n v="0"/>
    <x v="2"/>
  </r>
  <r>
    <x v="0"/>
    <n v="223563"/>
    <n v="1421200133"/>
    <x v="2"/>
    <s v="Samburu East "/>
    <x v="40"/>
    <n v="14212"/>
    <s v="Male"/>
    <n v="8"/>
    <s v=""/>
    <s v="2020-12-17"/>
    <s v="2020-12-18"/>
    <s v="No"/>
    <s v="ABC+3TC+EFV"/>
    <s v=""/>
    <s v=""/>
    <s v=""/>
    <s v=""/>
    <s v=""/>
    <n v="915000"/>
    <s v="2020-12-15"/>
    <s v=""/>
    <s v=""/>
    <s v=""/>
    <s v=""/>
    <s v=""/>
    <s v=""/>
    <s v=""/>
    <s v=""/>
    <s v=""/>
    <s v=""/>
    <s v=""/>
    <s v=""/>
    <s v=""/>
    <s v=""/>
    <s v=""/>
    <s v=""/>
    <s v=""/>
    <s v=""/>
    <s v=""/>
    <s v=""/>
    <n v="2020"/>
    <s v="December"/>
    <n v="2020"/>
    <s v="December"/>
    <x v="0"/>
    <n v="1"/>
    <n v="0"/>
    <n v="0"/>
    <n v="0"/>
    <n v="1"/>
    <n v="0"/>
    <n v="0"/>
    <n v="0"/>
    <n v="0"/>
    <x v="0"/>
  </r>
  <r>
    <x v="0"/>
    <n v="224048"/>
    <n v="1421200154"/>
    <x v="2"/>
    <s v="Samburu East "/>
    <x v="40"/>
    <n v="14212"/>
    <s v="Female"/>
    <n v="14"/>
    <s v=""/>
    <s v="2020-12-24"/>
    <s v="2020-12-28"/>
    <s v="No"/>
    <s v="TDF+3TC+DTG"/>
    <s v=""/>
    <s v=""/>
    <s v=""/>
    <s v=""/>
    <s v=""/>
    <n v="140000"/>
    <s v="2020-12-17"/>
    <s v=""/>
    <s v=""/>
    <s v=""/>
    <s v=""/>
    <s v=""/>
    <s v=""/>
    <s v=""/>
    <s v=""/>
    <s v=""/>
    <s v=""/>
    <s v=""/>
    <s v=""/>
    <s v=""/>
    <s v=""/>
    <s v=""/>
    <s v=""/>
    <s v=""/>
    <s v=""/>
    <s v=""/>
    <s v=""/>
    <n v="2020"/>
    <s v="December"/>
    <n v="2020"/>
    <s v="December"/>
    <x v="0"/>
    <n v="1"/>
    <n v="0"/>
    <n v="0"/>
    <n v="0"/>
    <n v="1"/>
    <n v="0"/>
    <n v="0"/>
    <n v="0"/>
    <n v="0"/>
    <x v="1"/>
  </r>
  <r>
    <x v="0"/>
    <n v="219380"/>
    <n v="1421200164"/>
    <x v="2"/>
    <s v="Samburu East "/>
    <x v="40"/>
    <n v="14212"/>
    <s v="Female"/>
    <n v="34"/>
    <s v=""/>
    <s v="2020-10-28"/>
    <s v="2020-10-28"/>
    <s v="No"/>
    <s v="TDF+3TC+DTG"/>
    <s v=""/>
    <s v=""/>
    <s v=""/>
    <s v=""/>
    <s v=""/>
    <n v="543000"/>
    <s v="2020-10-21"/>
    <s v=""/>
    <s v=""/>
    <s v=""/>
    <s v=""/>
    <s v=""/>
    <s v=""/>
    <s v=""/>
    <s v=""/>
    <s v=""/>
    <s v=""/>
    <s v=""/>
    <s v=""/>
    <s v=""/>
    <s v=""/>
    <s v=""/>
    <s v=""/>
    <s v=""/>
    <s v=""/>
    <s v=""/>
    <s v=""/>
    <n v="2020"/>
    <s v="October"/>
    <n v="2020"/>
    <s v="October"/>
    <x v="0"/>
    <n v="1"/>
    <n v="0"/>
    <n v="0"/>
    <n v="0"/>
    <n v="1"/>
    <n v="0"/>
    <n v="0"/>
    <n v="0"/>
    <n v="0"/>
    <x v="2"/>
  </r>
  <r>
    <x v="0"/>
    <n v="221445"/>
    <n v="1421200193"/>
    <x v="2"/>
    <s v="Samburu East "/>
    <x v="40"/>
    <n v="14212"/>
    <s v="Female"/>
    <n v="45"/>
    <s v=""/>
    <s v="2020-11-19"/>
    <s v="2020-11-24"/>
    <s v="No"/>
    <s v="TDF+3TC+DTG"/>
    <s v=""/>
    <s v=""/>
    <s v=""/>
    <s v=""/>
    <s v=""/>
    <n v="4300"/>
    <s v="2020-11-18"/>
    <s v=""/>
    <s v=""/>
    <s v=""/>
    <s v=""/>
    <s v=""/>
    <s v=""/>
    <s v=""/>
    <s v=""/>
    <s v=""/>
    <s v=""/>
    <s v=""/>
    <s v=""/>
    <s v=""/>
    <s v=""/>
    <s v=""/>
    <s v=""/>
    <s v=""/>
    <s v=""/>
    <s v=""/>
    <s v=""/>
    <n v="2020"/>
    <s v="November"/>
    <n v="2020"/>
    <s v="November"/>
    <x v="0"/>
    <n v="1"/>
    <n v="0"/>
    <n v="0"/>
    <n v="0"/>
    <n v="1"/>
    <n v="0"/>
    <n v="0"/>
    <n v="0"/>
    <n v="0"/>
    <x v="2"/>
  </r>
  <r>
    <x v="0"/>
    <n v="224048"/>
    <n v="1421200220"/>
    <x v="2"/>
    <s v="Samburu East "/>
    <x v="40"/>
    <n v="14212"/>
    <s v="Female"/>
    <n v="44"/>
    <s v=""/>
    <s v="2020-12-28"/>
    <s v="2020-12-28"/>
    <s v="No"/>
    <s v="TDF+3TC+DTG"/>
    <s v=""/>
    <s v=""/>
    <s v=""/>
    <s v=""/>
    <s v=""/>
    <n v="340000"/>
    <s v="2020-12-16"/>
    <s v=""/>
    <s v=""/>
    <s v=""/>
    <s v=""/>
    <s v=""/>
    <s v=""/>
    <s v=""/>
    <s v=""/>
    <s v=""/>
    <s v=""/>
    <s v=""/>
    <s v=""/>
    <s v=""/>
    <s v=""/>
    <s v=""/>
    <s v=""/>
    <s v=""/>
    <s v=""/>
    <s v=""/>
    <s v=""/>
    <n v="2020"/>
    <s v="December"/>
    <n v="2020"/>
    <s v="December"/>
    <x v="0"/>
    <n v="1"/>
    <n v="0"/>
    <n v="0"/>
    <n v="0"/>
    <n v="1"/>
    <n v="0"/>
    <n v="0"/>
    <n v="0"/>
    <n v="0"/>
    <x v="2"/>
  </r>
  <r>
    <x v="2"/>
    <n v="217434"/>
    <n v="1421200235"/>
    <x v="2"/>
    <s v="Samburu East "/>
    <x v="40"/>
    <n v="14212"/>
    <s v="Female"/>
    <n v="26"/>
    <s v=""/>
    <s v="2020-10-06"/>
    <s v="2020-10-06"/>
    <s v="No"/>
    <s v="TDF+3TC+DTG"/>
    <s v=""/>
    <s v=""/>
    <s v=""/>
    <s v=""/>
    <s v=""/>
    <n v="2870000"/>
    <s v="2020-09-28"/>
    <s v=""/>
    <s v=""/>
    <s v=""/>
    <s v=""/>
    <s v=""/>
    <s v=""/>
    <s v=""/>
    <s v=""/>
    <s v=""/>
    <s v=""/>
    <s v=""/>
    <s v=""/>
    <s v=""/>
    <s v=""/>
    <s v=""/>
    <s v=""/>
    <s v=""/>
    <s v=""/>
    <s v=""/>
    <s v=""/>
    <n v="2020"/>
    <s v="October"/>
    <n v="2020"/>
    <s v="October"/>
    <x v="0"/>
    <n v="1"/>
    <n v="0"/>
    <n v="0"/>
    <n v="0"/>
    <n v="1"/>
    <n v="0"/>
    <n v="0"/>
    <n v="0"/>
    <n v="0"/>
    <x v="2"/>
  </r>
  <r>
    <x v="0"/>
    <n v="223563"/>
    <n v="1421200270"/>
    <x v="2"/>
    <s v="Samburu East "/>
    <x v="40"/>
    <n v="14212"/>
    <s v="Female"/>
    <n v="35"/>
    <s v=""/>
    <s v="2020-12-17"/>
    <s v="2020-12-18"/>
    <s v="No"/>
    <s v="AZT+3TC+DTG"/>
    <s v=""/>
    <s v=""/>
    <s v=""/>
    <s v=""/>
    <s v=""/>
    <n v="1150"/>
    <s v="2020-12-15"/>
    <s v=""/>
    <s v=""/>
    <s v=""/>
    <s v=""/>
    <s v=""/>
    <s v=""/>
    <s v=""/>
    <s v=""/>
    <s v=""/>
    <s v=""/>
    <s v=""/>
    <s v=""/>
    <s v=""/>
    <s v=""/>
    <s v=""/>
    <s v=""/>
    <s v=""/>
    <s v=""/>
    <s v=""/>
    <s v=""/>
    <n v="2020"/>
    <s v="December"/>
    <n v="2020"/>
    <s v="December"/>
    <x v="0"/>
    <n v="1"/>
    <n v="0"/>
    <n v="0"/>
    <n v="0"/>
    <n v="1"/>
    <n v="0"/>
    <n v="0"/>
    <n v="0"/>
    <n v="0"/>
    <x v="2"/>
  </r>
  <r>
    <x v="1"/>
    <n v="174088"/>
    <s v="14223/00061"/>
    <x v="0"/>
    <s v="Nakuru North"/>
    <x v="41"/>
    <n v="14223"/>
    <s v="Female"/>
    <n v="36"/>
    <s v=""/>
    <s v="2021-02-23"/>
    <s v="2021-02-24"/>
    <s v="Yes"/>
    <s v="TDF+3TC+DTG"/>
    <s v=""/>
    <s v=""/>
    <s v=""/>
    <s v=""/>
    <s v=""/>
    <n v="85747"/>
    <s v="2021-02-15"/>
    <s v=""/>
    <s v=""/>
    <s v=""/>
    <s v=""/>
    <s v=""/>
    <s v=""/>
    <s v=""/>
    <s v=""/>
    <s v=""/>
    <s v=""/>
    <s v=""/>
    <s v=""/>
    <s v=""/>
    <s v=""/>
    <s v=""/>
    <s v=""/>
    <s v=""/>
    <s v=""/>
    <s v=""/>
    <s v=""/>
    <n v="2021"/>
    <s v="February"/>
    <n v="2021"/>
    <s v="February"/>
    <x v="0"/>
    <n v="1"/>
    <n v="0"/>
    <n v="0"/>
    <n v="0"/>
    <n v="1"/>
    <n v="0"/>
    <n v="0"/>
    <n v="0"/>
    <n v="0"/>
    <x v="2"/>
  </r>
  <r>
    <x v="0"/>
    <n v="163792"/>
    <n v="1422300094"/>
    <x v="0"/>
    <s v="Nakuru North"/>
    <x v="41"/>
    <n v="14223"/>
    <s v="Male"/>
    <n v="38"/>
    <s v=""/>
    <s v="2020-10-31"/>
    <s v="2020-10-31"/>
    <s v="No"/>
    <s v="TDF+3TC+DTG"/>
    <s v=""/>
    <s v=""/>
    <s v=""/>
    <s v=""/>
    <s v=""/>
    <n v="30165"/>
    <s v="2020-10-14"/>
    <s v=""/>
    <s v=""/>
    <s v=""/>
    <s v=""/>
    <s v=""/>
    <s v=""/>
    <s v=""/>
    <s v=""/>
    <s v=""/>
    <s v=""/>
    <s v=""/>
    <s v=""/>
    <s v=""/>
    <s v=""/>
    <s v=""/>
    <s v=""/>
    <s v=""/>
    <s v=""/>
    <s v=""/>
    <s v=""/>
    <n v="2020"/>
    <s v="October"/>
    <n v="2020"/>
    <s v="October"/>
    <x v="0"/>
    <n v="1"/>
    <n v="0"/>
    <n v="0"/>
    <n v="0"/>
    <n v="1"/>
    <n v="0"/>
    <n v="0"/>
    <n v="0"/>
    <n v="0"/>
    <x v="2"/>
  </r>
  <r>
    <x v="1"/>
    <n v="173824"/>
    <s v="14224/00750"/>
    <x v="0"/>
    <s v="Nakuru North"/>
    <x v="2"/>
    <n v="14224"/>
    <s v="Female"/>
    <n v="39"/>
    <s v=""/>
    <s v="2021-02-23"/>
    <s v="2021-02-24"/>
    <s v="No"/>
    <s v="TDF+3TC+DTG"/>
    <s v=""/>
    <s v=""/>
    <s v=""/>
    <s v=""/>
    <s v=""/>
    <n v="3490"/>
    <s v="2021-02-10"/>
    <s v=""/>
    <s v=""/>
    <s v=""/>
    <s v=""/>
    <s v=""/>
    <s v=""/>
    <s v=""/>
    <s v=""/>
    <s v=""/>
    <s v=""/>
    <s v=""/>
    <s v=""/>
    <s v=""/>
    <s v=""/>
    <s v=""/>
    <s v=""/>
    <s v=""/>
    <s v=""/>
    <s v=""/>
    <s v=""/>
    <n v="2021"/>
    <s v="February"/>
    <n v="2021"/>
    <s v="February"/>
    <x v="0"/>
    <n v="1"/>
    <n v="0"/>
    <n v="0"/>
    <n v="0"/>
    <n v="1"/>
    <n v="0"/>
    <n v="0"/>
    <n v="0"/>
    <n v="0"/>
    <x v="2"/>
  </r>
  <r>
    <x v="1"/>
    <n v="170696"/>
    <s v="14224/01229"/>
    <x v="0"/>
    <s v="Nakuru North"/>
    <x v="2"/>
    <n v="14224"/>
    <s v="Female"/>
    <n v="39"/>
    <s v="Yes"/>
    <s v="2021-01-25"/>
    <s v="2021-01-25"/>
    <s v="Yes"/>
    <s v="TDF+3TC+DTG"/>
    <s v=""/>
    <s v=""/>
    <s v=""/>
    <s v=""/>
    <s v="2015-08-07"/>
    <n v="4429"/>
    <s v="2021-01-12"/>
    <s v="2021-01-28"/>
    <s v="Yes"/>
    <s v="2021-01-29"/>
    <n v="1"/>
    <s v=""/>
    <s v="Frozen Plasma"/>
    <s v=""/>
    <s v=""/>
    <s v=""/>
    <s v=""/>
    <s v=""/>
    <s v=""/>
    <s v=""/>
    <s v=""/>
    <s v=""/>
    <s v=""/>
    <s v="Active"/>
    <s v=""/>
    <s v="2021-01-25"/>
    <s v="stf version 4"/>
    <n v="2021"/>
    <s v="January"/>
    <n v="2021"/>
    <s v="January"/>
    <x v="1"/>
    <n v="1"/>
    <n v="0"/>
    <n v="0"/>
    <n v="1"/>
    <n v="0"/>
    <n v="0"/>
    <n v="0"/>
    <n v="0"/>
    <n v="0"/>
    <x v="2"/>
  </r>
  <r>
    <x v="0"/>
    <n v="168732"/>
    <s v="14224/01761"/>
    <x v="0"/>
    <s v="Nakuru North"/>
    <x v="2"/>
    <n v="14224"/>
    <s v="Female"/>
    <n v="27"/>
    <s v="Yes"/>
    <s v="2020-12-15"/>
    <s v="2020-12-16"/>
    <s v="No"/>
    <s v="TDF+3TC+DTG"/>
    <s v=""/>
    <s v=""/>
    <s v=""/>
    <s v=""/>
    <s v="2020-09-28"/>
    <n v="223913"/>
    <s v="2020-12-07"/>
    <s v="2021-01-08"/>
    <s v="Yes"/>
    <s v="2021-01-29"/>
    <n v="1"/>
    <s v=""/>
    <s v="Frozen Plasma"/>
    <s v=""/>
    <s v=""/>
    <s v=""/>
    <s v=""/>
    <s v=""/>
    <s v=""/>
    <s v=""/>
    <s v=""/>
    <s v=""/>
    <s v=""/>
    <s v=""/>
    <s v=""/>
    <s v="2020-12-16"/>
    <s v="stf version 4"/>
    <n v="2020"/>
    <s v="December"/>
    <n v="2020"/>
    <s v="December"/>
    <x v="1"/>
    <n v="1"/>
    <n v="0"/>
    <n v="0"/>
    <n v="1"/>
    <n v="0"/>
    <n v="0"/>
    <n v="0"/>
    <n v="0"/>
    <n v="0"/>
    <x v="2"/>
  </r>
  <r>
    <x v="0"/>
    <n v="168385"/>
    <s v="14224/01813"/>
    <x v="0"/>
    <s v="Nakuru North"/>
    <x v="2"/>
    <n v="14224"/>
    <s v="Female"/>
    <n v="10"/>
    <s v="Yes"/>
    <s v="2020-12-15"/>
    <s v="2020-12-18"/>
    <s v="No"/>
    <s v="TDF+3TC+DTG"/>
    <s v=""/>
    <s v=""/>
    <s v=""/>
    <s v=""/>
    <s v="2020-08-07"/>
    <n v="8813"/>
    <s v="2020-12-02"/>
    <s v="2021-01-22"/>
    <s v="Yes"/>
    <s v="2021-01-29"/>
    <n v="1"/>
    <s v="2020-12-02"/>
    <s v="Frozen Plasma"/>
    <s v="2021-01-14"/>
    <s v="&gt;1000"/>
    <s v="Others"/>
    <s v=""/>
    <s v=""/>
    <s v=""/>
    <s v="2020-12-02"/>
    <s v=""/>
    <s v=""/>
    <s v=""/>
    <s v="Active"/>
    <s v=""/>
    <s v="2020-12-18"/>
    <s v="stf version 4"/>
    <n v="2020"/>
    <s v="December"/>
    <n v="2020"/>
    <s v="December"/>
    <x v="1"/>
    <n v="1"/>
    <n v="0"/>
    <n v="0"/>
    <n v="1"/>
    <n v="0"/>
    <n v="0"/>
    <n v="0"/>
    <n v="0"/>
    <n v="0"/>
    <x v="1"/>
  </r>
  <r>
    <x v="1"/>
    <n v="174623"/>
    <s v="14224/02148"/>
    <x v="0"/>
    <s v="Nakuru North"/>
    <x v="2"/>
    <n v="14224"/>
    <s v="Male"/>
    <n v="13"/>
    <s v=""/>
    <s v="2021-03-08"/>
    <s v="2021-03-08"/>
    <s v="No"/>
    <s v="TDF+3TC+DTG"/>
    <s v=""/>
    <s v=""/>
    <s v=""/>
    <s v=""/>
    <s v=""/>
    <n v="460405"/>
    <s v="2021-02-19"/>
    <s v=""/>
    <s v=""/>
    <s v=""/>
    <s v=""/>
    <s v=""/>
    <s v=""/>
    <s v=""/>
    <s v=""/>
    <s v=""/>
    <s v=""/>
    <s v=""/>
    <s v=""/>
    <s v=""/>
    <s v=""/>
    <s v=""/>
    <s v=""/>
    <s v=""/>
    <s v=""/>
    <s v=""/>
    <s v=""/>
    <n v="2021"/>
    <s v="March"/>
    <n v="2021"/>
    <s v="March"/>
    <x v="0"/>
    <n v="1"/>
    <n v="0"/>
    <n v="0"/>
    <n v="0"/>
    <n v="1"/>
    <n v="0"/>
    <n v="0"/>
    <n v="0"/>
    <n v="0"/>
    <x v="1"/>
  </r>
  <r>
    <x v="1"/>
    <n v="174487"/>
    <s v="14224/02245"/>
    <x v="0"/>
    <s v="Nakuru North"/>
    <x v="2"/>
    <n v="14224"/>
    <s v="Female"/>
    <n v="34"/>
    <s v=""/>
    <s v="2021-03-08"/>
    <s v="2021-03-08"/>
    <s v="No"/>
    <s v="TDF+3TC+DTG"/>
    <s v=""/>
    <s v=""/>
    <s v=""/>
    <s v=""/>
    <s v=""/>
    <n v="1189"/>
    <s v="2021-02-17"/>
    <s v=""/>
    <s v=""/>
    <s v=""/>
    <s v=""/>
    <s v=""/>
    <s v=""/>
    <s v=""/>
    <s v=""/>
    <s v=""/>
    <s v=""/>
    <s v=""/>
    <s v=""/>
    <s v=""/>
    <s v=""/>
    <s v=""/>
    <s v=""/>
    <s v=""/>
    <s v=""/>
    <s v=""/>
    <s v=""/>
    <n v="2021"/>
    <s v="March"/>
    <n v="2021"/>
    <s v="March"/>
    <x v="0"/>
    <n v="1"/>
    <n v="0"/>
    <n v="0"/>
    <n v="0"/>
    <n v="1"/>
    <n v="0"/>
    <n v="0"/>
    <n v="0"/>
    <n v="0"/>
    <x v="2"/>
  </r>
  <r>
    <x v="1"/>
    <n v="174002"/>
    <s v="14224/02328"/>
    <x v="0"/>
    <s v="Nakuru North"/>
    <x v="2"/>
    <n v="14224"/>
    <s v="Male"/>
    <n v="7"/>
    <s v=""/>
    <s v="2021-02-23"/>
    <s v="2021-02-24"/>
    <s v="No"/>
    <s v="TDF+3TC+DTG"/>
    <s v=""/>
    <s v=""/>
    <s v=""/>
    <s v=""/>
    <s v=""/>
    <n v="9638"/>
    <s v="2021-02-15"/>
    <s v=""/>
    <s v=""/>
    <s v=""/>
    <s v=""/>
    <s v=""/>
    <s v=""/>
    <s v=""/>
    <s v=""/>
    <s v=""/>
    <s v=""/>
    <s v=""/>
    <s v=""/>
    <s v=""/>
    <s v=""/>
    <s v=""/>
    <s v=""/>
    <s v=""/>
    <s v=""/>
    <s v=""/>
    <s v=""/>
    <n v="2021"/>
    <s v="February"/>
    <n v="2021"/>
    <s v="February"/>
    <x v="0"/>
    <n v="1"/>
    <n v="0"/>
    <n v="0"/>
    <n v="0"/>
    <n v="1"/>
    <n v="0"/>
    <n v="0"/>
    <n v="0"/>
    <n v="0"/>
    <x v="0"/>
  </r>
  <r>
    <x v="1"/>
    <n v="170367"/>
    <s v="14224/02461"/>
    <x v="0"/>
    <s v="Nakuru North"/>
    <x v="2"/>
    <n v="14224"/>
    <s v="Female"/>
    <n v="33"/>
    <s v=""/>
    <s v="2021-01-18"/>
    <s v="2021-01-18"/>
    <s v="No"/>
    <s v="TDF+3TC+DTG"/>
    <s v=""/>
    <s v=""/>
    <s v=""/>
    <s v=""/>
    <s v=""/>
    <n v="2583"/>
    <s v="2021-01-07"/>
    <s v=""/>
    <s v=""/>
    <s v=""/>
    <s v=""/>
    <s v=""/>
    <s v=""/>
    <s v=""/>
    <s v=""/>
    <s v=""/>
    <s v=""/>
    <s v=""/>
    <s v=""/>
    <s v=""/>
    <s v=""/>
    <s v=""/>
    <s v=""/>
    <s v=""/>
    <s v=""/>
    <s v=""/>
    <s v=""/>
    <n v="2021"/>
    <s v="January"/>
    <n v="2021"/>
    <s v="January"/>
    <x v="0"/>
    <n v="1"/>
    <n v="0"/>
    <n v="0"/>
    <n v="0"/>
    <n v="1"/>
    <n v="0"/>
    <n v="0"/>
    <n v="0"/>
    <n v="0"/>
    <x v="2"/>
  </r>
  <r>
    <x v="0"/>
    <n v="167523"/>
    <s v="14224/02561"/>
    <x v="0"/>
    <s v="Nakuru North"/>
    <x v="2"/>
    <n v="14224"/>
    <s v="Female"/>
    <n v="14"/>
    <s v="Yes"/>
    <s v="2020-12-04"/>
    <s v="2020-12-04"/>
    <s v="No"/>
    <s v="TDF+3TC+DTG"/>
    <s v=""/>
    <s v=""/>
    <s v=""/>
    <s v=""/>
    <s v="2019-03-18"/>
    <n v="11000"/>
    <s v="2020-11-24"/>
    <s v="2019-11-04"/>
    <s v="Yes"/>
    <s v="2019-10-18"/>
    <n v="3"/>
    <s v="2020-11-24"/>
    <s v="Frozen Plasma"/>
    <s v="2020-12-25"/>
    <s v="&gt;1000"/>
    <s v="Others"/>
    <s v=""/>
    <s v=""/>
    <s v=""/>
    <s v="2020-11-24"/>
    <s v=""/>
    <s v=""/>
    <s v=""/>
    <s v="Active"/>
    <s v=""/>
    <s v="2020-12-04"/>
    <s v="stf version 4"/>
    <n v="2020"/>
    <s v="December"/>
    <n v="2020"/>
    <s v="December"/>
    <x v="1"/>
    <n v="1"/>
    <n v="1"/>
    <n v="0"/>
    <n v="0"/>
    <n v="0"/>
    <n v="1"/>
    <n v="1"/>
    <n v="1"/>
    <n v="0"/>
    <x v="1"/>
  </r>
  <r>
    <x v="1"/>
    <n v="170367"/>
    <s v="14224/02891"/>
    <x v="0"/>
    <s v="Nakuru North"/>
    <x v="2"/>
    <n v="14224"/>
    <s v="Female"/>
    <n v="2"/>
    <s v="Yes"/>
    <s v="2021-01-18"/>
    <s v="2021-01-18"/>
    <s v="No"/>
    <s v="TDF+3TC+DTG"/>
    <s v=""/>
    <s v=""/>
    <s v=""/>
    <s v=""/>
    <s v="2018-10-05"/>
    <n v="12467"/>
    <s v="2021-01-06"/>
    <s v="2020-03-12"/>
    <s v="Yes"/>
    <s v="2020-06-18"/>
    <n v="3"/>
    <s v="2021-01-06"/>
    <s v="Frozen Plasma"/>
    <s v=""/>
    <s v="&gt;1000"/>
    <s v="Retain Regimen"/>
    <s v="Other"/>
    <s v="Involved the parent because she is the one giving drugs to the client."/>
    <s v=""/>
    <s v="2021-01-06"/>
    <s v=""/>
    <s v=""/>
    <s v=""/>
    <s v="Active"/>
    <s v=""/>
    <s v="2021-01-18"/>
    <s v="stf version 4"/>
    <n v="2021"/>
    <s v="January"/>
    <n v="2021"/>
    <s v="January"/>
    <x v="1"/>
    <n v="1"/>
    <n v="1"/>
    <n v="0"/>
    <n v="0"/>
    <n v="0"/>
    <n v="1"/>
    <n v="1"/>
    <n v="1"/>
    <n v="0"/>
    <x v="0"/>
  </r>
  <r>
    <x v="1"/>
    <n v="170840"/>
    <s v="14224/03096"/>
    <x v="0"/>
    <s v="Nakuru North"/>
    <x v="2"/>
    <n v="14224"/>
    <s v="Female"/>
    <n v="8"/>
    <s v="Yes"/>
    <s v="2021-01-25"/>
    <s v="2021-01-25"/>
    <s v="No"/>
    <s v="TDF+3TC+DTG"/>
    <s v=""/>
    <s v=""/>
    <s v=""/>
    <s v=""/>
    <s v="2020-06-02"/>
    <n v="12921"/>
    <s v="2021-01-12"/>
    <s v="2021-02-09"/>
    <s v="Yes"/>
    <s v="2021-02-09"/>
    <n v="1"/>
    <s v=""/>
    <s v="Frozen Plasma"/>
    <s v=""/>
    <s v=""/>
    <s v=""/>
    <s v=""/>
    <s v=""/>
    <s v=""/>
    <s v=""/>
    <s v=""/>
    <s v=""/>
    <s v=""/>
    <s v="Active"/>
    <s v=""/>
    <s v="2021-01-25"/>
    <s v="stf version 4"/>
    <n v="2021"/>
    <s v="January"/>
    <n v="2021"/>
    <s v="January"/>
    <x v="1"/>
    <n v="1"/>
    <n v="0"/>
    <n v="0"/>
    <n v="1"/>
    <n v="0"/>
    <n v="0"/>
    <n v="0"/>
    <n v="0"/>
    <n v="0"/>
    <x v="0"/>
  </r>
  <r>
    <x v="0"/>
    <n v="167289"/>
    <s v="14224/7040300680"/>
    <x v="0"/>
    <s v="Nakuru North"/>
    <x v="2"/>
    <n v="14224"/>
    <s v="Male"/>
    <n v="13"/>
    <s v="Yes"/>
    <s v="2020-12-02"/>
    <s v="2020-12-02"/>
    <s v="No"/>
    <s v="TDF+3TC+DTG"/>
    <s v=""/>
    <s v=""/>
    <s v=""/>
    <s v=""/>
    <s v="2019-02-19"/>
    <n v="147000"/>
    <s v="2020-11-11"/>
    <s v="2020-04-01"/>
    <s v="Yes"/>
    <s v="2019-02-22"/>
    <n v="3"/>
    <s v="2020-06-05"/>
    <s v="Frozen Plasma"/>
    <s v="2020-07-17"/>
    <s v="&gt;1000"/>
    <s v="Retain Regimen"/>
    <s v="Transfer Out"/>
    <s v=""/>
    <s v=""/>
    <s v="2020-06-05"/>
    <s v=""/>
    <s v=""/>
    <s v=""/>
    <s v="Transfer Out"/>
    <s v=""/>
    <s v="2020-12-02"/>
    <s v="stf version 4"/>
    <n v="2020"/>
    <s v="December"/>
    <n v="2020"/>
    <s v="December"/>
    <x v="1"/>
    <n v="1"/>
    <n v="1"/>
    <n v="0"/>
    <n v="0"/>
    <n v="0"/>
    <n v="1"/>
    <n v="1"/>
    <n v="1"/>
    <n v="0"/>
    <x v="1"/>
  </r>
  <r>
    <x v="0"/>
    <n v="163814"/>
    <n v="1422400385"/>
    <x v="0"/>
    <s v="Nakuru North"/>
    <x v="2"/>
    <n v="14224"/>
    <s v="Female"/>
    <n v="27"/>
    <s v="Yes"/>
    <s v="2020-10-31"/>
    <s v="2020-10-31"/>
    <s v="Yes"/>
    <s v="TDF+3TC+EFV"/>
    <s v=""/>
    <s v=""/>
    <s v=""/>
    <s v=""/>
    <s v="2019-03-18"/>
    <n v="4224"/>
    <s v="2020-10-05"/>
    <s v="2020-12-08"/>
    <s v="Yes"/>
    <s v="2020-12-11"/>
    <n v="1"/>
    <s v=""/>
    <s v="Frozen Plasma"/>
    <s v=""/>
    <s v=""/>
    <s v=""/>
    <s v=""/>
    <s v=""/>
    <s v=""/>
    <s v=""/>
    <s v=""/>
    <s v=""/>
    <s v=""/>
    <s v=""/>
    <s v=""/>
    <s v="2020-10-31"/>
    <s v="stf version 4"/>
    <n v="2020"/>
    <s v="October"/>
    <n v="2020"/>
    <s v="October"/>
    <x v="1"/>
    <n v="1"/>
    <n v="0"/>
    <n v="0"/>
    <n v="1"/>
    <n v="0"/>
    <n v="0"/>
    <n v="0"/>
    <n v="0"/>
    <n v="0"/>
    <x v="2"/>
  </r>
  <r>
    <x v="0"/>
    <n v="165304"/>
    <n v="1422401545"/>
    <x v="0"/>
    <s v="Nakuru North"/>
    <x v="2"/>
    <n v="14224"/>
    <s v="Female"/>
    <n v="52"/>
    <s v="Yes"/>
    <s v="2020-11-16"/>
    <s v="2020-11-17"/>
    <s v="No"/>
    <s v="TDF+3TC+DTG"/>
    <s v=""/>
    <s v=""/>
    <s v=""/>
    <s v=""/>
    <s v="2019-02-18"/>
    <n v="1365820"/>
    <s v="2020-10-27"/>
    <s v="2020-12-15"/>
    <s v="Yes"/>
    <s v="2020-12-18"/>
    <n v="1"/>
    <s v=""/>
    <s v="Frozen Plasma"/>
    <s v=""/>
    <s v=""/>
    <s v=""/>
    <s v=""/>
    <s v=""/>
    <s v=""/>
    <s v=""/>
    <s v=""/>
    <s v=""/>
    <s v=""/>
    <s v=""/>
    <s v=""/>
    <s v="2020-11-17"/>
    <s v="stf version 4"/>
    <n v="2020"/>
    <s v="November"/>
    <n v="2020"/>
    <s v="November"/>
    <x v="1"/>
    <n v="1"/>
    <n v="0"/>
    <n v="0"/>
    <n v="1"/>
    <n v="0"/>
    <n v="0"/>
    <n v="0"/>
    <n v="0"/>
    <n v="0"/>
    <x v="2"/>
  </r>
  <r>
    <x v="0"/>
    <n v="167290"/>
    <n v="1422401805"/>
    <x v="0"/>
    <s v="Nakuru North"/>
    <x v="2"/>
    <n v="14224"/>
    <s v="Female"/>
    <n v="41"/>
    <s v="Yes"/>
    <s v="2020-12-02"/>
    <s v="2020-12-02"/>
    <s v="No"/>
    <s v="TDF+3TC+DTG"/>
    <s v=""/>
    <s v=""/>
    <s v=""/>
    <s v=""/>
    <s v="2015-04-24"/>
    <n v="1470"/>
    <s v="2020-11-06"/>
    <s v="2021-02-08"/>
    <s v="Yes"/>
    <s v="2021-02-08"/>
    <n v="1"/>
    <s v=""/>
    <s v="Frozen Plasma"/>
    <s v=""/>
    <s v=""/>
    <s v=""/>
    <s v=""/>
    <s v=""/>
    <s v=""/>
    <s v=""/>
    <s v=""/>
    <s v=""/>
    <s v=""/>
    <s v=""/>
    <s v=""/>
    <s v="2020-12-02"/>
    <s v="stf version 4"/>
    <n v="2020"/>
    <s v="December"/>
    <n v="2020"/>
    <s v="December"/>
    <x v="1"/>
    <n v="1"/>
    <n v="0"/>
    <n v="0"/>
    <n v="1"/>
    <n v="0"/>
    <n v="0"/>
    <n v="0"/>
    <n v="0"/>
    <n v="0"/>
    <x v="2"/>
  </r>
  <r>
    <x v="0"/>
    <n v="167523"/>
    <n v="1422402005"/>
    <x v="0"/>
    <s v="Nakuru North"/>
    <x v="2"/>
    <n v="14224"/>
    <s v="Female"/>
    <n v="17"/>
    <s v="Yes"/>
    <s v="2020-12-04"/>
    <s v="2020-12-04"/>
    <s v="No"/>
    <s v="TDF+3TC+DTG"/>
    <s v=""/>
    <s v="AZT + 3TC + ATV/r"/>
    <s v="2019-12-20"/>
    <s v=""/>
    <s v="2019-12-20"/>
    <n v="39300"/>
    <s v="2020-11-24"/>
    <s v="2020-01-23"/>
    <s v="Yes"/>
    <s v="2020-02-21"/>
    <n v="3"/>
    <s v="2019-10-15"/>
    <s v="Frozen Plasma"/>
    <s v="2019-11-06"/>
    <s v="&gt;1000"/>
    <s v="Change to 2nd line"/>
    <s v=""/>
    <s v=""/>
    <n v="3"/>
    <s v="2019-10-15"/>
    <s v="Frozen Plasma"/>
    <s v="2021-01-08"/>
    <s v="&gt;1000"/>
    <s v="Unsuppressed at 3 month VL post switch"/>
    <s v="She is not adhering to take drugs and seem to have lost hope."/>
    <s v="2020-12-04"/>
    <s v="stf version 4"/>
    <n v="2020"/>
    <s v="December"/>
    <n v="2020"/>
    <s v="December"/>
    <x v="1"/>
    <n v="1"/>
    <n v="1"/>
    <n v="0"/>
    <n v="0"/>
    <n v="0"/>
    <n v="1"/>
    <n v="1"/>
    <n v="1"/>
    <n v="1"/>
    <x v="1"/>
  </r>
  <r>
    <x v="2"/>
    <n v="161966"/>
    <n v="1422403030"/>
    <x v="0"/>
    <s v="Nakuru North"/>
    <x v="2"/>
    <n v="14224"/>
    <s v="Male"/>
    <n v="7"/>
    <s v="Yes"/>
    <s v="2020-10-08"/>
    <s v="2020-10-08"/>
    <s v="No"/>
    <s v="ABC+3TC+LPV/r"/>
    <s v=""/>
    <s v=""/>
    <s v=""/>
    <s v=""/>
    <s v="2019-11-15"/>
    <n v="287540"/>
    <s v="2020-09-28"/>
    <s v="2020-12-11"/>
    <s v="Yes"/>
    <s v="2020-12-11"/>
    <n v="1"/>
    <s v=""/>
    <s v="Frozen Plasma"/>
    <s v=""/>
    <s v=""/>
    <s v=""/>
    <s v=""/>
    <s v=""/>
    <s v=""/>
    <s v=""/>
    <s v=""/>
    <s v=""/>
    <s v=""/>
    <s v=""/>
    <s v=""/>
    <s v="2020-10-08"/>
    <s v="stf version 4"/>
    <n v="2020"/>
    <s v="October"/>
    <n v="2020"/>
    <s v="October"/>
    <x v="1"/>
    <n v="1"/>
    <n v="0"/>
    <n v="0"/>
    <n v="1"/>
    <n v="0"/>
    <n v="0"/>
    <n v="0"/>
    <n v="0"/>
    <n v="0"/>
    <x v="0"/>
  </r>
  <r>
    <x v="0"/>
    <n v="166502"/>
    <n v="1422403038"/>
    <x v="0"/>
    <s v="Nakuru North"/>
    <x v="2"/>
    <n v="14224"/>
    <s v="Female"/>
    <n v="22"/>
    <s v="Yes"/>
    <s v="2020-11-16"/>
    <s v="2020-11-17"/>
    <s v="Yes"/>
    <s v="TDF+3TC+DTG"/>
    <s v=""/>
    <s v=""/>
    <s v=""/>
    <s v=""/>
    <s v="2020-07-23"/>
    <n v="39678"/>
    <s v="2020-10-28"/>
    <s v="2020-12-15"/>
    <s v="Yes"/>
    <s v="2020-12-18"/>
    <n v="1"/>
    <s v=""/>
    <s v="Frozen Plasma"/>
    <s v=""/>
    <s v=""/>
    <s v=""/>
    <s v=""/>
    <s v=""/>
    <s v=""/>
    <s v=""/>
    <s v=""/>
    <s v=""/>
    <s v=""/>
    <s v=""/>
    <s v=""/>
    <s v="2020-11-17"/>
    <s v="stf version 4"/>
    <n v="2020"/>
    <s v="November"/>
    <n v="2020"/>
    <s v="November"/>
    <x v="1"/>
    <n v="1"/>
    <n v="0"/>
    <n v="0"/>
    <n v="1"/>
    <n v="0"/>
    <n v="0"/>
    <n v="0"/>
    <n v="0"/>
    <n v="0"/>
    <x v="1"/>
  </r>
  <r>
    <x v="1"/>
    <n v="173964"/>
    <n v="1422403059"/>
    <x v="0"/>
    <s v="Nakuru East"/>
    <x v="0"/>
    <n v="15008"/>
    <s v="Female"/>
    <n v="22"/>
    <s v=""/>
    <s v="2021-02-22"/>
    <s v="2021-02-23"/>
    <s v="No"/>
    <s v="TDF+3TC+EFV"/>
    <s v=""/>
    <s v=""/>
    <s v=""/>
    <s v=""/>
    <s v=""/>
    <n v="2122"/>
    <s v="2021-02-12"/>
    <s v=""/>
    <s v=""/>
    <s v=""/>
    <s v=""/>
    <s v=""/>
    <s v=""/>
    <s v=""/>
    <s v=""/>
    <s v=""/>
    <s v=""/>
    <s v=""/>
    <s v=""/>
    <s v=""/>
    <s v=""/>
    <s v=""/>
    <s v=""/>
    <s v=""/>
    <s v=""/>
    <s v=""/>
    <s v=""/>
    <n v="2021"/>
    <s v="February"/>
    <n v="2021"/>
    <s v="February"/>
    <x v="0"/>
    <n v="1"/>
    <n v="0"/>
    <n v="0"/>
    <n v="0"/>
    <n v="1"/>
    <n v="0"/>
    <n v="0"/>
    <n v="0"/>
    <n v="0"/>
    <x v="1"/>
  </r>
  <r>
    <x v="0"/>
    <n v="165306"/>
    <n v="1422403081"/>
    <x v="0"/>
    <s v="Nakuru North"/>
    <x v="2"/>
    <n v="14224"/>
    <s v="Male"/>
    <n v="2"/>
    <s v="Yes"/>
    <s v="2020-11-16"/>
    <s v="2020-11-17"/>
    <s v="No"/>
    <s v="TDF+3TC+LPV/r"/>
    <s v=""/>
    <s v=""/>
    <s v=""/>
    <s v=""/>
    <s v="2020-04-20"/>
    <n v="51261"/>
    <s v="2020-10-27"/>
    <s v="2020-12-15"/>
    <s v="Yes"/>
    <s v="2020-12-18"/>
    <n v="1"/>
    <s v=""/>
    <s v="Frozen Plasma"/>
    <s v=""/>
    <s v=""/>
    <s v=""/>
    <s v=""/>
    <s v=""/>
    <s v=""/>
    <s v=""/>
    <s v=""/>
    <s v=""/>
    <s v=""/>
    <s v=""/>
    <s v=""/>
    <s v="2020-11-17"/>
    <s v="stf version 4"/>
    <n v="2020"/>
    <s v="November"/>
    <n v="2020"/>
    <s v="November"/>
    <x v="1"/>
    <n v="1"/>
    <n v="0"/>
    <n v="0"/>
    <n v="1"/>
    <n v="0"/>
    <n v="0"/>
    <n v="0"/>
    <n v="0"/>
    <n v="0"/>
    <x v="0"/>
  </r>
  <r>
    <x v="0"/>
    <n v="167293"/>
    <n v="1422403098"/>
    <x v="0"/>
    <s v="Nakuru North"/>
    <x v="2"/>
    <n v="14224"/>
    <s v="Female"/>
    <n v="27"/>
    <s v="Yes"/>
    <s v="2020-12-02"/>
    <s v="2020-12-02"/>
    <s v="Yes"/>
    <s v="TDF+3TC+DTG"/>
    <s v=""/>
    <s v=""/>
    <s v=""/>
    <s v=""/>
    <s v="2020-06-04"/>
    <n v="1320"/>
    <s v="2020-11-04"/>
    <s v="2021-01-22"/>
    <s v="Yes"/>
    <s v="2021-01-29"/>
    <n v="1"/>
    <s v=""/>
    <s v="Frozen Plasma"/>
    <s v=""/>
    <s v=""/>
    <s v=""/>
    <s v=""/>
    <s v=""/>
    <s v=""/>
    <s v=""/>
    <s v=""/>
    <s v=""/>
    <s v=""/>
    <s v="Active"/>
    <s v=""/>
    <s v="2020-12-02"/>
    <s v="stf version 4"/>
    <n v="2020"/>
    <s v="December"/>
    <n v="2020"/>
    <s v="December"/>
    <x v="1"/>
    <n v="1"/>
    <n v="0"/>
    <n v="0"/>
    <n v="1"/>
    <n v="0"/>
    <n v="0"/>
    <n v="0"/>
    <n v="0"/>
    <n v="0"/>
    <x v="2"/>
  </r>
  <r>
    <x v="0"/>
    <n v="166919"/>
    <n v="1422450394"/>
    <x v="0"/>
    <s v="Nakuru North"/>
    <x v="41"/>
    <n v="14223"/>
    <s v="Female"/>
    <n v="22"/>
    <s v=""/>
    <s v="2020-12-02"/>
    <s v="2020-12-02"/>
    <s v="No"/>
    <s v="TDF+3TC+DTG"/>
    <s v=""/>
    <s v=""/>
    <s v=""/>
    <s v=""/>
    <s v=""/>
    <n v="4262"/>
    <s v="2020-10-21"/>
    <s v=""/>
    <s v=""/>
    <s v=""/>
    <s v=""/>
    <s v=""/>
    <s v=""/>
    <s v=""/>
    <s v=""/>
    <s v=""/>
    <s v=""/>
    <s v=""/>
    <s v=""/>
    <s v=""/>
    <s v=""/>
    <s v=""/>
    <s v=""/>
    <s v=""/>
    <s v=""/>
    <s v=""/>
    <s v=""/>
    <n v="2020"/>
    <s v="December"/>
    <n v="2020"/>
    <s v="December"/>
    <x v="0"/>
    <n v="1"/>
    <n v="0"/>
    <n v="0"/>
    <n v="0"/>
    <n v="1"/>
    <n v="0"/>
    <n v="0"/>
    <n v="0"/>
    <n v="0"/>
    <x v="1"/>
  </r>
  <r>
    <x v="0"/>
    <n v="223076"/>
    <n v="1422800248"/>
    <x v="2"/>
    <s v="Samburu North "/>
    <x v="42"/>
    <n v="14228"/>
    <s v="Male"/>
    <n v="46"/>
    <s v=""/>
    <s v="2021-01-16"/>
    <s v="2021-01-20"/>
    <s v="No"/>
    <s v="TDF+3TC+DTG"/>
    <s v=""/>
    <s v=""/>
    <s v=""/>
    <s v=""/>
    <s v=""/>
    <n v="34219"/>
    <s v="2020-12-09"/>
    <s v=""/>
    <s v=""/>
    <s v=""/>
    <s v=""/>
    <s v=""/>
    <s v=""/>
    <s v=""/>
    <s v=""/>
    <s v=""/>
    <s v=""/>
    <s v=""/>
    <s v=""/>
    <s v=""/>
    <s v=""/>
    <s v=""/>
    <s v=""/>
    <s v=""/>
    <s v=""/>
    <s v=""/>
    <s v=""/>
    <n v="2021"/>
    <s v="January"/>
    <n v="2021"/>
    <s v="January"/>
    <x v="0"/>
    <n v="1"/>
    <n v="0"/>
    <n v="0"/>
    <n v="0"/>
    <n v="1"/>
    <n v="0"/>
    <n v="0"/>
    <n v="0"/>
    <n v="0"/>
    <x v="2"/>
  </r>
  <r>
    <x v="1"/>
    <n v="228727"/>
    <n v="1422800273"/>
    <x v="2"/>
    <s v="Samburu Central"/>
    <x v="17"/>
    <n v="15126"/>
    <s v="Female"/>
    <n v="11"/>
    <s v="Yes"/>
    <s v="2021-03-22"/>
    <s v="2021-03-22"/>
    <s v="No"/>
    <s v="TDF+3TC+DTG"/>
    <s v=""/>
    <s v=""/>
    <s v=""/>
    <s v=""/>
    <s v="2020-08-05"/>
    <n v="8525"/>
    <s v="2021-02-17"/>
    <s v="2020-10-07"/>
    <s v="Yes"/>
    <s v="2020-10-07"/>
    <n v="3"/>
    <s v="2021-02-17"/>
    <s v="Frozen Plasma"/>
    <s v="2021-03-03"/>
    <s v="&gt;1000"/>
    <s v="Retain Regimen"/>
    <s v=""/>
    <s v=""/>
    <s v=""/>
    <s v="2021-02-17"/>
    <s v=""/>
    <s v=""/>
    <s v=""/>
    <s v="Active"/>
    <s v=""/>
    <s v="2021-03-22"/>
    <s v="stf version 4"/>
    <n v="2021"/>
    <s v="March"/>
    <n v="2021"/>
    <s v="March"/>
    <x v="1"/>
    <n v="1"/>
    <n v="1"/>
    <n v="0"/>
    <n v="0"/>
    <n v="0"/>
    <n v="1"/>
    <n v="1"/>
    <n v="1"/>
    <n v="0"/>
    <x v="1"/>
  </r>
  <r>
    <x v="0"/>
    <n v="223076"/>
    <n v="1422800274"/>
    <x v="2"/>
    <s v="Samburu North "/>
    <x v="42"/>
    <n v="14228"/>
    <s v="Male"/>
    <n v="10"/>
    <s v=""/>
    <s v="2021-01-16"/>
    <s v="2021-01-20"/>
    <s v="No"/>
    <s v="ABC+3TC+DTG"/>
    <s v=""/>
    <s v=""/>
    <s v=""/>
    <s v=""/>
    <s v=""/>
    <n v="21826"/>
    <s v="2020-12-09"/>
    <s v=""/>
    <s v=""/>
    <s v=""/>
    <s v=""/>
    <s v=""/>
    <s v=""/>
    <s v=""/>
    <s v=""/>
    <s v=""/>
    <s v=""/>
    <s v=""/>
    <s v=""/>
    <s v=""/>
    <s v=""/>
    <s v=""/>
    <s v=""/>
    <s v=""/>
    <s v=""/>
    <s v=""/>
    <s v=""/>
    <n v="2021"/>
    <s v="January"/>
    <n v="2021"/>
    <s v="January"/>
    <x v="0"/>
    <n v="1"/>
    <n v="0"/>
    <n v="0"/>
    <n v="0"/>
    <n v="1"/>
    <n v="0"/>
    <n v="0"/>
    <n v="0"/>
    <n v="0"/>
    <x v="1"/>
  </r>
  <r>
    <x v="0"/>
    <n v="223836"/>
    <n v="1422800387"/>
    <x v="2"/>
    <s v="Samburu North "/>
    <x v="42"/>
    <n v="14228"/>
    <s v="Male"/>
    <n v="46"/>
    <s v=""/>
    <s v="2021-01-12"/>
    <s v="2021-01-12"/>
    <s v="No"/>
    <s v="TDF+3TC+DTG"/>
    <s v=""/>
    <s v=""/>
    <s v=""/>
    <s v=""/>
    <s v=""/>
    <n v="81252"/>
    <s v="2020-12-15"/>
    <s v=""/>
    <s v=""/>
    <s v=""/>
    <s v=""/>
    <s v=""/>
    <s v=""/>
    <s v=""/>
    <s v=""/>
    <s v=""/>
    <s v=""/>
    <s v=""/>
    <s v=""/>
    <s v=""/>
    <s v=""/>
    <s v=""/>
    <s v=""/>
    <s v=""/>
    <s v=""/>
    <s v=""/>
    <s v=""/>
    <n v="2021"/>
    <s v="January"/>
    <n v="2021"/>
    <s v="January"/>
    <x v="0"/>
    <n v="1"/>
    <n v="0"/>
    <n v="0"/>
    <n v="0"/>
    <n v="1"/>
    <n v="0"/>
    <n v="0"/>
    <n v="0"/>
    <n v="0"/>
    <x v="2"/>
  </r>
  <r>
    <x v="1"/>
    <n v="226840"/>
    <n v="1422800427"/>
    <x v="2"/>
    <s v="Samburu North "/>
    <x v="42"/>
    <n v="14228"/>
    <s v="Male"/>
    <n v="38"/>
    <s v=""/>
    <s v="2021-03-08"/>
    <s v="2021-03-08"/>
    <s v="No"/>
    <s v="TDF+3TC+DTG"/>
    <s v=""/>
    <s v=""/>
    <s v=""/>
    <s v=""/>
    <s v=""/>
    <n v="253711"/>
    <s v="2021-01-27"/>
    <s v=""/>
    <s v=""/>
    <s v=""/>
    <s v=""/>
    <s v=""/>
    <s v=""/>
    <s v=""/>
    <s v=""/>
    <s v=""/>
    <s v=""/>
    <s v=""/>
    <s v=""/>
    <s v=""/>
    <s v=""/>
    <s v=""/>
    <s v=""/>
    <s v=""/>
    <s v=""/>
    <s v=""/>
    <s v=""/>
    <n v="2021"/>
    <s v="March"/>
    <n v="2021"/>
    <s v="March"/>
    <x v="0"/>
    <n v="1"/>
    <n v="0"/>
    <n v="0"/>
    <n v="0"/>
    <n v="1"/>
    <n v="0"/>
    <n v="0"/>
    <n v="0"/>
    <n v="0"/>
    <x v="2"/>
  </r>
  <r>
    <x v="0"/>
    <n v="220756"/>
    <n v="1422800475"/>
    <x v="2"/>
    <s v="Samburu North "/>
    <x v="42"/>
    <n v="14228"/>
    <s v="Female"/>
    <n v="21"/>
    <s v=""/>
    <s v="2020-11-11"/>
    <s v="2020-11-16"/>
    <s v="No"/>
    <s v="TDF+3TC+EFV"/>
    <s v=""/>
    <s v=""/>
    <s v=""/>
    <s v=""/>
    <s v=""/>
    <n v="19200"/>
    <s v="2020-11-02"/>
    <s v=""/>
    <s v=""/>
    <s v=""/>
    <s v=""/>
    <s v=""/>
    <s v=""/>
    <s v=""/>
    <s v=""/>
    <s v=""/>
    <s v=""/>
    <s v=""/>
    <s v=""/>
    <s v=""/>
    <s v=""/>
    <s v=""/>
    <s v=""/>
    <s v=""/>
    <s v=""/>
    <s v=""/>
    <s v=""/>
    <n v="2020"/>
    <s v="November"/>
    <n v="2020"/>
    <s v="November"/>
    <x v="0"/>
    <n v="1"/>
    <n v="0"/>
    <n v="0"/>
    <n v="0"/>
    <n v="1"/>
    <n v="0"/>
    <n v="0"/>
    <n v="0"/>
    <n v="0"/>
    <x v="1"/>
  </r>
  <r>
    <x v="0"/>
    <n v="179204"/>
    <n v="1424300061"/>
    <x v="3"/>
    <s v="Baringo North"/>
    <x v="43"/>
    <n v="14243"/>
    <s v="Female"/>
    <n v="39"/>
    <s v=""/>
    <s v="2020-12-18"/>
    <s v="2020-12-18"/>
    <s v="Yes"/>
    <s v="TDF+3TC+EFV"/>
    <s v=""/>
    <s v=""/>
    <s v=""/>
    <s v=""/>
    <s v=""/>
    <n v="528504"/>
    <s v="2020-11-16"/>
    <s v=""/>
    <s v=""/>
    <s v=""/>
    <s v=""/>
    <s v=""/>
    <s v=""/>
    <s v=""/>
    <s v=""/>
    <s v=""/>
    <s v=""/>
    <s v=""/>
    <s v=""/>
    <s v=""/>
    <s v=""/>
    <s v=""/>
    <s v=""/>
    <s v=""/>
    <s v=""/>
    <s v=""/>
    <s v=""/>
    <n v="2020"/>
    <s v="December"/>
    <n v="2020"/>
    <s v="December"/>
    <x v="0"/>
    <n v="1"/>
    <n v="0"/>
    <n v="0"/>
    <n v="0"/>
    <n v="1"/>
    <n v="0"/>
    <n v="0"/>
    <n v="0"/>
    <n v="0"/>
    <x v="2"/>
  </r>
  <r>
    <x v="0"/>
    <n v="173835"/>
    <n v="1424300069"/>
    <x v="3"/>
    <s v="Baringo North"/>
    <x v="43"/>
    <n v="14243"/>
    <s v="Female"/>
    <n v="50"/>
    <s v="NO"/>
    <s v="2020-11-02"/>
    <s v="2020-11-03"/>
    <s v="No"/>
    <s v="TDF+3TC+EFV"/>
    <s v=""/>
    <s v=""/>
    <s v=""/>
    <s v=""/>
    <s v="2016-02-12"/>
    <n v="2395"/>
    <s v="2020-10-19"/>
    <s v="2020-11-30"/>
    <s v="No"/>
    <s v=""/>
    <n v="1"/>
    <s v=""/>
    <s v="Frozen Plasma"/>
    <s v=""/>
    <s v=""/>
    <s v=""/>
    <s v=""/>
    <s v=""/>
    <s v=""/>
    <s v=""/>
    <s v=""/>
    <s v=""/>
    <s v=""/>
    <s v=""/>
    <s v=""/>
    <s v="2020-11-03"/>
    <s v="stf version 4"/>
    <n v="2020"/>
    <s v="November"/>
    <n v="2020"/>
    <s v="November"/>
    <x v="1"/>
    <n v="1"/>
    <n v="0"/>
    <n v="0"/>
    <n v="1"/>
    <n v="0"/>
    <n v="0"/>
    <n v="0"/>
    <n v="0"/>
    <n v="0"/>
    <x v="2"/>
  </r>
  <r>
    <x v="0"/>
    <n v="179204"/>
    <n v="1424300080"/>
    <x v="3"/>
    <s v="Baringo North"/>
    <x v="43"/>
    <n v="14243"/>
    <s v="Female"/>
    <n v="49"/>
    <s v="Yes"/>
    <s v="2020-12-18"/>
    <s v="2020-12-18"/>
    <s v="No"/>
    <s v="TDF+3TC+DTG"/>
    <s v=""/>
    <s v=""/>
    <s v=""/>
    <s v=""/>
    <s v="2020-01-17"/>
    <n v="182879"/>
    <s v="2020-11-13"/>
    <s v="2020-12-16"/>
    <s v="No"/>
    <s v=""/>
    <n v="1"/>
    <s v=""/>
    <s v="Frozen Plasma"/>
    <s v=""/>
    <s v=""/>
    <s v=""/>
    <s v=""/>
    <s v=""/>
    <s v=""/>
    <s v=""/>
    <s v=""/>
    <s v=""/>
    <s v=""/>
    <s v="Defaulter"/>
    <s v=""/>
    <s v="2020-12-18"/>
    <s v="stf version 4"/>
    <n v="2020"/>
    <s v="December"/>
    <n v="2020"/>
    <s v="December"/>
    <x v="1"/>
    <n v="1"/>
    <n v="0"/>
    <n v="0"/>
    <n v="1"/>
    <n v="0"/>
    <n v="0"/>
    <n v="0"/>
    <n v="0"/>
    <n v="0"/>
    <x v="2"/>
  </r>
  <r>
    <x v="0"/>
    <n v="179204"/>
    <n v="1424300089"/>
    <x v="3"/>
    <s v="Baringo North"/>
    <x v="43"/>
    <n v="14243"/>
    <s v="Female"/>
    <n v="32"/>
    <s v="NO"/>
    <s v="2020-12-18"/>
    <s v="2020-12-18"/>
    <s v="No"/>
    <s v="TDF+3TC+EFV"/>
    <s v=""/>
    <s v=""/>
    <s v=""/>
    <s v=""/>
    <s v="2020-03-26"/>
    <n v="30001"/>
    <s v="2020-11-17"/>
    <s v="2020-12-18"/>
    <s v="NA"/>
    <s v=""/>
    <n v="0"/>
    <s v=""/>
    <s v="Frozen Plasma"/>
    <s v=""/>
    <s v=""/>
    <s v=""/>
    <s v=""/>
    <s v=""/>
    <s v=""/>
    <s v=""/>
    <s v=""/>
    <s v=""/>
    <s v=""/>
    <s v="LTFU"/>
    <s v=""/>
    <s v="2020-12-18"/>
    <s v="stf version 4"/>
    <n v="2020"/>
    <s v="December"/>
    <n v="2020"/>
    <s v="December"/>
    <x v="1"/>
    <n v="1"/>
    <n v="0"/>
    <n v="0"/>
    <n v="0"/>
    <n v="1"/>
    <n v="0"/>
    <n v="0"/>
    <n v="0"/>
    <n v="0"/>
    <x v="2"/>
  </r>
  <r>
    <x v="0"/>
    <n v="179204"/>
    <n v="1424300090"/>
    <x v="3"/>
    <s v="Baringo North"/>
    <x v="43"/>
    <n v="14243"/>
    <s v="Female"/>
    <n v="46"/>
    <s v="Yes"/>
    <s v="2020-12-18"/>
    <s v="2020-12-18"/>
    <s v="No"/>
    <s v="TDF+3TC+DTG"/>
    <s v=""/>
    <s v=""/>
    <s v=""/>
    <s v=""/>
    <s v="2021-01-28"/>
    <n v="956628"/>
    <s v="2020-11-25"/>
    <s v="2021-01-12"/>
    <s v="No"/>
    <s v=""/>
    <n v="2"/>
    <s v="2021-02-10"/>
    <s v="Frozen Plasma"/>
    <s v="2021-02-15"/>
    <s v="&gt;1000"/>
    <s v="Retain Regimen"/>
    <s v="Other"/>
    <s v="Adherence"/>
    <s v=""/>
    <s v="2021-02-10"/>
    <s v=""/>
    <s v=""/>
    <s v=""/>
    <s v="Active"/>
    <s v=""/>
    <s v="2020-12-18"/>
    <s v="stf version 4"/>
    <n v="2020"/>
    <s v="December"/>
    <n v="2020"/>
    <s v="December"/>
    <x v="1"/>
    <n v="1"/>
    <n v="0"/>
    <n v="1"/>
    <n v="0"/>
    <n v="0"/>
    <n v="0"/>
    <n v="0"/>
    <n v="0"/>
    <n v="0"/>
    <x v="2"/>
  </r>
  <r>
    <x v="0"/>
    <n v="175332"/>
    <n v="142430009"/>
    <x v="3"/>
    <s v="Baringo North"/>
    <x v="43"/>
    <n v="14243"/>
    <s v="Female"/>
    <n v="15"/>
    <s v="NO"/>
    <s v="2020-11-17"/>
    <s v="2020-11-17"/>
    <s v="No"/>
    <s v="TDF+3TC+EFV"/>
    <s v=""/>
    <s v=""/>
    <s v=""/>
    <s v=""/>
    <s v="2013-08-15"/>
    <n v="206589"/>
    <s v="2020-10-27"/>
    <s v="2020-11-17"/>
    <s v="NA"/>
    <s v=""/>
    <n v="0"/>
    <s v=""/>
    <s v="Frozen Plasma"/>
    <s v=""/>
    <s v=""/>
    <s v=""/>
    <s v=""/>
    <s v=""/>
    <s v=""/>
    <s v=""/>
    <s v=""/>
    <s v=""/>
    <s v=""/>
    <s v="LTFU"/>
    <s v=""/>
    <s v="2020-11-17"/>
    <s v="stf version 4"/>
    <n v="2020"/>
    <s v="November"/>
    <n v="2020"/>
    <s v="November"/>
    <x v="1"/>
    <n v="1"/>
    <n v="0"/>
    <n v="0"/>
    <n v="0"/>
    <n v="1"/>
    <n v="0"/>
    <n v="0"/>
    <n v="0"/>
    <n v="0"/>
    <x v="1"/>
  </r>
  <r>
    <x v="0"/>
    <n v="163309"/>
    <n v="1426102969"/>
    <x v="0"/>
    <s v="Kuresoi South"/>
    <x v="44"/>
    <n v="14836"/>
    <s v="Female"/>
    <n v="39"/>
    <s v="Yes"/>
    <s v="2020-10-23"/>
    <s v="2020-10-25"/>
    <s v="No"/>
    <s v="TDF+3TC+DTG"/>
    <s v=""/>
    <s v=""/>
    <s v=""/>
    <s v=""/>
    <s v="2020-10-08"/>
    <n v="60278"/>
    <s v="2020-10-14"/>
    <s v="2020-10-28"/>
    <s v="Yes"/>
    <s v="2020-10-28"/>
    <n v="1"/>
    <s v=""/>
    <s v="Frozen Plasma"/>
    <s v=""/>
    <s v=""/>
    <s v=""/>
    <s v=""/>
    <s v=""/>
    <s v=""/>
    <s v=""/>
    <s v=""/>
    <s v=""/>
    <s v=""/>
    <s v=""/>
    <s v=""/>
    <s v="2020-10-25"/>
    <s v="stf version 4"/>
    <n v="2020"/>
    <s v="October"/>
    <n v="2020"/>
    <s v="October"/>
    <x v="1"/>
    <n v="1"/>
    <n v="0"/>
    <n v="0"/>
    <n v="1"/>
    <n v="0"/>
    <n v="0"/>
    <n v="0"/>
    <n v="0"/>
    <n v="0"/>
    <x v="2"/>
  </r>
  <r>
    <x v="0"/>
    <n v="166576"/>
    <n v="1426300182"/>
    <x v="0"/>
    <s v="Nakuru East"/>
    <x v="28"/>
    <n v="14263"/>
    <s v="Male"/>
    <n v="37"/>
    <s v=""/>
    <s v="2020-11-25"/>
    <s v="2020-11-25"/>
    <s v="No"/>
    <s v="TDF+3TC+DTG"/>
    <s v=""/>
    <s v=""/>
    <s v=""/>
    <s v=""/>
    <s v=""/>
    <n v="2240"/>
    <s v="2020-11-10"/>
    <s v=""/>
    <s v=""/>
    <s v=""/>
    <s v=""/>
    <s v=""/>
    <s v=""/>
    <s v=""/>
    <s v=""/>
    <s v=""/>
    <s v=""/>
    <s v=""/>
    <s v=""/>
    <s v=""/>
    <s v=""/>
    <s v=""/>
    <s v=""/>
    <s v=""/>
    <s v=""/>
    <s v=""/>
    <s v=""/>
    <n v="2020"/>
    <s v="November"/>
    <n v="2020"/>
    <s v="November"/>
    <x v="0"/>
    <n v="1"/>
    <n v="0"/>
    <n v="0"/>
    <n v="0"/>
    <n v="1"/>
    <n v="0"/>
    <n v="0"/>
    <n v="0"/>
    <n v="0"/>
    <x v="2"/>
  </r>
  <r>
    <x v="0"/>
    <n v="166313"/>
    <n v="1426300329"/>
    <x v="0"/>
    <s v="Nakuru East"/>
    <x v="28"/>
    <n v="14263"/>
    <s v="Female"/>
    <n v="32"/>
    <s v=""/>
    <s v="2020-11-25"/>
    <s v="2020-11-25"/>
    <s v="No"/>
    <s v="TDF+3TC+DTG"/>
    <s v=""/>
    <s v=""/>
    <s v=""/>
    <s v=""/>
    <s v=""/>
    <n v="1050"/>
    <s v="2020-11-10"/>
    <s v=""/>
    <s v=""/>
    <s v=""/>
    <s v=""/>
    <s v=""/>
    <s v=""/>
    <s v=""/>
    <s v=""/>
    <s v=""/>
    <s v=""/>
    <s v=""/>
    <s v=""/>
    <s v=""/>
    <s v=""/>
    <s v=""/>
    <s v=""/>
    <s v=""/>
    <s v=""/>
    <s v=""/>
    <s v=""/>
    <n v="2020"/>
    <s v="November"/>
    <n v="2020"/>
    <s v="November"/>
    <x v="0"/>
    <n v="1"/>
    <n v="0"/>
    <n v="0"/>
    <n v="0"/>
    <n v="1"/>
    <n v="0"/>
    <n v="0"/>
    <n v="0"/>
    <n v="0"/>
    <x v="2"/>
  </r>
  <r>
    <x v="0"/>
    <n v="167306"/>
    <n v="1426300391"/>
    <x v="0"/>
    <s v="Nakuru East"/>
    <x v="28"/>
    <n v="14263"/>
    <s v="Female"/>
    <n v="43"/>
    <s v=""/>
    <s v="2020-11-27"/>
    <s v="2020-11-27"/>
    <s v="No"/>
    <s v="TDF+3TC+DTG"/>
    <s v=""/>
    <s v=""/>
    <s v=""/>
    <s v=""/>
    <s v=""/>
    <n v="4340"/>
    <s v="2020-11-19"/>
    <s v=""/>
    <s v=""/>
    <s v=""/>
    <s v=""/>
    <s v=""/>
    <s v=""/>
    <s v=""/>
    <s v=""/>
    <s v=""/>
    <s v=""/>
    <s v=""/>
    <s v=""/>
    <s v=""/>
    <s v=""/>
    <s v=""/>
    <s v=""/>
    <s v=""/>
    <s v=""/>
    <s v=""/>
    <s v=""/>
    <n v="2020"/>
    <s v="November"/>
    <n v="2020"/>
    <s v="November"/>
    <x v="0"/>
    <n v="1"/>
    <n v="0"/>
    <n v="0"/>
    <n v="0"/>
    <n v="1"/>
    <n v="0"/>
    <n v="0"/>
    <n v="0"/>
    <n v="0"/>
    <x v="2"/>
  </r>
  <r>
    <x v="1"/>
    <n v="171715"/>
    <n v="1426300414"/>
    <x v="0"/>
    <s v="Nakuru East"/>
    <x v="28"/>
    <n v="14263"/>
    <s v="Male"/>
    <n v="53"/>
    <s v=""/>
    <s v="2021-01-27"/>
    <s v="2021-01-28"/>
    <s v="No"/>
    <s v="TDF+3TC+DTG"/>
    <s v=""/>
    <s v=""/>
    <s v=""/>
    <s v=""/>
    <s v=""/>
    <n v="4410"/>
    <s v="2021-01-19"/>
    <s v=""/>
    <s v=""/>
    <s v=""/>
    <s v=""/>
    <s v=""/>
    <s v=""/>
    <s v=""/>
    <s v=""/>
    <s v=""/>
    <s v=""/>
    <s v=""/>
    <s v=""/>
    <s v=""/>
    <s v=""/>
    <s v=""/>
    <s v=""/>
    <s v=""/>
    <s v=""/>
    <s v=""/>
    <s v=""/>
    <n v="2021"/>
    <s v="January"/>
    <n v="2021"/>
    <s v="January"/>
    <x v="0"/>
    <n v="1"/>
    <n v="0"/>
    <n v="0"/>
    <n v="0"/>
    <n v="1"/>
    <n v="0"/>
    <n v="0"/>
    <n v="0"/>
    <n v="0"/>
    <x v="2"/>
  </r>
  <r>
    <x v="0"/>
    <n v="167306"/>
    <n v="1426300445"/>
    <x v="0"/>
    <s v="Nakuru East"/>
    <x v="28"/>
    <n v="14263"/>
    <s v="Male"/>
    <n v="21"/>
    <s v=""/>
    <s v="2020-11-27"/>
    <s v="2020-11-27"/>
    <s v="No"/>
    <s v="TDF+3TC+DTG"/>
    <s v=""/>
    <s v=""/>
    <s v=""/>
    <s v=""/>
    <s v=""/>
    <n v="1010"/>
    <s v="2020-11-18"/>
    <s v=""/>
    <s v=""/>
    <s v=""/>
    <s v=""/>
    <s v=""/>
    <s v=""/>
    <s v=""/>
    <s v=""/>
    <s v=""/>
    <s v=""/>
    <s v=""/>
    <s v=""/>
    <s v=""/>
    <s v=""/>
    <s v=""/>
    <s v=""/>
    <s v=""/>
    <s v=""/>
    <s v=""/>
    <s v=""/>
    <n v="2020"/>
    <s v="November"/>
    <n v="2020"/>
    <s v="November"/>
    <x v="0"/>
    <n v="1"/>
    <n v="0"/>
    <n v="0"/>
    <n v="0"/>
    <n v="1"/>
    <n v="0"/>
    <n v="0"/>
    <n v="0"/>
    <n v="0"/>
    <x v="1"/>
  </r>
  <r>
    <x v="0"/>
    <n v="165061"/>
    <n v="1426300585"/>
    <x v="0"/>
    <s v="Nakuru East"/>
    <x v="28"/>
    <n v="14263"/>
    <s v="Female"/>
    <n v="21"/>
    <s v=""/>
    <s v="2020-11-10"/>
    <s v="2020-11-10"/>
    <s v="No"/>
    <s v="TDF+3TC+ATV/r"/>
    <s v=""/>
    <s v=""/>
    <s v=""/>
    <s v=""/>
    <s v=""/>
    <n v="1577"/>
    <s v="2020-10-29"/>
    <s v=""/>
    <s v=""/>
    <s v=""/>
    <s v=""/>
    <s v=""/>
    <s v=""/>
    <s v=""/>
    <s v=""/>
    <s v=""/>
    <s v=""/>
    <s v=""/>
    <s v=""/>
    <s v=""/>
    <s v=""/>
    <s v=""/>
    <s v=""/>
    <s v=""/>
    <s v=""/>
    <s v=""/>
    <s v=""/>
    <n v="2020"/>
    <s v="November"/>
    <n v="2020"/>
    <s v="November"/>
    <x v="0"/>
    <n v="1"/>
    <n v="0"/>
    <n v="0"/>
    <n v="0"/>
    <n v="1"/>
    <n v="0"/>
    <n v="0"/>
    <n v="0"/>
    <n v="0"/>
    <x v="1"/>
  </r>
  <r>
    <x v="0"/>
    <n v="165445"/>
    <n v="1426500013"/>
    <x v="0"/>
    <s v="Nakuru East"/>
    <x v="33"/>
    <n v="14265"/>
    <s v="Female"/>
    <n v="28"/>
    <s v=""/>
    <s v="2020-11-19"/>
    <s v="2020-11-19"/>
    <s v="No"/>
    <s v="TDF+3TC+EFV"/>
    <s v=""/>
    <s v=""/>
    <s v=""/>
    <s v=""/>
    <s v=""/>
    <n v="5360"/>
    <s v="2020-11-02"/>
    <s v=""/>
    <s v=""/>
    <s v=""/>
    <s v=""/>
    <s v=""/>
    <s v=""/>
    <s v=""/>
    <s v=""/>
    <s v=""/>
    <s v=""/>
    <s v=""/>
    <s v=""/>
    <s v=""/>
    <s v=""/>
    <s v=""/>
    <s v=""/>
    <s v=""/>
    <s v=""/>
    <s v=""/>
    <s v=""/>
    <n v="2020"/>
    <s v="November"/>
    <n v="2020"/>
    <s v="November"/>
    <x v="0"/>
    <n v="1"/>
    <n v="0"/>
    <n v="0"/>
    <n v="0"/>
    <n v="1"/>
    <n v="0"/>
    <n v="0"/>
    <n v="0"/>
    <n v="0"/>
    <x v="2"/>
  </r>
  <r>
    <x v="1"/>
    <n v="171707"/>
    <n v="1426500159"/>
    <x v="0"/>
    <s v="Nakuru East"/>
    <x v="33"/>
    <n v="14265"/>
    <s v="Female"/>
    <n v="31"/>
    <s v=""/>
    <s v="2021-01-27"/>
    <s v="2021-01-28"/>
    <s v="No"/>
    <s v="TDF+3TC+ATV/r"/>
    <s v=""/>
    <s v=""/>
    <s v=""/>
    <s v=""/>
    <s v=""/>
    <n v="9840"/>
    <s v="2021-01-15"/>
    <s v=""/>
    <s v=""/>
    <s v=""/>
    <s v=""/>
    <s v=""/>
    <s v=""/>
    <s v=""/>
    <s v=""/>
    <s v=""/>
    <s v=""/>
    <s v=""/>
    <s v=""/>
    <s v=""/>
    <s v=""/>
    <s v=""/>
    <s v=""/>
    <s v=""/>
    <s v=""/>
    <s v=""/>
    <s v=""/>
    <n v="2021"/>
    <s v="January"/>
    <n v="2021"/>
    <s v="January"/>
    <x v="0"/>
    <n v="1"/>
    <n v="0"/>
    <n v="0"/>
    <n v="0"/>
    <n v="1"/>
    <n v="0"/>
    <n v="0"/>
    <n v="0"/>
    <n v="0"/>
    <x v="2"/>
  </r>
  <r>
    <x v="2"/>
    <n v="161811"/>
    <n v="1426500203"/>
    <x v="0"/>
    <s v="Nakuru East"/>
    <x v="33"/>
    <n v="14265"/>
    <s v="Female"/>
    <n v="39"/>
    <s v=""/>
    <s v="2020-10-02"/>
    <s v="2020-10-06"/>
    <s v="No"/>
    <s v="TDF+3TC+EFV"/>
    <s v=""/>
    <s v=""/>
    <s v=""/>
    <s v=""/>
    <s v=""/>
    <n v="37778"/>
    <s v="2020-09-18"/>
    <s v=""/>
    <s v=""/>
    <s v=""/>
    <s v=""/>
    <s v=""/>
    <s v=""/>
    <s v=""/>
    <s v=""/>
    <s v=""/>
    <s v=""/>
    <s v=""/>
    <s v=""/>
    <s v=""/>
    <s v=""/>
    <s v=""/>
    <s v=""/>
    <s v=""/>
    <s v=""/>
    <s v=""/>
    <s v=""/>
    <n v="2020"/>
    <s v="October"/>
    <n v="2020"/>
    <s v="October"/>
    <x v="0"/>
    <n v="1"/>
    <n v="0"/>
    <n v="0"/>
    <n v="0"/>
    <n v="1"/>
    <n v="0"/>
    <n v="0"/>
    <n v="0"/>
    <n v="0"/>
    <x v="2"/>
  </r>
  <r>
    <x v="0"/>
    <n v="177154"/>
    <n v="1432100071"/>
    <x v="3"/>
    <s v="Tiaty"/>
    <x v="45"/>
    <n v="14321"/>
    <s v="Male"/>
    <n v="60"/>
    <s v=""/>
    <s v="2020-12-01"/>
    <s v="2020-12-02"/>
    <s v="No"/>
    <s v="TDF+3TC+DTG"/>
    <s v=""/>
    <s v=""/>
    <s v=""/>
    <s v=""/>
    <s v=""/>
    <n v="193955"/>
    <s v="2020-11-26"/>
    <s v=""/>
    <s v=""/>
    <s v=""/>
    <s v=""/>
    <s v=""/>
    <s v=""/>
    <s v=""/>
    <s v=""/>
    <s v=""/>
    <s v=""/>
    <s v=""/>
    <s v=""/>
    <s v=""/>
    <s v=""/>
    <s v=""/>
    <s v=""/>
    <s v=""/>
    <s v=""/>
    <s v=""/>
    <s v=""/>
    <n v="2020"/>
    <s v="December"/>
    <n v="2020"/>
    <s v="December"/>
    <x v="0"/>
    <n v="1"/>
    <n v="0"/>
    <n v="0"/>
    <n v="0"/>
    <n v="1"/>
    <n v="0"/>
    <n v="0"/>
    <n v="0"/>
    <n v="0"/>
    <x v="2"/>
  </r>
  <r>
    <x v="0"/>
    <n v="167948"/>
    <n v="1435901007"/>
    <x v="0"/>
    <s v="Nakuru West "/>
    <x v="36"/>
    <n v="20137"/>
    <s v="Female"/>
    <n v="31"/>
    <s v="Yes"/>
    <s v="2020-12-03"/>
    <s v="2020-12-03"/>
    <s v="No"/>
    <s v="TDF+3TC+DTG"/>
    <s v=""/>
    <s v=""/>
    <s v=""/>
    <s v=""/>
    <s v="2019-09-25"/>
    <n v="1660"/>
    <s v="2020-11-26"/>
    <s v="2021-03-16"/>
    <s v="Yes"/>
    <s v="2021-01-06"/>
    <n v="2"/>
    <s v=""/>
    <s v="Frozen Plasma"/>
    <s v="2021-03-16"/>
    <s v=""/>
    <s v="Retain Regimen"/>
    <s v=""/>
    <s v=""/>
    <s v=""/>
    <s v=""/>
    <s v=""/>
    <s v=""/>
    <s v=""/>
    <s v=""/>
    <s v=""/>
    <s v="2020-12-03"/>
    <s v="stf version 4"/>
    <n v="2020"/>
    <s v="December"/>
    <n v="2020"/>
    <s v="December"/>
    <x v="1"/>
    <n v="1"/>
    <n v="0"/>
    <n v="1"/>
    <n v="0"/>
    <n v="0"/>
    <n v="0"/>
    <n v="0"/>
    <n v="0"/>
    <n v="0"/>
    <x v="2"/>
  </r>
  <r>
    <x v="0"/>
    <n v="221939"/>
    <n v="1440400039"/>
    <x v="1"/>
    <s v="Laikipia North"/>
    <x v="46"/>
    <n v="14404"/>
    <s v="Male"/>
    <n v="14"/>
    <s v=""/>
    <s v="2020-12-11"/>
    <s v="2020-12-11"/>
    <s v="No"/>
    <s v="ABC+3TC+EFV"/>
    <s v=""/>
    <s v=""/>
    <s v=""/>
    <s v=""/>
    <s v=""/>
    <n v="84100"/>
    <s v="2020-11-24"/>
    <s v=""/>
    <s v=""/>
    <s v=""/>
    <s v=""/>
    <s v=""/>
    <s v=""/>
    <s v=""/>
    <s v=""/>
    <s v=""/>
    <s v=""/>
    <s v=""/>
    <s v=""/>
    <s v=""/>
    <s v=""/>
    <s v=""/>
    <s v=""/>
    <s v=""/>
    <s v=""/>
    <s v=""/>
    <s v=""/>
    <n v="2020"/>
    <s v="December"/>
    <n v="2020"/>
    <s v="December"/>
    <x v="0"/>
    <n v="1"/>
    <n v="0"/>
    <n v="0"/>
    <n v="0"/>
    <n v="1"/>
    <n v="0"/>
    <n v="0"/>
    <n v="0"/>
    <n v="0"/>
    <x v="1"/>
  </r>
  <r>
    <x v="1"/>
    <n v="226961"/>
    <n v="1440400090"/>
    <x v="1"/>
    <s v="Laikipia North"/>
    <x v="46"/>
    <n v="14404"/>
    <s v="Female"/>
    <n v="35"/>
    <s v=""/>
    <s v="2021-03-02"/>
    <s v="2021-03-02"/>
    <s v="Yes"/>
    <s v="AZT+3TC+ATV/r"/>
    <s v=""/>
    <s v=""/>
    <s v=""/>
    <s v=""/>
    <s v=""/>
    <n v="96308"/>
    <s v="2021-01-25"/>
    <s v=""/>
    <s v=""/>
    <s v=""/>
    <s v=""/>
    <s v=""/>
    <s v=""/>
    <s v=""/>
    <s v=""/>
    <s v=""/>
    <s v=""/>
    <s v=""/>
    <s v=""/>
    <s v=""/>
    <s v=""/>
    <s v=""/>
    <s v=""/>
    <s v=""/>
    <s v=""/>
    <s v=""/>
    <s v=""/>
    <n v="2021"/>
    <s v="March"/>
    <n v="2021"/>
    <s v="March"/>
    <x v="0"/>
    <n v="1"/>
    <n v="0"/>
    <n v="0"/>
    <n v="0"/>
    <n v="1"/>
    <n v="0"/>
    <n v="0"/>
    <n v="0"/>
    <n v="0"/>
    <x v="2"/>
  </r>
  <r>
    <x v="0"/>
    <n v="223867"/>
    <n v="1440400119"/>
    <x v="1"/>
    <s v="Laikipia North"/>
    <x v="46"/>
    <n v="14404"/>
    <s v="Female"/>
    <n v="71"/>
    <s v=""/>
    <s v="2021-01-16"/>
    <s v="2021-01-18"/>
    <s v="No"/>
    <s v="TDF+3TC+DTG"/>
    <s v=""/>
    <s v=""/>
    <s v=""/>
    <s v=""/>
    <s v=""/>
    <n v="17014"/>
    <s v="2020-12-18"/>
    <s v=""/>
    <s v=""/>
    <s v=""/>
    <s v=""/>
    <s v=""/>
    <s v=""/>
    <s v=""/>
    <s v=""/>
    <s v=""/>
    <s v=""/>
    <s v=""/>
    <s v=""/>
    <s v=""/>
    <s v=""/>
    <s v=""/>
    <s v=""/>
    <s v=""/>
    <s v=""/>
    <s v=""/>
    <s v=""/>
    <n v="2021"/>
    <s v="January"/>
    <n v="2021"/>
    <s v="January"/>
    <x v="0"/>
    <n v="1"/>
    <n v="0"/>
    <n v="0"/>
    <n v="0"/>
    <n v="1"/>
    <n v="0"/>
    <n v="0"/>
    <n v="0"/>
    <n v="0"/>
    <x v="2"/>
  </r>
  <r>
    <x v="0"/>
    <n v="224214"/>
    <n v="1440400162"/>
    <x v="1"/>
    <s v="Laikipia North"/>
    <x v="46"/>
    <n v="14404"/>
    <s v="Female"/>
    <n v="1"/>
    <s v=""/>
    <s v="2021-01-25"/>
    <s v="2021-01-25"/>
    <s v="No"/>
    <s v="ABC+3TC+LPV/r"/>
    <s v=""/>
    <s v=""/>
    <s v=""/>
    <s v=""/>
    <s v=""/>
    <n v="329574"/>
    <s v="2020-12-18"/>
    <s v=""/>
    <s v=""/>
    <s v=""/>
    <s v=""/>
    <s v=""/>
    <s v=""/>
    <s v=""/>
    <s v=""/>
    <s v=""/>
    <s v=""/>
    <s v=""/>
    <s v=""/>
    <s v=""/>
    <s v=""/>
    <s v=""/>
    <s v=""/>
    <s v=""/>
    <s v=""/>
    <s v=""/>
    <s v=""/>
    <n v="2021"/>
    <s v="January"/>
    <n v="2021"/>
    <s v="January"/>
    <x v="0"/>
    <n v="1"/>
    <n v="0"/>
    <n v="0"/>
    <n v="0"/>
    <n v="1"/>
    <n v="0"/>
    <n v="0"/>
    <n v="0"/>
    <n v="0"/>
    <x v="0"/>
  </r>
  <r>
    <x v="1"/>
    <n v="170879"/>
    <s v="14424/00042"/>
    <x v="0"/>
    <s v="Nakuru North"/>
    <x v="13"/>
    <n v="14424"/>
    <s v="Male"/>
    <n v="23"/>
    <s v="Yes"/>
    <s v="2021-01-25"/>
    <s v="2021-01-25"/>
    <s v="No"/>
    <s v="TDF+3TC+DTG"/>
    <s v=""/>
    <s v=""/>
    <s v=""/>
    <s v=""/>
    <s v="2018-12-01"/>
    <n v="1936"/>
    <s v="2021-01-09"/>
    <s v="2021-01-28"/>
    <s v="No"/>
    <s v=""/>
    <n v="3"/>
    <s v="2021-04-03"/>
    <s v="Frozen Plasma"/>
    <s v="2021-05-10"/>
    <s v="LDL"/>
    <s v="Retain Regimen"/>
    <s v=""/>
    <s v=""/>
    <s v=""/>
    <s v="2021-04-03"/>
    <s v=""/>
    <s v=""/>
    <s v=""/>
    <s v="Resuppressed at VL confirmatory"/>
    <s v=""/>
    <s v="2021-01-25"/>
    <s v="stf version 4"/>
    <n v="2021"/>
    <s v="January"/>
    <n v="2021"/>
    <s v="January"/>
    <x v="1"/>
    <n v="1"/>
    <n v="1"/>
    <n v="0"/>
    <n v="0"/>
    <n v="0"/>
    <n v="1"/>
    <n v="1"/>
    <n v="0"/>
    <n v="0"/>
    <x v="1"/>
  </r>
  <r>
    <x v="1"/>
    <n v="170206"/>
    <s v="14424/00252"/>
    <x v="0"/>
    <s v="Nakuru North"/>
    <x v="13"/>
    <n v="14424"/>
    <s v="Female"/>
    <n v="56"/>
    <s v="Yes"/>
    <s v="2021-01-13"/>
    <s v="2021-01-13"/>
    <s v="No"/>
    <s v="TDF+3TC+DTG"/>
    <s v=""/>
    <s v=""/>
    <s v=""/>
    <s v=""/>
    <s v="2018-12-11"/>
    <n v="4463"/>
    <s v="2021-01-05"/>
    <s v="2021-02-17"/>
    <s v="Yes"/>
    <s v="2021-02-17"/>
    <n v="3"/>
    <s v="2021-06-10"/>
    <s v="Frozen Plasma"/>
    <s v=""/>
    <s v=""/>
    <s v=""/>
    <s v=""/>
    <s v=""/>
    <s v=""/>
    <s v="2021-06-10"/>
    <s v=""/>
    <s v=""/>
    <s v=""/>
    <s v="Active"/>
    <s v=""/>
    <s v="2021-01-13"/>
    <s v="stf version 4"/>
    <n v="2021"/>
    <s v="January"/>
    <n v="2021"/>
    <s v="January"/>
    <x v="1"/>
    <n v="1"/>
    <n v="1"/>
    <n v="0"/>
    <n v="0"/>
    <n v="0"/>
    <n v="0"/>
    <n v="0"/>
    <n v="0"/>
    <n v="0"/>
    <x v="2"/>
  </r>
  <r>
    <x v="1"/>
    <n v="170850"/>
    <s v="14424/003781"/>
    <x v="0"/>
    <s v="Nakuru North"/>
    <x v="13"/>
    <n v="14424"/>
    <s v="Male"/>
    <n v="23"/>
    <s v="Yes"/>
    <s v="2021-01-25"/>
    <s v="2021-01-25"/>
    <s v="No"/>
    <s v="TDF+3TC+DTG"/>
    <s v=""/>
    <s v=""/>
    <s v=""/>
    <s v=""/>
    <s v="2020-06-03"/>
    <n v="454571"/>
    <s v="2021-01-07"/>
    <s v="2021-02-10"/>
    <s v="Yes"/>
    <s v="2021-02-10"/>
    <n v="1"/>
    <s v=""/>
    <s v="Frozen Plasma"/>
    <s v=""/>
    <s v=""/>
    <s v=""/>
    <s v=""/>
    <s v=""/>
    <s v=""/>
    <s v=""/>
    <s v=""/>
    <s v=""/>
    <s v=""/>
    <s v="Patient Died"/>
    <s v=""/>
    <s v="2021-01-25"/>
    <s v="stf version 4"/>
    <n v="2021"/>
    <s v="January"/>
    <n v="2021"/>
    <s v="January"/>
    <x v="1"/>
    <n v="1"/>
    <n v="0"/>
    <n v="0"/>
    <n v="1"/>
    <n v="0"/>
    <n v="0"/>
    <n v="0"/>
    <n v="0"/>
    <n v="0"/>
    <x v="1"/>
  </r>
  <r>
    <x v="0"/>
    <n v="165075"/>
    <s v="14424/00400"/>
    <x v="0"/>
    <s v="Nakuru North"/>
    <x v="13"/>
    <n v="14424"/>
    <s v="Male"/>
    <n v="51"/>
    <s v="Yes"/>
    <s v="2020-11-16"/>
    <s v="2020-11-17"/>
    <s v="No"/>
    <s v="TDF+3TC+EFV"/>
    <s v=""/>
    <s v=""/>
    <s v=""/>
    <s v=""/>
    <s v="2018-04-04"/>
    <n v="4498"/>
    <s v="2020-10-22"/>
    <s v="2020-11-04"/>
    <s v="Yes"/>
    <s v="2020-11-05"/>
    <n v="3"/>
    <s v="2021-01-28"/>
    <s v="Frozen Plasma"/>
    <s v="2021-02-16"/>
    <s v="&gt;1000"/>
    <s v="Retain Regimen"/>
    <s v="Other"/>
    <s v="Client with alcohol abuse and addiction "/>
    <s v=""/>
    <s v="2021-01-28"/>
    <s v=""/>
    <s v=""/>
    <s v=""/>
    <s v="Active"/>
    <s v=""/>
    <s v="2020-11-17"/>
    <s v="stf version 4"/>
    <n v="2020"/>
    <s v="November"/>
    <n v="2020"/>
    <s v="November"/>
    <x v="1"/>
    <n v="1"/>
    <n v="1"/>
    <n v="0"/>
    <n v="0"/>
    <n v="0"/>
    <n v="1"/>
    <n v="1"/>
    <n v="1"/>
    <n v="0"/>
    <x v="2"/>
  </r>
  <r>
    <x v="0"/>
    <n v="170030"/>
    <s v="14424/00455"/>
    <x v="0"/>
    <s v="Nakuru North"/>
    <x v="13"/>
    <n v="14424"/>
    <s v="Female"/>
    <n v="30"/>
    <s v="Yes"/>
    <s v="2021-01-13"/>
    <s v="2021-01-13"/>
    <s v="No"/>
    <s v="TDF+3TC+DTG"/>
    <s v=""/>
    <s v=""/>
    <s v=""/>
    <s v=""/>
    <s v="2019-05-02"/>
    <n v="11205"/>
    <s v="2020-12-30"/>
    <s v="2021-02-10"/>
    <s v="No"/>
    <s v=""/>
    <n v="3"/>
    <s v="2021-07-02"/>
    <s v="Frozen Plasma"/>
    <s v=""/>
    <s v=""/>
    <s v=""/>
    <s v=""/>
    <s v=""/>
    <s v=""/>
    <s v="2021-07-02"/>
    <s v=""/>
    <s v=""/>
    <s v=""/>
    <s v="Active"/>
    <s v=""/>
    <s v="2021-01-13"/>
    <s v="stf version 4"/>
    <n v="2021"/>
    <s v="January"/>
    <n v="2021"/>
    <s v="January"/>
    <x v="1"/>
    <n v="1"/>
    <n v="1"/>
    <n v="0"/>
    <n v="0"/>
    <n v="0"/>
    <n v="0"/>
    <n v="0"/>
    <n v="0"/>
    <n v="0"/>
    <x v="2"/>
  </r>
  <r>
    <x v="1"/>
    <n v="174494"/>
    <s v="14424/00675"/>
    <x v="0"/>
    <s v="Nakuru North"/>
    <x v="13"/>
    <n v="14424"/>
    <s v="Female"/>
    <n v="53"/>
    <s v="Yes"/>
    <s v="2021-03-08"/>
    <s v="2021-03-08"/>
    <s v="No"/>
    <s v="TDF+3TC+DTG"/>
    <s v=""/>
    <s v=""/>
    <s v=""/>
    <s v=""/>
    <s v="2018-11-29"/>
    <n v="6043"/>
    <s v="2021-02-16"/>
    <s v="2021-04-07"/>
    <s v="Yes"/>
    <s v="2021-04-07"/>
    <n v="3"/>
    <s v="2021-07-08"/>
    <s v="Frozen Plasma"/>
    <s v=""/>
    <s v=""/>
    <s v=""/>
    <s v=""/>
    <s v=""/>
    <s v=""/>
    <s v="2021-07-08"/>
    <s v=""/>
    <s v=""/>
    <s v=""/>
    <s v="Active"/>
    <s v=""/>
    <s v="2021-03-08"/>
    <s v="stf version 4"/>
    <n v="2021"/>
    <s v="March"/>
    <n v="2021"/>
    <s v="March"/>
    <x v="1"/>
    <n v="1"/>
    <n v="1"/>
    <n v="0"/>
    <n v="0"/>
    <n v="0"/>
    <n v="0"/>
    <n v="0"/>
    <n v="0"/>
    <n v="0"/>
    <x v="2"/>
  </r>
  <r>
    <x v="0"/>
    <n v="168801"/>
    <s v="14424/00972"/>
    <x v="0"/>
    <s v="Nakuru North"/>
    <x v="13"/>
    <n v="14424"/>
    <s v="Female"/>
    <n v="32"/>
    <s v="Yes"/>
    <s v="2020-12-22"/>
    <s v="2020-12-22"/>
    <s v="No"/>
    <s v="TDF+3TC+DTG"/>
    <s v=""/>
    <s v=""/>
    <s v=""/>
    <s v=""/>
    <s v="2020-12-11"/>
    <n v="1844"/>
    <s v="2020-12-03"/>
    <s v="2021-01-06"/>
    <s v="Yes"/>
    <s v="2021-01-06"/>
    <n v="3"/>
    <s v="2021-03-09"/>
    <s v="Frozen Plasma"/>
    <s v="2021-05-18"/>
    <s v="LDL"/>
    <s v="Retain Regimen"/>
    <s v=""/>
    <s v=""/>
    <s v=""/>
    <s v="2021-03-09"/>
    <s v=""/>
    <s v=""/>
    <s v=""/>
    <s v="Resuppressed at VL confirmatory"/>
    <s v=""/>
    <s v="2020-12-22"/>
    <s v="stf version 4"/>
    <n v="2020"/>
    <s v="December"/>
    <n v="2020"/>
    <s v="December"/>
    <x v="1"/>
    <n v="1"/>
    <n v="1"/>
    <n v="0"/>
    <n v="0"/>
    <n v="0"/>
    <n v="1"/>
    <n v="1"/>
    <n v="0"/>
    <n v="0"/>
    <x v="2"/>
  </r>
  <r>
    <x v="1"/>
    <n v="170850"/>
    <s v="14424/1393903344"/>
    <x v="0"/>
    <s v="Nakuru North"/>
    <x v="13"/>
    <n v="14424"/>
    <s v="Female"/>
    <n v="57"/>
    <s v="Yes"/>
    <s v="2021-01-25"/>
    <s v="2021-01-25"/>
    <s v="No"/>
    <s v="TDF+3TC+DTG"/>
    <s v=""/>
    <s v=""/>
    <s v=""/>
    <s v=""/>
    <s v="2019-07-15"/>
    <n v="125436"/>
    <s v="2021-01-11"/>
    <s v="2021-02-10"/>
    <s v="Yes"/>
    <s v="2021-02-10"/>
    <n v="3"/>
    <s v="2021-06-22"/>
    <s v="Frozen Plasma"/>
    <s v=""/>
    <s v=""/>
    <s v=""/>
    <s v=""/>
    <s v=""/>
    <s v=""/>
    <s v="2021-06-22"/>
    <s v=""/>
    <s v=""/>
    <s v=""/>
    <s v="Active"/>
    <s v=""/>
    <s v="2021-01-25"/>
    <s v="stf version 4"/>
    <n v="2021"/>
    <s v="January"/>
    <n v="2021"/>
    <s v="January"/>
    <x v="1"/>
    <n v="1"/>
    <n v="1"/>
    <n v="0"/>
    <n v="0"/>
    <n v="0"/>
    <n v="0"/>
    <n v="0"/>
    <n v="0"/>
    <n v="0"/>
    <x v="2"/>
  </r>
  <r>
    <x v="0"/>
    <n v="167489"/>
    <n v="1442400393"/>
    <x v="0"/>
    <s v="Nakuru North"/>
    <x v="13"/>
    <n v="14424"/>
    <s v="Female"/>
    <n v="19"/>
    <s v="Yes"/>
    <s v="2020-12-04"/>
    <s v="2020-12-04"/>
    <s v="No"/>
    <s v="TDF+3TC+DTG"/>
    <s v=""/>
    <s v=""/>
    <s v=""/>
    <s v=""/>
    <s v="2018-01-19"/>
    <n v="36000"/>
    <s v="2020-11-20"/>
    <s v="2021-01-13"/>
    <s v="Yes"/>
    <s v="2021-01-13"/>
    <n v="3"/>
    <s v="2021-06-17"/>
    <s v="Frozen Plasma"/>
    <s v=""/>
    <s v=""/>
    <s v=""/>
    <s v=""/>
    <s v=""/>
    <s v=""/>
    <s v="2021-06-17"/>
    <s v=""/>
    <s v=""/>
    <s v=""/>
    <s v="Active"/>
    <s v=""/>
    <s v="2020-12-04"/>
    <s v="stf version 4"/>
    <n v="2020"/>
    <s v="December"/>
    <n v="2020"/>
    <s v="December"/>
    <x v="1"/>
    <n v="1"/>
    <n v="1"/>
    <n v="0"/>
    <n v="0"/>
    <n v="0"/>
    <n v="0"/>
    <n v="0"/>
    <n v="0"/>
    <n v="0"/>
    <x v="1"/>
  </r>
  <r>
    <x v="0"/>
    <n v="163030"/>
    <n v="144240042"/>
    <x v="0"/>
    <s v="Nakuru North"/>
    <x v="13"/>
    <n v="14424"/>
    <s v="Male"/>
    <n v="22"/>
    <s v="Yes"/>
    <s v="2020-10-31"/>
    <s v="2020-11-03"/>
    <s v="No"/>
    <s v="TDF+3TC+DTG"/>
    <s v=""/>
    <s v=""/>
    <s v=""/>
    <s v=""/>
    <s v="2018-12-01"/>
    <n v="10540"/>
    <s v="2020-10-03"/>
    <s v="2020-12-05"/>
    <s v="Yes"/>
    <s v="2020-12-05"/>
    <n v="3"/>
    <s v="2021-01-09"/>
    <s v="Frozen Plasma"/>
    <s v="2020-01-25"/>
    <s v="&gt;1000"/>
    <s v="Retain Regimen"/>
    <s v="Other"/>
    <s v="Missed doses"/>
    <s v=""/>
    <s v="2021-01-09"/>
    <s v=""/>
    <s v=""/>
    <s v=""/>
    <s v="Active"/>
    <s v=""/>
    <s v="2020-11-03"/>
    <s v="stf version 4"/>
    <n v="2020"/>
    <s v="November"/>
    <n v="2020"/>
    <s v="October"/>
    <x v="1"/>
    <n v="1"/>
    <n v="1"/>
    <n v="0"/>
    <n v="0"/>
    <n v="0"/>
    <n v="1"/>
    <n v="1"/>
    <n v="1"/>
    <n v="0"/>
    <x v="1"/>
  </r>
  <r>
    <x v="0"/>
    <n v="167489"/>
    <n v="1442400487"/>
    <x v="0"/>
    <s v="Nakuru North"/>
    <x v="13"/>
    <n v="14424"/>
    <s v="Female"/>
    <n v="22"/>
    <s v="Yes"/>
    <s v="2020-12-04"/>
    <s v="2020-12-04"/>
    <s v="No"/>
    <s v="TDF+3TC+DTG"/>
    <s v=""/>
    <s v=""/>
    <s v=""/>
    <s v=""/>
    <s v="2019-02-05"/>
    <n v="23200"/>
    <s v="2020-11-20"/>
    <s v="2021-01-06"/>
    <s v="Yes"/>
    <s v="2021-01-06"/>
    <n v="3"/>
    <s v="2021-04-06"/>
    <s v="Frozen Plasma"/>
    <s v="2021-06-03"/>
    <s v="LDL"/>
    <s v="Retain Regimen"/>
    <s v=""/>
    <s v=""/>
    <s v=""/>
    <s v="2021-04-06"/>
    <s v=""/>
    <s v=""/>
    <s v=""/>
    <s v="Resuppressed at VL confirmatory"/>
    <s v=""/>
    <s v="2020-12-04"/>
    <s v="stf version 4"/>
    <n v="2020"/>
    <s v="December"/>
    <n v="2020"/>
    <s v="December"/>
    <x v="1"/>
    <n v="1"/>
    <n v="1"/>
    <n v="0"/>
    <n v="0"/>
    <n v="0"/>
    <n v="1"/>
    <n v="1"/>
    <n v="0"/>
    <n v="0"/>
    <x v="1"/>
  </r>
  <r>
    <x v="0"/>
    <n v="166506"/>
    <n v="1442400603"/>
    <x v="0"/>
    <s v="Nakuru North"/>
    <x v="13"/>
    <n v="14424"/>
    <s v="Female"/>
    <n v="34"/>
    <s v="Yes"/>
    <s v="2020-11-16"/>
    <s v="2020-11-17"/>
    <s v="No"/>
    <s v="AZT+3TC+ATV/r"/>
    <s v=""/>
    <s v=""/>
    <s v=""/>
    <s v=""/>
    <s v="2019-07-10"/>
    <n v="1990"/>
    <s v="2020-11-03"/>
    <s v="2020-12-02"/>
    <s v="Yes"/>
    <s v="2020-12-02"/>
    <n v="3"/>
    <s v="2021-03-04"/>
    <s v="Frozen Plasma"/>
    <s v="2021-05-10"/>
    <s v="&lt;1000"/>
    <s v="Retain Regimen"/>
    <s v=""/>
    <s v=""/>
    <s v=""/>
    <s v="2021-03-04"/>
    <s v=""/>
    <s v=""/>
    <s v=""/>
    <s v="Resuppressed at VL confirmatory"/>
    <s v=""/>
    <s v="2020-11-17"/>
    <s v="stf version 4"/>
    <n v="2020"/>
    <s v="November"/>
    <n v="2020"/>
    <s v="November"/>
    <x v="1"/>
    <n v="1"/>
    <n v="1"/>
    <n v="0"/>
    <n v="0"/>
    <n v="0"/>
    <n v="1"/>
    <n v="1"/>
    <n v="0"/>
    <n v="0"/>
    <x v="2"/>
  </r>
  <r>
    <x v="2"/>
    <n v="161927"/>
    <n v="1442400768"/>
    <x v="0"/>
    <s v="Nakuru North"/>
    <x v="13"/>
    <n v="14424"/>
    <s v="Male"/>
    <n v="41"/>
    <s v="Yes"/>
    <s v="2020-10-08"/>
    <s v="2020-10-08"/>
    <s v="No"/>
    <s v="TDF+3TC+DTG"/>
    <s v=""/>
    <s v=""/>
    <s v=""/>
    <s v=""/>
    <s v="2019-04-16"/>
    <n v="1974"/>
    <s v="2020-09-23"/>
    <s v="2020-10-21"/>
    <s v="Yes"/>
    <s v="2020-10-21"/>
    <n v="3"/>
    <s v="2021-03-09"/>
    <s v="Frozen Plasma"/>
    <s v="2021-05-18"/>
    <s v="LDL"/>
    <s v="Retain Regimen"/>
    <s v=""/>
    <s v=""/>
    <s v=""/>
    <s v="2021-03-09"/>
    <s v=""/>
    <s v=""/>
    <s v=""/>
    <s v="Resuppressed at VL confirmatory"/>
    <s v=""/>
    <s v="2020-10-08"/>
    <s v="stf version 4"/>
    <n v="2020"/>
    <s v="October"/>
    <n v="2020"/>
    <s v="October"/>
    <x v="1"/>
    <n v="1"/>
    <n v="1"/>
    <n v="0"/>
    <n v="0"/>
    <n v="0"/>
    <n v="1"/>
    <n v="1"/>
    <n v="0"/>
    <n v="0"/>
    <x v="2"/>
  </r>
  <r>
    <x v="0"/>
    <n v="166886"/>
    <n v="1442400796"/>
    <x v="0"/>
    <s v="Nakuru North"/>
    <x v="13"/>
    <n v="14424"/>
    <s v="Male"/>
    <n v="2"/>
    <s v="Yes"/>
    <s v="2020-11-27"/>
    <s v="2020-11-27"/>
    <s v="No"/>
    <s v="TDF+3TC+DTG"/>
    <s v=""/>
    <s v=""/>
    <s v=""/>
    <s v=""/>
    <s v="2018-01-24"/>
    <n v="11700"/>
    <s v="2020-11-05"/>
    <s v="2021-01-06"/>
    <s v="Yes"/>
    <s v="2021-01-06"/>
    <n v="3"/>
    <s v="2021-06-24"/>
    <s v="Frozen Plasma"/>
    <s v=""/>
    <s v=""/>
    <s v=""/>
    <s v=""/>
    <s v=""/>
    <s v=""/>
    <s v="2021-06-24"/>
    <s v=""/>
    <s v=""/>
    <s v=""/>
    <s v="Active"/>
    <s v=""/>
    <s v="2020-11-27"/>
    <s v="stf version 4"/>
    <n v="2020"/>
    <s v="November"/>
    <n v="2020"/>
    <s v="November"/>
    <x v="1"/>
    <n v="1"/>
    <n v="1"/>
    <n v="0"/>
    <n v="0"/>
    <n v="0"/>
    <n v="0"/>
    <n v="0"/>
    <n v="0"/>
    <n v="0"/>
    <x v="0"/>
  </r>
  <r>
    <x v="2"/>
    <n v="162180"/>
    <n v="1442500026"/>
    <x v="0"/>
    <s v="Gilgil"/>
    <x v="47"/>
    <n v="14425"/>
    <s v="Male"/>
    <n v="11"/>
    <s v=""/>
    <s v="2020-10-09"/>
    <s v="2020-10-13"/>
    <s v="No"/>
    <s v="TDF+3TC+DTG"/>
    <s v=""/>
    <s v=""/>
    <s v=""/>
    <s v=""/>
    <s v=""/>
    <n v="470320"/>
    <s v="2020-09-30"/>
    <s v=""/>
    <s v=""/>
    <s v=""/>
    <s v=""/>
    <s v=""/>
    <s v=""/>
    <s v=""/>
    <s v=""/>
    <s v=""/>
    <s v=""/>
    <s v=""/>
    <s v=""/>
    <s v=""/>
    <s v=""/>
    <s v=""/>
    <s v=""/>
    <s v=""/>
    <s v=""/>
    <s v=""/>
    <s v=""/>
    <n v="2020"/>
    <s v="October"/>
    <n v="2020"/>
    <s v="October"/>
    <x v="0"/>
    <n v="1"/>
    <n v="0"/>
    <n v="0"/>
    <n v="0"/>
    <n v="1"/>
    <n v="0"/>
    <n v="0"/>
    <n v="0"/>
    <n v="0"/>
    <x v="1"/>
  </r>
  <r>
    <x v="0"/>
    <n v="164848"/>
    <n v="1442500067"/>
    <x v="0"/>
    <s v="Gilgil"/>
    <x v="47"/>
    <n v="14425"/>
    <s v="Male"/>
    <n v="43"/>
    <s v=""/>
    <s v="2020-11-06"/>
    <s v="2020-11-06"/>
    <s v="No"/>
    <s v="TDF+3TC+DTG"/>
    <s v=""/>
    <s v=""/>
    <s v=""/>
    <s v=""/>
    <s v=""/>
    <n v="267204"/>
    <s v="2020-10-28"/>
    <s v=""/>
    <s v=""/>
    <s v=""/>
    <s v=""/>
    <s v=""/>
    <s v=""/>
    <s v=""/>
    <s v=""/>
    <s v=""/>
    <s v=""/>
    <s v=""/>
    <s v=""/>
    <s v=""/>
    <s v=""/>
    <s v=""/>
    <s v=""/>
    <s v=""/>
    <s v=""/>
    <s v=""/>
    <s v=""/>
    <n v="2020"/>
    <s v="November"/>
    <n v="2020"/>
    <s v="November"/>
    <x v="0"/>
    <n v="1"/>
    <n v="0"/>
    <n v="0"/>
    <n v="0"/>
    <n v="1"/>
    <n v="0"/>
    <n v="0"/>
    <n v="0"/>
    <n v="0"/>
    <x v="2"/>
  </r>
  <r>
    <x v="0"/>
    <n v="163393"/>
    <n v="1442600223"/>
    <x v="0"/>
    <s v="Njoro"/>
    <x v="48"/>
    <n v="14426"/>
    <s v="Male"/>
    <n v="43"/>
    <s v="Yes"/>
    <s v="2020-10-27"/>
    <s v="2020-10-27"/>
    <s v="No"/>
    <s v="TDF+3TC+DTG"/>
    <s v=""/>
    <s v="Any other 2nd line Adult regimens "/>
    <s v=""/>
    <s v=""/>
    <s v="2019-11-13"/>
    <n v="1213"/>
    <s v="2020-10-14"/>
    <s v="2019-11-01"/>
    <s v="No"/>
    <s v=""/>
    <n v="3"/>
    <s v="2020-10-14"/>
    <s v="Frozen Plasma"/>
    <s v="2020-10-27"/>
    <s v="&gt;1000"/>
    <s v="Retain Regimen"/>
    <s v="Other"/>
    <s v="Address adherence issues"/>
    <n v="3"/>
    <s v="2020-10-14"/>
    <s v=""/>
    <s v=""/>
    <s v=""/>
    <s v=""/>
    <s v=""/>
    <s v="2020-10-27"/>
    <s v="stf version 4"/>
    <n v="2020"/>
    <s v="October"/>
    <n v="2020"/>
    <s v="October"/>
    <x v="1"/>
    <n v="1"/>
    <n v="1"/>
    <n v="0"/>
    <n v="0"/>
    <n v="0"/>
    <n v="1"/>
    <n v="1"/>
    <n v="1"/>
    <n v="0"/>
    <x v="2"/>
  </r>
  <r>
    <x v="1"/>
    <n v="171293"/>
    <n v="1442600339"/>
    <x v="0"/>
    <s v="Njoro"/>
    <x v="48"/>
    <n v="14426"/>
    <s v="Male"/>
    <n v="19"/>
    <s v="Yes"/>
    <s v="2021-01-22"/>
    <s v="2021-01-25"/>
    <s v="No"/>
    <s v="TDF+3TC+DTG"/>
    <s v=""/>
    <s v="Any other 2nd line Adult regimens "/>
    <s v="2020-03-18"/>
    <s v=""/>
    <s v="2020-03-18"/>
    <n v="5785"/>
    <s v="2021-01-13"/>
    <s v="2019-01-16"/>
    <s v="No"/>
    <s v=""/>
    <n v="3"/>
    <s v="2020-02-19"/>
    <s v="Frozen Plasma"/>
    <s v="2020-02-27"/>
    <s v="&gt;1000"/>
    <s v="Change to 2nd line"/>
    <s v="Other"/>
    <s v="Adherence issues and parents were not around to help in dots"/>
    <n v="3"/>
    <s v="2020-02-19"/>
    <s v="Frozen Plasma"/>
    <s v="2021-01-22"/>
    <s v="&gt;1000"/>
    <s v="Unsuppressed at 3 month VL post switch"/>
    <s v="Missed drugs"/>
    <s v="2021-01-25"/>
    <s v="stf version 4"/>
    <n v="2021"/>
    <s v="January"/>
    <n v="2021"/>
    <s v="January"/>
    <x v="1"/>
    <n v="1"/>
    <n v="1"/>
    <n v="0"/>
    <n v="0"/>
    <n v="0"/>
    <n v="1"/>
    <n v="1"/>
    <n v="1"/>
    <n v="1"/>
    <x v="1"/>
  </r>
  <r>
    <x v="0"/>
    <n v="166165"/>
    <n v="1442600417"/>
    <x v="0"/>
    <s v="Njoro"/>
    <x v="48"/>
    <n v="14426"/>
    <s v="Male"/>
    <n v="38"/>
    <s v="Yes"/>
    <s v="2020-11-25"/>
    <s v="2020-11-25"/>
    <s v="No"/>
    <s v="TDF+3TC+DTG"/>
    <s v=""/>
    <s v=""/>
    <s v=""/>
    <s v=""/>
    <s v="2019-12-18"/>
    <n v="42700"/>
    <s v="2020-11-11"/>
    <s v="2020-05-28"/>
    <s v="No"/>
    <s v=""/>
    <n v="3"/>
    <s v="2020-11-11"/>
    <s v="Frozen Plasma"/>
    <s v="2020-11-25"/>
    <s v="&gt;1000"/>
    <s v="Retain Regimen"/>
    <s v="Other"/>
    <s v="Adherence issues and disclosure to partner"/>
    <s v=""/>
    <s v="2020-11-11"/>
    <s v=""/>
    <s v=""/>
    <s v=""/>
    <s v=""/>
    <s v=""/>
    <s v="2020-11-25"/>
    <s v="stf version 4"/>
    <n v="2020"/>
    <s v="November"/>
    <n v="2020"/>
    <s v="November"/>
    <x v="1"/>
    <n v="1"/>
    <n v="1"/>
    <n v="0"/>
    <n v="0"/>
    <n v="0"/>
    <n v="1"/>
    <n v="1"/>
    <n v="1"/>
    <n v="0"/>
    <x v="2"/>
  </r>
  <r>
    <x v="1"/>
    <n v="171437"/>
    <n v="1442600441"/>
    <x v="0"/>
    <s v="Njoro"/>
    <x v="21"/>
    <n v="15358"/>
    <s v="Female"/>
    <n v="9"/>
    <s v=""/>
    <s v="2021-01-27"/>
    <s v="2021-01-28"/>
    <s v="No"/>
    <s v="ABC+3TC+DTG"/>
    <s v=""/>
    <s v=""/>
    <s v=""/>
    <s v=""/>
    <s v=""/>
    <n v="396000"/>
    <s v="2021-01-19"/>
    <s v=""/>
    <s v=""/>
    <s v=""/>
    <s v=""/>
    <s v=""/>
    <s v=""/>
    <s v=""/>
    <s v=""/>
    <s v=""/>
    <s v=""/>
    <s v=""/>
    <s v=""/>
    <s v=""/>
    <s v=""/>
    <s v=""/>
    <s v=""/>
    <s v=""/>
    <s v=""/>
    <s v=""/>
    <s v=""/>
    <n v="2021"/>
    <s v="January"/>
    <n v="2021"/>
    <s v="January"/>
    <x v="0"/>
    <n v="1"/>
    <n v="0"/>
    <n v="0"/>
    <n v="0"/>
    <n v="1"/>
    <n v="0"/>
    <n v="0"/>
    <n v="0"/>
    <n v="0"/>
    <x v="0"/>
  </r>
  <r>
    <x v="0"/>
    <n v="164871"/>
    <n v="1442600475"/>
    <x v="0"/>
    <s v="Njoro"/>
    <x v="48"/>
    <n v="14426"/>
    <s v="Male"/>
    <n v="54"/>
    <s v="Yes"/>
    <s v="2020-11-11"/>
    <s v="2020-11-11"/>
    <s v="No"/>
    <s v="TDF+3TC+DTG"/>
    <s v=""/>
    <s v=""/>
    <s v=""/>
    <s v=""/>
    <s v="2020-01-29"/>
    <n v="6175"/>
    <s v="2020-10-28"/>
    <s v="2020-11-11"/>
    <s v="No"/>
    <s v=""/>
    <n v="3"/>
    <s v=""/>
    <s v="Frozen Plasma"/>
    <s v=""/>
    <s v=""/>
    <s v=""/>
    <s v=""/>
    <s v=""/>
    <s v=""/>
    <s v=""/>
    <s v=""/>
    <s v=""/>
    <s v=""/>
    <s v=""/>
    <s v=""/>
    <s v="2020-11-11"/>
    <s v="stf version 4"/>
    <n v="2020"/>
    <s v="November"/>
    <n v="2020"/>
    <s v="November"/>
    <x v="1"/>
    <n v="1"/>
    <n v="1"/>
    <n v="0"/>
    <n v="0"/>
    <n v="0"/>
    <n v="0"/>
    <n v="0"/>
    <n v="0"/>
    <n v="0"/>
    <x v="2"/>
  </r>
  <r>
    <x v="1"/>
    <n v="170860"/>
    <s v="14431/03188"/>
    <x v="0"/>
    <s v="Molo"/>
    <x v="49"/>
    <n v="14431"/>
    <s v="Female"/>
    <n v="22"/>
    <s v=""/>
    <s v="2021-01-20"/>
    <s v="2021-01-20"/>
    <s v="Yes"/>
    <s v="TDF+3TC+DTG"/>
    <s v=""/>
    <s v=""/>
    <s v=""/>
    <s v=""/>
    <s v=""/>
    <n v="63500"/>
    <s v="2021-01-08"/>
    <s v=""/>
    <s v=""/>
    <s v=""/>
    <s v=""/>
    <s v=""/>
    <s v=""/>
    <s v=""/>
    <s v=""/>
    <s v=""/>
    <s v=""/>
    <s v=""/>
    <s v=""/>
    <s v=""/>
    <s v=""/>
    <s v=""/>
    <s v=""/>
    <s v=""/>
    <s v=""/>
    <s v=""/>
    <s v=""/>
    <n v="2021"/>
    <s v="January"/>
    <n v="2021"/>
    <s v="January"/>
    <x v="0"/>
    <n v="1"/>
    <n v="0"/>
    <n v="0"/>
    <n v="0"/>
    <n v="1"/>
    <n v="0"/>
    <n v="0"/>
    <n v="0"/>
    <n v="0"/>
    <x v="1"/>
  </r>
  <r>
    <x v="0"/>
    <n v="165808"/>
    <n v="1443100001"/>
    <x v="0"/>
    <s v="Molo"/>
    <x v="49"/>
    <n v="14431"/>
    <s v="Female"/>
    <n v="46"/>
    <s v="Yes"/>
    <s v="2020-11-20"/>
    <s v="2020-11-21"/>
    <s v="No"/>
    <s v="TDF+3TC+DTG"/>
    <s v=""/>
    <s v=""/>
    <s v=""/>
    <s v=""/>
    <s v="2021-01-20"/>
    <n v="1400"/>
    <s v="2020-11-05"/>
    <s v="2020-11-28"/>
    <s v="No"/>
    <s v=""/>
    <n v="3"/>
    <s v="2021-02-09"/>
    <s v="Frozen Plasma"/>
    <s v="2021-02-11"/>
    <s v="LDL"/>
    <s v="Retain Regimen"/>
    <s v=""/>
    <s v=""/>
    <s v=""/>
    <s v="2021-02-09"/>
    <s v=""/>
    <s v=""/>
    <s v=""/>
    <s v="Active"/>
    <s v=""/>
    <s v="2020-11-21"/>
    <s v="stf version 4"/>
    <n v="2020"/>
    <s v="November"/>
    <n v="2020"/>
    <s v="November"/>
    <x v="1"/>
    <n v="1"/>
    <n v="1"/>
    <n v="0"/>
    <n v="0"/>
    <n v="0"/>
    <n v="1"/>
    <n v="1"/>
    <n v="0"/>
    <n v="0"/>
    <x v="2"/>
  </r>
  <r>
    <x v="1"/>
    <n v="174513"/>
    <n v="1443100436"/>
    <x v="0"/>
    <s v="Naivasha"/>
    <x v="50"/>
    <n v="15108"/>
    <s v="Female"/>
    <n v="47"/>
    <s v=""/>
    <s v="2021-02-25"/>
    <s v="2021-02-26"/>
    <s v="No"/>
    <s v="TDF+3TC+DTG"/>
    <s v=""/>
    <s v=""/>
    <s v=""/>
    <s v=""/>
    <s v=""/>
    <n v="14571"/>
    <s v="2021-02-16"/>
    <s v=""/>
    <s v=""/>
    <s v=""/>
    <s v=""/>
    <s v=""/>
    <s v=""/>
    <s v=""/>
    <s v=""/>
    <s v=""/>
    <s v=""/>
    <s v=""/>
    <s v=""/>
    <s v=""/>
    <s v=""/>
    <s v=""/>
    <s v=""/>
    <s v=""/>
    <s v=""/>
    <s v=""/>
    <s v=""/>
    <n v="2021"/>
    <s v="February"/>
    <n v="2021"/>
    <s v="February"/>
    <x v="0"/>
    <n v="1"/>
    <n v="0"/>
    <n v="0"/>
    <n v="0"/>
    <n v="1"/>
    <n v="0"/>
    <n v="0"/>
    <n v="0"/>
    <n v="0"/>
    <x v="2"/>
  </r>
  <r>
    <x v="0"/>
    <n v="167298"/>
    <n v="1443100513"/>
    <x v="0"/>
    <s v="Molo"/>
    <x v="49"/>
    <n v="14431"/>
    <s v="Female"/>
    <n v="42"/>
    <s v="Yes"/>
    <s v="2020-11-27"/>
    <s v="2020-11-27"/>
    <s v="No"/>
    <s v="TDF+3TC+ATV/r"/>
    <s v=""/>
    <s v=""/>
    <s v=""/>
    <s v=""/>
    <s v="2019-08-09"/>
    <n v="1210"/>
    <s v="2020-11-18"/>
    <s v="2020-11-09"/>
    <s v="Yes"/>
    <s v="2017-11-09"/>
    <n v="3"/>
    <s v=""/>
    <s v="Frozen Plasma"/>
    <s v=""/>
    <s v=""/>
    <s v=""/>
    <s v=""/>
    <s v=""/>
    <s v=""/>
    <s v=""/>
    <s v=""/>
    <s v=""/>
    <s v=""/>
    <s v="Active"/>
    <s v=""/>
    <s v="2020-11-27"/>
    <s v="stf version 4"/>
    <n v="2020"/>
    <s v="November"/>
    <n v="2020"/>
    <s v="November"/>
    <x v="1"/>
    <n v="1"/>
    <n v="1"/>
    <n v="0"/>
    <n v="0"/>
    <n v="0"/>
    <n v="0"/>
    <n v="0"/>
    <n v="0"/>
    <n v="0"/>
    <x v="2"/>
  </r>
  <r>
    <x v="1"/>
    <n v="173672"/>
    <n v="1443100717"/>
    <x v="0"/>
    <s v="Molo"/>
    <x v="49"/>
    <n v="14431"/>
    <s v="Female"/>
    <n v="55"/>
    <s v="Yes"/>
    <s v="2021-02-19"/>
    <s v="2021-02-19"/>
    <s v="No"/>
    <s v="TDF+3TC+DTG"/>
    <s v=""/>
    <s v=""/>
    <s v=""/>
    <s v=""/>
    <s v="2019-09-11"/>
    <n v="2280"/>
    <s v="2021-02-10"/>
    <s v="2021-02-23"/>
    <s v="Yes"/>
    <s v="2020-08-21"/>
    <n v="3"/>
    <s v=""/>
    <s v="Frozen Plasma"/>
    <s v=""/>
    <s v=""/>
    <s v=""/>
    <s v=""/>
    <s v=""/>
    <s v=""/>
    <s v=""/>
    <s v=""/>
    <s v=""/>
    <s v=""/>
    <s v="Active"/>
    <s v=""/>
    <s v="2021-02-19"/>
    <s v="stf version 4"/>
    <n v="2021"/>
    <s v="February"/>
    <n v="2021"/>
    <s v="February"/>
    <x v="1"/>
    <n v="1"/>
    <n v="1"/>
    <n v="0"/>
    <n v="0"/>
    <n v="0"/>
    <n v="0"/>
    <n v="0"/>
    <n v="0"/>
    <n v="0"/>
    <x v="2"/>
  </r>
  <r>
    <x v="0"/>
    <n v="169524"/>
    <n v="1443101153"/>
    <x v="0"/>
    <s v="Molo"/>
    <x v="49"/>
    <n v="14431"/>
    <s v="Female"/>
    <n v="40"/>
    <s v="Yes"/>
    <s v="2020-12-23"/>
    <s v="2021-01-04"/>
    <s v="No"/>
    <s v="TDF+3TC+DTG"/>
    <s v=""/>
    <s v=""/>
    <s v=""/>
    <s v=""/>
    <s v="2019-08-16"/>
    <n v="9713"/>
    <s v="2020-12-14"/>
    <s v="2021-01-05"/>
    <s v="Yes"/>
    <s v="2021-01-05"/>
    <n v="3"/>
    <s v=""/>
    <s v="Frozen Plasma"/>
    <s v=""/>
    <s v=""/>
    <s v=""/>
    <s v=""/>
    <s v=""/>
    <s v=""/>
    <s v=""/>
    <s v=""/>
    <s v=""/>
    <s v=""/>
    <s v="Active"/>
    <s v=""/>
    <s v="2021-01-04"/>
    <s v="stf version 4"/>
    <n v="2021"/>
    <s v="January"/>
    <n v="2020"/>
    <s v="December"/>
    <x v="1"/>
    <n v="1"/>
    <n v="1"/>
    <n v="0"/>
    <n v="0"/>
    <n v="0"/>
    <n v="0"/>
    <n v="0"/>
    <n v="0"/>
    <n v="0"/>
    <x v="2"/>
  </r>
  <r>
    <x v="0"/>
    <n v="163664"/>
    <n v="1443101264"/>
    <x v="0"/>
    <s v="Molo"/>
    <x v="49"/>
    <n v="14431"/>
    <s v="Female"/>
    <n v="35"/>
    <s v="Yes"/>
    <s v="2020-10-30"/>
    <s v="2020-10-30"/>
    <s v="No"/>
    <s v="TDF+3TC+DTG"/>
    <s v=""/>
    <s v=""/>
    <s v=""/>
    <s v=""/>
    <s v="2020-08-12"/>
    <n v="15597"/>
    <s v="2020-10-12"/>
    <s v="2020-11-02"/>
    <s v="Yes"/>
    <s v="2018-03-22"/>
    <n v="3"/>
    <s v=""/>
    <s v="Frozen Plasma"/>
    <s v=""/>
    <s v=""/>
    <s v=""/>
    <s v=""/>
    <s v=""/>
    <s v=""/>
    <s v=""/>
    <s v=""/>
    <s v=""/>
    <s v=""/>
    <s v="Active"/>
    <s v=""/>
    <s v="2020-10-30"/>
    <s v="stf version 4"/>
    <n v="2020"/>
    <s v="October"/>
    <n v="2020"/>
    <s v="October"/>
    <x v="1"/>
    <n v="1"/>
    <n v="1"/>
    <n v="0"/>
    <n v="0"/>
    <n v="0"/>
    <n v="0"/>
    <n v="0"/>
    <n v="0"/>
    <n v="0"/>
    <x v="2"/>
  </r>
  <r>
    <x v="2"/>
    <n v="162079"/>
    <n v="1443101532"/>
    <x v="0"/>
    <s v="Molo"/>
    <x v="49"/>
    <n v="14431"/>
    <s v="Female"/>
    <n v="26"/>
    <s v="Yes"/>
    <s v="2020-10-09"/>
    <s v="2020-10-13"/>
    <s v="Yes"/>
    <s v="TDF+3TC+EFV"/>
    <s v=""/>
    <s v=""/>
    <s v=""/>
    <s v=""/>
    <s v="2020-04-07"/>
    <n v="11466"/>
    <s v="2020-09-28"/>
    <s v="2020-10-09"/>
    <s v="Yes"/>
    <s v="2020-04-07"/>
    <n v="3"/>
    <s v=""/>
    <s v="Frozen Plasma"/>
    <s v=""/>
    <s v=""/>
    <s v=""/>
    <s v=""/>
    <s v=""/>
    <s v=""/>
    <s v=""/>
    <s v=""/>
    <s v=""/>
    <s v=""/>
    <s v="Active"/>
    <s v=""/>
    <s v="2020-10-13"/>
    <s v="stf version 4"/>
    <n v="2020"/>
    <s v="October"/>
    <n v="2020"/>
    <s v="October"/>
    <x v="1"/>
    <n v="1"/>
    <n v="1"/>
    <n v="0"/>
    <n v="0"/>
    <n v="0"/>
    <n v="0"/>
    <n v="0"/>
    <n v="0"/>
    <n v="0"/>
    <x v="2"/>
  </r>
  <r>
    <x v="0"/>
    <n v="162434"/>
    <n v="1443101630"/>
    <x v="0"/>
    <s v="Molo"/>
    <x v="1"/>
    <n v="15212"/>
    <s v="Female"/>
    <n v="39"/>
    <s v=""/>
    <s v="2020-10-09"/>
    <s v="2020-10-13"/>
    <s v="No"/>
    <s v="TDF+3TC+DTG"/>
    <s v=""/>
    <s v=""/>
    <s v=""/>
    <s v=""/>
    <s v=""/>
    <n v="1669016"/>
    <s v="2020-10-05"/>
    <s v=""/>
    <s v=""/>
    <s v=""/>
    <s v=""/>
    <s v=""/>
    <s v=""/>
    <s v=""/>
    <s v=""/>
    <s v=""/>
    <s v=""/>
    <s v=""/>
    <s v=""/>
    <s v=""/>
    <s v=""/>
    <s v=""/>
    <s v=""/>
    <s v=""/>
    <s v=""/>
    <s v=""/>
    <s v=""/>
    <n v="2020"/>
    <s v="October"/>
    <n v="2020"/>
    <s v="October"/>
    <x v="0"/>
    <n v="1"/>
    <n v="0"/>
    <n v="0"/>
    <n v="0"/>
    <n v="1"/>
    <n v="0"/>
    <n v="0"/>
    <n v="0"/>
    <n v="0"/>
    <x v="2"/>
  </r>
  <r>
    <x v="1"/>
    <n v="171044"/>
    <n v="1443101734"/>
    <x v="0"/>
    <s v="Molo"/>
    <x v="49"/>
    <n v="14431"/>
    <s v="Female"/>
    <n v="32"/>
    <s v="Yes"/>
    <s v="2021-01-21"/>
    <s v="2021-01-21"/>
    <s v="No"/>
    <s v="TDF+3TC+DTG"/>
    <s v=""/>
    <s v=""/>
    <s v=""/>
    <s v=""/>
    <s v="2020-08-05"/>
    <n v="1040"/>
    <s v="2021-01-13"/>
    <s v="2020-08-14"/>
    <s v="Yes"/>
    <s v="2016-08-10"/>
    <n v="3"/>
    <s v="2021-01-13"/>
    <s v="Frozen Plasma"/>
    <s v="2021-01-29"/>
    <s v="&gt;1000"/>
    <s v="Retain Regimen"/>
    <s v="Other"/>
    <s v="On intensive counseling"/>
    <s v=""/>
    <s v="2021-01-13"/>
    <s v=""/>
    <s v=""/>
    <s v=""/>
    <s v="Active"/>
    <s v=""/>
    <s v="2021-01-21"/>
    <s v="stf version 4"/>
    <n v="2021"/>
    <s v="January"/>
    <n v="2021"/>
    <s v="January"/>
    <x v="1"/>
    <n v="1"/>
    <n v="1"/>
    <n v="0"/>
    <n v="0"/>
    <n v="0"/>
    <n v="1"/>
    <n v="1"/>
    <n v="1"/>
    <n v="0"/>
    <x v="2"/>
  </r>
  <r>
    <x v="0"/>
    <n v="167298"/>
    <n v="1443101814"/>
    <x v="0"/>
    <s v="Molo"/>
    <x v="49"/>
    <n v="14431"/>
    <s v="Male"/>
    <n v="5"/>
    <s v="Yes"/>
    <s v="2020-11-27"/>
    <s v="2020-11-27"/>
    <s v="No"/>
    <s v="ABC+3TC+LPV/r"/>
    <s v=""/>
    <s v=""/>
    <s v=""/>
    <s v=""/>
    <s v="2020-01-09"/>
    <n v="607000"/>
    <s v="2020-11-17"/>
    <s v="2020-11-30"/>
    <s v="Yes"/>
    <s v="2018-02-22"/>
    <n v="3"/>
    <s v=""/>
    <s v="Frozen Plasma"/>
    <s v=""/>
    <s v=""/>
    <s v=""/>
    <s v=""/>
    <s v=""/>
    <s v=""/>
    <s v=""/>
    <s v=""/>
    <s v=""/>
    <s v=""/>
    <s v="Active"/>
    <s v=""/>
    <s v="2020-11-27"/>
    <s v="stf version 4"/>
    <n v="2020"/>
    <s v="November"/>
    <n v="2020"/>
    <s v="November"/>
    <x v="1"/>
    <n v="1"/>
    <n v="1"/>
    <n v="0"/>
    <n v="0"/>
    <n v="0"/>
    <n v="0"/>
    <n v="0"/>
    <n v="0"/>
    <n v="0"/>
    <x v="0"/>
  </r>
  <r>
    <x v="0"/>
    <n v="163662"/>
    <n v="1443101863"/>
    <x v="0"/>
    <s v="Molo"/>
    <x v="49"/>
    <n v="14431"/>
    <s v="Female"/>
    <n v="54"/>
    <s v="Yes"/>
    <s v="2020-10-30"/>
    <s v="2020-10-30"/>
    <s v="No"/>
    <s v="TDF+3TC+DTG"/>
    <s v=""/>
    <s v=""/>
    <s v=""/>
    <s v=""/>
    <s v="2019-09-25"/>
    <n v="2892"/>
    <s v="2020-10-14"/>
    <s v="2020-11-02"/>
    <s v="Yes"/>
    <s v="2018-08-16"/>
    <n v="3"/>
    <s v=""/>
    <s v="Frozen Plasma"/>
    <s v=""/>
    <s v=""/>
    <s v=""/>
    <s v=""/>
    <s v=""/>
    <s v=""/>
    <s v=""/>
    <s v=""/>
    <s v=""/>
    <s v=""/>
    <s v="Active"/>
    <s v=""/>
    <s v="2020-10-30"/>
    <s v="stf version 4"/>
    <n v="2020"/>
    <s v="October"/>
    <n v="2020"/>
    <s v="October"/>
    <x v="1"/>
    <n v="1"/>
    <n v="1"/>
    <n v="0"/>
    <n v="0"/>
    <n v="0"/>
    <n v="0"/>
    <n v="0"/>
    <n v="0"/>
    <n v="0"/>
    <x v="2"/>
  </r>
  <r>
    <x v="1"/>
    <n v="174622"/>
    <n v="1443102001"/>
    <x v="0"/>
    <s v="Molo"/>
    <x v="49"/>
    <n v="14431"/>
    <s v="Male"/>
    <n v="12"/>
    <s v="Yes"/>
    <s v="2021-03-02"/>
    <s v="2021-03-02"/>
    <s v="No"/>
    <s v="AZT+3TC+DTG"/>
    <s v=""/>
    <s v=""/>
    <s v=""/>
    <s v=""/>
    <s v="2020-12-15"/>
    <n v="2549"/>
    <s v="2021-02-20"/>
    <s v="2021-02-26"/>
    <s v="Yes"/>
    <s v="2021-02-26"/>
    <n v="3"/>
    <s v=""/>
    <s v="Frozen Plasma"/>
    <s v=""/>
    <s v=""/>
    <s v=""/>
    <s v=""/>
    <s v=""/>
    <s v=""/>
    <s v=""/>
    <s v=""/>
    <s v=""/>
    <s v=""/>
    <s v="Active"/>
    <s v=""/>
    <s v="2021-03-02"/>
    <s v="stf version 4"/>
    <n v="2021"/>
    <s v="March"/>
    <n v="2021"/>
    <s v="March"/>
    <x v="1"/>
    <n v="1"/>
    <n v="1"/>
    <n v="0"/>
    <n v="0"/>
    <n v="0"/>
    <n v="0"/>
    <n v="0"/>
    <n v="0"/>
    <n v="0"/>
    <x v="1"/>
  </r>
  <r>
    <x v="0"/>
    <n v="164031"/>
    <n v="1443102080"/>
    <x v="0"/>
    <s v="Molo"/>
    <x v="49"/>
    <n v="14431"/>
    <s v="Male"/>
    <n v="6"/>
    <s v="Yes"/>
    <s v="2020-11-03"/>
    <s v="2020-11-03"/>
    <s v="No"/>
    <s v="Other"/>
    <s v=""/>
    <s v=""/>
    <s v=""/>
    <s v=""/>
    <s v="2020-07-18"/>
    <n v="7312"/>
    <s v="2020-10-19"/>
    <s v="2020-11-03"/>
    <s v="Yes"/>
    <s v="2018-05-02"/>
    <n v="3"/>
    <s v=""/>
    <s v="Frozen Plasma"/>
    <s v=""/>
    <s v=""/>
    <s v=""/>
    <s v=""/>
    <s v=""/>
    <s v=""/>
    <s v=""/>
    <s v=""/>
    <s v=""/>
    <s v=""/>
    <s v="Active"/>
    <s v=""/>
    <s v="2020-11-03"/>
    <s v="stf version 4"/>
    <n v="2020"/>
    <s v="November"/>
    <n v="2020"/>
    <s v="November"/>
    <x v="1"/>
    <n v="1"/>
    <n v="1"/>
    <n v="0"/>
    <n v="0"/>
    <n v="0"/>
    <n v="0"/>
    <n v="0"/>
    <n v="0"/>
    <n v="0"/>
    <x v="0"/>
  </r>
  <r>
    <x v="2"/>
    <n v="161720"/>
    <n v="1443103053"/>
    <x v="0"/>
    <s v="Molo"/>
    <x v="49"/>
    <n v="14431"/>
    <s v="Male"/>
    <n v="14"/>
    <s v="Yes"/>
    <s v="2020-10-01"/>
    <s v="2020-10-06"/>
    <s v="No"/>
    <s v=""/>
    <s v=""/>
    <s v=""/>
    <s v=""/>
    <s v=""/>
    <s v="2020-09-24"/>
    <n v="32528"/>
    <s v="2020-09-23"/>
    <s v="2020-04-03"/>
    <s v="Yes"/>
    <s v="2019-07-15"/>
    <n v="3"/>
    <s v="2020-09-24"/>
    <s v="Frozen Plasma"/>
    <s v="2020-10-08"/>
    <s v="&gt;1000"/>
    <s v="Retain Regimen"/>
    <s v="Other"/>
    <s v="is in intensive counselling"/>
    <s v=""/>
    <s v="2020-09-24"/>
    <s v=""/>
    <s v=""/>
    <s v=""/>
    <s v="Active"/>
    <s v=""/>
    <s v="2020-10-06"/>
    <s v="stf version 4"/>
    <n v="2020"/>
    <s v="October"/>
    <n v="2020"/>
    <s v="October"/>
    <x v="1"/>
    <n v="1"/>
    <n v="1"/>
    <n v="0"/>
    <n v="0"/>
    <n v="0"/>
    <n v="1"/>
    <n v="1"/>
    <n v="1"/>
    <n v="0"/>
    <x v="1"/>
  </r>
  <r>
    <x v="0"/>
    <n v="163661"/>
    <n v="1443103074"/>
    <x v="0"/>
    <s v="Molo"/>
    <x v="49"/>
    <n v="14431"/>
    <s v="Female"/>
    <n v="49"/>
    <s v="Yes"/>
    <s v="2020-10-30"/>
    <s v="2020-10-31"/>
    <s v="No"/>
    <s v="TDF+3TC+DTG"/>
    <s v=""/>
    <s v=""/>
    <s v=""/>
    <s v=""/>
    <s v="2019-09-03"/>
    <n v="3612"/>
    <s v="2020-10-15"/>
    <s v="2020-10-16"/>
    <s v="Yes"/>
    <s v="2019-09-03"/>
    <n v="3"/>
    <s v=""/>
    <s v="Frozen Plasma"/>
    <s v=""/>
    <s v=""/>
    <s v=""/>
    <s v=""/>
    <s v=""/>
    <s v=""/>
    <s v=""/>
    <s v=""/>
    <s v=""/>
    <s v=""/>
    <s v="Active"/>
    <s v=""/>
    <s v="2020-10-31"/>
    <s v="stf version 4"/>
    <n v="2020"/>
    <s v="October"/>
    <n v="2020"/>
    <s v="October"/>
    <x v="1"/>
    <n v="1"/>
    <n v="1"/>
    <n v="0"/>
    <n v="0"/>
    <n v="0"/>
    <n v="0"/>
    <n v="0"/>
    <n v="0"/>
    <n v="0"/>
    <x v="2"/>
  </r>
  <r>
    <x v="1"/>
    <n v="174155"/>
    <n v="1443103161"/>
    <x v="0"/>
    <s v="Molo"/>
    <x v="49"/>
    <n v="14431"/>
    <s v="Male"/>
    <n v="19"/>
    <s v="Yes"/>
    <s v="2021-02-24"/>
    <s v="2021-02-25"/>
    <s v="No"/>
    <s v="TDF+3TC+DTG"/>
    <s v=""/>
    <s v=""/>
    <s v=""/>
    <s v=""/>
    <s v="2020-07-21"/>
    <n v="84572"/>
    <s v="2021-02-15"/>
    <s v="2021-03-01"/>
    <s v="Yes"/>
    <s v="2020-07-21"/>
    <n v="3"/>
    <s v=""/>
    <s v="Frozen Plasma"/>
    <s v=""/>
    <s v=""/>
    <s v=""/>
    <s v=""/>
    <s v=""/>
    <s v=""/>
    <s v=""/>
    <s v=""/>
    <s v=""/>
    <s v=""/>
    <s v="Active"/>
    <s v=""/>
    <s v="2021-02-25"/>
    <s v="stf version 4"/>
    <n v="2021"/>
    <s v="February"/>
    <n v="2021"/>
    <s v="February"/>
    <x v="1"/>
    <n v="1"/>
    <n v="1"/>
    <n v="0"/>
    <n v="0"/>
    <n v="0"/>
    <n v="0"/>
    <n v="0"/>
    <n v="0"/>
    <n v="0"/>
    <x v="1"/>
  </r>
  <r>
    <x v="1"/>
    <n v="173672"/>
    <n v="1443103164"/>
    <x v="0"/>
    <s v="Molo"/>
    <x v="49"/>
    <n v="14431"/>
    <s v="Female"/>
    <n v="44"/>
    <s v="Yes"/>
    <s v="2021-02-19"/>
    <s v="2021-02-19"/>
    <s v="No"/>
    <s v="TDF+3TC+DTG"/>
    <s v=""/>
    <s v=""/>
    <s v=""/>
    <s v=""/>
    <s v="2020-07-21"/>
    <n v="1870"/>
    <s v="2021-02-09"/>
    <s v="2021-02-23"/>
    <s v="Yes"/>
    <s v="2021-02-23"/>
    <n v="3"/>
    <s v=""/>
    <s v="Frozen Plasma"/>
    <s v=""/>
    <s v=""/>
    <s v=""/>
    <s v=""/>
    <s v=""/>
    <s v=""/>
    <s v=""/>
    <s v=""/>
    <s v=""/>
    <s v=""/>
    <s v="Active"/>
    <s v=""/>
    <s v="2021-02-19"/>
    <s v="stf version 4"/>
    <n v="2021"/>
    <s v="February"/>
    <n v="2021"/>
    <s v="February"/>
    <x v="1"/>
    <n v="1"/>
    <n v="1"/>
    <n v="0"/>
    <n v="0"/>
    <n v="0"/>
    <n v="0"/>
    <n v="0"/>
    <n v="0"/>
    <n v="0"/>
    <x v="2"/>
  </r>
  <r>
    <x v="1"/>
    <n v="184690"/>
    <n v="1443200063"/>
    <x v="3"/>
    <s v="Koibatek"/>
    <x v="24"/>
    <n v="14432"/>
    <s v="Male"/>
    <n v="41"/>
    <s v=""/>
    <s v="2021-02-23"/>
    <s v="2021-02-23"/>
    <s v="No"/>
    <s v="TDF+3TC+DTG"/>
    <s v=""/>
    <s v=""/>
    <s v=""/>
    <s v=""/>
    <s v=""/>
    <n v="44744"/>
    <s v="2021-02-11"/>
    <s v=""/>
    <s v=""/>
    <s v=""/>
    <s v=""/>
    <s v=""/>
    <s v=""/>
    <s v=""/>
    <s v=""/>
    <s v=""/>
    <s v=""/>
    <s v=""/>
    <s v=""/>
    <s v=""/>
    <s v=""/>
    <s v=""/>
    <s v=""/>
    <s v=""/>
    <s v=""/>
    <s v=""/>
    <s v=""/>
    <n v="2021"/>
    <s v="February"/>
    <n v="2021"/>
    <s v="February"/>
    <x v="0"/>
    <n v="1"/>
    <n v="0"/>
    <n v="0"/>
    <n v="0"/>
    <n v="1"/>
    <n v="0"/>
    <n v="0"/>
    <n v="0"/>
    <n v="0"/>
    <x v="2"/>
  </r>
  <r>
    <x v="0"/>
    <n v="173239"/>
    <n v="1443200523"/>
    <x v="3"/>
    <s v="Koibatek"/>
    <x v="24"/>
    <n v="14432"/>
    <s v="Female"/>
    <n v="35"/>
    <s v="Yes"/>
    <s v="2020-10-28"/>
    <s v="2020-10-28"/>
    <s v="No"/>
    <s v="TDF+3TC+ATV/r"/>
    <s v=""/>
    <s v=""/>
    <s v=""/>
    <s v=""/>
    <s v="2019-05-16"/>
    <n v="3596"/>
    <s v="2020-10-14"/>
    <s v="2020-12-10"/>
    <s v="Yes"/>
    <s v="2020-12-10"/>
    <n v="1"/>
    <s v=""/>
    <s v="Frozen Plasma"/>
    <s v=""/>
    <s v=""/>
    <s v=""/>
    <s v=""/>
    <s v=""/>
    <s v=""/>
    <s v=""/>
    <s v=""/>
    <s v=""/>
    <s v=""/>
    <s v=""/>
    <s v=""/>
    <s v="2020-10-28"/>
    <s v="stf version 4"/>
    <n v="2020"/>
    <s v="October"/>
    <n v="2020"/>
    <s v="October"/>
    <x v="1"/>
    <n v="1"/>
    <n v="0"/>
    <n v="0"/>
    <n v="1"/>
    <n v="0"/>
    <n v="0"/>
    <n v="0"/>
    <n v="0"/>
    <n v="0"/>
    <x v="2"/>
  </r>
  <r>
    <x v="0"/>
    <n v="176813"/>
    <n v="1443200626"/>
    <x v="3"/>
    <s v="Koibatek"/>
    <x v="24"/>
    <n v="14432"/>
    <s v="Female"/>
    <n v="58"/>
    <s v="Yes"/>
    <s v="2020-12-07"/>
    <s v="2020-12-08"/>
    <s v="No"/>
    <s v="TDF+3TC+ATV/r"/>
    <s v=""/>
    <s v=""/>
    <s v=""/>
    <s v=""/>
    <s v="2019-06-13"/>
    <n v="2594"/>
    <s v="2020-11-23"/>
    <s v="2021-01-07"/>
    <s v="Yes"/>
    <s v="2021-01-07"/>
    <n v="1"/>
    <s v=""/>
    <s v="Frozen Plasma"/>
    <s v=""/>
    <s v=""/>
    <s v=""/>
    <s v=""/>
    <s v=""/>
    <s v=""/>
    <s v=""/>
    <s v=""/>
    <s v=""/>
    <s v=""/>
    <s v=""/>
    <s v=""/>
    <s v="2020-12-08"/>
    <s v="stf version 4"/>
    <n v="2020"/>
    <s v="December"/>
    <n v="2020"/>
    <s v="December"/>
    <x v="1"/>
    <n v="1"/>
    <n v="0"/>
    <n v="0"/>
    <n v="1"/>
    <n v="0"/>
    <n v="0"/>
    <n v="0"/>
    <n v="0"/>
    <n v="0"/>
    <x v="2"/>
  </r>
  <r>
    <x v="1"/>
    <n v="181074"/>
    <n v="1443201083"/>
    <x v="3"/>
    <s v="Koibatek"/>
    <x v="24"/>
    <n v="14432"/>
    <s v="Male"/>
    <n v="15"/>
    <s v="Yes"/>
    <s v="2021-01-21"/>
    <s v="2021-01-22"/>
    <s v="No"/>
    <s v="TDF+3TC+DTG"/>
    <s v=""/>
    <s v=""/>
    <s v=""/>
    <s v=""/>
    <s v="2020-10-01"/>
    <n v="60000"/>
    <s v="2021-01-14"/>
    <s v="2021-02-11"/>
    <s v="Yes"/>
    <s v="2021-02-11"/>
    <n v="1"/>
    <s v=""/>
    <s v="Frozen Plasma"/>
    <s v=""/>
    <s v=""/>
    <s v=""/>
    <s v=""/>
    <s v=""/>
    <s v=""/>
    <s v=""/>
    <s v=""/>
    <s v=""/>
    <s v=""/>
    <s v=""/>
    <s v=""/>
    <s v="2021-01-22"/>
    <s v="stf version 4"/>
    <n v="2021"/>
    <s v="January"/>
    <n v="2021"/>
    <s v="January"/>
    <x v="1"/>
    <n v="1"/>
    <n v="0"/>
    <n v="0"/>
    <n v="1"/>
    <n v="0"/>
    <n v="0"/>
    <n v="0"/>
    <n v="0"/>
    <n v="0"/>
    <x v="1"/>
  </r>
  <r>
    <x v="1"/>
    <n v="184692"/>
    <n v="1443201109"/>
    <x v="3"/>
    <s v="Koibatek"/>
    <x v="24"/>
    <n v="14432"/>
    <s v="Female"/>
    <n v="41"/>
    <s v=""/>
    <s v="2021-02-23"/>
    <s v="2021-02-23"/>
    <s v="No"/>
    <s v="TDF+3TC+DTG"/>
    <s v=""/>
    <s v=""/>
    <s v=""/>
    <s v=""/>
    <s v=""/>
    <n v="1260"/>
    <s v="2021-02-16"/>
    <s v=""/>
    <s v=""/>
    <s v=""/>
    <s v=""/>
    <s v=""/>
    <s v=""/>
    <s v=""/>
    <s v=""/>
    <s v=""/>
    <s v=""/>
    <s v=""/>
    <s v=""/>
    <s v=""/>
    <s v=""/>
    <s v=""/>
    <s v=""/>
    <s v=""/>
    <s v=""/>
    <s v=""/>
    <s v=""/>
    <n v="2021"/>
    <s v="February"/>
    <n v="2021"/>
    <s v="February"/>
    <x v="0"/>
    <n v="1"/>
    <n v="0"/>
    <n v="0"/>
    <n v="0"/>
    <n v="1"/>
    <n v="0"/>
    <n v="0"/>
    <n v="0"/>
    <n v="0"/>
    <x v="2"/>
  </r>
  <r>
    <x v="1"/>
    <n v="180447"/>
    <n v="1443201314"/>
    <x v="3"/>
    <s v="Koibatek"/>
    <x v="24"/>
    <n v="14432"/>
    <s v="Female"/>
    <n v="13"/>
    <s v="Yes"/>
    <s v="2021-01-15"/>
    <s v="2021-01-19"/>
    <s v="No"/>
    <s v="TDF+3TC+DTG"/>
    <s v=""/>
    <s v=""/>
    <s v=""/>
    <s v=""/>
    <s v="2020-09-24"/>
    <n v="1219"/>
    <s v="2021-01-07"/>
    <s v="2021-02-11"/>
    <s v="Yes"/>
    <s v="2021-02-11"/>
    <n v="1"/>
    <s v=""/>
    <s v="Frozen Plasma"/>
    <s v=""/>
    <s v=""/>
    <s v=""/>
    <s v=""/>
    <s v=""/>
    <s v=""/>
    <s v=""/>
    <s v=""/>
    <s v=""/>
    <s v=""/>
    <s v=""/>
    <s v=""/>
    <s v="2021-01-19"/>
    <s v="stf version 4"/>
    <n v="2021"/>
    <s v="January"/>
    <n v="2021"/>
    <s v="January"/>
    <x v="1"/>
    <n v="1"/>
    <n v="0"/>
    <n v="0"/>
    <n v="1"/>
    <n v="0"/>
    <n v="0"/>
    <n v="0"/>
    <n v="0"/>
    <n v="0"/>
    <x v="1"/>
  </r>
  <r>
    <x v="1"/>
    <n v="185784"/>
    <n v="1443201396"/>
    <x v="3"/>
    <s v="Koibatek"/>
    <x v="24"/>
    <n v="14432"/>
    <s v="Female"/>
    <n v="12"/>
    <s v=""/>
    <s v="2021-03-02"/>
    <s v="2021-03-02"/>
    <s v="No"/>
    <s v="ABC+3TC+DTG"/>
    <s v=""/>
    <s v=""/>
    <s v=""/>
    <s v=""/>
    <s v=""/>
    <n v="2274"/>
    <s v="2021-02-18"/>
    <s v=""/>
    <s v=""/>
    <s v=""/>
    <s v=""/>
    <s v=""/>
    <s v=""/>
    <s v=""/>
    <s v=""/>
    <s v=""/>
    <s v=""/>
    <s v=""/>
    <s v=""/>
    <s v=""/>
    <s v=""/>
    <s v=""/>
    <s v=""/>
    <s v=""/>
    <s v=""/>
    <s v=""/>
    <s v=""/>
    <n v="2021"/>
    <s v="March"/>
    <n v="2021"/>
    <s v="March"/>
    <x v="0"/>
    <n v="1"/>
    <n v="0"/>
    <n v="0"/>
    <n v="0"/>
    <n v="1"/>
    <n v="0"/>
    <n v="0"/>
    <n v="0"/>
    <n v="0"/>
    <x v="1"/>
  </r>
  <r>
    <x v="0"/>
    <n v="173255"/>
    <n v="1443201588"/>
    <x v="3"/>
    <s v="Koibatek"/>
    <x v="24"/>
    <n v="14432"/>
    <s v="Male"/>
    <n v="14"/>
    <s v="Yes"/>
    <s v="2020-10-29"/>
    <s v="2020-10-30"/>
    <s v="No"/>
    <s v="TDF+3TC+DTG"/>
    <s v=""/>
    <s v=""/>
    <s v=""/>
    <s v=""/>
    <s v="2020-07-09"/>
    <n v="1067"/>
    <s v="2020-10-16"/>
    <s v="2020-12-17"/>
    <s v="Yes"/>
    <s v="2020-12-17"/>
    <n v="1"/>
    <s v=""/>
    <s v="Frozen Plasma"/>
    <s v=""/>
    <s v=""/>
    <s v=""/>
    <s v=""/>
    <s v=""/>
    <s v=""/>
    <s v=""/>
    <s v=""/>
    <s v=""/>
    <s v=""/>
    <s v=""/>
    <s v=""/>
    <s v="2020-10-30"/>
    <s v="stf version 4"/>
    <n v="2020"/>
    <s v="October"/>
    <n v="2020"/>
    <s v="October"/>
    <x v="1"/>
    <n v="1"/>
    <n v="0"/>
    <n v="0"/>
    <n v="1"/>
    <n v="0"/>
    <n v="0"/>
    <n v="0"/>
    <n v="0"/>
    <n v="0"/>
    <x v="1"/>
  </r>
  <r>
    <x v="1"/>
    <n v="179926"/>
    <n v="1443202089"/>
    <x v="3"/>
    <s v="Koibatek"/>
    <x v="24"/>
    <n v="14432"/>
    <s v="Male"/>
    <n v="17"/>
    <s v="Yes"/>
    <s v="2021-01-11"/>
    <s v="2021-01-11"/>
    <s v="No"/>
    <s v="TDF+3TC+DTG"/>
    <s v=""/>
    <s v=""/>
    <s v=""/>
    <s v=""/>
    <s v="2019-05-09"/>
    <n v="217666"/>
    <s v="2021-01-05"/>
    <s v="2021-02-10"/>
    <s v="Yes"/>
    <s v="2021-02-10"/>
    <n v="1"/>
    <s v=""/>
    <s v="Frozen Plasma"/>
    <s v=""/>
    <s v=""/>
    <s v=""/>
    <s v=""/>
    <s v=""/>
    <s v=""/>
    <s v=""/>
    <s v=""/>
    <s v=""/>
    <s v=""/>
    <s v=""/>
    <s v=""/>
    <s v="2021-01-11"/>
    <s v="stf version 4"/>
    <n v="2021"/>
    <s v="January"/>
    <n v="2021"/>
    <s v="January"/>
    <x v="1"/>
    <n v="1"/>
    <n v="0"/>
    <n v="0"/>
    <n v="1"/>
    <n v="0"/>
    <n v="0"/>
    <n v="0"/>
    <n v="0"/>
    <n v="0"/>
    <x v="1"/>
  </r>
  <r>
    <x v="0"/>
    <n v="177623"/>
    <n v="1443202203"/>
    <x v="3"/>
    <s v="Koibatek"/>
    <x v="24"/>
    <n v="14432"/>
    <s v="Female"/>
    <n v="61"/>
    <s v="Yes"/>
    <s v="2020-12-08"/>
    <s v="2020-12-09"/>
    <s v="No"/>
    <s v="TDF+3TC+DTG"/>
    <s v=""/>
    <s v=""/>
    <s v=""/>
    <s v=""/>
    <s v="2019-09-10"/>
    <n v="1651"/>
    <s v="2020-12-01"/>
    <s v="2021-01-07"/>
    <s v="Yes"/>
    <s v="2021-01-07"/>
    <n v="1"/>
    <s v=""/>
    <s v="Frozen Plasma"/>
    <s v=""/>
    <s v=""/>
    <s v=""/>
    <s v=""/>
    <s v=""/>
    <s v=""/>
    <s v=""/>
    <s v=""/>
    <s v=""/>
    <s v=""/>
    <s v=""/>
    <s v=""/>
    <s v="2020-12-09"/>
    <s v="stf version 4"/>
    <n v="2020"/>
    <s v="December"/>
    <n v="2020"/>
    <s v="December"/>
    <x v="1"/>
    <n v="1"/>
    <n v="0"/>
    <n v="0"/>
    <n v="1"/>
    <n v="0"/>
    <n v="0"/>
    <n v="0"/>
    <n v="0"/>
    <n v="0"/>
    <x v="2"/>
  </r>
  <r>
    <x v="1"/>
    <n v="184692"/>
    <n v="1443202357"/>
    <x v="3"/>
    <s v="Koibatek"/>
    <x v="24"/>
    <n v="14432"/>
    <s v="Female"/>
    <n v="42"/>
    <s v=""/>
    <s v="2021-02-23"/>
    <s v="2021-02-23"/>
    <s v="No"/>
    <s v="TDF+3TC+DTG"/>
    <s v=""/>
    <s v=""/>
    <s v=""/>
    <s v=""/>
    <s v=""/>
    <n v="20152"/>
    <s v="2021-02-15"/>
    <s v=""/>
    <s v=""/>
    <s v=""/>
    <s v=""/>
    <s v=""/>
    <s v=""/>
    <s v=""/>
    <s v=""/>
    <s v=""/>
    <s v=""/>
    <s v=""/>
    <s v=""/>
    <s v=""/>
    <s v=""/>
    <s v=""/>
    <s v=""/>
    <s v=""/>
    <s v=""/>
    <s v=""/>
    <s v=""/>
    <n v="2021"/>
    <s v="February"/>
    <n v="2021"/>
    <s v="February"/>
    <x v="0"/>
    <n v="1"/>
    <n v="0"/>
    <n v="0"/>
    <n v="0"/>
    <n v="1"/>
    <n v="0"/>
    <n v="0"/>
    <n v="0"/>
    <n v="0"/>
    <x v="2"/>
  </r>
  <r>
    <x v="0"/>
    <n v="179464"/>
    <n v="1443202430"/>
    <x v="3"/>
    <s v="Koibatek"/>
    <x v="29"/>
    <n v="15174"/>
    <s v="Female"/>
    <n v="41"/>
    <s v=""/>
    <s v="2020-12-22"/>
    <s v="2020-12-22"/>
    <s v="No"/>
    <s v="AZT+3TC+ATV/r"/>
    <s v=""/>
    <s v=""/>
    <s v=""/>
    <s v=""/>
    <s v=""/>
    <n v="135302"/>
    <s v="2020-12-15"/>
    <s v=""/>
    <s v=""/>
    <s v=""/>
    <s v=""/>
    <s v=""/>
    <s v=""/>
    <s v=""/>
    <s v=""/>
    <s v=""/>
    <s v=""/>
    <s v=""/>
    <s v=""/>
    <s v=""/>
    <s v=""/>
    <s v=""/>
    <s v=""/>
    <s v=""/>
    <s v=""/>
    <s v=""/>
    <s v=""/>
    <n v="2020"/>
    <s v="December"/>
    <n v="2020"/>
    <s v="December"/>
    <x v="0"/>
    <n v="1"/>
    <n v="0"/>
    <n v="0"/>
    <n v="0"/>
    <n v="1"/>
    <n v="0"/>
    <n v="0"/>
    <n v="0"/>
    <n v="0"/>
    <x v="2"/>
  </r>
  <r>
    <x v="1"/>
    <n v="181753"/>
    <n v="1443202541"/>
    <x v="3"/>
    <s v="Koibatek"/>
    <x v="24"/>
    <n v="14432"/>
    <s v="Female"/>
    <n v="36"/>
    <s v="Yes"/>
    <s v="2021-01-29"/>
    <s v="2021-01-29"/>
    <s v="No"/>
    <s v="TDF+3TC+DTG"/>
    <s v=""/>
    <s v=""/>
    <s v=""/>
    <s v=""/>
    <s v="2015-09-29"/>
    <n v="1727"/>
    <s v="2021-01-21"/>
    <s v="2021-02-08"/>
    <s v="Yes"/>
    <s v="2021-02-08"/>
    <n v="1"/>
    <s v=""/>
    <s v="Frozen Plasma"/>
    <s v=""/>
    <s v=""/>
    <s v=""/>
    <s v=""/>
    <s v=""/>
    <s v=""/>
    <s v=""/>
    <s v=""/>
    <s v=""/>
    <s v=""/>
    <s v=""/>
    <s v=""/>
    <s v="2021-01-29"/>
    <s v="stf version 4"/>
    <n v="2021"/>
    <s v="January"/>
    <n v="2021"/>
    <s v="January"/>
    <x v="1"/>
    <n v="1"/>
    <n v="0"/>
    <n v="0"/>
    <n v="1"/>
    <n v="0"/>
    <n v="0"/>
    <n v="0"/>
    <n v="0"/>
    <n v="0"/>
    <x v="2"/>
  </r>
  <r>
    <x v="0"/>
    <n v="175542"/>
    <n v="1443202779"/>
    <x v="3"/>
    <s v="Koibatek"/>
    <x v="24"/>
    <n v="14432"/>
    <s v="Female"/>
    <n v="43"/>
    <s v="Yes"/>
    <s v="2020-11-19"/>
    <s v="2020-11-19"/>
    <s v="No"/>
    <s v="TDF+3TC+EFV"/>
    <s v=""/>
    <s v=""/>
    <s v=""/>
    <s v=""/>
    <s v="2020-11-12"/>
    <n v="107539"/>
    <s v="2020-11-12"/>
    <s v="2020-11-12"/>
    <s v="Yes"/>
    <s v="2020-11-12"/>
    <n v="1"/>
    <s v=""/>
    <s v="Frozen Plasma"/>
    <s v=""/>
    <s v=""/>
    <s v=""/>
    <s v=""/>
    <s v=""/>
    <s v=""/>
    <s v=""/>
    <s v=""/>
    <s v=""/>
    <s v=""/>
    <s v=""/>
    <s v=""/>
    <s v="2020-11-19"/>
    <s v="stf version 4"/>
    <n v="2020"/>
    <s v="November"/>
    <n v="2020"/>
    <s v="November"/>
    <x v="1"/>
    <n v="1"/>
    <n v="0"/>
    <n v="0"/>
    <n v="1"/>
    <n v="0"/>
    <n v="0"/>
    <n v="0"/>
    <n v="0"/>
    <n v="0"/>
    <x v="2"/>
  </r>
  <r>
    <x v="1"/>
    <n v="185779"/>
    <n v="1443202819"/>
    <x v="3"/>
    <s v="Koibatek"/>
    <x v="24"/>
    <n v="14432"/>
    <s v="Male"/>
    <n v="7"/>
    <s v=""/>
    <s v="2021-03-01"/>
    <s v="2021-03-02"/>
    <s v="No"/>
    <s v="ABC+3TC+LPV/r"/>
    <s v=""/>
    <s v=""/>
    <s v=""/>
    <s v=""/>
    <s v=""/>
    <n v="144774"/>
    <s v="2021-02-18"/>
    <s v=""/>
    <s v=""/>
    <s v=""/>
    <s v=""/>
    <s v=""/>
    <s v=""/>
    <s v=""/>
    <s v=""/>
    <s v=""/>
    <s v=""/>
    <s v=""/>
    <s v=""/>
    <s v=""/>
    <s v=""/>
    <s v=""/>
    <s v=""/>
    <s v=""/>
    <s v=""/>
    <s v=""/>
    <s v=""/>
    <n v="2021"/>
    <s v="March"/>
    <n v="2021"/>
    <s v="March"/>
    <x v="0"/>
    <n v="1"/>
    <n v="0"/>
    <n v="0"/>
    <n v="0"/>
    <n v="1"/>
    <n v="0"/>
    <n v="0"/>
    <n v="0"/>
    <n v="0"/>
    <x v="0"/>
  </r>
  <r>
    <x v="1"/>
    <n v="185779"/>
    <n v="1443202823"/>
    <x v="3"/>
    <s v="Koibatek"/>
    <x v="24"/>
    <n v="14432"/>
    <s v="Female"/>
    <n v="10"/>
    <s v=""/>
    <s v="2021-03-01"/>
    <s v="2021-03-02"/>
    <s v="No"/>
    <s v="ABC+3TC+DTG"/>
    <s v=""/>
    <s v=""/>
    <s v=""/>
    <s v=""/>
    <s v=""/>
    <n v="15088"/>
    <s v="2021-02-18"/>
    <s v=""/>
    <s v=""/>
    <s v=""/>
    <s v=""/>
    <s v=""/>
    <s v=""/>
    <s v=""/>
    <s v=""/>
    <s v=""/>
    <s v=""/>
    <s v=""/>
    <s v=""/>
    <s v=""/>
    <s v=""/>
    <s v=""/>
    <s v=""/>
    <s v=""/>
    <s v=""/>
    <s v=""/>
    <s v=""/>
    <n v="2021"/>
    <s v="March"/>
    <n v="2021"/>
    <s v="March"/>
    <x v="0"/>
    <n v="1"/>
    <n v="0"/>
    <n v="0"/>
    <n v="0"/>
    <n v="1"/>
    <n v="0"/>
    <n v="0"/>
    <n v="0"/>
    <n v="0"/>
    <x v="1"/>
  </r>
  <r>
    <x v="0"/>
    <n v="176388"/>
    <n v="1443202841"/>
    <x v="3"/>
    <s v="Koibatek"/>
    <x v="24"/>
    <n v="14432"/>
    <s v="Male"/>
    <n v="17"/>
    <s v="Yes"/>
    <s v="2020-11-25"/>
    <s v="2020-11-26"/>
    <s v="No"/>
    <s v="TDF+3TC+DTG"/>
    <s v=""/>
    <s v=""/>
    <s v=""/>
    <s v=""/>
    <s v="2020-01-16"/>
    <n v="2100"/>
    <s v="2020-11-19"/>
    <s v="2020-11-18"/>
    <s v="Yes"/>
    <s v="2020-11-18"/>
    <n v="1"/>
    <s v=""/>
    <s v="Frozen Plasma"/>
    <s v=""/>
    <s v=""/>
    <s v=""/>
    <s v=""/>
    <s v=""/>
    <s v=""/>
    <s v=""/>
    <s v=""/>
    <s v=""/>
    <s v=""/>
    <s v=""/>
    <s v=""/>
    <s v="2020-11-26"/>
    <s v="stf version 4"/>
    <n v="2020"/>
    <s v="November"/>
    <n v="2020"/>
    <s v="November"/>
    <x v="1"/>
    <n v="1"/>
    <n v="0"/>
    <n v="0"/>
    <n v="1"/>
    <n v="0"/>
    <n v="0"/>
    <n v="0"/>
    <n v="0"/>
    <n v="0"/>
    <x v="1"/>
  </r>
  <r>
    <x v="1"/>
    <n v="180664"/>
    <n v="1443202998"/>
    <x v="3"/>
    <s v="Koibatek"/>
    <x v="24"/>
    <n v="14432"/>
    <s v="Female"/>
    <n v="24"/>
    <s v="Yes"/>
    <s v="2021-01-15"/>
    <s v="2021-01-19"/>
    <s v="Yes"/>
    <s v="TDF+3TC+DTG"/>
    <s v=""/>
    <s v=""/>
    <s v=""/>
    <s v=""/>
    <s v="2020-10-26"/>
    <n v="51500"/>
    <s v="2021-01-12"/>
    <s v="2021-02-10"/>
    <s v="Yes"/>
    <s v="2021-02-10"/>
    <n v="1"/>
    <s v=""/>
    <s v="Frozen Plasma"/>
    <s v=""/>
    <s v=""/>
    <s v=""/>
    <s v=""/>
    <s v=""/>
    <s v=""/>
    <s v=""/>
    <s v=""/>
    <s v=""/>
    <s v=""/>
    <s v=""/>
    <s v=""/>
    <s v="2021-01-19"/>
    <s v="stf version 4"/>
    <n v="2021"/>
    <s v="January"/>
    <n v="2021"/>
    <s v="January"/>
    <x v="1"/>
    <n v="1"/>
    <n v="0"/>
    <n v="0"/>
    <n v="1"/>
    <n v="0"/>
    <n v="0"/>
    <n v="0"/>
    <n v="0"/>
    <n v="0"/>
    <x v="1"/>
  </r>
  <r>
    <x v="0"/>
    <n v="175499"/>
    <n v="1443203079"/>
    <x v="3"/>
    <s v="Koibatek"/>
    <x v="24"/>
    <n v="14432"/>
    <s v="Female"/>
    <n v="13"/>
    <s v="Yes"/>
    <s v="2020-11-19"/>
    <s v="2020-11-19"/>
    <s v="No"/>
    <s v="TDF+3TC+DTG"/>
    <s v=""/>
    <s v=""/>
    <s v=""/>
    <s v=""/>
    <s v="2020-08-06"/>
    <n v="30388"/>
    <s v="2020-11-11"/>
    <s v="2020-12-10"/>
    <s v="Yes"/>
    <s v="2020-12-10"/>
    <n v="1"/>
    <s v=""/>
    <s v="Frozen Plasma"/>
    <s v=""/>
    <s v=""/>
    <s v=""/>
    <s v=""/>
    <s v=""/>
    <s v=""/>
    <s v=""/>
    <s v=""/>
    <s v=""/>
    <s v=""/>
    <s v=""/>
    <s v=""/>
    <s v="2020-11-19"/>
    <s v="stf version 4"/>
    <n v="2020"/>
    <s v="November"/>
    <n v="2020"/>
    <s v="November"/>
    <x v="1"/>
    <n v="1"/>
    <n v="0"/>
    <n v="0"/>
    <n v="1"/>
    <n v="0"/>
    <n v="0"/>
    <n v="0"/>
    <n v="0"/>
    <n v="0"/>
    <x v="1"/>
  </r>
  <r>
    <x v="0"/>
    <n v="175713"/>
    <n v="1443203209"/>
    <x v="3"/>
    <s v="Koibatek"/>
    <x v="24"/>
    <n v="14432"/>
    <s v="Female"/>
    <n v="12"/>
    <s v="Yes"/>
    <s v="2020-11-19"/>
    <s v="2020-11-19"/>
    <s v="No"/>
    <s v="ABC+3TC+LPV/r"/>
    <s v=""/>
    <s v=""/>
    <s v=""/>
    <s v=""/>
    <s v="2020-07-08"/>
    <n v="8780"/>
    <s v="2020-11-16"/>
    <s v="2020-10-14"/>
    <s v="Yes"/>
    <s v="2020-10-21"/>
    <n v="1"/>
    <s v=""/>
    <s v="Frozen Plasma"/>
    <s v=""/>
    <s v=""/>
    <s v=""/>
    <s v=""/>
    <s v=""/>
    <s v=""/>
    <s v=""/>
    <s v=""/>
    <s v=""/>
    <s v=""/>
    <s v=""/>
    <s v=""/>
    <s v="2020-11-19"/>
    <s v="stf version 4"/>
    <n v="2020"/>
    <s v="November"/>
    <n v="2020"/>
    <s v="November"/>
    <x v="1"/>
    <n v="1"/>
    <n v="0"/>
    <n v="0"/>
    <n v="1"/>
    <n v="0"/>
    <n v="0"/>
    <n v="0"/>
    <n v="0"/>
    <n v="0"/>
    <x v="1"/>
  </r>
  <r>
    <x v="2"/>
    <n v="170875"/>
    <n v="1443203297"/>
    <x v="3"/>
    <s v="Koibatek"/>
    <x v="24"/>
    <n v="14432"/>
    <s v="Male"/>
    <n v="62"/>
    <s v="Yes"/>
    <s v="2020-10-07"/>
    <s v="2020-10-08"/>
    <s v="No"/>
    <s v="TDF+3TC+DTG"/>
    <s v=""/>
    <s v=""/>
    <s v=""/>
    <s v=""/>
    <s v="2019-05-09"/>
    <n v="1353"/>
    <s v="2020-09-23"/>
    <s v="2020-10-22"/>
    <s v="Yes"/>
    <s v="2020-10-22"/>
    <n v="1"/>
    <s v=""/>
    <s v="Frozen Plasma"/>
    <s v=""/>
    <s v=""/>
    <s v=""/>
    <s v=""/>
    <s v=""/>
    <s v=""/>
    <s v=""/>
    <s v=""/>
    <s v=""/>
    <s v=""/>
    <s v=""/>
    <s v=""/>
    <s v="2020-10-08"/>
    <s v="stf version 4"/>
    <n v="2020"/>
    <s v="October"/>
    <n v="2020"/>
    <s v="October"/>
    <x v="1"/>
    <n v="1"/>
    <n v="0"/>
    <n v="0"/>
    <n v="1"/>
    <n v="0"/>
    <n v="0"/>
    <n v="0"/>
    <n v="0"/>
    <n v="0"/>
    <x v="2"/>
  </r>
  <r>
    <x v="1"/>
    <n v="181732"/>
    <n v="1443203332"/>
    <x v="3"/>
    <s v="Mogotio"/>
    <x v="51"/>
    <n v="14446"/>
    <s v="Male"/>
    <n v="46"/>
    <s v="Yes"/>
    <s v="2021-01-29"/>
    <s v="2021-01-29"/>
    <s v="No"/>
    <s v="TDF+3TC+DTG"/>
    <s v=""/>
    <s v=""/>
    <s v=""/>
    <s v=""/>
    <s v="2018-08-16"/>
    <n v="13328"/>
    <s v="2021-01-19"/>
    <s v="2021-01-19"/>
    <s v="Yes"/>
    <s v="2021-01-19"/>
    <n v="2"/>
    <s v=""/>
    <s v="Frozen Plasma"/>
    <s v=""/>
    <s v=""/>
    <s v=""/>
    <s v=""/>
    <s v=""/>
    <s v=""/>
    <s v=""/>
    <s v=""/>
    <s v=""/>
    <s v=""/>
    <s v="Active"/>
    <s v=""/>
    <s v="2021-01-29"/>
    <s v="stf version 4"/>
    <n v="2021"/>
    <s v="January"/>
    <n v="2021"/>
    <s v="January"/>
    <x v="1"/>
    <n v="1"/>
    <n v="0"/>
    <n v="1"/>
    <n v="0"/>
    <n v="0"/>
    <n v="0"/>
    <n v="0"/>
    <n v="0"/>
    <n v="0"/>
    <x v="2"/>
  </r>
  <r>
    <x v="0"/>
    <n v="171884"/>
    <n v="1443203441"/>
    <x v="3"/>
    <s v="Koibatek"/>
    <x v="24"/>
    <n v="14432"/>
    <s v="Female"/>
    <n v="2"/>
    <s v="Yes"/>
    <s v="2020-10-19"/>
    <s v="2020-10-21"/>
    <s v="No"/>
    <s v="ABC+3TC+LPV/r"/>
    <s v=""/>
    <s v=""/>
    <s v=""/>
    <s v=""/>
    <s v="2019-02-28"/>
    <n v="119100"/>
    <s v="2020-10-05"/>
    <s v="2019-11-06"/>
    <s v="Yes"/>
    <s v="2019-11-06"/>
    <n v="2"/>
    <s v=""/>
    <s v="Frozen Plasma"/>
    <s v=""/>
    <s v=""/>
    <s v=""/>
    <s v=""/>
    <s v=""/>
    <s v=""/>
    <s v=""/>
    <s v=""/>
    <s v=""/>
    <s v=""/>
    <s v=""/>
    <s v=""/>
    <s v="2020-10-21"/>
    <s v="stf version 4"/>
    <n v="2020"/>
    <s v="October"/>
    <n v="2020"/>
    <s v="October"/>
    <x v="1"/>
    <n v="1"/>
    <n v="0"/>
    <n v="1"/>
    <n v="0"/>
    <n v="0"/>
    <n v="0"/>
    <n v="0"/>
    <n v="0"/>
    <n v="0"/>
    <x v="0"/>
  </r>
  <r>
    <x v="0"/>
    <n v="179467"/>
    <n v="1443203489"/>
    <x v="3"/>
    <s v="Koibatek"/>
    <x v="24"/>
    <n v="14432"/>
    <s v="Male"/>
    <n v="51"/>
    <s v="Yes"/>
    <s v="2020-12-22"/>
    <s v="2020-12-22"/>
    <s v="No"/>
    <s v="TDF+3TC+DTG"/>
    <s v=""/>
    <s v=""/>
    <s v=""/>
    <s v=""/>
    <s v="2019-05-20"/>
    <n v="3822623"/>
    <s v="2020-12-17"/>
    <s v="2021-01-07"/>
    <s v="Yes"/>
    <s v="2021-01-07"/>
    <n v="1"/>
    <s v=""/>
    <s v="Frozen Plasma"/>
    <s v=""/>
    <s v=""/>
    <s v=""/>
    <s v=""/>
    <s v=""/>
    <s v=""/>
    <s v=""/>
    <s v=""/>
    <s v=""/>
    <s v=""/>
    <s v=""/>
    <s v=""/>
    <s v="2020-12-22"/>
    <s v="stf version 4"/>
    <n v="2020"/>
    <s v="December"/>
    <n v="2020"/>
    <s v="December"/>
    <x v="1"/>
    <n v="1"/>
    <n v="0"/>
    <n v="0"/>
    <n v="1"/>
    <n v="0"/>
    <n v="0"/>
    <n v="0"/>
    <n v="0"/>
    <n v="0"/>
    <x v="2"/>
  </r>
  <r>
    <x v="0"/>
    <n v="176388"/>
    <n v="1443203514"/>
    <x v="3"/>
    <s v="Koibatek"/>
    <x v="24"/>
    <n v="14432"/>
    <s v="Male"/>
    <n v="57"/>
    <s v="Yes"/>
    <s v="2020-11-25"/>
    <s v="2020-11-26"/>
    <s v="No"/>
    <s v="TDF+3TC+DTG"/>
    <s v=""/>
    <s v=""/>
    <s v=""/>
    <s v=""/>
    <s v="2019-07-01"/>
    <n v="2810000"/>
    <s v="2020-11-18"/>
    <s v="2020-12-10"/>
    <s v="Yes"/>
    <s v="2020-12-10"/>
    <n v="1"/>
    <s v=""/>
    <s v="Frozen Plasma"/>
    <s v=""/>
    <s v=""/>
    <s v=""/>
    <s v=""/>
    <s v=""/>
    <s v=""/>
    <s v=""/>
    <s v=""/>
    <s v=""/>
    <s v=""/>
    <s v=""/>
    <s v=""/>
    <s v="2020-11-26"/>
    <s v="stf version 4"/>
    <n v="2020"/>
    <s v="November"/>
    <n v="2020"/>
    <s v="November"/>
    <x v="1"/>
    <n v="1"/>
    <n v="0"/>
    <n v="0"/>
    <n v="1"/>
    <n v="0"/>
    <n v="0"/>
    <n v="0"/>
    <n v="0"/>
    <n v="0"/>
    <x v="2"/>
  </r>
  <r>
    <x v="2"/>
    <n v="169603"/>
    <n v="1443203526"/>
    <x v="3"/>
    <s v="Koibatek"/>
    <x v="24"/>
    <n v="14432"/>
    <s v="Female"/>
    <n v="1"/>
    <s v="Yes"/>
    <s v="2020-10-01"/>
    <s v="2020-10-05"/>
    <s v="No"/>
    <s v="ABC+3TC+LPV/r"/>
    <s v=""/>
    <s v=""/>
    <s v=""/>
    <s v=""/>
    <s v="2019-07-11"/>
    <n v="41408"/>
    <s v="2020-09-21"/>
    <s v="2019-10-22"/>
    <s v="Yes"/>
    <s v="2019-10-22"/>
    <n v="1"/>
    <s v=""/>
    <s v="Frozen Plasma"/>
    <s v=""/>
    <s v=""/>
    <s v=""/>
    <s v=""/>
    <s v=""/>
    <s v=""/>
    <s v=""/>
    <s v=""/>
    <s v=""/>
    <s v=""/>
    <s v=""/>
    <s v=""/>
    <s v="2020-10-05"/>
    <s v="stf version 4"/>
    <n v="2020"/>
    <s v="October"/>
    <n v="2020"/>
    <s v="October"/>
    <x v="1"/>
    <n v="1"/>
    <n v="0"/>
    <n v="0"/>
    <n v="1"/>
    <n v="0"/>
    <n v="0"/>
    <n v="0"/>
    <n v="0"/>
    <n v="0"/>
    <x v="0"/>
  </r>
  <r>
    <x v="0"/>
    <n v="174541"/>
    <n v="1443203661"/>
    <x v="3"/>
    <s v="Koibatek"/>
    <x v="24"/>
    <n v="14432"/>
    <s v="Male"/>
    <n v="45"/>
    <s v="Yes"/>
    <s v="2020-11-17"/>
    <s v="2020-11-17"/>
    <s v="No"/>
    <s v="TDF+3TC+DTG"/>
    <s v=""/>
    <s v=""/>
    <s v=""/>
    <s v=""/>
    <s v="2020-04-20"/>
    <n v="3580"/>
    <s v="2020-11-04"/>
    <s v="2020-12-11"/>
    <s v="Yes"/>
    <s v="2020-12-11"/>
    <n v="2"/>
    <s v=""/>
    <s v="Frozen Plasma"/>
    <s v=""/>
    <s v=""/>
    <s v=""/>
    <s v=""/>
    <s v=""/>
    <s v=""/>
    <s v=""/>
    <s v=""/>
    <s v=""/>
    <s v=""/>
    <s v=""/>
    <s v=""/>
    <s v="2020-11-17"/>
    <s v="stf version 4"/>
    <n v="2020"/>
    <s v="November"/>
    <n v="2020"/>
    <s v="November"/>
    <x v="1"/>
    <n v="1"/>
    <n v="0"/>
    <n v="1"/>
    <n v="0"/>
    <n v="0"/>
    <n v="0"/>
    <n v="0"/>
    <n v="0"/>
    <n v="0"/>
    <x v="2"/>
  </r>
  <r>
    <x v="1"/>
    <n v="181090"/>
    <n v="1443203665"/>
    <x v="3"/>
    <s v="Koibatek"/>
    <x v="24"/>
    <n v="14432"/>
    <s v="Female"/>
    <n v="32"/>
    <s v="Yes"/>
    <s v="2021-01-21"/>
    <s v="2021-01-26"/>
    <s v="Yes"/>
    <s v="TDF+3TC+DTG"/>
    <s v=""/>
    <s v=""/>
    <s v=""/>
    <s v=""/>
    <s v="2020-09-03"/>
    <n v="44600"/>
    <s v="2021-01-15"/>
    <s v="2021-02-08"/>
    <s v="Yes"/>
    <s v="2021-02-08"/>
    <n v="1"/>
    <s v=""/>
    <s v="Frozen Plasma"/>
    <s v=""/>
    <s v=""/>
    <s v=""/>
    <s v=""/>
    <s v=""/>
    <s v=""/>
    <s v=""/>
    <s v=""/>
    <s v=""/>
    <s v=""/>
    <s v=""/>
    <s v=""/>
    <s v="2021-01-26"/>
    <s v="stf version 4"/>
    <n v="2021"/>
    <s v="January"/>
    <n v="2021"/>
    <s v="January"/>
    <x v="1"/>
    <n v="1"/>
    <n v="0"/>
    <n v="0"/>
    <n v="1"/>
    <n v="0"/>
    <n v="0"/>
    <n v="0"/>
    <n v="0"/>
    <n v="0"/>
    <x v="2"/>
  </r>
  <r>
    <x v="1"/>
    <n v="184690"/>
    <n v="1443203695"/>
    <x v="3"/>
    <s v="Koibatek"/>
    <x v="24"/>
    <n v="14432"/>
    <s v="Male"/>
    <n v="41"/>
    <s v=""/>
    <s v="2021-02-23"/>
    <s v="2021-02-23"/>
    <s v="No"/>
    <s v="TDF+3TC+DTG"/>
    <s v=""/>
    <s v=""/>
    <s v=""/>
    <s v=""/>
    <s v=""/>
    <n v="3071"/>
    <s v="2021-02-12"/>
    <s v=""/>
    <s v=""/>
    <s v=""/>
    <s v=""/>
    <s v=""/>
    <s v=""/>
    <s v=""/>
    <s v=""/>
    <s v=""/>
    <s v=""/>
    <s v=""/>
    <s v=""/>
    <s v=""/>
    <s v=""/>
    <s v=""/>
    <s v=""/>
    <s v=""/>
    <s v=""/>
    <s v=""/>
    <s v=""/>
    <n v="2021"/>
    <s v="February"/>
    <n v="2021"/>
    <s v="February"/>
    <x v="0"/>
    <n v="1"/>
    <n v="0"/>
    <n v="0"/>
    <n v="0"/>
    <n v="1"/>
    <n v="0"/>
    <n v="0"/>
    <n v="0"/>
    <n v="0"/>
    <x v="2"/>
  </r>
  <r>
    <x v="1"/>
    <n v="186915"/>
    <n v="1443203698"/>
    <x v="3"/>
    <s v="Koibatek"/>
    <x v="24"/>
    <n v="14432"/>
    <s v="Male"/>
    <n v="1"/>
    <s v=""/>
    <s v="2021-03-12"/>
    <s v="2021-03-12"/>
    <s v="No"/>
    <s v="ABC+3TC+LPV/r"/>
    <s v=""/>
    <s v=""/>
    <s v=""/>
    <s v=""/>
    <s v=""/>
    <n v="280855"/>
    <s v="2021-03-01"/>
    <s v=""/>
    <s v=""/>
    <s v=""/>
    <s v=""/>
    <s v=""/>
    <s v=""/>
    <s v=""/>
    <s v=""/>
    <s v=""/>
    <s v=""/>
    <s v=""/>
    <s v=""/>
    <s v=""/>
    <s v=""/>
    <s v=""/>
    <s v=""/>
    <s v=""/>
    <s v=""/>
    <s v=""/>
    <s v=""/>
    <n v="2021"/>
    <s v="March"/>
    <n v="2021"/>
    <s v="March"/>
    <x v="0"/>
    <n v="1"/>
    <n v="0"/>
    <n v="0"/>
    <n v="0"/>
    <n v="1"/>
    <n v="0"/>
    <n v="0"/>
    <n v="0"/>
    <n v="0"/>
    <x v="0"/>
  </r>
  <r>
    <x v="1"/>
    <n v="185589"/>
    <n v="1443203700"/>
    <x v="3"/>
    <s v="Koibatek"/>
    <x v="24"/>
    <n v="14432"/>
    <s v="Male"/>
    <n v="4"/>
    <s v=""/>
    <s v="2021-03-01"/>
    <s v="2021-03-01"/>
    <s v="No"/>
    <s v="TDF+3TC+ATV/r"/>
    <s v=""/>
    <s v=""/>
    <s v=""/>
    <s v=""/>
    <s v=""/>
    <n v="52314"/>
    <s v="2021-02-17"/>
    <s v=""/>
    <s v=""/>
    <s v=""/>
    <s v=""/>
    <s v=""/>
    <s v=""/>
    <s v=""/>
    <s v=""/>
    <s v=""/>
    <s v=""/>
    <s v=""/>
    <s v=""/>
    <s v=""/>
    <s v=""/>
    <s v=""/>
    <s v=""/>
    <s v=""/>
    <s v=""/>
    <s v=""/>
    <s v=""/>
    <n v="2021"/>
    <s v="March"/>
    <n v="2021"/>
    <s v="March"/>
    <x v="0"/>
    <n v="1"/>
    <n v="0"/>
    <n v="0"/>
    <n v="0"/>
    <n v="1"/>
    <n v="0"/>
    <n v="0"/>
    <n v="0"/>
    <n v="0"/>
    <x v="0"/>
  </r>
  <r>
    <x v="1"/>
    <n v="184805"/>
    <n v="1444600087"/>
    <x v="3"/>
    <s v="Mogotio"/>
    <x v="51"/>
    <n v="14446"/>
    <s v="Female"/>
    <n v="44"/>
    <s v="Yes"/>
    <s v="2021-02-23"/>
    <s v="2021-02-23"/>
    <s v="No"/>
    <s v="TDF+3TC+DTG"/>
    <s v=""/>
    <s v=""/>
    <s v=""/>
    <s v=""/>
    <s v="2011-11-08"/>
    <n v="1162156"/>
    <s v="2021-02-11"/>
    <s v="2017-09-15"/>
    <s v="Yes"/>
    <s v="2012-02-14"/>
    <n v="1"/>
    <s v=""/>
    <s v="Frozen Plasma"/>
    <s v=""/>
    <s v=""/>
    <s v=""/>
    <s v=""/>
    <s v=""/>
    <s v=""/>
    <s v=""/>
    <s v=""/>
    <s v=""/>
    <s v=""/>
    <s v=""/>
    <s v=""/>
    <s v="2021-02-23"/>
    <s v="stf version 4"/>
    <n v="2021"/>
    <s v="February"/>
    <n v="2021"/>
    <s v="February"/>
    <x v="1"/>
    <n v="1"/>
    <n v="0"/>
    <n v="0"/>
    <n v="1"/>
    <n v="0"/>
    <n v="0"/>
    <n v="0"/>
    <n v="0"/>
    <n v="0"/>
    <x v="2"/>
  </r>
  <r>
    <x v="0"/>
    <n v="176387"/>
    <n v="1444600301"/>
    <x v="3"/>
    <s v="Mogotio"/>
    <x v="51"/>
    <n v="14446"/>
    <s v="Female"/>
    <n v="9"/>
    <s v="Yes"/>
    <s v="2020-11-25"/>
    <s v="2020-12-01"/>
    <s v="No"/>
    <s v="ABC+3TC+EFV"/>
    <s v=""/>
    <s v=""/>
    <s v=""/>
    <s v=""/>
    <s v="2018-11-15"/>
    <n v="168000"/>
    <s v="2020-11-17"/>
    <s v="2020-12-09"/>
    <s v="Yes"/>
    <s v="2019-01-10"/>
    <n v="1"/>
    <s v=""/>
    <s v="Frozen Plasma"/>
    <s v=""/>
    <s v=""/>
    <s v=""/>
    <s v=""/>
    <s v=""/>
    <s v=""/>
    <s v=""/>
    <s v=""/>
    <s v=""/>
    <s v=""/>
    <s v="Active"/>
    <s v=""/>
    <s v="2020-12-01"/>
    <s v="stf version 4"/>
    <n v="2020"/>
    <s v="December"/>
    <n v="2020"/>
    <s v="November"/>
    <x v="1"/>
    <n v="1"/>
    <n v="0"/>
    <n v="0"/>
    <n v="1"/>
    <n v="0"/>
    <n v="0"/>
    <n v="0"/>
    <n v="0"/>
    <n v="0"/>
    <x v="0"/>
  </r>
  <r>
    <x v="1"/>
    <n v="171210"/>
    <n v="1445400474"/>
    <x v="0"/>
    <s v="Naivasha"/>
    <x v="52"/>
    <n v="15203"/>
    <s v="Female"/>
    <n v="46"/>
    <s v=""/>
    <s v="2021-01-21"/>
    <s v="2021-01-21"/>
    <s v="No"/>
    <s v="AZT+3TC+DTG"/>
    <s v=""/>
    <s v=""/>
    <s v=""/>
    <s v=""/>
    <s v=""/>
    <n v="47433"/>
    <s v="2021-01-12"/>
    <s v=""/>
    <s v=""/>
    <s v=""/>
    <s v=""/>
    <s v=""/>
    <s v=""/>
    <s v=""/>
    <s v=""/>
    <s v=""/>
    <s v=""/>
    <s v=""/>
    <s v=""/>
    <s v=""/>
    <s v=""/>
    <s v=""/>
    <s v=""/>
    <s v=""/>
    <s v=""/>
    <s v=""/>
    <s v=""/>
    <n v="2021"/>
    <s v="January"/>
    <n v="2021"/>
    <s v="January"/>
    <x v="0"/>
    <n v="1"/>
    <n v="0"/>
    <n v="0"/>
    <n v="0"/>
    <n v="1"/>
    <n v="0"/>
    <n v="0"/>
    <n v="0"/>
    <n v="0"/>
    <x v="2"/>
  </r>
  <r>
    <x v="1"/>
    <n v="170208"/>
    <s v="14458/00481"/>
    <x v="0"/>
    <s v="Nakuru North"/>
    <x v="3"/>
    <n v="14458"/>
    <s v="Male"/>
    <n v="13"/>
    <s v=""/>
    <s v="2021-01-13"/>
    <s v="2021-01-13"/>
    <s v="No"/>
    <s v="TDF+3TC+DTG"/>
    <s v=""/>
    <s v=""/>
    <s v=""/>
    <s v=""/>
    <s v=""/>
    <n v="49261"/>
    <s v="2021-01-04"/>
    <s v=""/>
    <s v=""/>
    <s v=""/>
    <s v=""/>
    <s v=""/>
    <s v=""/>
    <s v=""/>
    <s v=""/>
    <s v=""/>
    <s v=""/>
    <s v=""/>
    <s v=""/>
    <s v=""/>
    <s v=""/>
    <s v=""/>
    <s v=""/>
    <s v=""/>
    <s v=""/>
    <s v=""/>
    <s v=""/>
    <n v="2021"/>
    <s v="January"/>
    <n v="2021"/>
    <s v="January"/>
    <x v="0"/>
    <n v="1"/>
    <n v="0"/>
    <n v="0"/>
    <n v="0"/>
    <n v="1"/>
    <n v="0"/>
    <n v="0"/>
    <n v="0"/>
    <n v="0"/>
    <x v="1"/>
  </r>
  <r>
    <x v="0"/>
    <n v="165074"/>
    <s v="14458/020675"/>
    <x v="0"/>
    <s v="Nakuru North"/>
    <x v="3"/>
    <n v="14458"/>
    <s v="Female"/>
    <n v="39"/>
    <s v=""/>
    <s v="2020-11-16"/>
    <s v="2020-11-17"/>
    <s v="No"/>
    <s v="TDF+3TC+DTG"/>
    <s v=""/>
    <s v=""/>
    <s v=""/>
    <s v=""/>
    <s v=""/>
    <n v="29495"/>
    <s v="2020-10-26"/>
    <s v=""/>
    <s v=""/>
    <s v=""/>
    <s v=""/>
    <s v=""/>
    <s v=""/>
    <s v=""/>
    <s v=""/>
    <s v=""/>
    <s v=""/>
    <s v=""/>
    <s v=""/>
    <s v=""/>
    <s v=""/>
    <s v=""/>
    <s v=""/>
    <s v=""/>
    <s v=""/>
    <s v=""/>
    <s v=""/>
    <n v="2020"/>
    <s v="November"/>
    <n v="2020"/>
    <s v="November"/>
    <x v="0"/>
    <n v="1"/>
    <n v="0"/>
    <n v="0"/>
    <n v="0"/>
    <n v="1"/>
    <n v="0"/>
    <n v="0"/>
    <n v="0"/>
    <n v="0"/>
    <x v="2"/>
  </r>
  <r>
    <x v="0"/>
    <n v="165356"/>
    <n v="1445800043"/>
    <x v="0"/>
    <s v="Nakuru North"/>
    <x v="3"/>
    <n v="14458"/>
    <s v="Male"/>
    <n v="32"/>
    <s v=""/>
    <s v="2020-11-16"/>
    <s v="2020-11-17"/>
    <s v="No"/>
    <s v="TDF+3TC+DTG"/>
    <s v=""/>
    <s v=""/>
    <s v=""/>
    <s v=""/>
    <s v=""/>
    <n v="39147"/>
    <s v="2020-11-02"/>
    <s v=""/>
    <s v=""/>
    <s v=""/>
    <s v=""/>
    <s v=""/>
    <s v=""/>
    <s v=""/>
    <s v=""/>
    <s v=""/>
    <s v=""/>
    <s v=""/>
    <s v=""/>
    <s v=""/>
    <s v=""/>
    <s v=""/>
    <s v=""/>
    <s v=""/>
    <s v=""/>
    <s v=""/>
    <s v=""/>
    <n v="2020"/>
    <s v="November"/>
    <n v="2020"/>
    <s v="November"/>
    <x v="0"/>
    <n v="1"/>
    <n v="0"/>
    <n v="0"/>
    <n v="0"/>
    <n v="1"/>
    <n v="0"/>
    <n v="0"/>
    <n v="0"/>
    <n v="0"/>
    <x v="2"/>
  </r>
  <r>
    <x v="0"/>
    <n v="167494"/>
    <n v="1445800091"/>
    <x v="0"/>
    <s v="Nakuru North"/>
    <x v="3"/>
    <n v="14458"/>
    <s v="Male"/>
    <n v="47"/>
    <s v=""/>
    <s v="2020-12-04"/>
    <s v="2020-12-04"/>
    <s v="No"/>
    <s v="TDF+3TC+DTG"/>
    <s v=""/>
    <s v=""/>
    <s v=""/>
    <s v=""/>
    <s v=""/>
    <n v="54600"/>
    <s v="2020-11-23"/>
    <s v=""/>
    <s v=""/>
    <s v=""/>
    <s v=""/>
    <s v=""/>
    <s v=""/>
    <s v=""/>
    <s v=""/>
    <s v=""/>
    <s v=""/>
    <s v=""/>
    <s v=""/>
    <s v=""/>
    <s v=""/>
    <s v=""/>
    <s v=""/>
    <s v=""/>
    <s v=""/>
    <s v=""/>
    <s v=""/>
    <n v="2020"/>
    <s v="December"/>
    <n v="2020"/>
    <s v="December"/>
    <x v="0"/>
    <n v="1"/>
    <n v="0"/>
    <n v="0"/>
    <n v="0"/>
    <n v="1"/>
    <n v="0"/>
    <n v="0"/>
    <n v="0"/>
    <n v="0"/>
    <x v="2"/>
  </r>
  <r>
    <x v="2"/>
    <n v="161928"/>
    <n v="1445800375"/>
    <x v="0"/>
    <s v="Nakuru North"/>
    <x v="3"/>
    <n v="14458"/>
    <s v="Male"/>
    <n v="37"/>
    <s v=""/>
    <s v="2020-10-08"/>
    <s v="2020-10-08"/>
    <s v="No"/>
    <s v="TDF+3TC+ATV/r"/>
    <s v=""/>
    <s v=""/>
    <s v=""/>
    <s v=""/>
    <s v=""/>
    <n v="17892"/>
    <s v="2020-09-23"/>
    <s v=""/>
    <s v=""/>
    <s v=""/>
    <s v=""/>
    <s v=""/>
    <s v=""/>
    <s v=""/>
    <s v=""/>
    <s v=""/>
    <s v=""/>
    <s v=""/>
    <s v=""/>
    <s v=""/>
    <s v=""/>
    <s v=""/>
    <s v=""/>
    <s v=""/>
    <s v=""/>
    <s v=""/>
    <s v=""/>
    <n v="2020"/>
    <s v="October"/>
    <n v="2020"/>
    <s v="October"/>
    <x v="0"/>
    <n v="1"/>
    <n v="0"/>
    <n v="0"/>
    <n v="0"/>
    <n v="1"/>
    <n v="0"/>
    <n v="0"/>
    <n v="0"/>
    <n v="0"/>
    <x v="2"/>
  </r>
  <r>
    <x v="0"/>
    <n v="166929"/>
    <n v="1445800443"/>
    <x v="0"/>
    <s v="Nakuru North"/>
    <x v="3"/>
    <n v="14458"/>
    <s v="Female"/>
    <n v="17"/>
    <s v=""/>
    <s v="2020-11-27"/>
    <s v="2020-11-27"/>
    <s v="No"/>
    <s v="TDF+3TC+DTG"/>
    <s v=""/>
    <s v=""/>
    <s v=""/>
    <s v=""/>
    <s v=""/>
    <n v="6990"/>
    <s v="2020-11-10"/>
    <s v=""/>
    <s v=""/>
    <s v=""/>
    <s v=""/>
    <s v=""/>
    <s v=""/>
    <s v=""/>
    <s v=""/>
    <s v=""/>
    <s v=""/>
    <s v=""/>
    <s v=""/>
    <s v=""/>
    <s v=""/>
    <s v=""/>
    <s v=""/>
    <s v=""/>
    <s v=""/>
    <s v=""/>
    <s v=""/>
    <n v="2020"/>
    <s v="November"/>
    <n v="2020"/>
    <s v="November"/>
    <x v="0"/>
    <n v="1"/>
    <n v="0"/>
    <n v="0"/>
    <n v="0"/>
    <n v="1"/>
    <n v="0"/>
    <n v="0"/>
    <n v="0"/>
    <n v="0"/>
    <x v="1"/>
  </r>
  <r>
    <x v="0"/>
    <n v="166929"/>
    <n v="1445800593"/>
    <x v="0"/>
    <s v="Nakuru North"/>
    <x v="3"/>
    <n v="14458"/>
    <s v="Female"/>
    <n v="24"/>
    <s v=""/>
    <s v="2020-11-27"/>
    <s v="2020-11-27"/>
    <s v="No"/>
    <s v="TDF+3TC+DTG"/>
    <s v=""/>
    <s v=""/>
    <s v=""/>
    <s v=""/>
    <s v=""/>
    <n v="33500"/>
    <s v="2020-11-10"/>
    <s v=""/>
    <s v=""/>
    <s v=""/>
    <s v=""/>
    <s v=""/>
    <s v=""/>
    <s v=""/>
    <s v=""/>
    <s v=""/>
    <s v=""/>
    <s v=""/>
    <s v=""/>
    <s v=""/>
    <s v=""/>
    <s v=""/>
    <s v=""/>
    <s v=""/>
    <s v=""/>
    <s v=""/>
    <s v=""/>
    <n v="2020"/>
    <s v="November"/>
    <n v="2020"/>
    <s v="November"/>
    <x v="0"/>
    <n v="1"/>
    <n v="0"/>
    <n v="0"/>
    <n v="0"/>
    <n v="1"/>
    <n v="0"/>
    <n v="0"/>
    <n v="0"/>
    <n v="0"/>
    <x v="1"/>
  </r>
  <r>
    <x v="0"/>
    <n v="165365"/>
    <n v="1445800630"/>
    <x v="0"/>
    <s v="Nakuru North"/>
    <x v="3"/>
    <n v="14458"/>
    <s v="Female"/>
    <n v="24"/>
    <s v=""/>
    <s v="2020-11-13"/>
    <s v="2020-11-13"/>
    <s v="Yes"/>
    <s v="TDF+3TC+DTG"/>
    <s v=""/>
    <s v=""/>
    <s v=""/>
    <s v=""/>
    <s v=""/>
    <n v="22373"/>
    <s v="2020-11-02"/>
    <s v=""/>
    <s v=""/>
    <s v=""/>
    <s v=""/>
    <s v=""/>
    <s v=""/>
    <s v=""/>
    <s v=""/>
    <s v=""/>
    <s v=""/>
    <s v=""/>
    <s v=""/>
    <s v=""/>
    <s v=""/>
    <s v=""/>
    <s v=""/>
    <s v=""/>
    <s v=""/>
    <s v=""/>
    <s v=""/>
    <n v="2020"/>
    <s v="November"/>
    <n v="2020"/>
    <s v="November"/>
    <x v="0"/>
    <n v="1"/>
    <n v="0"/>
    <n v="0"/>
    <n v="0"/>
    <n v="1"/>
    <n v="0"/>
    <n v="0"/>
    <n v="0"/>
    <n v="0"/>
    <x v="1"/>
  </r>
  <r>
    <x v="0"/>
    <n v="163029"/>
    <n v="1445800657"/>
    <x v="0"/>
    <s v="Nakuru North"/>
    <x v="3"/>
    <n v="14458"/>
    <s v="Female"/>
    <n v="43"/>
    <s v=""/>
    <s v="2020-10-31"/>
    <s v="2020-10-31"/>
    <s v="No"/>
    <s v="TDF+3TC+DTG"/>
    <s v=""/>
    <s v=""/>
    <s v=""/>
    <s v=""/>
    <s v=""/>
    <n v="1476"/>
    <s v="2020-10-05"/>
    <s v=""/>
    <s v=""/>
    <s v=""/>
    <s v=""/>
    <s v=""/>
    <s v=""/>
    <s v=""/>
    <s v=""/>
    <s v=""/>
    <s v=""/>
    <s v=""/>
    <s v=""/>
    <s v=""/>
    <s v=""/>
    <s v=""/>
    <s v=""/>
    <s v=""/>
    <s v=""/>
    <s v=""/>
    <s v=""/>
    <n v="2020"/>
    <s v="October"/>
    <n v="2020"/>
    <s v="October"/>
    <x v="0"/>
    <n v="1"/>
    <n v="0"/>
    <n v="0"/>
    <n v="0"/>
    <n v="1"/>
    <n v="0"/>
    <n v="0"/>
    <n v="0"/>
    <n v="0"/>
    <x v="2"/>
  </r>
  <r>
    <x v="0"/>
    <n v="163029"/>
    <n v="144580568"/>
    <x v="0"/>
    <s v="Nakuru North"/>
    <x v="3"/>
    <n v="14458"/>
    <s v="Female"/>
    <n v="32"/>
    <s v=""/>
    <s v="2020-10-31"/>
    <s v="2020-10-31"/>
    <s v="Yes"/>
    <s v="TDF+3TC+EFV"/>
    <s v=""/>
    <s v=""/>
    <s v=""/>
    <s v=""/>
    <s v=""/>
    <n v="1715"/>
    <s v="2020-10-05"/>
    <s v=""/>
    <s v=""/>
    <s v=""/>
    <s v=""/>
    <s v=""/>
    <s v=""/>
    <s v=""/>
    <s v=""/>
    <s v=""/>
    <s v=""/>
    <s v=""/>
    <s v=""/>
    <s v=""/>
    <s v=""/>
    <s v=""/>
    <s v=""/>
    <s v=""/>
    <s v=""/>
    <s v=""/>
    <s v=""/>
    <n v="2020"/>
    <s v="October"/>
    <n v="2020"/>
    <s v="October"/>
    <x v="0"/>
    <n v="1"/>
    <n v="0"/>
    <n v="0"/>
    <n v="0"/>
    <n v="1"/>
    <n v="0"/>
    <n v="0"/>
    <n v="0"/>
    <n v="0"/>
    <x v="2"/>
  </r>
  <r>
    <x v="0"/>
    <n v="163658"/>
    <s v="14466800089"/>
    <x v="0"/>
    <s v="Kuresoi North"/>
    <x v="53"/>
    <n v="14668"/>
    <s v="Female"/>
    <n v="74"/>
    <s v=""/>
    <s v="2020-10-30"/>
    <s v="2020-10-30"/>
    <s v="No"/>
    <s v="TDF+3TC+DTG"/>
    <s v=""/>
    <s v=""/>
    <s v=""/>
    <s v=""/>
    <s v=""/>
    <n v="35055"/>
    <s v="2020-10-13"/>
    <s v=""/>
    <s v=""/>
    <s v=""/>
    <s v=""/>
    <s v=""/>
    <s v=""/>
    <s v=""/>
    <s v=""/>
    <s v=""/>
    <s v=""/>
    <s v=""/>
    <s v=""/>
    <s v=""/>
    <s v=""/>
    <s v=""/>
    <s v=""/>
    <s v=""/>
    <s v=""/>
    <s v=""/>
    <s v=""/>
    <n v="2020"/>
    <s v="October"/>
    <n v="2020"/>
    <s v="October"/>
    <x v="0"/>
    <n v="1"/>
    <n v="0"/>
    <n v="0"/>
    <n v="0"/>
    <n v="1"/>
    <n v="0"/>
    <n v="0"/>
    <n v="0"/>
    <n v="0"/>
    <x v="2"/>
  </r>
  <r>
    <x v="0"/>
    <n v="178191"/>
    <n v="1447700168"/>
    <x v="3"/>
    <s v="Koibatek"/>
    <x v="54"/>
    <n v="14477"/>
    <s v="Female"/>
    <n v="20"/>
    <s v="Yes"/>
    <s v="2020-12-15"/>
    <s v="2020-12-15"/>
    <s v="No"/>
    <s v="TDF+3TC+DTG"/>
    <s v=""/>
    <s v=""/>
    <s v=""/>
    <s v=""/>
    <s v="2020-01-15"/>
    <n v="3874"/>
    <s v="2020-12-07"/>
    <s v="2020-12-15"/>
    <s v="No"/>
    <s v=""/>
    <n v="2"/>
    <s v=""/>
    <s v="Frozen Plasma"/>
    <s v=""/>
    <s v=""/>
    <s v=""/>
    <s v=""/>
    <s v=""/>
    <s v=""/>
    <s v=""/>
    <s v=""/>
    <s v=""/>
    <s v=""/>
    <s v=""/>
    <s v=""/>
    <s v="2020-12-15"/>
    <s v="stf version 4"/>
    <n v="2020"/>
    <s v="December"/>
    <n v="2020"/>
    <s v="December"/>
    <x v="1"/>
    <n v="1"/>
    <n v="0"/>
    <n v="1"/>
    <n v="0"/>
    <n v="0"/>
    <n v="0"/>
    <n v="0"/>
    <n v="0"/>
    <n v="0"/>
    <x v="1"/>
  </r>
  <r>
    <x v="0"/>
    <n v="174889"/>
    <n v="1447700195"/>
    <x v="3"/>
    <s v="Koibatek"/>
    <x v="54"/>
    <n v="14477"/>
    <s v="Male"/>
    <n v="62"/>
    <s v="Yes"/>
    <s v="2020-11-17"/>
    <s v="2020-11-17"/>
    <s v="No"/>
    <s v="TDF+3TC+DTG"/>
    <s v=""/>
    <s v=""/>
    <s v=""/>
    <s v=""/>
    <s v="2019-02-28"/>
    <n v="33880"/>
    <s v="2020-11-09"/>
    <s v="2021-03-17"/>
    <s v="No"/>
    <s v=""/>
    <n v="3"/>
    <s v=""/>
    <s v="Frozen Plasma"/>
    <s v=""/>
    <s v=""/>
    <s v=""/>
    <s v=""/>
    <s v=""/>
    <s v=""/>
    <s v=""/>
    <s v=""/>
    <s v=""/>
    <s v=""/>
    <s v=""/>
    <s v=""/>
    <s v="2020-11-17"/>
    <s v="stf version 4"/>
    <n v="2020"/>
    <s v="November"/>
    <n v="2020"/>
    <s v="November"/>
    <x v="1"/>
    <n v="1"/>
    <n v="1"/>
    <n v="0"/>
    <n v="0"/>
    <n v="0"/>
    <n v="0"/>
    <n v="0"/>
    <n v="0"/>
    <n v="0"/>
    <x v="2"/>
  </r>
  <r>
    <x v="0"/>
    <n v="175855"/>
    <n v="1447700205"/>
    <x v="3"/>
    <s v="Koibatek"/>
    <x v="54"/>
    <n v="14477"/>
    <s v="Male"/>
    <n v="36"/>
    <s v="Yes"/>
    <s v="2020-11-19"/>
    <s v="2020-11-19"/>
    <s v="No"/>
    <s v="TDF+3TC+DTG"/>
    <s v=""/>
    <s v=""/>
    <s v=""/>
    <s v=""/>
    <s v="2019-02-25"/>
    <n v="7469"/>
    <s v="2020-11-12"/>
    <s v="2020-11-30"/>
    <s v="No"/>
    <s v=""/>
    <n v="2"/>
    <s v=""/>
    <s v="Frozen Plasma"/>
    <s v=""/>
    <s v=""/>
    <s v=""/>
    <s v=""/>
    <s v=""/>
    <s v=""/>
    <s v=""/>
    <s v=""/>
    <s v=""/>
    <s v=""/>
    <s v=""/>
    <s v=""/>
    <s v="2020-11-19"/>
    <s v="stf version 4"/>
    <n v="2020"/>
    <s v="November"/>
    <n v="2020"/>
    <s v="November"/>
    <x v="1"/>
    <n v="1"/>
    <n v="0"/>
    <n v="1"/>
    <n v="0"/>
    <n v="0"/>
    <n v="0"/>
    <n v="0"/>
    <n v="0"/>
    <n v="0"/>
    <x v="2"/>
  </r>
  <r>
    <x v="1"/>
    <n v="180678"/>
    <n v="144770022"/>
    <x v="3"/>
    <s v="Koibatek"/>
    <x v="54"/>
    <n v="14477"/>
    <s v="Female"/>
    <n v="31"/>
    <s v="NO"/>
    <s v="2021-01-15"/>
    <s v="2021-01-15"/>
    <s v="No"/>
    <s v="TDF+3TC+DTG"/>
    <s v=""/>
    <s v=""/>
    <s v=""/>
    <s v=""/>
    <s v="2020-08-31"/>
    <n v="11600"/>
    <s v="2021-01-06"/>
    <s v="2019-03-22"/>
    <s v="No"/>
    <s v=""/>
    <n v="2"/>
    <s v=""/>
    <s v="Frozen Plasma"/>
    <s v=""/>
    <s v=""/>
    <s v=""/>
    <s v=""/>
    <s v=""/>
    <s v=""/>
    <s v=""/>
    <s v=""/>
    <s v=""/>
    <s v=""/>
    <s v=""/>
    <s v=""/>
    <s v="2021-01-15"/>
    <s v="stf version 4"/>
    <n v="2021"/>
    <s v="January"/>
    <n v="2021"/>
    <s v="January"/>
    <x v="1"/>
    <n v="1"/>
    <n v="0"/>
    <n v="1"/>
    <n v="0"/>
    <n v="0"/>
    <n v="0"/>
    <n v="0"/>
    <n v="0"/>
    <n v="0"/>
    <x v="2"/>
  </r>
  <r>
    <x v="1"/>
    <n v="185529"/>
    <n v="1447700235"/>
    <x v="3"/>
    <s v="Koibatek"/>
    <x v="54"/>
    <n v="14477"/>
    <s v="Male"/>
    <n v="7"/>
    <s v="Yes"/>
    <s v="2021-03-01"/>
    <s v="2021-03-01"/>
    <s v="No"/>
    <s v="TDF+3TC+DTG"/>
    <s v=""/>
    <s v=""/>
    <s v=""/>
    <s v=""/>
    <s v="2018-11-19"/>
    <n v="199589"/>
    <s v="2021-02-18"/>
    <s v="2020-12-16"/>
    <s v="Yes"/>
    <s v="2018-11-30"/>
    <n v="3"/>
    <s v=""/>
    <s v="Frozen Plasma"/>
    <s v=""/>
    <s v=""/>
    <s v=""/>
    <s v=""/>
    <s v=""/>
    <s v=""/>
    <s v=""/>
    <s v=""/>
    <s v=""/>
    <s v=""/>
    <s v=""/>
    <s v=""/>
    <s v="2021-03-01"/>
    <s v="stf version 4"/>
    <n v="2021"/>
    <s v="March"/>
    <n v="2021"/>
    <s v="March"/>
    <x v="1"/>
    <n v="1"/>
    <n v="1"/>
    <n v="0"/>
    <n v="0"/>
    <n v="0"/>
    <n v="0"/>
    <n v="0"/>
    <n v="0"/>
    <n v="0"/>
    <x v="0"/>
  </r>
  <r>
    <x v="1"/>
    <n v="185529"/>
    <n v="1447700236"/>
    <x v="3"/>
    <s v="Koibatek"/>
    <x v="54"/>
    <n v="14477"/>
    <s v="Female"/>
    <n v="12"/>
    <s v="Yes"/>
    <s v="2021-03-01"/>
    <s v="2021-03-01"/>
    <s v="No"/>
    <s v="TDF+3TC+DTG"/>
    <s v=""/>
    <s v=""/>
    <s v=""/>
    <s v=""/>
    <s v="2020-06-15"/>
    <n v="2607"/>
    <s v="2021-02-18"/>
    <s v="2020-12-21"/>
    <s v="Yes"/>
    <s v="2018-11-22"/>
    <n v="3"/>
    <s v="2020-11-17"/>
    <s v="Frozen Plasma"/>
    <s v="2020-11-27"/>
    <s v="&gt;1000"/>
    <s v="Retain Regimen"/>
    <s v="Other"/>
    <s v="Reducing vl"/>
    <s v=""/>
    <s v="2020-11-17"/>
    <s v=""/>
    <s v=""/>
    <s v=""/>
    <s v=""/>
    <s v=""/>
    <s v="2021-03-01"/>
    <s v="stf version 4"/>
    <n v="2021"/>
    <s v="March"/>
    <n v="2021"/>
    <s v="March"/>
    <x v="1"/>
    <n v="1"/>
    <n v="1"/>
    <n v="0"/>
    <n v="0"/>
    <n v="0"/>
    <n v="1"/>
    <n v="1"/>
    <n v="1"/>
    <n v="0"/>
    <x v="1"/>
  </r>
  <r>
    <x v="0"/>
    <n v="162668"/>
    <n v="1448502207"/>
    <x v="0"/>
    <s v="Nakuru West "/>
    <x v="7"/>
    <n v="15288"/>
    <s v="Male"/>
    <n v="38"/>
    <s v=""/>
    <s v="2020-10-16"/>
    <s v="2020-10-16"/>
    <s v="No"/>
    <s v="TDF+3TC+EFV"/>
    <s v=""/>
    <s v=""/>
    <s v=""/>
    <s v=""/>
    <s v=""/>
    <n v="54414"/>
    <s v="2020-10-06"/>
    <s v=""/>
    <s v=""/>
    <s v=""/>
    <s v=""/>
    <s v=""/>
    <s v=""/>
    <s v=""/>
    <s v=""/>
    <s v=""/>
    <s v=""/>
    <s v=""/>
    <s v=""/>
    <s v=""/>
    <s v=""/>
    <s v=""/>
    <s v=""/>
    <s v=""/>
    <s v=""/>
    <s v=""/>
    <s v=""/>
    <n v="2020"/>
    <s v="October"/>
    <n v="2020"/>
    <s v="October"/>
    <x v="0"/>
    <n v="1"/>
    <n v="0"/>
    <n v="0"/>
    <n v="0"/>
    <n v="1"/>
    <n v="0"/>
    <n v="0"/>
    <n v="0"/>
    <n v="0"/>
    <x v="2"/>
  </r>
  <r>
    <x v="0"/>
    <n v="169402"/>
    <n v="1449800866"/>
    <x v="0"/>
    <s v="Nakuru West "/>
    <x v="38"/>
    <n v="14498"/>
    <s v="Female"/>
    <n v="37"/>
    <s v=""/>
    <s v="2020-12-23"/>
    <s v="2020-12-30"/>
    <s v="No"/>
    <s v="TDF+3TC+EFV"/>
    <s v=""/>
    <s v=""/>
    <s v=""/>
    <s v=""/>
    <s v=""/>
    <n v="1149"/>
    <s v="2020-12-15"/>
    <s v=""/>
    <s v=""/>
    <s v=""/>
    <s v=""/>
    <s v=""/>
    <s v=""/>
    <s v=""/>
    <s v=""/>
    <s v=""/>
    <s v=""/>
    <s v=""/>
    <s v=""/>
    <s v=""/>
    <s v=""/>
    <s v=""/>
    <s v=""/>
    <s v=""/>
    <s v=""/>
    <s v=""/>
    <s v=""/>
    <n v="2020"/>
    <s v="December"/>
    <n v="2020"/>
    <s v="December"/>
    <x v="0"/>
    <n v="1"/>
    <n v="0"/>
    <n v="0"/>
    <n v="0"/>
    <n v="1"/>
    <n v="0"/>
    <n v="0"/>
    <n v="0"/>
    <n v="0"/>
    <x v="2"/>
  </r>
  <r>
    <x v="0"/>
    <n v="164687"/>
    <n v="1449801027"/>
    <x v="0"/>
    <s v="Nakuru West "/>
    <x v="38"/>
    <n v="14498"/>
    <s v="Male"/>
    <n v="42"/>
    <s v=""/>
    <s v="2020-11-06"/>
    <s v="2020-11-06"/>
    <s v="No"/>
    <s v="AZT+3TC+ATV/r"/>
    <s v=""/>
    <s v=""/>
    <s v=""/>
    <s v=""/>
    <s v=""/>
    <n v="278321"/>
    <s v="2020-10-27"/>
    <s v=""/>
    <s v=""/>
    <s v=""/>
    <s v=""/>
    <s v=""/>
    <s v=""/>
    <s v=""/>
    <s v=""/>
    <s v=""/>
    <s v=""/>
    <s v=""/>
    <s v=""/>
    <s v=""/>
    <s v=""/>
    <s v=""/>
    <s v=""/>
    <s v=""/>
    <s v=""/>
    <s v=""/>
    <s v=""/>
    <n v="2020"/>
    <s v="November"/>
    <n v="2020"/>
    <s v="November"/>
    <x v="0"/>
    <n v="1"/>
    <n v="0"/>
    <n v="0"/>
    <n v="0"/>
    <n v="1"/>
    <n v="0"/>
    <n v="0"/>
    <n v="0"/>
    <n v="0"/>
    <x v="2"/>
  </r>
  <r>
    <x v="0"/>
    <n v="166549"/>
    <n v="1449801158"/>
    <x v="0"/>
    <s v="Nakuru West "/>
    <x v="38"/>
    <n v="14498"/>
    <s v="Female"/>
    <n v="33"/>
    <s v=""/>
    <s v="2020-11-25"/>
    <s v="2020-11-25"/>
    <s v="No"/>
    <s v="TDF+3TC+DTG"/>
    <s v=""/>
    <s v=""/>
    <s v=""/>
    <s v=""/>
    <s v=""/>
    <n v="26900"/>
    <s v="2020-11-12"/>
    <s v=""/>
    <s v=""/>
    <s v=""/>
    <s v=""/>
    <s v=""/>
    <s v=""/>
    <s v=""/>
    <s v=""/>
    <s v=""/>
    <s v=""/>
    <s v=""/>
    <s v=""/>
    <s v=""/>
    <s v=""/>
    <s v=""/>
    <s v=""/>
    <s v=""/>
    <s v=""/>
    <s v=""/>
    <s v=""/>
    <n v="2020"/>
    <s v="November"/>
    <n v="2020"/>
    <s v="November"/>
    <x v="0"/>
    <n v="1"/>
    <n v="0"/>
    <n v="0"/>
    <n v="0"/>
    <n v="1"/>
    <n v="0"/>
    <n v="0"/>
    <n v="0"/>
    <n v="0"/>
    <x v="2"/>
  </r>
  <r>
    <x v="0"/>
    <n v="165350"/>
    <n v="1449801403"/>
    <x v="0"/>
    <s v="Nakuru West "/>
    <x v="38"/>
    <n v="14498"/>
    <s v="Female"/>
    <n v="41"/>
    <s v=""/>
    <s v="2020-11-13"/>
    <s v="2020-11-13"/>
    <s v="No"/>
    <s v="TDF+3TC+DTG"/>
    <s v=""/>
    <s v=""/>
    <s v=""/>
    <s v=""/>
    <s v=""/>
    <n v="5360"/>
    <s v="2020-11-03"/>
    <s v=""/>
    <s v=""/>
    <s v=""/>
    <s v=""/>
    <s v=""/>
    <s v=""/>
    <s v=""/>
    <s v=""/>
    <s v=""/>
    <s v=""/>
    <s v=""/>
    <s v=""/>
    <s v=""/>
    <s v=""/>
    <s v=""/>
    <s v=""/>
    <s v=""/>
    <s v=""/>
    <s v=""/>
    <s v=""/>
    <n v="2020"/>
    <s v="November"/>
    <n v="2020"/>
    <s v="November"/>
    <x v="0"/>
    <n v="1"/>
    <n v="0"/>
    <n v="0"/>
    <n v="0"/>
    <n v="1"/>
    <n v="0"/>
    <n v="0"/>
    <n v="0"/>
    <n v="0"/>
    <x v="2"/>
  </r>
  <r>
    <x v="1"/>
    <n v="171130"/>
    <n v="1449801511"/>
    <x v="0"/>
    <s v="Nakuru West "/>
    <x v="38"/>
    <n v="14498"/>
    <s v="Female"/>
    <n v="27"/>
    <s v=""/>
    <s v="2021-01-20"/>
    <s v="2021-01-20"/>
    <s v="No"/>
    <s v="TDF+3TC+EFV"/>
    <s v=""/>
    <s v=""/>
    <s v=""/>
    <s v=""/>
    <s v=""/>
    <n v="17300"/>
    <s v="2021-01-14"/>
    <s v=""/>
    <s v=""/>
    <s v=""/>
    <s v=""/>
    <s v=""/>
    <s v=""/>
    <s v=""/>
    <s v=""/>
    <s v=""/>
    <s v=""/>
    <s v=""/>
    <s v=""/>
    <s v=""/>
    <s v=""/>
    <s v=""/>
    <s v=""/>
    <s v=""/>
    <s v=""/>
    <s v=""/>
    <s v=""/>
    <n v="2021"/>
    <s v="January"/>
    <n v="2021"/>
    <s v="January"/>
    <x v="0"/>
    <n v="1"/>
    <n v="0"/>
    <n v="0"/>
    <n v="0"/>
    <n v="1"/>
    <n v="0"/>
    <n v="0"/>
    <n v="0"/>
    <n v="0"/>
    <x v="2"/>
  </r>
  <r>
    <x v="0"/>
    <n v="167255"/>
    <n v="1449801650"/>
    <x v="0"/>
    <s v="Nakuru West "/>
    <x v="38"/>
    <n v="14498"/>
    <s v="Female"/>
    <n v="29"/>
    <s v=""/>
    <s v="2020-11-27"/>
    <s v="2020-11-27"/>
    <s v="No"/>
    <s v="TDF+3TC+DTG"/>
    <s v=""/>
    <s v=""/>
    <s v=""/>
    <s v=""/>
    <s v=""/>
    <n v="20200"/>
    <s v="2020-11-19"/>
    <s v=""/>
    <s v=""/>
    <s v=""/>
    <s v=""/>
    <s v=""/>
    <s v=""/>
    <s v=""/>
    <s v=""/>
    <s v=""/>
    <s v=""/>
    <s v=""/>
    <s v=""/>
    <s v=""/>
    <s v=""/>
    <s v=""/>
    <s v=""/>
    <s v=""/>
    <s v=""/>
    <s v=""/>
    <s v=""/>
    <n v="2020"/>
    <s v="November"/>
    <n v="2020"/>
    <s v="November"/>
    <x v="0"/>
    <n v="1"/>
    <n v="0"/>
    <n v="0"/>
    <n v="0"/>
    <n v="1"/>
    <n v="0"/>
    <n v="0"/>
    <n v="0"/>
    <n v="0"/>
    <x v="2"/>
  </r>
  <r>
    <x v="2"/>
    <n v="161803"/>
    <n v="1449801800"/>
    <x v="0"/>
    <s v="Nakuru West "/>
    <x v="38"/>
    <n v="14498"/>
    <s v="Female"/>
    <n v="25"/>
    <s v=""/>
    <s v="2020-10-02"/>
    <s v="2020-10-06"/>
    <s v="No"/>
    <s v="TDF+3TC+EFV"/>
    <s v=""/>
    <s v=""/>
    <s v=""/>
    <s v=""/>
    <s v=""/>
    <n v="7674"/>
    <s v="2020-09-24"/>
    <s v=""/>
    <s v=""/>
    <s v=""/>
    <s v=""/>
    <s v=""/>
    <s v=""/>
    <s v=""/>
    <s v=""/>
    <s v=""/>
    <s v=""/>
    <s v=""/>
    <s v=""/>
    <s v=""/>
    <s v=""/>
    <s v=""/>
    <s v=""/>
    <s v=""/>
    <s v=""/>
    <s v=""/>
    <s v=""/>
    <n v="2020"/>
    <s v="October"/>
    <n v="2020"/>
    <s v="October"/>
    <x v="0"/>
    <n v="1"/>
    <n v="0"/>
    <n v="0"/>
    <n v="0"/>
    <n v="1"/>
    <n v="0"/>
    <n v="0"/>
    <n v="0"/>
    <n v="0"/>
    <x v="2"/>
  </r>
  <r>
    <x v="0"/>
    <n v="163001"/>
    <n v="1449801804"/>
    <x v="0"/>
    <s v="Nakuru West "/>
    <x v="38"/>
    <n v="14498"/>
    <s v="Male"/>
    <n v="44"/>
    <s v=""/>
    <s v="2020-10-21"/>
    <s v="2020-10-21"/>
    <s v="No"/>
    <s v="TDF+3TC+DTG"/>
    <s v=""/>
    <s v=""/>
    <s v=""/>
    <s v=""/>
    <s v=""/>
    <n v="2659"/>
    <s v="2020-10-08"/>
    <s v=""/>
    <s v=""/>
    <s v=""/>
    <s v=""/>
    <s v=""/>
    <s v=""/>
    <s v=""/>
    <s v=""/>
    <s v=""/>
    <s v=""/>
    <s v=""/>
    <s v=""/>
    <s v=""/>
    <s v=""/>
    <s v=""/>
    <s v=""/>
    <s v=""/>
    <s v=""/>
    <s v=""/>
    <s v=""/>
    <n v="2020"/>
    <s v="October"/>
    <n v="2020"/>
    <s v="October"/>
    <x v="0"/>
    <n v="1"/>
    <n v="0"/>
    <n v="0"/>
    <n v="0"/>
    <n v="1"/>
    <n v="0"/>
    <n v="0"/>
    <n v="0"/>
    <n v="0"/>
    <x v="2"/>
  </r>
  <r>
    <x v="2"/>
    <n v="161803"/>
    <n v="1449801915"/>
    <x v="0"/>
    <s v="Nakuru West "/>
    <x v="38"/>
    <n v="14498"/>
    <s v="Female"/>
    <n v="27"/>
    <s v=""/>
    <s v="2020-10-02"/>
    <s v="2020-10-06"/>
    <s v="No"/>
    <s v="TDF+3TC+EFV"/>
    <s v=""/>
    <s v=""/>
    <s v=""/>
    <s v=""/>
    <s v=""/>
    <n v="10284"/>
    <s v="2020-09-24"/>
    <s v=""/>
    <s v=""/>
    <s v=""/>
    <s v=""/>
    <s v=""/>
    <s v=""/>
    <s v=""/>
    <s v=""/>
    <s v=""/>
    <s v=""/>
    <s v=""/>
    <s v=""/>
    <s v=""/>
    <s v=""/>
    <s v=""/>
    <s v=""/>
    <s v=""/>
    <s v=""/>
    <s v=""/>
    <s v=""/>
    <n v="2020"/>
    <s v="October"/>
    <n v="2020"/>
    <s v="October"/>
    <x v="0"/>
    <n v="1"/>
    <n v="0"/>
    <n v="0"/>
    <n v="0"/>
    <n v="1"/>
    <n v="0"/>
    <n v="0"/>
    <n v="0"/>
    <n v="0"/>
    <x v="2"/>
  </r>
  <r>
    <x v="0"/>
    <n v="169874"/>
    <n v="1449801955"/>
    <x v="0"/>
    <s v="Nakuru West "/>
    <x v="38"/>
    <n v="14498"/>
    <s v="Female"/>
    <n v="30"/>
    <s v=""/>
    <s v="2020-12-31"/>
    <s v="2021-01-05"/>
    <s v="Yes"/>
    <s v="TDF+3TC+DTG"/>
    <s v=""/>
    <s v=""/>
    <s v=""/>
    <s v=""/>
    <s v=""/>
    <n v="5026"/>
    <s v="2020-12-22"/>
    <s v=""/>
    <s v=""/>
    <s v=""/>
    <s v=""/>
    <s v=""/>
    <s v=""/>
    <s v=""/>
    <s v=""/>
    <s v=""/>
    <s v=""/>
    <s v=""/>
    <s v=""/>
    <s v=""/>
    <s v=""/>
    <s v=""/>
    <s v=""/>
    <s v=""/>
    <s v=""/>
    <s v=""/>
    <s v=""/>
    <n v="2021"/>
    <s v="January"/>
    <n v="2020"/>
    <s v="December"/>
    <x v="0"/>
    <n v="1"/>
    <n v="0"/>
    <n v="0"/>
    <n v="0"/>
    <n v="1"/>
    <n v="0"/>
    <n v="0"/>
    <n v="0"/>
    <n v="0"/>
    <x v="2"/>
  </r>
  <r>
    <x v="1"/>
    <n v="173932"/>
    <n v="1449801977"/>
    <x v="0"/>
    <s v="Nakuru West "/>
    <x v="38"/>
    <n v="14498"/>
    <s v="Female"/>
    <n v="29"/>
    <s v=""/>
    <s v="2021-02-22"/>
    <s v="2021-02-23"/>
    <s v="No"/>
    <s v="TDF+3TC+DTG"/>
    <s v=""/>
    <s v=""/>
    <s v=""/>
    <s v=""/>
    <s v=""/>
    <n v="22340"/>
    <s v="2021-02-11"/>
    <s v=""/>
    <s v=""/>
    <s v=""/>
    <s v=""/>
    <s v=""/>
    <s v=""/>
    <s v=""/>
    <s v=""/>
    <s v=""/>
    <s v=""/>
    <s v=""/>
    <s v=""/>
    <s v=""/>
    <s v=""/>
    <s v=""/>
    <s v=""/>
    <s v=""/>
    <s v=""/>
    <s v=""/>
    <s v=""/>
    <n v="2021"/>
    <s v="February"/>
    <n v="2021"/>
    <s v="February"/>
    <x v="0"/>
    <n v="1"/>
    <n v="0"/>
    <n v="0"/>
    <n v="0"/>
    <n v="1"/>
    <n v="0"/>
    <n v="0"/>
    <n v="0"/>
    <n v="0"/>
    <x v="2"/>
  </r>
  <r>
    <x v="1"/>
    <n v="170902"/>
    <s v="14508/002063"/>
    <x v="0"/>
    <s v="Gilgil"/>
    <x v="55"/>
    <n v="14508"/>
    <s v="Female"/>
    <n v="50"/>
    <s v=""/>
    <s v="2021-01-20"/>
    <s v="2021-01-20"/>
    <s v="No"/>
    <s v="TDF+3TC+EFV"/>
    <s v=""/>
    <s v=""/>
    <s v=""/>
    <s v=""/>
    <s v=""/>
    <n v="74100"/>
    <s v="2021-01-06"/>
    <s v=""/>
    <s v=""/>
    <s v=""/>
    <s v=""/>
    <s v=""/>
    <s v=""/>
    <s v=""/>
    <s v=""/>
    <s v=""/>
    <s v=""/>
    <s v=""/>
    <s v=""/>
    <s v=""/>
    <s v=""/>
    <s v=""/>
    <s v=""/>
    <s v=""/>
    <s v=""/>
    <s v=""/>
    <s v=""/>
    <n v="2021"/>
    <s v="January"/>
    <n v="2021"/>
    <s v="January"/>
    <x v="0"/>
    <n v="1"/>
    <n v="0"/>
    <n v="0"/>
    <n v="0"/>
    <n v="1"/>
    <n v="0"/>
    <n v="0"/>
    <n v="0"/>
    <n v="0"/>
    <x v="2"/>
  </r>
  <r>
    <x v="0"/>
    <n v="166382"/>
    <n v="1450800226"/>
    <x v="0"/>
    <s v="Gilgil"/>
    <x v="55"/>
    <n v="14508"/>
    <s v="Male"/>
    <n v="49"/>
    <s v=""/>
    <s v="2020-11-24"/>
    <s v="2020-11-24"/>
    <s v="No"/>
    <s v="TDF+3TC+DTG"/>
    <s v=""/>
    <s v=""/>
    <s v=""/>
    <s v=""/>
    <s v=""/>
    <n v="72700"/>
    <s v="2020-11-12"/>
    <s v=""/>
    <s v=""/>
    <s v=""/>
    <s v=""/>
    <s v=""/>
    <s v=""/>
    <s v=""/>
    <s v=""/>
    <s v=""/>
    <s v=""/>
    <s v=""/>
    <s v=""/>
    <s v=""/>
    <s v=""/>
    <s v=""/>
    <s v=""/>
    <s v=""/>
    <s v=""/>
    <s v=""/>
    <s v=""/>
    <n v="2020"/>
    <s v="November"/>
    <n v="2020"/>
    <s v="November"/>
    <x v="0"/>
    <n v="1"/>
    <n v="0"/>
    <n v="0"/>
    <n v="0"/>
    <n v="1"/>
    <n v="0"/>
    <n v="0"/>
    <n v="0"/>
    <n v="0"/>
    <x v="2"/>
  </r>
  <r>
    <x v="1"/>
    <n v="174326"/>
    <n v="1450800270"/>
    <x v="0"/>
    <s v="Gilgil"/>
    <x v="55"/>
    <n v="14508"/>
    <s v="Male"/>
    <n v="77"/>
    <s v=""/>
    <s v="2021-02-25"/>
    <s v="2021-02-26"/>
    <s v="No"/>
    <s v="TDF+3TC+DTG"/>
    <s v=""/>
    <s v=""/>
    <s v=""/>
    <s v=""/>
    <s v=""/>
    <n v="7943"/>
    <s v="2021-02-17"/>
    <s v=""/>
    <s v=""/>
    <s v=""/>
    <s v=""/>
    <s v=""/>
    <s v=""/>
    <s v=""/>
    <s v=""/>
    <s v=""/>
    <s v=""/>
    <s v=""/>
    <s v=""/>
    <s v=""/>
    <s v=""/>
    <s v=""/>
    <s v=""/>
    <s v=""/>
    <s v=""/>
    <s v=""/>
    <s v=""/>
    <n v="2021"/>
    <s v="February"/>
    <n v="2021"/>
    <s v="February"/>
    <x v="0"/>
    <n v="1"/>
    <n v="0"/>
    <n v="0"/>
    <n v="0"/>
    <n v="1"/>
    <n v="0"/>
    <n v="0"/>
    <n v="0"/>
    <n v="0"/>
    <x v="2"/>
  </r>
  <r>
    <x v="1"/>
    <n v="171573"/>
    <s v="14510/04021"/>
    <x v="0"/>
    <s v="Gilgil"/>
    <x v="12"/>
    <n v="14510"/>
    <s v="Male"/>
    <n v="26"/>
    <s v=""/>
    <s v="2021-01-22"/>
    <s v="2021-01-22"/>
    <s v="No"/>
    <s v="TDF+3TC+DTG"/>
    <s v=""/>
    <s v=""/>
    <s v=""/>
    <s v=""/>
    <s v=""/>
    <n v="11942"/>
    <s v="2021-01-14"/>
    <s v=""/>
    <s v=""/>
    <s v=""/>
    <s v=""/>
    <s v=""/>
    <s v=""/>
    <s v=""/>
    <s v=""/>
    <s v=""/>
    <s v=""/>
    <s v=""/>
    <s v=""/>
    <s v=""/>
    <s v=""/>
    <s v=""/>
    <s v=""/>
    <s v=""/>
    <s v=""/>
    <s v=""/>
    <s v=""/>
    <n v="2021"/>
    <s v="January"/>
    <n v="2021"/>
    <s v="January"/>
    <x v="0"/>
    <n v="1"/>
    <n v="0"/>
    <n v="0"/>
    <n v="0"/>
    <n v="1"/>
    <n v="0"/>
    <n v="0"/>
    <n v="0"/>
    <n v="0"/>
    <x v="2"/>
  </r>
  <r>
    <x v="1"/>
    <n v="170899"/>
    <s v="14510003809"/>
    <x v="0"/>
    <s v="Gilgil"/>
    <x v="12"/>
    <n v="14510"/>
    <s v="Female"/>
    <n v="31"/>
    <s v=""/>
    <s v="2021-01-20"/>
    <s v="2021-01-20"/>
    <s v="Yes"/>
    <s v="TDF+3TC+DTG"/>
    <s v=""/>
    <s v=""/>
    <s v=""/>
    <s v=""/>
    <s v=""/>
    <n v="1670"/>
    <s v="2021-01-11"/>
    <s v=""/>
    <s v=""/>
    <s v=""/>
    <s v=""/>
    <s v=""/>
    <s v=""/>
    <s v=""/>
    <s v=""/>
    <s v=""/>
    <s v=""/>
    <s v=""/>
    <s v=""/>
    <s v=""/>
    <s v=""/>
    <s v=""/>
    <s v=""/>
    <s v=""/>
    <s v=""/>
    <s v=""/>
    <s v=""/>
    <n v="2021"/>
    <s v="January"/>
    <n v="2021"/>
    <s v="January"/>
    <x v="0"/>
    <n v="1"/>
    <n v="0"/>
    <n v="0"/>
    <n v="0"/>
    <n v="1"/>
    <n v="0"/>
    <n v="0"/>
    <n v="0"/>
    <n v="0"/>
    <x v="2"/>
  </r>
  <r>
    <x v="1"/>
    <n v="171379"/>
    <s v="14510004021"/>
    <x v="0"/>
    <s v="Gilgil"/>
    <x v="12"/>
    <n v="14510"/>
    <s v="Male"/>
    <n v="26"/>
    <s v=""/>
    <s v="2021-01-22"/>
    <s v="2021-01-22"/>
    <s v="No"/>
    <s v="TDF+3TC+DTG"/>
    <s v=""/>
    <s v=""/>
    <s v=""/>
    <s v=""/>
    <s v=""/>
    <n v="119014"/>
    <s v="2021-01-14"/>
    <s v=""/>
    <s v=""/>
    <s v=""/>
    <s v=""/>
    <s v=""/>
    <s v=""/>
    <s v=""/>
    <s v=""/>
    <s v=""/>
    <s v=""/>
    <s v=""/>
    <s v=""/>
    <s v=""/>
    <s v=""/>
    <s v=""/>
    <s v=""/>
    <s v=""/>
    <s v=""/>
    <s v=""/>
    <s v=""/>
    <n v="2021"/>
    <s v="January"/>
    <n v="2021"/>
    <s v="January"/>
    <x v="0"/>
    <n v="1"/>
    <n v="0"/>
    <n v="0"/>
    <n v="0"/>
    <n v="1"/>
    <n v="0"/>
    <n v="0"/>
    <n v="0"/>
    <n v="0"/>
    <x v="2"/>
  </r>
  <r>
    <x v="0"/>
    <n v="167111"/>
    <n v="1451000826"/>
    <x v="0"/>
    <s v="Gilgil"/>
    <x v="12"/>
    <n v="14510"/>
    <s v="Female"/>
    <n v="12"/>
    <s v=""/>
    <s v="2020-11-27"/>
    <s v="2020-11-27"/>
    <s v="No"/>
    <s v="TDF+3TC+DTG"/>
    <s v=""/>
    <s v=""/>
    <s v=""/>
    <s v=""/>
    <s v=""/>
    <n v="61400"/>
    <s v="2020-11-18"/>
    <s v=""/>
    <s v=""/>
    <s v=""/>
    <s v=""/>
    <s v=""/>
    <s v=""/>
    <s v=""/>
    <s v=""/>
    <s v=""/>
    <s v=""/>
    <s v=""/>
    <s v=""/>
    <s v=""/>
    <s v=""/>
    <s v=""/>
    <s v=""/>
    <s v=""/>
    <s v=""/>
    <s v=""/>
    <s v=""/>
    <n v="2020"/>
    <s v="November"/>
    <n v="2020"/>
    <s v="November"/>
    <x v="0"/>
    <n v="1"/>
    <n v="0"/>
    <n v="0"/>
    <n v="0"/>
    <n v="1"/>
    <n v="0"/>
    <n v="0"/>
    <n v="0"/>
    <n v="0"/>
    <x v="1"/>
  </r>
  <r>
    <x v="1"/>
    <n v="170424"/>
    <n v="1451001122"/>
    <x v="0"/>
    <s v="Gilgil"/>
    <x v="12"/>
    <n v="14510"/>
    <s v="Female"/>
    <n v="20"/>
    <s v=""/>
    <s v="2021-01-15"/>
    <s v="2021-01-15"/>
    <s v="No"/>
    <s v="TDF+3TC+DTG"/>
    <s v=""/>
    <s v=""/>
    <s v=""/>
    <s v=""/>
    <s v=""/>
    <n v="2793"/>
    <s v="2021-01-06"/>
    <s v=""/>
    <s v=""/>
    <s v=""/>
    <s v=""/>
    <s v=""/>
    <s v=""/>
    <s v=""/>
    <s v=""/>
    <s v=""/>
    <s v=""/>
    <s v=""/>
    <s v=""/>
    <s v=""/>
    <s v=""/>
    <s v=""/>
    <s v=""/>
    <s v=""/>
    <s v=""/>
    <s v=""/>
    <s v=""/>
    <n v="2021"/>
    <s v="January"/>
    <n v="2021"/>
    <s v="January"/>
    <x v="0"/>
    <n v="1"/>
    <n v="0"/>
    <n v="0"/>
    <n v="0"/>
    <n v="1"/>
    <n v="0"/>
    <n v="0"/>
    <n v="0"/>
    <n v="0"/>
    <x v="1"/>
  </r>
  <r>
    <x v="1"/>
    <n v="170930"/>
    <n v="1451001303"/>
    <x v="0"/>
    <s v="Gilgil"/>
    <x v="12"/>
    <n v="14510"/>
    <s v="Female"/>
    <n v="42"/>
    <s v=""/>
    <s v="2021-01-20"/>
    <s v="2021-01-20"/>
    <s v="No"/>
    <s v="TDF+3TC+DTG"/>
    <s v=""/>
    <s v=""/>
    <s v=""/>
    <s v=""/>
    <s v=""/>
    <n v="5730"/>
    <s v="2021-01-13"/>
    <s v=""/>
    <s v=""/>
    <s v=""/>
    <s v=""/>
    <s v=""/>
    <s v=""/>
    <s v=""/>
    <s v=""/>
    <s v=""/>
    <s v=""/>
    <s v=""/>
    <s v=""/>
    <s v=""/>
    <s v=""/>
    <s v=""/>
    <s v=""/>
    <s v=""/>
    <s v=""/>
    <s v=""/>
    <s v=""/>
    <n v="2021"/>
    <s v="January"/>
    <n v="2021"/>
    <s v="January"/>
    <x v="0"/>
    <n v="1"/>
    <n v="0"/>
    <n v="0"/>
    <n v="0"/>
    <n v="1"/>
    <n v="0"/>
    <n v="0"/>
    <n v="0"/>
    <n v="0"/>
    <x v="2"/>
  </r>
  <r>
    <x v="1"/>
    <n v="174878"/>
    <n v="1451001308"/>
    <x v="0"/>
    <s v="Gilgil"/>
    <x v="12"/>
    <n v="14510"/>
    <s v="Male"/>
    <n v="21"/>
    <s v=""/>
    <s v="2021-03-08"/>
    <s v="2021-03-08"/>
    <s v="No"/>
    <s v="TDF+3TC+DTG"/>
    <s v=""/>
    <s v=""/>
    <s v=""/>
    <s v=""/>
    <s v=""/>
    <n v="9127"/>
    <s v="2021-02-23"/>
    <s v=""/>
    <s v=""/>
    <s v=""/>
    <s v=""/>
    <s v=""/>
    <s v=""/>
    <s v=""/>
    <s v=""/>
    <s v=""/>
    <s v=""/>
    <s v=""/>
    <s v=""/>
    <s v=""/>
    <s v=""/>
    <s v=""/>
    <s v=""/>
    <s v=""/>
    <s v=""/>
    <s v=""/>
    <s v=""/>
    <n v="2021"/>
    <s v="March"/>
    <n v="2021"/>
    <s v="March"/>
    <x v="0"/>
    <n v="1"/>
    <n v="0"/>
    <n v="0"/>
    <n v="0"/>
    <n v="1"/>
    <n v="0"/>
    <n v="0"/>
    <n v="0"/>
    <n v="0"/>
    <x v="1"/>
  </r>
  <r>
    <x v="0"/>
    <n v="166931"/>
    <n v="1451001521"/>
    <x v="0"/>
    <s v="Gilgil"/>
    <x v="12"/>
    <n v="14510"/>
    <s v="Female"/>
    <n v="55"/>
    <s v=""/>
    <s v="2020-11-27"/>
    <s v="2020-11-27"/>
    <s v="No"/>
    <s v="TDF+3TC+ATV/r"/>
    <s v=""/>
    <s v=""/>
    <s v=""/>
    <s v=""/>
    <s v=""/>
    <n v="105000"/>
    <s v="2020-11-13"/>
    <s v=""/>
    <s v=""/>
    <s v=""/>
    <s v=""/>
    <s v=""/>
    <s v=""/>
    <s v=""/>
    <s v=""/>
    <s v=""/>
    <s v=""/>
    <s v=""/>
    <s v=""/>
    <s v=""/>
    <s v=""/>
    <s v=""/>
    <s v=""/>
    <s v=""/>
    <s v=""/>
    <s v=""/>
    <s v=""/>
    <n v="2020"/>
    <s v="November"/>
    <n v="2020"/>
    <s v="November"/>
    <x v="0"/>
    <n v="1"/>
    <n v="0"/>
    <n v="0"/>
    <n v="0"/>
    <n v="1"/>
    <n v="0"/>
    <n v="0"/>
    <n v="0"/>
    <n v="0"/>
    <x v="2"/>
  </r>
  <r>
    <x v="0"/>
    <n v="168785"/>
    <n v="1451001926"/>
    <x v="0"/>
    <s v="Naivasha"/>
    <x v="4"/>
    <n v="15280"/>
    <s v="Male"/>
    <n v="12"/>
    <s v=""/>
    <s v="2020-12-15"/>
    <s v="2020-12-16"/>
    <s v="No"/>
    <s v="TDF+3TC+DTG"/>
    <s v=""/>
    <s v=""/>
    <s v=""/>
    <s v=""/>
    <s v=""/>
    <n v="148734"/>
    <s v="2020-12-08"/>
    <s v=""/>
    <s v=""/>
    <s v=""/>
    <s v=""/>
    <s v=""/>
    <s v=""/>
    <s v=""/>
    <s v=""/>
    <s v=""/>
    <s v=""/>
    <s v=""/>
    <s v=""/>
    <s v=""/>
    <s v=""/>
    <s v=""/>
    <s v=""/>
    <s v=""/>
    <s v=""/>
    <s v=""/>
    <s v=""/>
    <n v="2020"/>
    <s v="December"/>
    <n v="2020"/>
    <s v="December"/>
    <x v="0"/>
    <n v="1"/>
    <n v="0"/>
    <n v="0"/>
    <n v="0"/>
    <n v="1"/>
    <n v="0"/>
    <n v="0"/>
    <n v="0"/>
    <n v="0"/>
    <x v="1"/>
  </r>
  <r>
    <x v="0"/>
    <n v="164419"/>
    <n v="1451002008"/>
    <x v="0"/>
    <s v="Gilgil"/>
    <x v="12"/>
    <n v="14510"/>
    <s v="Female"/>
    <n v="14"/>
    <s v=""/>
    <s v="2020-11-06"/>
    <s v="2020-11-06"/>
    <s v="No"/>
    <s v="TDF+3TC+DTG"/>
    <s v=""/>
    <s v=""/>
    <s v=""/>
    <s v=""/>
    <s v=""/>
    <n v="4684"/>
    <s v="2020-10-23"/>
    <s v=""/>
    <s v=""/>
    <s v=""/>
    <s v=""/>
    <s v=""/>
    <s v=""/>
    <s v=""/>
    <s v=""/>
    <s v=""/>
    <s v=""/>
    <s v=""/>
    <s v=""/>
    <s v=""/>
    <s v=""/>
    <s v=""/>
    <s v=""/>
    <s v=""/>
    <s v=""/>
    <s v=""/>
    <s v=""/>
    <n v="2020"/>
    <s v="November"/>
    <n v="2020"/>
    <s v="November"/>
    <x v="0"/>
    <n v="1"/>
    <n v="0"/>
    <n v="0"/>
    <n v="0"/>
    <n v="1"/>
    <n v="0"/>
    <n v="0"/>
    <n v="0"/>
    <n v="0"/>
    <x v="1"/>
  </r>
  <r>
    <x v="1"/>
    <n v="174978"/>
    <n v="1451002031"/>
    <x v="0"/>
    <s v="Gilgil"/>
    <x v="12"/>
    <n v="14510"/>
    <s v="Female"/>
    <n v="33"/>
    <s v=""/>
    <s v="2021-03-08"/>
    <s v="2021-03-08"/>
    <s v="No"/>
    <s v="TDF+3TC+DTG"/>
    <s v=""/>
    <s v=""/>
    <s v=""/>
    <s v=""/>
    <s v=""/>
    <n v="26956"/>
    <s v="2021-02-24"/>
    <s v=""/>
    <s v=""/>
    <s v=""/>
    <s v=""/>
    <s v=""/>
    <s v=""/>
    <s v=""/>
    <s v=""/>
    <s v=""/>
    <s v=""/>
    <s v=""/>
    <s v=""/>
    <s v=""/>
    <s v=""/>
    <s v=""/>
    <s v=""/>
    <s v=""/>
    <s v=""/>
    <s v=""/>
    <s v=""/>
    <n v="2021"/>
    <s v="March"/>
    <n v="2021"/>
    <s v="March"/>
    <x v="0"/>
    <n v="1"/>
    <n v="0"/>
    <n v="0"/>
    <n v="0"/>
    <n v="1"/>
    <n v="0"/>
    <n v="0"/>
    <n v="0"/>
    <n v="0"/>
    <x v="2"/>
  </r>
  <r>
    <x v="1"/>
    <n v="174878"/>
    <n v="1451002062"/>
    <x v="0"/>
    <s v="Gilgil"/>
    <x v="12"/>
    <n v="14510"/>
    <s v="Female"/>
    <n v="37"/>
    <s v=""/>
    <s v="2021-03-08"/>
    <s v="2021-03-08"/>
    <s v="No"/>
    <s v="TDF+3TC+DTG"/>
    <s v=""/>
    <s v=""/>
    <s v=""/>
    <s v=""/>
    <s v=""/>
    <n v="2159"/>
    <s v="2021-02-22"/>
    <s v=""/>
    <s v=""/>
    <s v=""/>
    <s v=""/>
    <s v=""/>
    <s v=""/>
    <s v=""/>
    <s v=""/>
    <s v=""/>
    <s v=""/>
    <s v=""/>
    <s v=""/>
    <s v=""/>
    <s v=""/>
    <s v=""/>
    <s v=""/>
    <s v=""/>
    <s v=""/>
    <s v=""/>
    <s v=""/>
    <n v="2021"/>
    <s v="March"/>
    <n v="2021"/>
    <s v="March"/>
    <x v="0"/>
    <n v="1"/>
    <n v="0"/>
    <n v="0"/>
    <n v="0"/>
    <n v="1"/>
    <n v="0"/>
    <n v="0"/>
    <n v="0"/>
    <n v="0"/>
    <x v="2"/>
  </r>
  <r>
    <x v="0"/>
    <n v="168648"/>
    <n v="1451002136"/>
    <x v="0"/>
    <s v="Gilgil"/>
    <x v="12"/>
    <n v="14510"/>
    <s v="Female"/>
    <n v="33"/>
    <s v=""/>
    <s v="2020-12-15"/>
    <s v="2020-12-16"/>
    <s v="Yes"/>
    <s v="TDF+3TC+EFV"/>
    <s v=""/>
    <s v=""/>
    <s v=""/>
    <s v=""/>
    <s v=""/>
    <n v="8467"/>
    <s v="2020-12-02"/>
    <s v=""/>
    <s v=""/>
    <s v=""/>
    <s v=""/>
    <s v=""/>
    <s v=""/>
    <s v=""/>
    <s v=""/>
    <s v=""/>
    <s v=""/>
    <s v=""/>
    <s v=""/>
    <s v=""/>
    <s v=""/>
    <s v=""/>
    <s v=""/>
    <s v=""/>
    <s v=""/>
    <s v=""/>
    <s v=""/>
    <n v="2020"/>
    <s v="December"/>
    <n v="2020"/>
    <s v="December"/>
    <x v="0"/>
    <n v="1"/>
    <n v="0"/>
    <n v="0"/>
    <n v="0"/>
    <n v="1"/>
    <n v="0"/>
    <n v="0"/>
    <n v="0"/>
    <n v="0"/>
    <x v="2"/>
  </r>
  <r>
    <x v="1"/>
    <n v="171349"/>
    <n v="1451002230"/>
    <x v="0"/>
    <s v="Gilgil"/>
    <x v="12"/>
    <n v="14510"/>
    <s v="Female"/>
    <n v="43"/>
    <s v=""/>
    <s v="2021-01-22"/>
    <s v="2021-01-22"/>
    <s v="No"/>
    <s v="TDF+3TC+ATV/r"/>
    <s v=""/>
    <s v=""/>
    <s v=""/>
    <s v=""/>
    <s v=""/>
    <n v="1898"/>
    <s v="2021-01-18"/>
    <s v=""/>
    <s v=""/>
    <s v=""/>
    <s v=""/>
    <s v=""/>
    <s v=""/>
    <s v=""/>
    <s v=""/>
    <s v=""/>
    <s v=""/>
    <s v=""/>
    <s v=""/>
    <s v=""/>
    <s v=""/>
    <s v=""/>
    <s v=""/>
    <s v=""/>
    <s v=""/>
    <s v=""/>
    <s v=""/>
    <n v="2021"/>
    <s v="January"/>
    <n v="2021"/>
    <s v="January"/>
    <x v="0"/>
    <n v="1"/>
    <n v="0"/>
    <n v="0"/>
    <n v="0"/>
    <n v="1"/>
    <n v="0"/>
    <n v="0"/>
    <n v="0"/>
    <n v="0"/>
    <x v="2"/>
  </r>
  <r>
    <x v="0"/>
    <n v="167111"/>
    <n v="1451002417"/>
    <x v="0"/>
    <s v="Gilgil"/>
    <x v="12"/>
    <n v="14510"/>
    <s v="Female"/>
    <n v="16"/>
    <s v=""/>
    <s v="2020-11-27"/>
    <s v="2020-11-27"/>
    <s v="No"/>
    <s v="TDF+3TC+DTG"/>
    <s v=""/>
    <s v=""/>
    <s v=""/>
    <s v=""/>
    <s v=""/>
    <n v="8160"/>
    <s v="2020-11-18"/>
    <s v=""/>
    <s v=""/>
    <s v=""/>
    <s v=""/>
    <s v=""/>
    <s v=""/>
    <s v=""/>
    <s v=""/>
    <s v=""/>
    <s v=""/>
    <s v=""/>
    <s v=""/>
    <s v=""/>
    <s v=""/>
    <s v=""/>
    <s v=""/>
    <s v=""/>
    <s v=""/>
    <s v=""/>
    <s v=""/>
    <n v="2020"/>
    <s v="November"/>
    <n v="2020"/>
    <s v="November"/>
    <x v="0"/>
    <n v="1"/>
    <n v="0"/>
    <n v="0"/>
    <n v="0"/>
    <n v="1"/>
    <n v="0"/>
    <n v="0"/>
    <n v="0"/>
    <n v="0"/>
    <x v="1"/>
  </r>
  <r>
    <x v="0"/>
    <n v="163061"/>
    <n v="1451002529"/>
    <x v="0"/>
    <s v="Naivasha"/>
    <x v="50"/>
    <n v="15108"/>
    <s v="Female"/>
    <n v="42"/>
    <s v="Yes"/>
    <s v="2020-10-21"/>
    <s v="2020-10-22"/>
    <s v="No"/>
    <s v="TDF+3TC+DTG"/>
    <s v=""/>
    <s v=""/>
    <s v=""/>
    <s v=""/>
    <s v="2020-08-10"/>
    <n v="112102"/>
    <s v="2020-10-07"/>
    <s v="2020-10-27"/>
    <s v="Yes"/>
    <s v="2020-10-27"/>
    <n v="2"/>
    <s v="2020-10-06"/>
    <s v="Frozen Plasma"/>
    <s v="2020-10-27"/>
    <s v="&gt;1000"/>
    <s v="Retain Regimen"/>
    <s v="Other"/>
    <s v="recently transitioned"/>
    <s v=""/>
    <s v="2020-10-06"/>
    <s v=""/>
    <s v=""/>
    <s v=""/>
    <s v=""/>
    <s v=""/>
    <s v="2020-10-22"/>
    <s v="stf version 4"/>
    <n v="2020"/>
    <s v="October"/>
    <n v="2020"/>
    <s v="October"/>
    <x v="1"/>
    <n v="1"/>
    <n v="0"/>
    <n v="1"/>
    <n v="0"/>
    <n v="0"/>
    <n v="0"/>
    <n v="0"/>
    <n v="0"/>
    <n v="0"/>
    <x v="2"/>
  </r>
  <r>
    <x v="1"/>
    <n v="121030"/>
    <n v="1451002635"/>
    <x v="1"/>
    <s v="Laikipia West"/>
    <x v="11"/>
    <n v="10672"/>
    <s v="Male"/>
    <n v="12"/>
    <s v=""/>
    <s v="2021-01-28"/>
    <s v="2021-01-29"/>
    <s v="No"/>
    <s v="ABC+3TC+DTG"/>
    <s v=""/>
    <s v=""/>
    <s v=""/>
    <s v=""/>
    <s v=""/>
    <n v="12373"/>
    <s v="2021-01-14"/>
    <s v=""/>
    <s v=""/>
    <s v=""/>
    <s v=""/>
    <s v=""/>
    <s v=""/>
    <s v=""/>
    <s v=""/>
    <s v=""/>
    <s v=""/>
    <s v=""/>
    <s v=""/>
    <s v=""/>
    <s v=""/>
    <s v=""/>
    <s v=""/>
    <s v=""/>
    <s v=""/>
    <s v=""/>
    <s v=""/>
    <n v="2021"/>
    <s v="January"/>
    <n v="2021"/>
    <s v="January"/>
    <x v="0"/>
    <n v="1"/>
    <n v="0"/>
    <n v="0"/>
    <n v="0"/>
    <n v="1"/>
    <n v="0"/>
    <n v="0"/>
    <n v="0"/>
    <n v="0"/>
    <x v="1"/>
  </r>
  <r>
    <x v="0"/>
    <n v="168648"/>
    <n v="1451002659"/>
    <x v="0"/>
    <s v="Gilgil"/>
    <x v="12"/>
    <n v="14510"/>
    <s v="Female"/>
    <n v="34"/>
    <s v=""/>
    <s v="2020-12-15"/>
    <s v="2020-12-16"/>
    <s v="No"/>
    <s v="TDF+3TC+EFV"/>
    <s v=""/>
    <s v=""/>
    <s v=""/>
    <s v=""/>
    <s v=""/>
    <n v="1216"/>
    <s v="2020-12-01"/>
    <s v=""/>
    <s v=""/>
    <s v=""/>
    <s v=""/>
    <s v=""/>
    <s v=""/>
    <s v=""/>
    <s v=""/>
    <s v=""/>
    <s v=""/>
    <s v=""/>
    <s v=""/>
    <s v=""/>
    <s v=""/>
    <s v=""/>
    <s v=""/>
    <s v=""/>
    <s v=""/>
    <s v=""/>
    <s v=""/>
    <n v="2020"/>
    <s v="December"/>
    <n v="2020"/>
    <s v="December"/>
    <x v="0"/>
    <n v="1"/>
    <n v="0"/>
    <n v="0"/>
    <n v="0"/>
    <n v="1"/>
    <n v="0"/>
    <n v="0"/>
    <n v="0"/>
    <n v="0"/>
    <x v="2"/>
  </r>
  <r>
    <x v="0"/>
    <n v="169591"/>
    <n v="1451002694"/>
    <x v="0"/>
    <s v="Gilgil"/>
    <x v="12"/>
    <n v="14510"/>
    <s v="Female"/>
    <n v="38"/>
    <s v=""/>
    <s v="2020-12-31"/>
    <s v="2021-01-04"/>
    <s v="No"/>
    <s v="AZT+3TC+ATV/r"/>
    <s v=""/>
    <s v=""/>
    <s v=""/>
    <s v=""/>
    <s v=""/>
    <n v="3615"/>
    <s v="2020-12-17"/>
    <s v=""/>
    <s v=""/>
    <s v=""/>
    <s v=""/>
    <s v=""/>
    <s v=""/>
    <s v=""/>
    <s v=""/>
    <s v=""/>
    <s v=""/>
    <s v=""/>
    <s v=""/>
    <s v=""/>
    <s v=""/>
    <s v=""/>
    <s v=""/>
    <s v=""/>
    <s v=""/>
    <s v=""/>
    <s v=""/>
    <n v="2021"/>
    <s v="January"/>
    <n v="2020"/>
    <s v="December"/>
    <x v="0"/>
    <n v="1"/>
    <n v="0"/>
    <n v="0"/>
    <n v="0"/>
    <n v="1"/>
    <n v="0"/>
    <n v="0"/>
    <n v="0"/>
    <n v="0"/>
    <x v="2"/>
  </r>
  <r>
    <x v="0"/>
    <n v="166931"/>
    <n v="1451002898"/>
    <x v="0"/>
    <s v="Gilgil"/>
    <x v="12"/>
    <n v="14510"/>
    <s v="Female"/>
    <n v="48"/>
    <s v=""/>
    <s v="2020-11-27"/>
    <s v="2020-11-27"/>
    <s v="No"/>
    <s v="TDF+3TC+DTG"/>
    <s v=""/>
    <s v=""/>
    <s v=""/>
    <s v=""/>
    <s v=""/>
    <n v="1970"/>
    <s v="2020-11-13"/>
    <s v=""/>
    <s v=""/>
    <s v=""/>
    <s v=""/>
    <s v=""/>
    <s v=""/>
    <s v=""/>
    <s v=""/>
    <s v=""/>
    <s v=""/>
    <s v=""/>
    <s v=""/>
    <s v=""/>
    <s v=""/>
    <s v=""/>
    <s v=""/>
    <s v=""/>
    <s v=""/>
    <s v=""/>
    <s v=""/>
    <n v="2020"/>
    <s v="November"/>
    <n v="2020"/>
    <s v="November"/>
    <x v="0"/>
    <n v="1"/>
    <n v="0"/>
    <n v="0"/>
    <n v="0"/>
    <n v="1"/>
    <n v="0"/>
    <n v="0"/>
    <n v="0"/>
    <n v="0"/>
    <x v="2"/>
  </r>
  <r>
    <x v="1"/>
    <n v="170333"/>
    <n v="1451003091"/>
    <x v="0"/>
    <s v="Gilgil"/>
    <x v="12"/>
    <n v="14510"/>
    <s v="Female"/>
    <n v="46"/>
    <s v=""/>
    <s v="2021-01-15"/>
    <s v="2021-01-15"/>
    <s v="No"/>
    <s v="TDF+3TC+DTG"/>
    <s v=""/>
    <s v=""/>
    <s v=""/>
    <s v=""/>
    <s v=""/>
    <n v="1271"/>
    <s v="2021-01-05"/>
    <s v=""/>
    <s v=""/>
    <s v=""/>
    <s v=""/>
    <s v=""/>
    <s v=""/>
    <s v=""/>
    <s v=""/>
    <s v=""/>
    <s v=""/>
    <s v=""/>
    <s v=""/>
    <s v=""/>
    <s v=""/>
    <s v=""/>
    <s v=""/>
    <s v=""/>
    <s v=""/>
    <s v=""/>
    <s v=""/>
    <n v="2021"/>
    <s v="January"/>
    <n v="2021"/>
    <s v="January"/>
    <x v="0"/>
    <n v="1"/>
    <n v="0"/>
    <n v="0"/>
    <n v="0"/>
    <n v="1"/>
    <n v="0"/>
    <n v="0"/>
    <n v="0"/>
    <n v="0"/>
    <x v="2"/>
  </r>
  <r>
    <x v="0"/>
    <n v="165693"/>
    <n v="1451003213"/>
    <x v="0"/>
    <s v="Gilgil"/>
    <x v="12"/>
    <n v="14510"/>
    <s v="Female"/>
    <n v="50"/>
    <s v=""/>
    <s v="2020-11-19"/>
    <s v="2020-11-19"/>
    <s v="No"/>
    <s v="TDF+3TC+DTG"/>
    <s v=""/>
    <s v=""/>
    <s v=""/>
    <s v=""/>
    <s v=""/>
    <n v="125000"/>
    <s v="2020-11-05"/>
    <s v=""/>
    <s v=""/>
    <s v=""/>
    <s v=""/>
    <s v=""/>
    <s v=""/>
    <s v=""/>
    <s v=""/>
    <s v=""/>
    <s v=""/>
    <s v=""/>
    <s v=""/>
    <s v=""/>
    <s v=""/>
    <s v=""/>
    <s v=""/>
    <s v=""/>
    <s v=""/>
    <s v=""/>
    <s v=""/>
    <n v="2020"/>
    <s v="November"/>
    <n v="2020"/>
    <s v="November"/>
    <x v="0"/>
    <n v="1"/>
    <n v="0"/>
    <n v="0"/>
    <n v="0"/>
    <n v="1"/>
    <n v="0"/>
    <n v="0"/>
    <n v="0"/>
    <n v="0"/>
    <x v="2"/>
  </r>
  <r>
    <x v="0"/>
    <n v="169591"/>
    <n v="1451003261"/>
    <x v="0"/>
    <s v="Gilgil"/>
    <x v="12"/>
    <n v="14510"/>
    <s v="Female"/>
    <n v="25"/>
    <s v=""/>
    <s v="2020-12-31"/>
    <s v="2021-01-04"/>
    <s v="No"/>
    <s v="TDF+3TC+DTG"/>
    <s v=""/>
    <s v=""/>
    <s v=""/>
    <s v=""/>
    <s v=""/>
    <n v="9713"/>
    <s v="2020-12-17"/>
    <s v=""/>
    <s v=""/>
    <s v=""/>
    <s v=""/>
    <s v=""/>
    <s v=""/>
    <s v=""/>
    <s v=""/>
    <s v=""/>
    <s v=""/>
    <s v=""/>
    <s v=""/>
    <s v=""/>
    <s v=""/>
    <s v=""/>
    <s v=""/>
    <s v=""/>
    <s v=""/>
    <s v=""/>
    <s v=""/>
    <n v="2021"/>
    <s v="January"/>
    <n v="2020"/>
    <s v="December"/>
    <x v="0"/>
    <n v="1"/>
    <n v="0"/>
    <n v="0"/>
    <n v="0"/>
    <n v="1"/>
    <n v="0"/>
    <n v="0"/>
    <n v="0"/>
    <n v="0"/>
    <x v="2"/>
  </r>
  <r>
    <x v="0"/>
    <n v="164859"/>
    <n v="1451003356"/>
    <x v="0"/>
    <s v="Gilgil"/>
    <x v="12"/>
    <n v="14510"/>
    <s v="Female"/>
    <n v="14"/>
    <s v=""/>
    <s v="2020-11-06"/>
    <s v="2020-11-06"/>
    <s v="No"/>
    <s v=""/>
    <s v=""/>
    <s v=""/>
    <s v=""/>
    <s v=""/>
    <s v=""/>
    <n v="16584"/>
    <s v="2020-10-26"/>
    <s v=""/>
    <s v=""/>
    <s v=""/>
    <s v=""/>
    <s v=""/>
    <s v=""/>
    <s v=""/>
    <s v=""/>
    <s v=""/>
    <s v=""/>
    <s v=""/>
    <s v=""/>
    <s v=""/>
    <s v=""/>
    <s v=""/>
    <s v=""/>
    <s v=""/>
    <s v=""/>
    <s v=""/>
    <s v=""/>
    <n v="2020"/>
    <s v="November"/>
    <n v="2020"/>
    <s v="November"/>
    <x v="0"/>
    <n v="1"/>
    <n v="0"/>
    <n v="0"/>
    <n v="0"/>
    <n v="1"/>
    <n v="0"/>
    <n v="0"/>
    <n v="0"/>
    <n v="0"/>
    <x v="1"/>
  </r>
  <r>
    <x v="1"/>
    <n v="174741"/>
    <n v="1451003411"/>
    <x v="0"/>
    <s v="Gilgil"/>
    <x v="12"/>
    <n v="14510"/>
    <s v="Female"/>
    <n v="31"/>
    <s v=""/>
    <s v="2021-03-08"/>
    <s v="2021-03-08"/>
    <s v="No"/>
    <s v="TDF+3TC+DTG"/>
    <s v=""/>
    <s v=""/>
    <s v=""/>
    <s v=""/>
    <s v=""/>
    <n v="2873"/>
    <s v="2021-02-19"/>
    <s v=""/>
    <s v=""/>
    <s v=""/>
    <s v=""/>
    <s v=""/>
    <s v=""/>
    <s v=""/>
    <s v=""/>
    <s v=""/>
    <s v=""/>
    <s v=""/>
    <s v=""/>
    <s v=""/>
    <s v=""/>
    <s v=""/>
    <s v=""/>
    <s v=""/>
    <s v=""/>
    <s v=""/>
    <s v=""/>
    <n v="2021"/>
    <s v="March"/>
    <n v="2021"/>
    <s v="March"/>
    <x v="0"/>
    <n v="1"/>
    <n v="0"/>
    <n v="0"/>
    <n v="0"/>
    <n v="1"/>
    <n v="0"/>
    <n v="0"/>
    <n v="0"/>
    <n v="0"/>
    <x v="2"/>
  </r>
  <r>
    <x v="1"/>
    <n v="171906"/>
    <n v="1451003601"/>
    <x v="0"/>
    <s v="Gilgil"/>
    <x v="12"/>
    <n v="14510"/>
    <s v="Male"/>
    <n v="53"/>
    <s v=""/>
    <s v="2021-01-29"/>
    <s v="2021-01-29"/>
    <s v="No"/>
    <s v="TDF+3TC+ATV/r"/>
    <s v=""/>
    <s v=""/>
    <s v=""/>
    <s v=""/>
    <s v=""/>
    <n v="112921"/>
    <s v="2021-01-22"/>
    <s v=""/>
    <s v=""/>
    <s v=""/>
    <s v=""/>
    <s v=""/>
    <s v=""/>
    <s v=""/>
    <s v=""/>
    <s v=""/>
    <s v=""/>
    <s v=""/>
    <s v=""/>
    <s v=""/>
    <s v=""/>
    <s v=""/>
    <s v=""/>
    <s v=""/>
    <s v=""/>
    <s v=""/>
    <s v=""/>
    <n v="2021"/>
    <s v="January"/>
    <n v="2021"/>
    <s v="January"/>
    <x v="0"/>
    <n v="1"/>
    <n v="0"/>
    <n v="0"/>
    <n v="0"/>
    <n v="1"/>
    <n v="0"/>
    <n v="0"/>
    <n v="0"/>
    <n v="0"/>
    <x v="2"/>
  </r>
  <r>
    <x v="0"/>
    <n v="168648"/>
    <n v="1451003721"/>
    <x v="0"/>
    <s v="Gilgil"/>
    <x v="12"/>
    <n v="14510"/>
    <s v="Female"/>
    <n v="37"/>
    <s v=""/>
    <s v="2020-12-15"/>
    <s v="2020-12-16"/>
    <s v="No"/>
    <s v="TDF+3TC+DTG"/>
    <s v=""/>
    <s v=""/>
    <s v=""/>
    <s v=""/>
    <s v=""/>
    <n v="1311409"/>
    <s v="2020-12-02"/>
    <s v=""/>
    <s v=""/>
    <s v=""/>
    <s v=""/>
    <s v=""/>
    <s v=""/>
    <s v=""/>
    <s v=""/>
    <s v=""/>
    <s v=""/>
    <s v=""/>
    <s v=""/>
    <s v=""/>
    <s v=""/>
    <s v=""/>
    <s v=""/>
    <s v=""/>
    <s v=""/>
    <s v=""/>
    <s v=""/>
    <n v="2020"/>
    <s v="December"/>
    <n v="2020"/>
    <s v="December"/>
    <x v="0"/>
    <n v="1"/>
    <n v="0"/>
    <n v="0"/>
    <n v="0"/>
    <n v="1"/>
    <n v="0"/>
    <n v="0"/>
    <n v="0"/>
    <n v="0"/>
    <x v="2"/>
  </r>
  <r>
    <x v="1"/>
    <n v="174978"/>
    <n v="1451003793"/>
    <x v="0"/>
    <s v="Gilgil"/>
    <x v="12"/>
    <n v="14510"/>
    <s v="Female"/>
    <n v="32"/>
    <s v=""/>
    <s v="2021-03-08"/>
    <s v="2021-03-08"/>
    <s v="No"/>
    <s v="TDF+3TC+EFV"/>
    <s v=""/>
    <s v=""/>
    <s v=""/>
    <s v=""/>
    <s v=""/>
    <n v="35161"/>
    <s v="2021-02-24"/>
    <s v=""/>
    <s v=""/>
    <s v=""/>
    <s v=""/>
    <s v=""/>
    <s v=""/>
    <s v=""/>
    <s v=""/>
    <s v=""/>
    <s v=""/>
    <s v=""/>
    <s v=""/>
    <s v=""/>
    <s v=""/>
    <s v=""/>
    <s v=""/>
    <s v=""/>
    <s v=""/>
    <s v=""/>
    <s v=""/>
    <n v="2021"/>
    <s v="March"/>
    <n v="2021"/>
    <s v="March"/>
    <x v="0"/>
    <n v="1"/>
    <n v="0"/>
    <n v="0"/>
    <n v="0"/>
    <n v="1"/>
    <n v="0"/>
    <n v="0"/>
    <n v="0"/>
    <n v="0"/>
    <x v="2"/>
  </r>
  <r>
    <x v="0"/>
    <n v="165693"/>
    <n v="1451003843"/>
    <x v="0"/>
    <s v="Gilgil"/>
    <x v="12"/>
    <n v="14510"/>
    <s v="Male"/>
    <n v="32"/>
    <s v=""/>
    <s v="2020-11-19"/>
    <s v="2020-11-19"/>
    <s v="No"/>
    <s v="TDF+3TC+DTG"/>
    <s v=""/>
    <s v=""/>
    <s v=""/>
    <s v=""/>
    <s v=""/>
    <n v="1230"/>
    <s v="2020-11-04"/>
    <s v=""/>
    <s v=""/>
    <s v=""/>
    <s v=""/>
    <s v=""/>
    <s v=""/>
    <s v=""/>
    <s v=""/>
    <s v=""/>
    <s v=""/>
    <s v=""/>
    <s v=""/>
    <s v=""/>
    <s v=""/>
    <s v=""/>
    <s v=""/>
    <s v=""/>
    <s v=""/>
    <s v=""/>
    <s v=""/>
    <n v="2020"/>
    <s v="November"/>
    <n v="2020"/>
    <s v="November"/>
    <x v="0"/>
    <n v="1"/>
    <n v="0"/>
    <n v="0"/>
    <n v="0"/>
    <n v="1"/>
    <n v="0"/>
    <n v="0"/>
    <n v="0"/>
    <n v="0"/>
    <x v="2"/>
  </r>
  <r>
    <x v="1"/>
    <n v="170424"/>
    <n v="1451003941"/>
    <x v="0"/>
    <s v="Gilgil"/>
    <x v="12"/>
    <n v="14510"/>
    <s v="Female"/>
    <n v="30"/>
    <s v=""/>
    <s v="2021-01-15"/>
    <s v="2021-01-15"/>
    <s v="Yes"/>
    <s v="TDF+3TC+DTG"/>
    <s v=""/>
    <s v=""/>
    <s v=""/>
    <s v=""/>
    <s v=""/>
    <n v="2638"/>
    <s v="2021-01-07"/>
    <s v=""/>
    <s v=""/>
    <s v=""/>
    <s v=""/>
    <s v=""/>
    <s v=""/>
    <s v=""/>
    <s v=""/>
    <s v=""/>
    <s v=""/>
    <s v=""/>
    <s v=""/>
    <s v=""/>
    <s v=""/>
    <s v=""/>
    <s v=""/>
    <s v=""/>
    <s v=""/>
    <s v=""/>
    <s v=""/>
    <n v="2021"/>
    <s v="January"/>
    <n v="2021"/>
    <s v="January"/>
    <x v="0"/>
    <n v="1"/>
    <n v="0"/>
    <n v="0"/>
    <n v="0"/>
    <n v="1"/>
    <n v="0"/>
    <n v="0"/>
    <n v="0"/>
    <n v="0"/>
    <x v="2"/>
  </r>
  <r>
    <x v="2"/>
    <n v="162189"/>
    <n v="1451003954"/>
    <x v="0"/>
    <s v="Gilgil"/>
    <x v="12"/>
    <n v="14510"/>
    <s v="Female"/>
    <n v="20"/>
    <s v=""/>
    <s v="2020-10-09"/>
    <s v="2020-10-13"/>
    <s v="No"/>
    <s v="TDF+3TC+EFV"/>
    <s v=""/>
    <s v=""/>
    <s v=""/>
    <s v=""/>
    <s v=""/>
    <n v="45354"/>
    <s v="2020-09-30"/>
    <s v=""/>
    <s v=""/>
    <s v=""/>
    <s v=""/>
    <s v=""/>
    <s v=""/>
    <s v=""/>
    <s v=""/>
    <s v=""/>
    <s v=""/>
    <s v=""/>
    <s v=""/>
    <s v=""/>
    <s v=""/>
    <s v=""/>
    <s v=""/>
    <s v=""/>
    <s v=""/>
    <s v=""/>
    <s v=""/>
    <n v="2020"/>
    <s v="October"/>
    <n v="2020"/>
    <s v="October"/>
    <x v="0"/>
    <n v="1"/>
    <n v="0"/>
    <n v="0"/>
    <n v="0"/>
    <n v="1"/>
    <n v="0"/>
    <n v="0"/>
    <n v="0"/>
    <n v="0"/>
    <x v="1"/>
  </r>
  <r>
    <x v="0"/>
    <n v="169208"/>
    <n v="1451003957"/>
    <x v="0"/>
    <s v="Gilgil"/>
    <x v="12"/>
    <n v="14510"/>
    <s v="Male"/>
    <n v="12"/>
    <s v=""/>
    <s v="2020-12-24"/>
    <s v="2020-12-30"/>
    <s v="No"/>
    <s v="ABC+3TC+DTG"/>
    <s v=""/>
    <s v=""/>
    <s v=""/>
    <s v=""/>
    <s v=""/>
    <n v="34133"/>
    <s v="2020-12-11"/>
    <s v=""/>
    <s v=""/>
    <s v=""/>
    <s v=""/>
    <s v=""/>
    <s v=""/>
    <s v=""/>
    <s v=""/>
    <s v=""/>
    <s v=""/>
    <s v=""/>
    <s v=""/>
    <s v=""/>
    <s v=""/>
    <s v=""/>
    <s v=""/>
    <s v=""/>
    <s v=""/>
    <s v=""/>
    <s v=""/>
    <n v="2020"/>
    <s v="December"/>
    <n v="2020"/>
    <s v="December"/>
    <x v="0"/>
    <n v="1"/>
    <n v="0"/>
    <n v="0"/>
    <n v="0"/>
    <n v="1"/>
    <n v="0"/>
    <n v="0"/>
    <n v="0"/>
    <n v="0"/>
    <x v="1"/>
  </r>
  <r>
    <x v="1"/>
    <n v="170653"/>
    <n v="1451003963"/>
    <x v="0"/>
    <s v="Gilgil"/>
    <x v="12"/>
    <n v="14510"/>
    <s v="Female"/>
    <n v="29"/>
    <s v=""/>
    <s v="2021-01-20"/>
    <s v="2021-01-20"/>
    <s v="Yes"/>
    <s v="TDF+3TC+DTG"/>
    <s v=""/>
    <s v=""/>
    <s v=""/>
    <s v=""/>
    <s v=""/>
    <n v="17188"/>
    <s v="2021-01-07"/>
    <s v=""/>
    <s v=""/>
    <s v=""/>
    <s v=""/>
    <s v=""/>
    <s v=""/>
    <s v=""/>
    <s v=""/>
    <s v=""/>
    <s v=""/>
    <s v=""/>
    <s v=""/>
    <s v=""/>
    <s v=""/>
    <s v=""/>
    <s v=""/>
    <s v=""/>
    <s v=""/>
    <s v=""/>
    <s v=""/>
    <n v="2021"/>
    <s v="January"/>
    <n v="2021"/>
    <s v="January"/>
    <x v="0"/>
    <n v="1"/>
    <n v="0"/>
    <n v="0"/>
    <n v="0"/>
    <n v="1"/>
    <n v="0"/>
    <n v="0"/>
    <n v="0"/>
    <n v="0"/>
    <x v="2"/>
  </r>
  <r>
    <x v="1"/>
    <n v="171906"/>
    <n v="1451003966"/>
    <x v="0"/>
    <s v="Gilgil"/>
    <x v="12"/>
    <n v="14510"/>
    <s v="Female"/>
    <n v="37"/>
    <s v=""/>
    <s v="2021-01-29"/>
    <s v="2021-01-29"/>
    <s v="No"/>
    <s v="TDF+3TC+DTG"/>
    <s v=""/>
    <s v=""/>
    <s v=""/>
    <s v=""/>
    <s v=""/>
    <n v="17480"/>
    <s v="2021-01-22"/>
    <s v=""/>
    <s v=""/>
    <s v=""/>
    <s v=""/>
    <s v=""/>
    <s v=""/>
    <s v=""/>
    <s v=""/>
    <s v=""/>
    <s v=""/>
    <s v=""/>
    <s v=""/>
    <s v=""/>
    <s v=""/>
    <s v=""/>
    <s v=""/>
    <s v=""/>
    <s v=""/>
    <s v=""/>
    <s v=""/>
    <n v="2021"/>
    <s v="January"/>
    <n v="2021"/>
    <s v="January"/>
    <x v="0"/>
    <n v="1"/>
    <n v="0"/>
    <n v="0"/>
    <n v="0"/>
    <n v="1"/>
    <n v="0"/>
    <n v="0"/>
    <n v="0"/>
    <n v="0"/>
    <x v="2"/>
  </r>
  <r>
    <x v="0"/>
    <n v="166292"/>
    <n v="1451300028"/>
    <x v="0"/>
    <s v="Gilgil"/>
    <x v="56"/>
    <n v="14513"/>
    <s v="Female"/>
    <n v="36"/>
    <s v=""/>
    <s v="2020-11-24"/>
    <s v="2020-11-24"/>
    <s v="No"/>
    <s v="TDF+3TC+DTG"/>
    <s v=""/>
    <s v=""/>
    <s v=""/>
    <s v=""/>
    <s v=""/>
    <n v="28500"/>
    <s v="2020-11-11"/>
    <s v=""/>
    <s v=""/>
    <s v=""/>
    <s v=""/>
    <s v=""/>
    <s v=""/>
    <s v=""/>
    <s v=""/>
    <s v=""/>
    <s v=""/>
    <s v=""/>
    <s v=""/>
    <s v=""/>
    <s v=""/>
    <s v=""/>
    <s v=""/>
    <s v=""/>
    <s v=""/>
    <s v=""/>
    <s v=""/>
    <n v="2020"/>
    <s v="November"/>
    <n v="2020"/>
    <s v="November"/>
    <x v="0"/>
    <n v="1"/>
    <n v="0"/>
    <n v="0"/>
    <n v="0"/>
    <n v="1"/>
    <n v="0"/>
    <n v="0"/>
    <n v="0"/>
    <n v="0"/>
    <x v="2"/>
  </r>
  <r>
    <x v="0"/>
    <n v="167495"/>
    <n v="1451300029"/>
    <x v="0"/>
    <s v="Naivasha"/>
    <x v="4"/>
    <n v="15280"/>
    <s v="Female"/>
    <n v="36"/>
    <s v=""/>
    <s v="2020-12-02"/>
    <s v="2020-12-02"/>
    <s v="Yes"/>
    <s v="TDF+3TC+DTG"/>
    <s v=""/>
    <s v=""/>
    <s v=""/>
    <s v=""/>
    <s v=""/>
    <n v="89195"/>
    <s v="2020-11-24"/>
    <s v=""/>
    <s v=""/>
    <s v=""/>
    <s v=""/>
    <s v=""/>
    <s v=""/>
    <s v=""/>
    <s v=""/>
    <s v=""/>
    <s v=""/>
    <s v=""/>
    <s v=""/>
    <s v=""/>
    <s v=""/>
    <s v=""/>
    <s v=""/>
    <s v=""/>
    <s v=""/>
    <s v=""/>
    <s v=""/>
    <n v="2020"/>
    <s v="December"/>
    <n v="2020"/>
    <s v="December"/>
    <x v="0"/>
    <n v="1"/>
    <n v="0"/>
    <n v="0"/>
    <n v="0"/>
    <n v="1"/>
    <n v="0"/>
    <n v="0"/>
    <n v="0"/>
    <n v="0"/>
    <x v="2"/>
  </r>
  <r>
    <x v="1"/>
    <n v="170982"/>
    <n v="1451300033"/>
    <x v="0"/>
    <s v="Gilgil"/>
    <x v="56"/>
    <n v="14513"/>
    <s v="Female"/>
    <n v="28"/>
    <s v=""/>
    <s v="2021-01-22"/>
    <s v="2021-01-22"/>
    <s v="Yes"/>
    <s v="TDF+3TC+DTG"/>
    <s v=""/>
    <s v=""/>
    <s v=""/>
    <s v=""/>
    <s v=""/>
    <n v="46214"/>
    <s v="2021-01-13"/>
    <s v=""/>
    <s v=""/>
    <s v=""/>
    <s v=""/>
    <s v=""/>
    <s v=""/>
    <s v=""/>
    <s v=""/>
    <s v=""/>
    <s v=""/>
    <s v=""/>
    <s v=""/>
    <s v=""/>
    <s v=""/>
    <s v=""/>
    <s v=""/>
    <s v=""/>
    <s v=""/>
    <s v=""/>
    <s v=""/>
    <n v="2021"/>
    <s v="January"/>
    <n v="2021"/>
    <s v="January"/>
    <x v="0"/>
    <n v="1"/>
    <n v="0"/>
    <n v="0"/>
    <n v="0"/>
    <n v="1"/>
    <n v="0"/>
    <n v="0"/>
    <n v="0"/>
    <n v="0"/>
    <x v="2"/>
  </r>
  <r>
    <x v="1"/>
    <n v="171089"/>
    <n v="1454500009"/>
    <x v="0"/>
    <s v="Nakuru East"/>
    <x v="57"/>
    <n v="14545"/>
    <s v="Female"/>
    <n v="34"/>
    <s v=""/>
    <s v="2021-01-21"/>
    <s v="2021-01-21"/>
    <s v="No"/>
    <s v="TDF+3TC+EFV"/>
    <s v=""/>
    <s v=""/>
    <s v=""/>
    <s v=""/>
    <s v=""/>
    <n v="96337"/>
    <s v="2021-01-12"/>
    <s v=""/>
    <s v=""/>
    <s v=""/>
    <s v=""/>
    <s v=""/>
    <s v=""/>
    <s v=""/>
    <s v=""/>
    <s v=""/>
    <s v=""/>
    <s v=""/>
    <s v=""/>
    <s v=""/>
    <s v=""/>
    <s v=""/>
    <s v=""/>
    <s v=""/>
    <s v=""/>
    <s v=""/>
    <s v=""/>
    <n v="2021"/>
    <s v="January"/>
    <n v="2021"/>
    <s v="January"/>
    <x v="0"/>
    <n v="1"/>
    <n v="0"/>
    <n v="0"/>
    <n v="0"/>
    <n v="1"/>
    <n v="0"/>
    <n v="0"/>
    <n v="0"/>
    <n v="0"/>
    <x v="2"/>
  </r>
  <r>
    <x v="1"/>
    <n v="171089"/>
    <n v="1454500017"/>
    <x v="0"/>
    <s v="Nakuru East"/>
    <x v="57"/>
    <n v="14545"/>
    <s v="Female"/>
    <n v="36"/>
    <s v=""/>
    <s v="2021-01-21"/>
    <s v="2021-01-21"/>
    <s v="No"/>
    <s v="TDF+3TC+EFV"/>
    <s v=""/>
    <s v=""/>
    <s v=""/>
    <s v=""/>
    <s v=""/>
    <n v="32470"/>
    <s v="2021-01-12"/>
    <s v=""/>
    <s v=""/>
    <s v=""/>
    <s v=""/>
    <s v=""/>
    <s v=""/>
    <s v=""/>
    <s v=""/>
    <s v=""/>
    <s v=""/>
    <s v=""/>
    <s v=""/>
    <s v=""/>
    <s v=""/>
    <s v=""/>
    <s v=""/>
    <s v=""/>
    <s v=""/>
    <s v=""/>
    <s v=""/>
    <n v="2021"/>
    <s v="January"/>
    <n v="2021"/>
    <s v="January"/>
    <x v="0"/>
    <n v="1"/>
    <n v="0"/>
    <n v="0"/>
    <n v="0"/>
    <n v="1"/>
    <n v="0"/>
    <n v="0"/>
    <n v="0"/>
    <n v="0"/>
    <x v="2"/>
  </r>
  <r>
    <x v="0"/>
    <n v="163045"/>
    <n v="1454500125"/>
    <x v="0"/>
    <s v="Nakuru East"/>
    <x v="57"/>
    <n v="14545"/>
    <s v="Female"/>
    <n v="36"/>
    <s v=""/>
    <s v="2020-10-19"/>
    <s v="2020-10-19"/>
    <s v="No"/>
    <s v="TDF+3TC+NVP"/>
    <s v=""/>
    <s v=""/>
    <s v=""/>
    <s v=""/>
    <s v=""/>
    <n v="58265"/>
    <s v="2020-10-06"/>
    <s v=""/>
    <s v=""/>
    <s v=""/>
    <s v=""/>
    <s v=""/>
    <s v=""/>
    <s v=""/>
    <s v=""/>
    <s v=""/>
    <s v=""/>
    <s v=""/>
    <s v=""/>
    <s v=""/>
    <s v=""/>
    <s v=""/>
    <s v=""/>
    <s v=""/>
    <s v=""/>
    <s v=""/>
    <s v=""/>
    <n v="2020"/>
    <s v="October"/>
    <n v="2020"/>
    <s v="October"/>
    <x v="0"/>
    <n v="1"/>
    <n v="0"/>
    <n v="0"/>
    <n v="0"/>
    <n v="1"/>
    <n v="0"/>
    <n v="0"/>
    <n v="0"/>
    <n v="0"/>
    <x v="2"/>
  </r>
  <r>
    <x v="0"/>
    <n v="162899"/>
    <n v="1454900204"/>
    <x v="0"/>
    <s v="Gilgil"/>
    <x v="58"/>
    <n v="14549"/>
    <s v="Female"/>
    <n v="32"/>
    <s v=""/>
    <s v="2020-10-16"/>
    <s v="2020-10-16"/>
    <s v="No"/>
    <s v="TDF+3TC+DTG"/>
    <s v=""/>
    <s v=""/>
    <s v=""/>
    <s v=""/>
    <s v=""/>
    <n v="1420606"/>
    <s v="2020-10-06"/>
    <s v=""/>
    <s v=""/>
    <s v=""/>
    <s v=""/>
    <s v=""/>
    <s v=""/>
    <s v=""/>
    <s v=""/>
    <s v=""/>
    <s v=""/>
    <s v=""/>
    <s v=""/>
    <s v=""/>
    <s v=""/>
    <s v=""/>
    <s v=""/>
    <s v=""/>
    <s v=""/>
    <s v=""/>
    <s v=""/>
    <n v="2020"/>
    <s v="October"/>
    <n v="2020"/>
    <s v="October"/>
    <x v="0"/>
    <n v="1"/>
    <n v="0"/>
    <n v="0"/>
    <n v="0"/>
    <n v="1"/>
    <n v="0"/>
    <n v="0"/>
    <n v="0"/>
    <n v="0"/>
    <x v="2"/>
  </r>
  <r>
    <x v="2"/>
    <n v="162563"/>
    <n v="1454900214"/>
    <x v="0"/>
    <s v="Gilgil"/>
    <x v="58"/>
    <n v="14549"/>
    <s v="Male"/>
    <n v="50"/>
    <s v=""/>
    <s v="2020-11-02"/>
    <s v="2020-11-04"/>
    <s v="No"/>
    <s v="TDF+3TC+DTG"/>
    <s v=""/>
    <s v=""/>
    <s v=""/>
    <s v=""/>
    <s v=""/>
    <n v="52504"/>
    <s v="2020-09-25"/>
    <s v=""/>
    <s v=""/>
    <s v=""/>
    <s v=""/>
    <s v=""/>
    <s v=""/>
    <s v=""/>
    <s v=""/>
    <s v=""/>
    <s v=""/>
    <s v=""/>
    <s v=""/>
    <s v=""/>
    <s v=""/>
    <s v=""/>
    <s v=""/>
    <s v=""/>
    <s v=""/>
    <s v=""/>
    <s v=""/>
    <n v="2020"/>
    <s v="November"/>
    <n v="2020"/>
    <s v="November"/>
    <x v="0"/>
    <n v="1"/>
    <n v="0"/>
    <n v="0"/>
    <n v="0"/>
    <n v="1"/>
    <n v="0"/>
    <n v="0"/>
    <n v="0"/>
    <n v="0"/>
    <x v="2"/>
  </r>
  <r>
    <x v="0"/>
    <n v="168016"/>
    <n v="1455100383"/>
    <x v="0"/>
    <s v="Naivasha"/>
    <x v="59"/>
    <n v="14551"/>
    <s v="Male"/>
    <n v="55"/>
    <s v=""/>
    <s v="2020-12-03"/>
    <s v="2020-12-03"/>
    <s v="No"/>
    <s v="TDF+3TC+DTG"/>
    <s v=""/>
    <s v=""/>
    <s v=""/>
    <s v=""/>
    <s v=""/>
    <n v="9360"/>
    <s v="2020-11-25"/>
    <s v=""/>
    <s v=""/>
    <s v=""/>
    <s v=""/>
    <s v=""/>
    <s v=""/>
    <s v=""/>
    <s v=""/>
    <s v=""/>
    <s v=""/>
    <s v=""/>
    <s v=""/>
    <s v=""/>
    <s v=""/>
    <s v=""/>
    <s v=""/>
    <s v=""/>
    <s v=""/>
    <s v=""/>
    <s v=""/>
    <n v="2020"/>
    <s v="December"/>
    <n v="2020"/>
    <s v="December"/>
    <x v="0"/>
    <n v="1"/>
    <n v="0"/>
    <n v="0"/>
    <n v="0"/>
    <n v="1"/>
    <n v="0"/>
    <n v="0"/>
    <n v="0"/>
    <n v="0"/>
    <x v="2"/>
  </r>
  <r>
    <x v="0"/>
    <n v="170087"/>
    <n v="1455100501"/>
    <x v="0"/>
    <s v="Naivasha"/>
    <x v="59"/>
    <n v="14551"/>
    <s v="Male"/>
    <n v="16"/>
    <s v=""/>
    <s v="2021-01-08"/>
    <s v="2021-01-08"/>
    <s v="No"/>
    <s v="TDF+3TC+ATV/r"/>
    <s v=""/>
    <s v=""/>
    <s v=""/>
    <s v=""/>
    <s v=""/>
    <n v="1034088"/>
    <s v="2020-12-30"/>
    <s v=""/>
    <s v=""/>
    <s v=""/>
    <s v=""/>
    <s v=""/>
    <s v=""/>
    <s v=""/>
    <s v=""/>
    <s v=""/>
    <s v=""/>
    <s v=""/>
    <s v=""/>
    <s v=""/>
    <s v=""/>
    <s v=""/>
    <s v=""/>
    <s v=""/>
    <s v=""/>
    <s v=""/>
    <s v=""/>
    <n v="2021"/>
    <s v="January"/>
    <n v="2021"/>
    <s v="January"/>
    <x v="0"/>
    <n v="1"/>
    <n v="0"/>
    <n v="0"/>
    <n v="0"/>
    <n v="1"/>
    <n v="0"/>
    <n v="0"/>
    <n v="0"/>
    <n v="0"/>
    <x v="1"/>
  </r>
  <r>
    <x v="0"/>
    <n v="165457"/>
    <n v="1455101266"/>
    <x v="0"/>
    <s v="Naivasha"/>
    <x v="59"/>
    <n v="14551"/>
    <s v="Female"/>
    <n v="43"/>
    <s v=""/>
    <s v="2020-11-19"/>
    <s v="2020-11-19"/>
    <s v="No"/>
    <s v="ABC+3TC+LPV/r"/>
    <s v=""/>
    <s v=""/>
    <s v=""/>
    <s v=""/>
    <s v=""/>
    <n v="16300"/>
    <s v="2020-11-04"/>
    <s v=""/>
    <s v=""/>
    <s v=""/>
    <s v=""/>
    <s v=""/>
    <s v=""/>
    <s v=""/>
    <s v=""/>
    <s v=""/>
    <s v=""/>
    <s v=""/>
    <s v=""/>
    <s v=""/>
    <s v=""/>
    <s v=""/>
    <s v=""/>
    <s v=""/>
    <s v=""/>
    <s v=""/>
    <s v=""/>
    <n v="2020"/>
    <s v="November"/>
    <n v="2020"/>
    <s v="November"/>
    <x v="0"/>
    <n v="1"/>
    <n v="0"/>
    <n v="0"/>
    <n v="0"/>
    <n v="1"/>
    <n v="0"/>
    <n v="0"/>
    <n v="0"/>
    <n v="0"/>
    <x v="2"/>
  </r>
  <r>
    <x v="1"/>
    <n v="171108"/>
    <n v="1455103550"/>
    <x v="0"/>
    <s v="Naivasha"/>
    <x v="8"/>
    <n v="14801"/>
    <s v="Female"/>
    <n v="49"/>
    <s v="Yes"/>
    <s v="2021-01-20"/>
    <s v="2021-01-20"/>
    <s v="No"/>
    <s v="TDF+3TC+DTG"/>
    <s v=""/>
    <s v=""/>
    <s v=""/>
    <s v=""/>
    <s v="2019-03-12"/>
    <n v="1890"/>
    <s v="2021-01-12"/>
    <s v="2021-01-20"/>
    <s v="Yes"/>
    <s v="2021-01-20"/>
    <n v="3"/>
    <s v="2021-01-12"/>
    <s v="Frozen Plasma"/>
    <s v="2021-01-20"/>
    <s v="&gt;1000"/>
    <s v="Retain Regimen"/>
    <s v="Other"/>
    <s v="Due for repeat"/>
    <n v="3"/>
    <s v="2021-01-12"/>
    <s v="Frozen Plasma"/>
    <s v="2021-01-20"/>
    <s v="&gt;1000"/>
    <s v="Active"/>
    <s v="Due for repeat for confirmation"/>
    <s v="2021-01-20"/>
    <s v="stf version 4"/>
    <n v="2021"/>
    <s v="January"/>
    <n v="2021"/>
    <s v="January"/>
    <x v="1"/>
    <n v="1"/>
    <n v="1"/>
    <n v="0"/>
    <n v="0"/>
    <n v="0"/>
    <n v="1"/>
    <n v="1"/>
    <n v="1"/>
    <n v="0"/>
    <x v="2"/>
  </r>
  <r>
    <x v="1"/>
    <n v="174636"/>
    <n v="1455200061"/>
    <x v="0"/>
    <s v="Njoro"/>
    <x v="60"/>
    <n v="14552"/>
    <s v="Female"/>
    <n v="3"/>
    <s v=""/>
    <s v="2021-03-02"/>
    <s v="2021-03-02"/>
    <s v="No"/>
    <s v="ABC+3TC+EFV"/>
    <s v=""/>
    <s v=""/>
    <s v=""/>
    <s v=""/>
    <s v=""/>
    <n v="75828"/>
    <s v="2021-02-18"/>
    <s v=""/>
    <s v=""/>
    <s v=""/>
    <s v=""/>
    <s v=""/>
    <s v=""/>
    <s v=""/>
    <s v=""/>
    <s v=""/>
    <s v=""/>
    <s v=""/>
    <s v=""/>
    <s v=""/>
    <s v=""/>
    <s v=""/>
    <s v=""/>
    <s v=""/>
    <s v=""/>
    <s v=""/>
    <s v=""/>
    <n v="2021"/>
    <s v="March"/>
    <n v="2021"/>
    <s v="March"/>
    <x v="0"/>
    <n v="1"/>
    <n v="0"/>
    <n v="0"/>
    <n v="0"/>
    <n v="1"/>
    <n v="0"/>
    <n v="0"/>
    <n v="0"/>
    <n v="0"/>
    <x v="0"/>
  </r>
  <r>
    <x v="1"/>
    <n v="171346"/>
    <s v="14559000211"/>
    <x v="0"/>
    <s v="Kuresoi North"/>
    <x v="61"/>
    <n v="14559"/>
    <s v="Female"/>
    <n v="27"/>
    <s v=""/>
    <s v="2021-01-22"/>
    <s v="2021-01-22"/>
    <s v="No"/>
    <s v="TDF+3TC+DTG"/>
    <s v=""/>
    <s v=""/>
    <s v=""/>
    <s v=""/>
    <s v=""/>
    <n v="2388"/>
    <s v="2021-01-15"/>
    <s v=""/>
    <s v=""/>
    <s v=""/>
    <s v=""/>
    <s v=""/>
    <s v=""/>
    <s v=""/>
    <s v=""/>
    <s v=""/>
    <s v=""/>
    <s v=""/>
    <s v=""/>
    <s v=""/>
    <s v=""/>
    <s v=""/>
    <s v=""/>
    <s v=""/>
    <s v=""/>
    <s v=""/>
    <s v=""/>
    <n v="2021"/>
    <s v="January"/>
    <n v="2021"/>
    <s v="January"/>
    <x v="0"/>
    <n v="1"/>
    <n v="0"/>
    <n v="0"/>
    <n v="0"/>
    <n v="1"/>
    <n v="0"/>
    <n v="0"/>
    <n v="0"/>
    <n v="0"/>
    <x v="2"/>
  </r>
  <r>
    <x v="1"/>
    <n v="174030"/>
    <n v="1455900180"/>
    <x v="0"/>
    <s v="Kuresoi North"/>
    <x v="61"/>
    <n v="14559"/>
    <s v="Female"/>
    <n v="5"/>
    <s v=""/>
    <s v="2021-02-24"/>
    <s v="2021-02-25"/>
    <s v="No"/>
    <s v="ABC+3TC+EFV"/>
    <s v=""/>
    <s v=""/>
    <s v=""/>
    <s v=""/>
    <s v=""/>
    <n v="20036"/>
    <s v="2021-02-10"/>
    <s v=""/>
    <s v=""/>
    <s v=""/>
    <s v=""/>
    <s v=""/>
    <s v=""/>
    <s v=""/>
    <s v=""/>
    <s v=""/>
    <s v=""/>
    <s v=""/>
    <s v=""/>
    <s v=""/>
    <s v=""/>
    <s v=""/>
    <s v=""/>
    <s v=""/>
    <s v=""/>
    <s v=""/>
    <s v=""/>
    <n v="2021"/>
    <s v="February"/>
    <n v="2021"/>
    <s v="February"/>
    <x v="0"/>
    <n v="1"/>
    <n v="0"/>
    <n v="0"/>
    <n v="0"/>
    <n v="1"/>
    <n v="0"/>
    <n v="0"/>
    <n v="0"/>
    <n v="0"/>
    <x v="0"/>
  </r>
  <r>
    <x v="2"/>
    <n v="162452"/>
    <n v="1455900866"/>
    <x v="0"/>
    <s v="Kuresoi North"/>
    <x v="61"/>
    <n v="14559"/>
    <s v="Female"/>
    <n v="56"/>
    <s v=""/>
    <s v="2020-10-08"/>
    <s v="2020-10-13"/>
    <s v="No"/>
    <s v="TDF+3TC+DTG"/>
    <s v=""/>
    <s v=""/>
    <s v=""/>
    <s v=""/>
    <s v=""/>
    <n v="9800"/>
    <s v="2020-09-29"/>
    <s v=""/>
    <s v=""/>
    <s v=""/>
    <s v=""/>
    <s v=""/>
    <s v=""/>
    <s v=""/>
    <s v=""/>
    <s v=""/>
    <s v=""/>
    <s v=""/>
    <s v=""/>
    <s v=""/>
    <s v=""/>
    <s v=""/>
    <s v=""/>
    <s v=""/>
    <s v=""/>
    <s v=""/>
    <s v=""/>
    <n v="2020"/>
    <s v="October"/>
    <n v="2020"/>
    <s v="October"/>
    <x v="0"/>
    <n v="1"/>
    <n v="0"/>
    <n v="0"/>
    <n v="0"/>
    <n v="1"/>
    <n v="0"/>
    <n v="0"/>
    <n v="0"/>
    <n v="0"/>
    <x v="2"/>
  </r>
  <r>
    <x v="2"/>
    <n v="162106"/>
    <n v="1457001684"/>
    <x v="0"/>
    <s v="Nakuru North"/>
    <x v="62"/>
    <n v="15778"/>
    <s v="Female"/>
    <n v="51"/>
    <s v=""/>
    <s v="2020-10-08"/>
    <s v="2020-10-08"/>
    <s v="No"/>
    <s v="AZT+3TC+NVP"/>
    <s v=""/>
    <s v=""/>
    <s v=""/>
    <s v=""/>
    <s v=""/>
    <n v="103914"/>
    <s v="2020-09-25"/>
    <s v=""/>
    <s v=""/>
    <s v=""/>
    <s v=""/>
    <s v=""/>
    <s v=""/>
    <s v=""/>
    <s v=""/>
    <s v=""/>
    <s v=""/>
    <s v=""/>
    <s v=""/>
    <s v=""/>
    <s v=""/>
    <s v=""/>
    <s v=""/>
    <s v=""/>
    <s v=""/>
    <s v=""/>
    <s v=""/>
    <n v="2020"/>
    <s v="October"/>
    <n v="2020"/>
    <s v="October"/>
    <x v="0"/>
    <n v="1"/>
    <n v="0"/>
    <n v="0"/>
    <n v="0"/>
    <n v="1"/>
    <n v="0"/>
    <n v="0"/>
    <n v="0"/>
    <n v="0"/>
    <x v="2"/>
  </r>
  <r>
    <x v="1"/>
    <n v="171516"/>
    <n v="1457500087"/>
    <x v="0"/>
    <s v="Nakuru West "/>
    <x v="63"/>
    <n v="14575"/>
    <s v="Female"/>
    <n v="36"/>
    <s v=""/>
    <s v="2021-01-27"/>
    <s v="2021-01-28"/>
    <s v="Yes"/>
    <s v="TDF+3TC+EFV"/>
    <s v=""/>
    <s v=""/>
    <s v=""/>
    <s v=""/>
    <s v=""/>
    <n v="22600"/>
    <s v="2021-01-19"/>
    <s v=""/>
    <s v=""/>
    <s v=""/>
    <s v=""/>
    <s v=""/>
    <s v=""/>
    <s v=""/>
    <s v=""/>
    <s v=""/>
    <s v=""/>
    <s v=""/>
    <s v=""/>
    <s v=""/>
    <s v=""/>
    <s v=""/>
    <s v=""/>
    <s v=""/>
    <s v=""/>
    <s v=""/>
    <s v=""/>
    <n v="2021"/>
    <s v="January"/>
    <n v="2021"/>
    <s v="January"/>
    <x v="0"/>
    <n v="1"/>
    <n v="0"/>
    <n v="0"/>
    <n v="0"/>
    <n v="1"/>
    <n v="0"/>
    <n v="0"/>
    <n v="0"/>
    <n v="0"/>
    <x v="2"/>
  </r>
  <r>
    <x v="2"/>
    <n v="161996"/>
    <n v="1457500353"/>
    <x v="0"/>
    <s v="Nakuru West "/>
    <x v="63"/>
    <n v="14575"/>
    <s v="Female"/>
    <n v="39"/>
    <s v="Yes"/>
    <s v="2020-10-06"/>
    <s v="2020-10-06"/>
    <s v="No"/>
    <s v="TDF+3TC+DTG"/>
    <s v=""/>
    <s v=""/>
    <s v=""/>
    <s v=""/>
    <s v="2020-03-06"/>
    <n v="2842"/>
    <s v="2020-09-29"/>
    <s v="2020-10-06"/>
    <s v="NA"/>
    <s v=""/>
    <n v="2"/>
    <s v=""/>
    <s v="Frozen Plasma"/>
    <s v=""/>
    <s v=""/>
    <s v=""/>
    <s v=""/>
    <s v=""/>
    <s v=""/>
    <s v=""/>
    <s v=""/>
    <s v=""/>
    <s v=""/>
    <s v=""/>
    <s v=""/>
    <s v="2020-10-06"/>
    <s v="stf version 4"/>
    <n v="2020"/>
    <s v="October"/>
    <n v="2020"/>
    <s v="October"/>
    <x v="1"/>
    <n v="1"/>
    <n v="0"/>
    <n v="1"/>
    <n v="0"/>
    <n v="0"/>
    <n v="0"/>
    <n v="0"/>
    <n v="0"/>
    <n v="0"/>
    <x v="2"/>
  </r>
  <r>
    <x v="0"/>
    <n v="163338"/>
    <n v="1460600032"/>
    <x v="0"/>
    <s v="Rongai"/>
    <x v="64"/>
    <n v="14606"/>
    <s v="Female"/>
    <n v="40"/>
    <s v="Yes"/>
    <s v="2020-10-23"/>
    <s v="2020-10-25"/>
    <s v="No"/>
    <s v="TDF+3TC+ATV/r"/>
    <s v=""/>
    <s v=""/>
    <s v=""/>
    <s v=""/>
    <s v="2017-04-10"/>
    <n v="658046"/>
    <s v="2020-10-13"/>
    <s v="2020-06-16"/>
    <s v="Yes"/>
    <s v="2020-06-16"/>
    <n v="3"/>
    <s v="2020-10-13"/>
    <s v="Frozen Plasma"/>
    <s v="2020-11-05"/>
    <s v="&gt;1000"/>
    <s v="Others"/>
    <s v=""/>
    <s v=""/>
    <s v=""/>
    <s v="2020-10-13"/>
    <s v=""/>
    <s v=""/>
    <s v=""/>
    <s v="Patient Died"/>
    <s v=""/>
    <s v="2020-10-25"/>
    <s v="stf version 4"/>
    <n v="2020"/>
    <s v="October"/>
    <n v="2020"/>
    <s v="October"/>
    <x v="1"/>
    <n v="1"/>
    <n v="1"/>
    <n v="0"/>
    <n v="0"/>
    <n v="0"/>
    <n v="1"/>
    <n v="1"/>
    <n v="1"/>
    <n v="0"/>
    <x v="2"/>
  </r>
  <r>
    <x v="2"/>
    <n v="161804"/>
    <n v="1460600147"/>
    <x v="0"/>
    <s v="Rongai"/>
    <x v="64"/>
    <n v="14606"/>
    <s v="Male"/>
    <n v="58"/>
    <s v="Yes"/>
    <s v="2020-10-02"/>
    <s v="2020-10-06"/>
    <s v="No"/>
    <s v="TDF+3TC+DTG"/>
    <s v=""/>
    <s v=""/>
    <s v=""/>
    <s v=""/>
    <s v="2019-08-06"/>
    <n v="2036"/>
    <s v="2020-09-23"/>
    <s v="2020-10-07"/>
    <s v="Yes"/>
    <s v="2020-10-07"/>
    <n v="1"/>
    <s v=""/>
    <s v="Frozen Plasma"/>
    <s v=""/>
    <s v=""/>
    <s v=""/>
    <s v=""/>
    <s v=""/>
    <s v=""/>
    <s v=""/>
    <s v=""/>
    <s v=""/>
    <s v=""/>
    <s v="LTFU"/>
    <s v=""/>
    <s v="2020-10-06"/>
    <s v="stf version 4"/>
    <n v="2020"/>
    <s v="October"/>
    <n v="2020"/>
    <s v="October"/>
    <x v="1"/>
    <n v="1"/>
    <n v="0"/>
    <n v="0"/>
    <n v="1"/>
    <n v="0"/>
    <n v="0"/>
    <n v="0"/>
    <n v="0"/>
    <n v="0"/>
    <x v="2"/>
  </r>
  <r>
    <x v="1"/>
    <n v="171518"/>
    <n v="1460600489"/>
    <x v="0"/>
    <s v="Rongai"/>
    <x v="64"/>
    <n v="14606"/>
    <s v="Female"/>
    <n v="33"/>
    <s v="Yes"/>
    <s v="2021-01-27"/>
    <s v="2021-01-28"/>
    <s v="Yes"/>
    <s v="AZT+3TC+ATV/r"/>
    <s v=""/>
    <s v=""/>
    <s v=""/>
    <s v=""/>
    <s v="2017-10-09"/>
    <n v="1960"/>
    <s v="2021-01-19"/>
    <s v="2021-01-19"/>
    <s v="Yes"/>
    <s v="2021-02-03"/>
    <n v="1"/>
    <s v=""/>
    <s v="Frozen Plasma"/>
    <s v=""/>
    <s v=""/>
    <s v=""/>
    <s v=""/>
    <s v=""/>
    <s v=""/>
    <s v=""/>
    <s v=""/>
    <s v=""/>
    <s v=""/>
    <s v=""/>
    <s v=""/>
    <s v="2021-01-28"/>
    <s v="stf version 4"/>
    <n v="2021"/>
    <s v="January"/>
    <n v="2021"/>
    <s v="January"/>
    <x v="1"/>
    <n v="1"/>
    <n v="0"/>
    <n v="0"/>
    <n v="1"/>
    <n v="0"/>
    <n v="0"/>
    <n v="0"/>
    <n v="0"/>
    <n v="0"/>
    <x v="2"/>
  </r>
  <r>
    <x v="0"/>
    <n v="167039"/>
    <n v="1460600621"/>
    <x v="0"/>
    <s v="Rongai"/>
    <x v="64"/>
    <n v="14606"/>
    <s v="Female"/>
    <n v="5"/>
    <s v="Yes"/>
    <s v="2020-11-27"/>
    <s v="2020-11-27"/>
    <s v="No"/>
    <s v="ABC+3TC+EFV"/>
    <s v=""/>
    <s v=""/>
    <s v=""/>
    <s v=""/>
    <s v="2018-04-25"/>
    <n v="22400"/>
    <s v="2020-11-17"/>
    <s v="2020-12-09"/>
    <s v="Yes"/>
    <s v="2020-12-09"/>
    <n v="2"/>
    <s v=""/>
    <s v="Frozen Plasma"/>
    <s v=""/>
    <s v=""/>
    <s v=""/>
    <s v=""/>
    <s v=""/>
    <s v=""/>
    <s v=""/>
    <s v=""/>
    <s v=""/>
    <s v=""/>
    <s v=""/>
    <s v=""/>
    <s v="2020-11-27"/>
    <s v="stf version 4"/>
    <n v="2020"/>
    <s v="November"/>
    <n v="2020"/>
    <s v="November"/>
    <x v="1"/>
    <n v="1"/>
    <n v="0"/>
    <n v="1"/>
    <n v="0"/>
    <n v="0"/>
    <n v="0"/>
    <n v="0"/>
    <n v="0"/>
    <n v="0"/>
    <x v="0"/>
  </r>
  <r>
    <x v="1"/>
    <n v="185457"/>
    <n v="1460700041"/>
    <x v="3"/>
    <s v="Baringo Central"/>
    <x v="22"/>
    <n v="14607"/>
    <s v="Male"/>
    <n v="73"/>
    <s v="Yes"/>
    <s v="2021-02-25"/>
    <s v="2021-03-02"/>
    <s v="No"/>
    <s v="TDF+3TC+DTG"/>
    <s v=""/>
    <s v=""/>
    <s v=""/>
    <s v=""/>
    <s v="2018-11-28"/>
    <n v="10215"/>
    <s v="2021-02-15"/>
    <s v="2021-02-18"/>
    <s v="Yes"/>
    <s v="2021-02-18"/>
    <n v="2"/>
    <s v="2021-02-15"/>
    <s v="Frozen Plasma"/>
    <s v="2021-02-18"/>
    <s v="&gt;1000"/>
    <s v="Others"/>
    <s v=""/>
    <s v=""/>
    <s v=""/>
    <s v="2021-02-15"/>
    <s v=""/>
    <s v=""/>
    <s v=""/>
    <s v=""/>
    <s v=""/>
    <s v="2021-03-02"/>
    <s v="stf version 4"/>
    <n v="2021"/>
    <s v="March"/>
    <n v="2021"/>
    <s v="February"/>
    <x v="1"/>
    <n v="1"/>
    <n v="0"/>
    <n v="1"/>
    <n v="0"/>
    <n v="0"/>
    <n v="0"/>
    <n v="0"/>
    <n v="0"/>
    <n v="0"/>
    <x v="2"/>
  </r>
  <r>
    <x v="1"/>
    <n v="181812"/>
    <n v="1460700091"/>
    <x v="3"/>
    <s v="Baringo Central"/>
    <x v="22"/>
    <n v="14607"/>
    <s v="Female"/>
    <n v="17"/>
    <s v="Yes"/>
    <s v="2021-01-26"/>
    <s v="2021-01-28"/>
    <s v="No"/>
    <s v="ABC+3TC+LPV/r"/>
    <s v=""/>
    <s v=""/>
    <s v=""/>
    <s v=""/>
    <s v="2016-11-21"/>
    <n v="3700"/>
    <s v="2021-01-20"/>
    <s v="2021-01-20"/>
    <s v="Yes"/>
    <s v="2021-01-20"/>
    <n v="2"/>
    <s v="2021-01-20"/>
    <s v="Frozen Plasma"/>
    <s v="2021-01-25"/>
    <s v="&gt;1000"/>
    <s v="Others"/>
    <s v=""/>
    <s v=""/>
    <s v=""/>
    <s v="2021-01-20"/>
    <s v=""/>
    <s v=""/>
    <s v=""/>
    <s v=""/>
    <s v=""/>
    <s v="2021-01-28"/>
    <s v="stf version 4"/>
    <n v="2021"/>
    <s v="January"/>
    <n v="2021"/>
    <s v="January"/>
    <x v="1"/>
    <n v="1"/>
    <n v="0"/>
    <n v="1"/>
    <n v="0"/>
    <n v="0"/>
    <n v="0"/>
    <n v="0"/>
    <n v="0"/>
    <n v="0"/>
    <x v="1"/>
  </r>
  <r>
    <x v="0"/>
    <n v="171681"/>
    <n v="1460700150"/>
    <x v="3"/>
    <s v="Marigat"/>
    <x v="35"/>
    <n v="15138"/>
    <s v="Female"/>
    <n v="50"/>
    <s v="Yes"/>
    <s v="2020-10-28"/>
    <s v="2020-10-28"/>
    <s v="No"/>
    <s v="TDF+3TC+DTG"/>
    <s v=""/>
    <s v=""/>
    <s v=""/>
    <s v=""/>
    <s v="2020-02-26"/>
    <n v="2902"/>
    <s v="2020-10-08"/>
    <s v="2020-11-18"/>
    <s v="No"/>
    <s v=""/>
    <n v="1"/>
    <s v=""/>
    <s v="Frozen Plasma"/>
    <s v=""/>
    <s v=""/>
    <s v=""/>
    <s v=""/>
    <s v=""/>
    <s v=""/>
    <s v=""/>
    <s v=""/>
    <s v=""/>
    <s v=""/>
    <s v=""/>
    <s v=""/>
    <s v="2020-10-28"/>
    <s v="stf version 4"/>
    <n v="2020"/>
    <s v="October"/>
    <n v="2020"/>
    <s v="October"/>
    <x v="1"/>
    <n v="1"/>
    <n v="0"/>
    <n v="0"/>
    <n v="1"/>
    <n v="0"/>
    <n v="0"/>
    <n v="0"/>
    <n v="0"/>
    <n v="0"/>
    <x v="2"/>
  </r>
  <r>
    <x v="1"/>
    <n v="181733"/>
    <n v="1460700169"/>
    <x v="3"/>
    <s v="Marigat"/>
    <x v="35"/>
    <n v="15138"/>
    <s v="Female"/>
    <n v="56"/>
    <s v="Yes"/>
    <s v="2021-01-26"/>
    <s v="2021-01-26"/>
    <s v="No"/>
    <s v="TDF+3TC+DTG"/>
    <s v=""/>
    <s v=""/>
    <s v=""/>
    <s v=""/>
    <s v="2020-08-27"/>
    <n v="9383"/>
    <s v="2021-01-11"/>
    <s v="2020-03-26"/>
    <s v="Yes"/>
    <s v="2020-03-26"/>
    <n v="2"/>
    <s v=""/>
    <s v="Frozen Plasma"/>
    <s v=""/>
    <s v=""/>
    <s v=""/>
    <s v=""/>
    <s v=""/>
    <s v=""/>
    <s v=""/>
    <s v=""/>
    <s v=""/>
    <s v=""/>
    <s v=""/>
    <s v=""/>
    <s v="2021-01-26"/>
    <s v="stf version 4"/>
    <n v="2021"/>
    <s v="January"/>
    <n v="2021"/>
    <s v="January"/>
    <x v="1"/>
    <n v="1"/>
    <n v="0"/>
    <n v="1"/>
    <n v="0"/>
    <n v="0"/>
    <n v="0"/>
    <n v="0"/>
    <n v="0"/>
    <n v="0"/>
    <x v="2"/>
  </r>
  <r>
    <x v="0"/>
    <n v="172565"/>
    <n v="1460700184"/>
    <x v="3"/>
    <s v="Baringo Central"/>
    <x v="22"/>
    <n v="14607"/>
    <s v="Female"/>
    <n v="22"/>
    <s v="Yes"/>
    <s v="2020-10-26"/>
    <s v="2020-10-26"/>
    <s v="No"/>
    <s v="TDF+3TC+DTG"/>
    <s v=""/>
    <s v=""/>
    <s v=""/>
    <s v=""/>
    <s v="2020-11-03"/>
    <n v="15486"/>
    <s v="2020-10-13"/>
    <s v="2016-04-13"/>
    <s v="Yes"/>
    <s v="2020-06-06"/>
    <n v="3"/>
    <s v="2020-07-14"/>
    <s v="Frozen Plasma"/>
    <s v="2020-10-13"/>
    <s v="&gt;1000"/>
    <s v="Others"/>
    <s v=""/>
    <s v=""/>
    <s v=""/>
    <s v="2020-07-14"/>
    <s v=""/>
    <s v=""/>
    <s v=""/>
    <s v=""/>
    <s v=""/>
    <s v="2020-10-26"/>
    <s v="stf version 4"/>
    <n v="2020"/>
    <s v="October"/>
    <n v="2020"/>
    <s v="October"/>
    <x v="1"/>
    <n v="1"/>
    <n v="1"/>
    <n v="0"/>
    <n v="0"/>
    <n v="0"/>
    <n v="1"/>
    <n v="1"/>
    <n v="1"/>
    <n v="0"/>
    <x v="1"/>
  </r>
  <r>
    <x v="0"/>
    <n v="173266"/>
    <n v="1460700311"/>
    <x v="3"/>
    <s v="Marigat"/>
    <x v="35"/>
    <n v="15138"/>
    <s v="Male"/>
    <n v="16"/>
    <s v="Yes"/>
    <s v="2020-10-29"/>
    <s v="2020-10-30"/>
    <s v="No"/>
    <s v="TDF+3TC+DTG"/>
    <s v=""/>
    <s v=""/>
    <s v=""/>
    <s v=""/>
    <s v="2020-01-07"/>
    <n v="189871"/>
    <s v="2020-10-21"/>
    <s v="2021-01-27"/>
    <s v="Yes"/>
    <s v="2019-11-27"/>
    <n v="1"/>
    <s v=""/>
    <s v="Frozen Plasma"/>
    <s v=""/>
    <s v=""/>
    <s v=""/>
    <s v=""/>
    <s v=""/>
    <s v=""/>
    <s v=""/>
    <s v=""/>
    <s v=""/>
    <s v=""/>
    <s v=""/>
    <s v=""/>
    <s v="2020-10-30"/>
    <s v="stf version 4"/>
    <n v="2020"/>
    <s v="October"/>
    <n v="2020"/>
    <s v="October"/>
    <x v="1"/>
    <n v="1"/>
    <n v="0"/>
    <n v="0"/>
    <n v="1"/>
    <n v="0"/>
    <n v="0"/>
    <n v="0"/>
    <n v="0"/>
    <n v="0"/>
    <x v="1"/>
  </r>
  <r>
    <x v="1"/>
    <n v="185457"/>
    <n v="1460700376"/>
    <x v="3"/>
    <s v="Baringo Central"/>
    <x v="22"/>
    <n v="14607"/>
    <s v="Female"/>
    <n v="36"/>
    <s v="Yes"/>
    <s v="2021-02-25"/>
    <s v="2021-03-02"/>
    <s v="No"/>
    <s v="TDF+3TC+DTG"/>
    <s v=""/>
    <s v=""/>
    <s v=""/>
    <s v=""/>
    <s v="2020-10-26"/>
    <n v="27739"/>
    <s v="2021-02-15"/>
    <s v="2021-02-19"/>
    <s v="Yes"/>
    <s v="2021-02-19"/>
    <n v="2"/>
    <s v="2021-02-15"/>
    <s v="Frozen Plasma"/>
    <s v="2021-02-19"/>
    <s v="&gt;1000"/>
    <s v="Others"/>
    <s v=""/>
    <s v=""/>
    <s v=""/>
    <s v="2021-02-15"/>
    <s v=""/>
    <s v=""/>
    <s v=""/>
    <s v=""/>
    <s v=""/>
    <s v="2021-03-02"/>
    <s v="stf version 4"/>
    <n v="2021"/>
    <s v="March"/>
    <n v="2021"/>
    <s v="February"/>
    <x v="1"/>
    <n v="1"/>
    <n v="0"/>
    <n v="1"/>
    <n v="0"/>
    <n v="0"/>
    <n v="0"/>
    <n v="0"/>
    <n v="0"/>
    <n v="0"/>
    <x v="2"/>
  </r>
  <r>
    <x v="1"/>
    <n v="185457"/>
    <n v="1460700392"/>
    <x v="3"/>
    <s v="Baringo Central"/>
    <x v="22"/>
    <n v="14607"/>
    <s v="Female"/>
    <n v="16"/>
    <s v="Yes"/>
    <s v="2021-02-25"/>
    <s v="2021-03-02"/>
    <s v="No"/>
    <s v="TDF+3TC+DTG"/>
    <s v=""/>
    <s v=""/>
    <s v=""/>
    <s v=""/>
    <s v="2020-11-04"/>
    <n v="1773"/>
    <s v="2021-02-15"/>
    <s v="2021-02-15"/>
    <s v="Yes"/>
    <s v="2021-02-15"/>
    <n v="3"/>
    <s v="2021-02-15"/>
    <s v="Frozen Plasma"/>
    <s v="2021-02-19"/>
    <s v="&gt;1000"/>
    <s v="Others"/>
    <s v=""/>
    <s v=""/>
    <s v=""/>
    <s v="2021-02-15"/>
    <s v=""/>
    <s v=""/>
    <s v=""/>
    <s v=""/>
    <s v=""/>
    <s v="2021-03-02"/>
    <s v="stf version 4"/>
    <n v="2021"/>
    <s v="March"/>
    <n v="2021"/>
    <s v="February"/>
    <x v="1"/>
    <n v="1"/>
    <n v="1"/>
    <n v="0"/>
    <n v="0"/>
    <n v="0"/>
    <n v="1"/>
    <n v="1"/>
    <n v="1"/>
    <n v="0"/>
    <x v="1"/>
  </r>
  <r>
    <x v="1"/>
    <n v="185465"/>
    <n v="1460700476"/>
    <x v="3"/>
    <s v="Baringo Central"/>
    <x v="22"/>
    <n v="14607"/>
    <s v="Female"/>
    <n v="16"/>
    <s v="Yes"/>
    <s v="2021-02-25"/>
    <s v="2021-02-25"/>
    <s v="No"/>
    <s v="TDF+3TC+DTG"/>
    <s v=""/>
    <s v=""/>
    <s v=""/>
    <s v=""/>
    <s v="2020-11-10"/>
    <n v="35724"/>
    <s v="2021-02-15"/>
    <s v="2021-02-15"/>
    <s v="Yes"/>
    <s v="2021-02-15"/>
    <n v="3"/>
    <s v="2021-01-11"/>
    <s v="Frozen Plasma"/>
    <s v="2021-02-15"/>
    <s v="&gt;1000"/>
    <s v="Others"/>
    <s v=""/>
    <s v=""/>
    <s v=""/>
    <s v="2021-01-11"/>
    <s v=""/>
    <s v=""/>
    <s v=""/>
    <s v=""/>
    <s v=""/>
    <s v="2021-02-25"/>
    <s v="stf version 4"/>
    <n v="2021"/>
    <s v="February"/>
    <n v="2021"/>
    <s v="February"/>
    <x v="1"/>
    <n v="1"/>
    <n v="1"/>
    <n v="0"/>
    <n v="0"/>
    <n v="0"/>
    <n v="1"/>
    <n v="1"/>
    <n v="1"/>
    <n v="0"/>
    <x v="1"/>
  </r>
  <r>
    <x v="1"/>
    <n v="185436"/>
    <n v="1460700606"/>
    <x v="3"/>
    <s v="Marigat"/>
    <x v="35"/>
    <n v="15138"/>
    <s v="Male"/>
    <n v="16"/>
    <s v="Yes"/>
    <s v="2021-02-24"/>
    <s v="2021-02-24"/>
    <s v="No"/>
    <s v="TDF+3TC+DTG"/>
    <s v=""/>
    <s v=""/>
    <s v=""/>
    <s v=""/>
    <s v="2020-02-06"/>
    <n v="4066"/>
    <s v="2021-02-18"/>
    <s v="2020-02-08"/>
    <s v="Yes"/>
    <s v="2020-02-08"/>
    <n v="1"/>
    <s v="2020-09-07"/>
    <s v="Frozen Plasma"/>
    <s v="2020-09-09"/>
    <s v="&lt;1000"/>
    <s v="Retain Regimen"/>
    <s v=""/>
    <s v=""/>
    <s v=""/>
    <s v="2020-09-07"/>
    <s v=""/>
    <s v=""/>
    <s v=""/>
    <s v=""/>
    <s v=""/>
    <s v="2021-02-24"/>
    <s v="stf version 4"/>
    <n v="2021"/>
    <s v="February"/>
    <n v="2021"/>
    <s v="February"/>
    <x v="1"/>
    <n v="1"/>
    <n v="0"/>
    <n v="0"/>
    <n v="1"/>
    <n v="0"/>
    <n v="0"/>
    <n v="0"/>
    <n v="0"/>
    <n v="0"/>
    <x v="1"/>
  </r>
  <r>
    <x v="1"/>
    <n v="185457"/>
    <n v="1460700662"/>
    <x v="3"/>
    <s v="Baringo Central"/>
    <x v="22"/>
    <n v="14607"/>
    <s v="Male"/>
    <n v="59"/>
    <s v="Yes"/>
    <s v="2021-02-25"/>
    <s v="2021-03-02"/>
    <s v="No"/>
    <s v="TDF+3TC+ATV/r"/>
    <s v=""/>
    <s v=""/>
    <s v=""/>
    <s v=""/>
    <s v="2017-07-07"/>
    <n v="666050"/>
    <s v="2021-02-15"/>
    <s v="2019-05-07"/>
    <s v="Yes"/>
    <s v="2019-05-07"/>
    <n v="3"/>
    <s v="2021-02-15"/>
    <s v="Frozen Plasma"/>
    <s v="2021-02-19"/>
    <s v="&gt;1000"/>
    <s v="Others"/>
    <s v=""/>
    <s v=""/>
    <s v=""/>
    <s v="2021-02-15"/>
    <s v=""/>
    <s v=""/>
    <s v=""/>
    <s v=""/>
    <s v=""/>
    <s v="2021-03-02"/>
    <s v="stf version 4"/>
    <n v="2021"/>
    <s v="March"/>
    <n v="2021"/>
    <s v="February"/>
    <x v="1"/>
    <n v="1"/>
    <n v="1"/>
    <n v="0"/>
    <n v="0"/>
    <n v="0"/>
    <n v="1"/>
    <n v="1"/>
    <n v="1"/>
    <n v="0"/>
    <x v="2"/>
  </r>
  <r>
    <x v="1"/>
    <n v="186823"/>
    <n v="1460700692"/>
    <x v="3"/>
    <s v="Baringo Central"/>
    <x v="22"/>
    <n v="14607"/>
    <s v="Female"/>
    <n v="33"/>
    <s v="Yes"/>
    <s v="2021-03-11"/>
    <s v="2021-03-11"/>
    <s v="No"/>
    <s v="TDF+3TC+LPV/r"/>
    <s v=""/>
    <s v=""/>
    <s v=""/>
    <s v=""/>
    <s v="2016-08-23"/>
    <n v="1140"/>
    <s v="2021-02-26"/>
    <s v="2020-08-05"/>
    <s v="Yes"/>
    <s v="2020-08-05"/>
    <n v="3"/>
    <s v="2021-01-19"/>
    <s v="Frozen Plasma"/>
    <s v="2021-02-26"/>
    <s v="&gt;1000"/>
    <s v="Others"/>
    <s v=""/>
    <s v=""/>
    <s v=""/>
    <s v="2021-01-19"/>
    <s v=""/>
    <s v=""/>
    <s v=""/>
    <s v=""/>
    <s v=""/>
    <s v="2021-03-11"/>
    <s v="stf version 4"/>
    <n v="2021"/>
    <s v="March"/>
    <n v="2021"/>
    <s v="March"/>
    <x v="1"/>
    <n v="1"/>
    <n v="1"/>
    <n v="0"/>
    <n v="0"/>
    <n v="0"/>
    <n v="1"/>
    <n v="1"/>
    <n v="1"/>
    <n v="0"/>
    <x v="2"/>
  </r>
  <r>
    <x v="1"/>
    <n v="185457"/>
    <n v="1460700695"/>
    <x v="3"/>
    <s v="Baringo Central"/>
    <x v="22"/>
    <n v="14607"/>
    <s v="Female"/>
    <n v="48"/>
    <s v="Yes"/>
    <s v="2021-02-25"/>
    <s v="2021-03-02"/>
    <s v="No"/>
    <s v="TDF+3TC+DTG"/>
    <s v=""/>
    <s v=""/>
    <s v=""/>
    <s v=""/>
    <s v="2018-11-20"/>
    <n v="133305"/>
    <s v="2021-02-15"/>
    <s v="2021-02-19"/>
    <s v="Yes"/>
    <s v="2021-02-19"/>
    <n v="3"/>
    <s v="2021-02-15"/>
    <s v="Frozen Plasma"/>
    <s v="2021-02-19"/>
    <s v="&gt;1000"/>
    <s v="Others"/>
    <s v=""/>
    <s v=""/>
    <s v=""/>
    <s v="2021-02-15"/>
    <s v=""/>
    <s v=""/>
    <s v=""/>
    <s v=""/>
    <s v=""/>
    <s v="2021-03-02"/>
    <s v="stf version 4"/>
    <n v="2021"/>
    <s v="March"/>
    <n v="2021"/>
    <s v="February"/>
    <x v="1"/>
    <n v="1"/>
    <n v="1"/>
    <n v="0"/>
    <n v="0"/>
    <n v="0"/>
    <n v="1"/>
    <n v="1"/>
    <n v="1"/>
    <n v="0"/>
    <x v="2"/>
  </r>
  <r>
    <x v="0"/>
    <n v="178208"/>
    <n v="1460700964"/>
    <x v="3"/>
    <s v="Baringo Central"/>
    <x v="22"/>
    <n v="14607"/>
    <s v="Female"/>
    <n v="16"/>
    <s v="Yes"/>
    <s v="2020-12-11"/>
    <s v="2020-12-11"/>
    <s v="No"/>
    <s v="ABC+3TC+DTG"/>
    <s v=""/>
    <s v=""/>
    <s v=""/>
    <s v=""/>
    <s v="2020-06-16"/>
    <n v="15547"/>
    <s v="2020-12-07"/>
    <s v="2019-09-09"/>
    <s v="Yes"/>
    <s v="2019-09-09"/>
    <n v="3"/>
    <s v="2020-09-14"/>
    <s v="Frozen Plasma"/>
    <s v="2020-12-09"/>
    <s v="&gt;1000"/>
    <s v="Others"/>
    <s v=""/>
    <s v=""/>
    <s v=""/>
    <s v="2020-09-14"/>
    <s v=""/>
    <s v=""/>
    <s v=""/>
    <s v=""/>
    <s v=""/>
    <s v="2020-12-11"/>
    <s v="stf version 4"/>
    <n v="2020"/>
    <s v="December"/>
    <n v="2020"/>
    <s v="December"/>
    <x v="1"/>
    <n v="1"/>
    <n v="1"/>
    <n v="0"/>
    <n v="0"/>
    <n v="0"/>
    <n v="1"/>
    <n v="1"/>
    <n v="1"/>
    <n v="0"/>
    <x v="1"/>
  </r>
  <r>
    <x v="2"/>
    <n v="171850"/>
    <n v="1460701093"/>
    <x v="3"/>
    <s v="Baringo Central"/>
    <x v="65"/>
    <n v="15718"/>
    <s v="Female"/>
    <n v="18"/>
    <s v="Yes"/>
    <s v="2020-10-19"/>
    <s v="2020-10-21"/>
    <s v="No"/>
    <s v="TDF+3TC+DTG"/>
    <s v=""/>
    <s v=""/>
    <s v=""/>
    <s v=""/>
    <s v="2020-01-14"/>
    <n v="27228"/>
    <s v="2020-09-28"/>
    <s v="2018-06-14"/>
    <s v="Yes"/>
    <s v="2018-06-14"/>
    <n v="2"/>
    <s v="2020-10-27"/>
    <s v="Frozen Plasma"/>
    <s v="2021-01-28"/>
    <s v="LDL"/>
    <s v="Retain Regimen"/>
    <s v=""/>
    <s v=""/>
    <s v=""/>
    <s v="2020-10-27"/>
    <s v=""/>
    <s v=""/>
    <s v=""/>
    <s v="Active"/>
    <s v=""/>
    <s v="2020-10-21"/>
    <s v="stf version 4"/>
    <n v="2020"/>
    <s v="October"/>
    <n v="2020"/>
    <s v="October"/>
    <x v="1"/>
    <n v="1"/>
    <n v="0"/>
    <n v="1"/>
    <n v="0"/>
    <n v="0"/>
    <n v="0"/>
    <n v="0"/>
    <n v="0"/>
    <n v="0"/>
    <x v="1"/>
  </r>
  <r>
    <x v="1"/>
    <n v="185945"/>
    <n v="1460701203"/>
    <x v="3"/>
    <s v="Baringo Central"/>
    <x v="65"/>
    <n v="15718"/>
    <s v="Male"/>
    <n v="16"/>
    <s v="Yes"/>
    <s v="2021-03-02"/>
    <s v="2021-03-02"/>
    <s v="No"/>
    <s v="TDF+3TC+EFV"/>
    <s v=""/>
    <s v=""/>
    <s v=""/>
    <s v=""/>
    <s v="2016-11-24"/>
    <n v="112616"/>
    <s v="2021-02-15"/>
    <s v="2018-06-14"/>
    <s v="Yes"/>
    <s v="2018-06-14"/>
    <n v="3"/>
    <s v="2020-04-28"/>
    <s v="Frozen Plasma"/>
    <s v="2020-05-20"/>
    <s v="&gt;1000"/>
    <s v="Others"/>
    <s v=""/>
    <s v=""/>
    <n v="3"/>
    <s v="2020-04-28"/>
    <s v="Frozen Plasma"/>
    <s v="2020-12-04"/>
    <s v="&gt;1000"/>
    <s v="Active"/>
    <s v="He has poor adherence.He has family issues.He said without food he can't take the drugs and there is no consistent food in the family.Child is total orphan."/>
    <s v="2021-03-02"/>
    <s v="stf version 4"/>
    <n v="2021"/>
    <s v="March"/>
    <n v="2021"/>
    <s v="March"/>
    <x v="1"/>
    <n v="1"/>
    <n v="1"/>
    <n v="0"/>
    <n v="0"/>
    <n v="0"/>
    <n v="1"/>
    <n v="1"/>
    <n v="1"/>
    <n v="0"/>
    <x v="1"/>
  </r>
  <r>
    <x v="1"/>
    <n v="185448"/>
    <n v="1460701204"/>
    <x v="3"/>
    <s v="Baringo Central"/>
    <x v="22"/>
    <n v="14607"/>
    <s v="Female"/>
    <n v="36"/>
    <s v="Yes"/>
    <s v="2021-02-25"/>
    <s v="2021-03-01"/>
    <s v="No"/>
    <s v="TDF+3TC+DTG"/>
    <s v=""/>
    <s v=""/>
    <s v=""/>
    <s v=""/>
    <s v="2020-10-28"/>
    <n v="1233"/>
    <s v="2021-02-12"/>
    <s v="2021-02-19"/>
    <s v="Yes"/>
    <s v="2021-02-19"/>
    <n v="3"/>
    <s v="2021-02-12"/>
    <s v="Frozen Plasma"/>
    <s v="2021-02-19"/>
    <s v="&gt;1000"/>
    <s v="Others"/>
    <s v=""/>
    <s v=""/>
    <s v=""/>
    <s v="2021-02-12"/>
    <s v=""/>
    <s v=""/>
    <s v=""/>
    <s v=""/>
    <s v=""/>
    <s v="2021-03-01"/>
    <s v="stf version 4"/>
    <n v="2021"/>
    <s v="March"/>
    <n v="2021"/>
    <s v="February"/>
    <x v="1"/>
    <n v="1"/>
    <n v="1"/>
    <n v="0"/>
    <n v="0"/>
    <n v="0"/>
    <n v="1"/>
    <n v="1"/>
    <n v="1"/>
    <n v="0"/>
    <x v="2"/>
  </r>
  <r>
    <x v="0"/>
    <n v="178208"/>
    <n v="1460701270"/>
    <x v="3"/>
    <s v="Baringo Central"/>
    <x v="22"/>
    <n v="14607"/>
    <s v="Female"/>
    <n v="45"/>
    <s v="Yes"/>
    <s v="2020-12-11"/>
    <s v="2020-12-11"/>
    <s v="No"/>
    <s v="TDF+3TC+EFV"/>
    <s v=""/>
    <s v=""/>
    <s v=""/>
    <s v=""/>
    <s v="2016-07-19"/>
    <n v="219301"/>
    <s v="2020-12-08"/>
    <s v="2017-01-19"/>
    <s v="Yes"/>
    <s v="2019-01-08"/>
    <n v="3"/>
    <s v="2020-11-12"/>
    <s v="Frozen Plasma"/>
    <s v="2020-12-08"/>
    <s v="&gt;1000"/>
    <s v="Others"/>
    <s v=""/>
    <s v=""/>
    <s v=""/>
    <s v="2020-11-12"/>
    <s v=""/>
    <s v=""/>
    <s v=""/>
    <s v=""/>
    <s v=""/>
    <s v="2020-12-11"/>
    <s v="stf version 4"/>
    <n v="2020"/>
    <s v="December"/>
    <n v="2020"/>
    <s v="December"/>
    <x v="1"/>
    <n v="1"/>
    <n v="1"/>
    <n v="0"/>
    <n v="0"/>
    <n v="0"/>
    <n v="1"/>
    <n v="1"/>
    <n v="1"/>
    <n v="0"/>
    <x v="2"/>
  </r>
  <r>
    <x v="1"/>
    <n v="181802"/>
    <n v="1460701293"/>
    <x v="3"/>
    <s v="Baringo Central"/>
    <x v="65"/>
    <n v="15718"/>
    <s v="Male"/>
    <n v="13"/>
    <s v="Yes"/>
    <s v="2021-01-26"/>
    <s v="2021-01-27"/>
    <s v="No"/>
    <s v="TDF+3TC+EFV"/>
    <s v=""/>
    <s v=""/>
    <s v=""/>
    <s v=""/>
    <s v="2019-08-15"/>
    <n v="3439"/>
    <s v="2021-01-06"/>
    <s v="2021-02-04"/>
    <s v="Yes"/>
    <s v="2021-02-04"/>
    <n v="1"/>
    <s v=""/>
    <s v="Frozen Plasma"/>
    <s v=""/>
    <s v=""/>
    <s v=""/>
    <s v=""/>
    <s v=""/>
    <s v=""/>
    <s v=""/>
    <s v=""/>
    <s v=""/>
    <s v=""/>
    <s v=""/>
    <s v=""/>
    <s v="2021-01-27"/>
    <s v="stf version 4"/>
    <n v="2021"/>
    <s v="January"/>
    <n v="2021"/>
    <s v="January"/>
    <x v="1"/>
    <n v="1"/>
    <n v="0"/>
    <n v="0"/>
    <n v="1"/>
    <n v="0"/>
    <n v="0"/>
    <n v="0"/>
    <n v="0"/>
    <n v="0"/>
    <x v="1"/>
  </r>
  <r>
    <x v="1"/>
    <n v="181804"/>
    <n v="1460701527"/>
    <x v="3"/>
    <s v="Baringo Central"/>
    <x v="22"/>
    <n v="14607"/>
    <s v="Female"/>
    <n v="18"/>
    <s v="Yes"/>
    <s v="2021-01-26"/>
    <s v="2021-01-27"/>
    <s v="No"/>
    <s v="AZT+3TC+ATV/r"/>
    <s v=""/>
    <s v=""/>
    <s v=""/>
    <s v=""/>
    <s v="2020-01-31"/>
    <n v="77170"/>
    <s v="2021-01-18"/>
    <s v="2021-01-18"/>
    <s v="Yes"/>
    <s v="2019-07-09"/>
    <n v="3"/>
    <s v="2021-01-18"/>
    <s v="Frozen Plasma"/>
    <s v="2021-01-20"/>
    <s v="&gt;1000"/>
    <s v="Retain Regimen"/>
    <s v="Defaulter"/>
    <s v=""/>
    <s v=""/>
    <s v="2021-01-18"/>
    <s v=""/>
    <s v=""/>
    <s v=""/>
    <s v=""/>
    <s v=""/>
    <s v="2021-01-27"/>
    <s v="stf version 4"/>
    <n v="2021"/>
    <s v="January"/>
    <n v="2021"/>
    <s v="January"/>
    <x v="1"/>
    <n v="1"/>
    <n v="1"/>
    <n v="0"/>
    <n v="0"/>
    <n v="0"/>
    <n v="1"/>
    <n v="1"/>
    <n v="1"/>
    <n v="0"/>
    <x v="1"/>
  </r>
  <r>
    <x v="1"/>
    <n v="180953"/>
    <n v="1460701702"/>
    <x v="3"/>
    <s v="Baringo Central"/>
    <x v="22"/>
    <n v="14607"/>
    <s v="Male"/>
    <n v="11"/>
    <s v="Yes"/>
    <s v="2021-01-20"/>
    <s v="2021-01-20"/>
    <s v="No"/>
    <s v="ABC+3TC+LPV/r"/>
    <s v=""/>
    <s v=""/>
    <s v=""/>
    <s v=""/>
    <s v="2017-10-20"/>
    <n v="2702"/>
    <s v="2021-01-08"/>
    <s v="2019-06-06"/>
    <s v="Yes"/>
    <s v="2019-06-06"/>
    <n v="3"/>
    <s v="2020-12-08"/>
    <s v="Frozen Plasma"/>
    <s v="2021-01-08"/>
    <s v="&gt;1000"/>
    <s v="Others"/>
    <s v=""/>
    <s v=""/>
    <s v=""/>
    <s v="2020-12-08"/>
    <s v=""/>
    <s v=""/>
    <s v=""/>
    <s v=""/>
    <s v=""/>
    <s v="2021-01-20"/>
    <s v="stf version 4"/>
    <n v="2021"/>
    <s v="January"/>
    <n v="2021"/>
    <s v="January"/>
    <x v="1"/>
    <n v="1"/>
    <n v="1"/>
    <n v="0"/>
    <n v="0"/>
    <n v="0"/>
    <n v="1"/>
    <n v="1"/>
    <n v="1"/>
    <n v="0"/>
    <x v="1"/>
  </r>
  <r>
    <x v="1"/>
    <n v="185465"/>
    <n v="1460701778"/>
    <x v="3"/>
    <s v="Baringo Central"/>
    <x v="22"/>
    <n v="14607"/>
    <s v="Male"/>
    <n v="59"/>
    <s v="Yes"/>
    <s v="2021-02-25"/>
    <s v="2021-02-25"/>
    <s v="No"/>
    <s v="TDF+3TC+DTG"/>
    <s v=""/>
    <s v=""/>
    <s v=""/>
    <s v=""/>
    <s v="2018-10-29"/>
    <n v="2484"/>
    <s v="2021-02-11"/>
    <s v="2021-02-15"/>
    <s v="Yes"/>
    <s v="2021-02-15"/>
    <n v="2"/>
    <s v="2021-02-11"/>
    <s v="Frozen Plasma"/>
    <s v="2021-02-15"/>
    <s v="&gt;1000"/>
    <s v="Others"/>
    <s v=""/>
    <s v=""/>
    <s v=""/>
    <s v="2021-02-11"/>
    <s v=""/>
    <s v=""/>
    <s v=""/>
    <s v=""/>
    <s v=""/>
    <s v="2021-02-25"/>
    <s v="stf version 4"/>
    <n v="2021"/>
    <s v="February"/>
    <n v="2021"/>
    <s v="February"/>
    <x v="1"/>
    <n v="1"/>
    <n v="0"/>
    <n v="1"/>
    <n v="0"/>
    <n v="0"/>
    <n v="0"/>
    <n v="0"/>
    <n v="0"/>
    <n v="0"/>
    <x v="2"/>
  </r>
  <r>
    <x v="0"/>
    <n v="176866"/>
    <n v="1460701840"/>
    <x v="3"/>
    <s v="Baringo Central"/>
    <x v="66"/>
    <n v="15522"/>
    <s v="Female"/>
    <n v="55"/>
    <s v=""/>
    <s v="2020-12-08"/>
    <s v="2020-12-09"/>
    <s v="No"/>
    <s v="TDF+3TC+DTG"/>
    <s v=""/>
    <s v=""/>
    <s v=""/>
    <s v=""/>
    <s v=""/>
    <n v="1746"/>
    <s v="2020-11-16"/>
    <s v=""/>
    <s v=""/>
    <s v=""/>
    <s v=""/>
    <s v=""/>
    <s v=""/>
    <s v=""/>
    <s v=""/>
    <s v=""/>
    <s v=""/>
    <s v=""/>
    <s v=""/>
    <s v=""/>
    <s v=""/>
    <s v=""/>
    <s v=""/>
    <s v=""/>
    <s v=""/>
    <s v=""/>
    <s v=""/>
    <n v="2020"/>
    <s v="December"/>
    <n v="2020"/>
    <s v="December"/>
    <x v="0"/>
    <n v="1"/>
    <n v="0"/>
    <n v="0"/>
    <n v="0"/>
    <n v="1"/>
    <n v="0"/>
    <n v="0"/>
    <n v="0"/>
    <n v="0"/>
    <x v="2"/>
  </r>
  <r>
    <x v="0"/>
    <n v="176676"/>
    <n v="1460701862"/>
    <x v="3"/>
    <s v="Baringo Central"/>
    <x v="22"/>
    <n v="14607"/>
    <s v="Female"/>
    <n v="20"/>
    <s v="Yes"/>
    <s v="2020-11-25"/>
    <s v="2020-11-26"/>
    <s v="No"/>
    <s v="TDF+3TC+DTG"/>
    <s v=""/>
    <s v=""/>
    <s v=""/>
    <s v=""/>
    <s v="2018-08-30"/>
    <n v="58000"/>
    <s v="2020-11-18"/>
    <s v="2017-04-11"/>
    <s v="Yes"/>
    <s v="2018-12-04"/>
    <n v="3"/>
    <s v="2020-09-11"/>
    <s v="Frozen Plasma"/>
    <s v="2020-11-11"/>
    <s v="&gt;1000"/>
    <s v="Others"/>
    <s v=""/>
    <s v=""/>
    <s v=""/>
    <s v="2020-09-11"/>
    <s v=""/>
    <s v=""/>
    <s v=""/>
    <s v=""/>
    <s v=""/>
    <s v="2020-11-26"/>
    <s v="stf version 4"/>
    <n v="2020"/>
    <s v="November"/>
    <n v="2020"/>
    <s v="November"/>
    <x v="1"/>
    <n v="1"/>
    <n v="1"/>
    <n v="0"/>
    <n v="0"/>
    <n v="0"/>
    <n v="1"/>
    <n v="1"/>
    <n v="1"/>
    <n v="0"/>
    <x v="1"/>
  </r>
  <r>
    <x v="1"/>
    <n v="185514"/>
    <n v="1460701871"/>
    <x v="3"/>
    <s v="Mogotio"/>
    <x v="51"/>
    <n v="14446"/>
    <s v="Female"/>
    <n v="38"/>
    <s v=""/>
    <s v="2021-03-01"/>
    <s v="2021-03-01"/>
    <s v="No"/>
    <s v="TDF+3TC+DTG"/>
    <s v=""/>
    <s v=""/>
    <s v=""/>
    <s v=""/>
    <s v=""/>
    <n v="30704"/>
    <s v="2021-02-18"/>
    <s v=""/>
    <s v=""/>
    <s v=""/>
    <s v=""/>
    <s v=""/>
    <s v=""/>
    <s v=""/>
    <s v=""/>
    <s v=""/>
    <s v=""/>
    <s v=""/>
    <s v=""/>
    <s v=""/>
    <s v=""/>
    <s v=""/>
    <s v=""/>
    <s v=""/>
    <s v=""/>
    <s v=""/>
    <s v=""/>
    <n v="2021"/>
    <s v="March"/>
    <n v="2021"/>
    <s v="March"/>
    <x v="0"/>
    <n v="1"/>
    <n v="0"/>
    <n v="0"/>
    <n v="0"/>
    <n v="1"/>
    <n v="0"/>
    <n v="0"/>
    <n v="0"/>
    <n v="0"/>
    <x v="2"/>
  </r>
  <r>
    <x v="0"/>
    <n v="176676"/>
    <n v="1460702080"/>
    <x v="3"/>
    <s v="Baringo Central"/>
    <x v="22"/>
    <n v="14607"/>
    <s v="Male"/>
    <n v="17"/>
    <s v="Yes"/>
    <s v="2020-11-25"/>
    <s v="2020-11-26"/>
    <s v="No"/>
    <s v="TDF+3TC+ATV/r"/>
    <s v=""/>
    <s v=""/>
    <s v=""/>
    <s v=""/>
    <s v="2019-05-23"/>
    <n v="337000"/>
    <s v="2020-11-18"/>
    <s v="2020-04-20"/>
    <s v="Yes"/>
    <s v="2020-04-20"/>
    <n v="3"/>
    <s v="2020-08-19"/>
    <s v="Frozen Plasma"/>
    <s v="2020-11-18"/>
    <s v="&gt;1000"/>
    <s v="Others"/>
    <s v=""/>
    <s v=""/>
    <s v=""/>
    <s v="2020-08-19"/>
    <s v=""/>
    <s v=""/>
    <s v=""/>
    <s v=""/>
    <s v=""/>
    <s v="2020-11-26"/>
    <s v="stf version 4"/>
    <n v="2020"/>
    <s v="November"/>
    <n v="2020"/>
    <s v="November"/>
    <x v="1"/>
    <n v="1"/>
    <n v="1"/>
    <n v="0"/>
    <n v="0"/>
    <n v="0"/>
    <n v="1"/>
    <n v="1"/>
    <n v="1"/>
    <n v="0"/>
    <x v="1"/>
  </r>
  <r>
    <x v="1"/>
    <n v="185448"/>
    <n v="1460702189"/>
    <x v="3"/>
    <s v="Baringo Central"/>
    <x v="22"/>
    <n v="14607"/>
    <s v="Male"/>
    <n v="15"/>
    <s v="Yes"/>
    <s v="2021-02-25"/>
    <s v="2021-03-01"/>
    <s v="No"/>
    <s v="AZT+3TC+ATV/r"/>
    <s v=""/>
    <s v=""/>
    <s v=""/>
    <s v=""/>
    <s v="2019-02-20"/>
    <n v="2773"/>
    <s v="2021-02-15"/>
    <s v="2021-02-15"/>
    <s v="Yes"/>
    <s v="2021-02-15"/>
    <n v="3"/>
    <s v="2021-02-09"/>
    <s v="Frozen Plasma"/>
    <s v="2021-02-15"/>
    <s v="&gt;1000"/>
    <s v="Others"/>
    <s v=""/>
    <s v=""/>
    <s v=""/>
    <s v="2021-02-09"/>
    <s v=""/>
    <s v=""/>
    <s v=""/>
    <s v=""/>
    <s v=""/>
    <s v="2021-03-01"/>
    <s v="stf version 4"/>
    <n v="2021"/>
    <s v="March"/>
    <n v="2021"/>
    <s v="February"/>
    <x v="1"/>
    <n v="1"/>
    <n v="1"/>
    <n v="0"/>
    <n v="0"/>
    <n v="0"/>
    <n v="1"/>
    <n v="1"/>
    <n v="1"/>
    <n v="0"/>
    <x v="1"/>
  </r>
  <r>
    <x v="1"/>
    <n v="185448"/>
    <n v="1460702192"/>
    <x v="3"/>
    <s v="Baringo Central"/>
    <x v="22"/>
    <n v="14607"/>
    <s v="Female"/>
    <n v="46"/>
    <s v="Yes"/>
    <s v="2021-02-25"/>
    <s v="2021-03-01"/>
    <s v="No"/>
    <s v="AZT+3TC+ATV/r"/>
    <s v=""/>
    <s v=""/>
    <s v=""/>
    <s v=""/>
    <s v="2020-07-20"/>
    <n v="11782"/>
    <s v="2021-02-15"/>
    <s v="2021-02-19"/>
    <s v="Yes"/>
    <s v="2021-02-19"/>
    <n v="3"/>
    <s v="2021-02-15"/>
    <s v="Frozen Plasma"/>
    <s v="2021-02-19"/>
    <s v="&gt;1000"/>
    <s v="Others"/>
    <s v=""/>
    <s v=""/>
    <s v=""/>
    <s v="2021-02-15"/>
    <s v=""/>
    <s v=""/>
    <s v=""/>
    <s v=""/>
    <s v=""/>
    <s v="2021-03-01"/>
    <s v="stf version 4"/>
    <n v="2021"/>
    <s v="March"/>
    <n v="2021"/>
    <s v="February"/>
    <x v="1"/>
    <n v="1"/>
    <n v="1"/>
    <n v="0"/>
    <n v="0"/>
    <n v="0"/>
    <n v="1"/>
    <n v="1"/>
    <n v="1"/>
    <n v="0"/>
    <x v="2"/>
  </r>
  <r>
    <x v="0"/>
    <n v="176676"/>
    <n v="1460702435"/>
    <x v="3"/>
    <s v="Baringo Central"/>
    <x v="22"/>
    <n v="14607"/>
    <s v="Male"/>
    <n v="19"/>
    <s v="Yes"/>
    <s v="2020-11-25"/>
    <s v="2020-11-26"/>
    <s v="No"/>
    <s v="TDF+3TC+ATV/r"/>
    <s v=""/>
    <s v=""/>
    <s v=""/>
    <s v=""/>
    <s v="2016-10-05"/>
    <n v="2070"/>
    <s v="2020-11-19"/>
    <s v="2020-11-19"/>
    <s v="Yes"/>
    <s v="2020-11-19"/>
    <n v="1"/>
    <s v=""/>
    <s v="Frozen Plasma"/>
    <s v=""/>
    <s v=""/>
    <s v=""/>
    <s v=""/>
    <s v=""/>
    <s v=""/>
    <s v=""/>
    <s v=""/>
    <s v=""/>
    <s v=""/>
    <s v=""/>
    <s v=""/>
    <s v="2020-11-26"/>
    <s v="stf version 4"/>
    <n v="2020"/>
    <s v="November"/>
    <n v="2020"/>
    <s v="November"/>
    <x v="1"/>
    <n v="1"/>
    <n v="0"/>
    <n v="0"/>
    <n v="1"/>
    <n v="0"/>
    <n v="0"/>
    <n v="0"/>
    <n v="0"/>
    <n v="0"/>
    <x v="1"/>
  </r>
  <r>
    <x v="1"/>
    <n v="185457"/>
    <n v="1460702528"/>
    <x v="3"/>
    <s v="Baringo Central"/>
    <x v="22"/>
    <n v="14607"/>
    <s v="Female"/>
    <n v="29"/>
    <s v="Yes"/>
    <s v="2021-02-25"/>
    <s v="2021-03-02"/>
    <s v="No"/>
    <s v="TDF+3TC+DTG"/>
    <s v=""/>
    <s v=""/>
    <s v=""/>
    <s v=""/>
    <s v="2020-11-17"/>
    <n v="3017"/>
    <s v="2021-02-15"/>
    <s v="2021-02-19"/>
    <s v="Yes"/>
    <s v="2021-02-19"/>
    <n v="3"/>
    <s v="2021-02-15"/>
    <s v="Frozen Plasma"/>
    <s v="2021-02-19"/>
    <s v="&gt;1000"/>
    <s v="Others"/>
    <s v=""/>
    <s v=""/>
    <s v=""/>
    <s v="2021-02-15"/>
    <s v=""/>
    <s v=""/>
    <s v=""/>
    <s v=""/>
    <s v=""/>
    <s v="2021-03-02"/>
    <s v="stf version 4"/>
    <n v="2021"/>
    <s v="March"/>
    <n v="2021"/>
    <s v="February"/>
    <x v="1"/>
    <n v="1"/>
    <n v="1"/>
    <n v="0"/>
    <n v="0"/>
    <n v="0"/>
    <n v="1"/>
    <n v="1"/>
    <n v="1"/>
    <n v="0"/>
    <x v="2"/>
  </r>
  <r>
    <x v="1"/>
    <n v="185940"/>
    <n v="1460702651"/>
    <x v="3"/>
    <s v="Baringo Central"/>
    <x v="22"/>
    <n v="14607"/>
    <s v="Male"/>
    <n v="16"/>
    <s v="Yes"/>
    <s v="2021-03-02"/>
    <s v="2021-03-02"/>
    <s v="No"/>
    <s v="TDF+3TC+LPV/r"/>
    <s v=""/>
    <s v=""/>
    <s v=""/>
    <s v=""/>
    <s v="2018-06-22"/>
    <n v="1929"/>
    <s v="2021-02-18"/>
    <s v="2016-06-23"/>
    <s v="Yes"/>
    <s v="2016-06-23"/>
    <n v="3"/>
    <s v="2021-02-18"/>
    <s v="Frozen Plasma"/>
    <s v="2021-02-22"/>
    <s v="&gt;1000"/>
    <s v="Others"/>
    <s v=""/>
    <s v=""/>
    <n v="3"/>
    <s v="2021-02-18"/>
    <s v=""/>
    <s v="2019-01-24"/>
    <s v="&gt;1000"/>
    <s v="Unsuppressed at 3 month VL post switch"/>
    <s v="frequent ltfu"/>
    <s v="2021-03-02"/>
    <s v="stf version 4"/>
    <n v="2021"/>
    <s v="March"/>
    <n v="2021"/>
    <s v="March"/>
    <x v="1"/>
    <n v="1"/>
    <n v="1"/>
    <n v="0"/>
    <n v="0"/>
    <n v="0"/>
    <n v="1"/>
    <n v="1"/>
    <n v="1"/>
    <n v="0"/>
    <x v="1"/>
  </r>
  <r>
    <x v="0"/>
    <n v="171641"/>
    <n v="1460702715"/>
    <x v="3"/>
    <s v="Baringo Central"/>
    <x v="22"/>
    <n v="14607"/>
    <s v="Female"/>
    <n v="34"/>
    <s v="Yes"/>
    <s v="2020-10-19"/>
    <s v="2020-10-28"/>
    <s v="No"/>
    <s v="TDF+3TC+DTG"/>
    <s v=""/>
    <s v=""/>
    <s v=""/>
    <s v=""/>
    <s v="2019-03-26"/>
    <n v="32200"/>
    <s v="2020-10-06"/>
    <s v="2020-10-06"/>
    <s v="Yes"/>
    <s v="2020-10-06"/>
    <n v="3"/>
    <s v="2020-06-05"/>
    <s v="Frozen Plasma"/>
    <s v="2020-11-06"/>
    <s v="&gt;1000"/>
    <s v="Others"/>
    <s v=""/>
    <s v=""/>
    <s v=""/>
    <s v="2020-06-05"/>
    <s v=""/>
    <s v=""/>
    <s v=""/>
    <s v=""/>
    <s v=""/>
    <s v="2020-10-28"/>
    <s v="stf version 4"/>
    <n v="2020"/>
    <s v="October"/>
    <n v="2020"/>
    <s v="October"/>
    <x v="1"/>
    <n v="1"/>
    <n v="1"/>
    <n v="0"/>
    <n v="0"/>
    <n v="0"/>
    <n v="1"/>
    <n v="1"/>
    <n v="1"/>
    <n v="0"/>
    <x v="2"/>
  </r>
  <r>
    <x v="1"/>
    <n v="185438"/>
    <n v="1460702765"/>
    <x v="3"/>
    <s v="Baringo Central"/>
    <x v="22"/>
    <n v="14607"/>
    <s v="Female"/>
    <n v="68"/>
    <s v="Yes"/>
    <s v="2021-02-25"/>
    <s v="2021-03-01"/>
    <s v="No"/>
    <s v="TDF+3TC+DTG"/>
    <s v=""/>
    <s v=""/>
    <s v=""/>
    <s v=""/>
    <s v="2019-04-26"/>
    <n v="2940"/>
    <s v="2021-02-10"/>
    <s v="2021-02-15"/>
    <s v="Yes"/>
    <s v="2021-02-15"/>
    <n v="3"/>
    <s v="2021-02-10"/>
    <s v="Frozen Plasma"/>
    <s v="2021-02-15"/>
    <s v="&gt;1000"/>
    <s v="Others"/>
    <s v=""/>
    <s v=""/>
    <s v=""/>
    <s v="2021-02-10"/>
    <s v=""/>
    <s v=""/>
    <s v=""/>
    <s v=""/>
    <s v=""/>
    <s v="2021-03-01"/>
    <s v="stf version 4"/>
    <n v="2021"/>
    <s v="March"/>
    <n v="2021"/>
    <s v="February"/>
    <x v="1"/>
    <n v="1"/>
    <n v="1"/>
    <n v="0"/>
    <n v="0"/>
    <n v="0"/>
    <n v="1"/>
    <n v="1"/>
    <n v="1"/>
    <n v="0"/>
    <x v="2"/>
  </r>
  <r>
    <x v="1"/>
    <n v="181803"/>
    <n v="1460702833"/>
    <x v="3"/>
    <s v="Baringo Central"/>
    <x v="22"/>
    <n v="14607"/>
    <s v="Male"/>
    <n v="42"/>
    <s v="Yes"/>
    <s v="2021-01-26"/>
    <s v="2021-01-27"/>
    <s v="No"/>
    <s v="TDF+3TC+DTG"/>
    <s v=""/>
    <s v=""/>
    <s v=""/>
    <s v=""/>
    <s v="2019-01-22"/>
    <n v="30837"/>
    <s v="2021-01-20"/>
    <s v="2021-01-25"/>
    <s v="Yes"/>
    <s v="2021-01-25"/>
    <n v="2"/>
    <s v="2021-01-20"/>
    <s v="Frozen Plasma"/>
    <s v="2021-01-25"/>
    <s v="&gt;1000"/>
    <s v="Others"/>
    <s v=""/>
    <s v=""/>
    <s v=""/>
    <s v="2021-01-20"/>
    <s v=""/>
    <s v=""/>
    <s v=""/>
    <s v=""/>
    <s v=""/>
    <s v="2021-01-27"/>
    <s v="stf version 4"/>
    <n v="2021"/>
    <s v="January"/>
    <n v="2021"/>
    <s v="January"/>
    <x v="1"/>
    <n v="1"/>
    <n v="0"/>
    <n v="1"/>
    <n v="0"/>
    <n v="0"/>
    <n v="0"/>
    <n v="0"/>
    <n v="0"/>
    <n v="0"/>
    <x v="2"/>
  </r>
  <r>
    <x v="0"/>
    <n v="175911"/>
    <n v="1460702866"/>
    <x v="3"/>
    <s v="Baringo Central"/>
    <x v="22"/>
    <n v="14607"/>
    <s v="Female"/>
    <n v="31"/>
    <s v="Yes"/>
    <s v="2020-11-24"/>
    <s v="2020-11-24"/>
    <s v="Yes"/>
    <s v="TDF+3TC+EFV"/>
    <s v=""/>
    <s v=""/>
    <s v=""/>
    <s v=""/>
    <s v="2015-04-07"/>
    <n v="1806"/>
    <s v="2020-11-12"/>
    <s v="2020-08-06"/>
    <s v="Yes"/>
    <s v="2020-08-06"/>
    <n v="3"/>
    <s v="2020-09-29"/>
    <s v="Frozen Plasma"/>
    <s v="2020-11-12"/>
    <s v="&gt;1000"/>
    <s v="Others"/>
    <s v=""/>
    <s v=""/>
    <s v=""/>
    <s v="2020-09-29"/>
    <s v=""/>
    <s v=""/>
    <s v=""/>
    <s v=""/>
    <s v=""/>
    <s v="2020-11-24"/>
    <s v="stf version 4"/>
    <n v="2020"/>
    <s v="November"/>
    <n v="2020"/>
    <s v="November"/>
    <x v="1"/>
    <n v="1"/>
    <n v="1"/>
    <n v="0"/>
    <n v="0"/>
    <n v="0"/>
    <n v="1"/>
    <n v="1"/>
    <n v="1"/>
    <n v="0"/>
    <x v="2"/>
  </r>
  <r>
    <x v="1"/>
    <n v="180956"/>
    <n v="1460702907"/>
    <x v="3"/>
    <s v="Baringo Central"/>
    <x v="22"/>
    <n v="14607"/>
    <s v="Female"/>
    <n v="40"/>
    <s v="Yes"/>
    <s v="2021-01-20"/>
    <s v="2021-01-20"/>
    <s v="No"/>
    <s v="AZT+3TC+ATV/r"/>
    <s v=""/>
    <s v=""/>
    <s v=""/>
    <s v=""/>
    <s v="2018-04-11"/>
    <n v="4600"/>
    <s v="2021-01-11"/>
    <s v="2016-11-16"/>
    <s v="Yes"/>
    <s v="2021-03-24"/>
    <n v="3"/>
    <s v="2020-10-15"/>
    <s v="Frozen Plasma"/>
    <s v="2021-01-11"/>
    <s v="&gt;1000"/>
    <s v="Others"/>
    <s v=""/>
    <s v=""/>
    <n v="3"/>
    <s v="2020-10-15"/>
    <s v="Frozen Plasma"/>
    <s v="2020-07-07"/>
    <s v="&gt;1000"/>
    <s v="Unsuppressed at 3 month VL post switch"/>
    <s v="frequent ltfu"/>
    <s v="2021-01-20"/>
    <s v="stf version 4"/>
    <n v="2021"/>
    <s v="January"/>
    <n v="2021"/>
    <s v="January"/>
    <x v="1"/>
    <n v="1"/>
    <n v="1"/>
    <n v="0"/>
    <n v="0"/>
    <n v="0"/>
    <n v="1"/>
    <n v="1"/>
    <n v="1"/>
    <n v="0"/>
    <x v="2"/>
  </r>
  <r>
    <x v="0"/>
    <n v="173831"/>
    <n v="1460702920"/>
    <x v="3"/>
    <s v="Baringo Central"/>
    <x v="22"/>
    <n v="14607"/>
    <s v="Male"/>
    <n v="14"/>
    <s v="Yes"/>
    <s v="2020-11-02"/>
    <s v="2020-11-03"/>
    <s v="No"/>
    <s v="ABC+3TC+DTG"/>
    <s v=""/>
    <s v=""/>
    <s v=""/>
    <s v=""/>
    <s v="2020-06-02"/>
    <n v="22010"/>
    <s v="2020-10-26"/>
    <s v="2016-10-25"/>
    <s v="Yes"/>
    <s v="2016-10-25"/>
    <n v="3"/>
    <s v="2017-09-28"/>
    <s v="DBS Venous"/>
    <s v="2017-09-28"/>
    <s v="&gt;1000"/>
    <s v="Retain Regimen"/>
    <s v="Other"/>
    <s v="on adherence follow up"/>
    <n v="3"/>
    <s v="2017-09-28"/>
    <s v="DBS Venous"/>
    <s v="2018-05-30"/>
    <s v="&gt;1000"/>
    <s v="Active"/>
    <s v="adherence issues"/>
    <s v="2020-11-03"/>
    <s v="stf version 4"/>
    <n v="2020"/>
    <s v="November"/>
    <n v="2020"/>
    <s v="November"/>
    <x v="1"/>
    <n v="1"/>
    <n v="1"/>
    <n v="0"/>
    <n v="0"/>
    <n v="0"/>
    <n v="1"/>
    <n v="1"/>
    <n v="1"/>
    <n v="0"/>
    <x v="1"/>
  </r>
  <r>
    <x v="1"/>
    <n v="185943"/>
    <n v="1460702938"/>
    <x v="3"/>
    <s v="Baringo Central"/>
    <x v="22"/>
    <n v="14607"/>
    <s v="Male"/>
    <n v="20"/>
    <s v="Yes"/>
    <s v="2021-03-02"/>
    <s v="2021-03-02"/>
    <s v="No"/>
    <s v="AZT+3TC+ATV/r"/>
    <s v=""/>
    <s v=""/>
    <s v=""/>
    <s v=""/>
    <s v="2017-11-30"/>
    <n v="46008"/>
    <s v="2021-02-18"/>
    <s v="2020-04-20"/>
    <s v="Yes"/>
    <s v="2020-04-20"/>
    <n v="3"/>
    <s v="2021-02-18"/>
    <s v="Frozen Plasma"/>
    <s v="2021-02-22"/>
    <s v="&gt;1000"/>
    <s v="Others"/>
    <s v=""/>
    <s v=""/>
    <s v=""/>
    <s v="2021-02-18"/>
    <s v=""/>
    <s v=""/>
    <s v=""/>
    <s v=""/>
    <s v=""/>
    <s v="2021-03-02"/>
    <s v="stf version 4"/>
    <n v="2021"/>
    <s v="March"/>
    <n v="2021"/>
    <s v="March"/>
    <x v="1"/>
    <n v="1"/>
    <n v="1"/>
    <n v="0"/>
    <n v="0"/>
    <n v="0"/>
    <n v="1"/>
    <n v="1"/>
    <n v="1"/>
    <n v="0"/>
    <x v="1"/>
  </r>
  <r>
    <x v="0"/>
    <n v="179178"/>
    <n v="1460702944"/>
    <x v="3"/>
    <s v="Baringo Central"/>
    <x v="22"/>
    <n v="14607"/>
    <s v="Female"/>
    <n v="34"/>
    <s v="Yes"/>
    <s v="2020-12-18"/>
    <s v="2020-12-18"/>
    <s v="No"/>
    <s v="TDF+3TC+EFV"/>
    <s v=""/>
    <s v=""/>
    <s v=""/>
    <s v=""/>
    <s v="2017-01-30"/>
    <n v="3091"/>
    <s v="2020-12-09"/>
    <s v="2020-06-07"/>
    <s v="Yes"/>
    <s v="2019-01-24"/>
    <n v="3"/>
    <s v="2020-09-10"/>
    <s v="Frozen Plasma"/>
    <s v="2020-12-09"/>
    <s v="&gt;1000"/>
    <s v="Others"/>
    <s v=""/>
    <s v=""/>
    <s v=""/>
    <s v="2020-09-10"/>
    <s v=""/>
    <s v=""/>
    <s v=""/>
    <s v=""/>
    <s v=""/>
    <s v="2020-12-18"/>
    <s v="stf version 4"/>
    <n v="2020"/>
    <s v="December"/>
    <n v="2020"/>
    <s v="December"/>
    <x v="1"/>
    <n v="1"/>
    <n v="1"/>
    <n v="0"/>
    <n v="0"/>
    <n v="0"/>
    <n v="1"/>
    <n v="1"/>
    <n v="1"/>
    <n v="0"/>
    <x v="2"/>
  </r>
  <r>
    <x v="1"/>
    <n v="185438"/>
    <n v="1460703008"/>
    <x v="3"/>
    <s v="Baringo Central"/>
    <x v="22"/>
    <n v="14607"/>
    <s v="Female"/>
    <n v="28"/>
    <s v="Yes"/>
    <s v="2021-02-25"/>
    <s v="2021-03-01"/>
    <s v="No"/>
    <s v="TDF+3TC+EFV"/>
    <s v=""/>
    <s v=""/>
    <s v=""/>
    <s v=""/>
    <s v="2019-02-18"/>
    <n v="5070"/>
    <s v="2021-02-09"/>
    <s v="2021-02-12"/>
    <s v="Yes"/>
    <s v="2021-02-12"/>
    <n v="2"/>
    <s v="2021-02-09"/>
    <s v="Frozen Plasma"/>
    <s v="2021-02-12"/>
    <s v="&gt;1000"/>
    <s v="Others"/>
    <s v=""/>
    <s v=""/>
    <s v=""/>
    <s v="2021-02-09"/>
    <s v=""/>
    <s v=""/>
    <s v=""/>
    <s v=""/>
    <s v=""/>
    <s v="2021-03-01"/>
    <s v="stf version 4"/>
    <n v="2021"/>
    <s v="March"/>
    <n v="2021"/>
    <s v="February"/>
    <x v="1"/>
    <n v="1"/>
    <n v="0"/>
    <n v="1"/>
    <n v="0"/>
    <n v="0"/>
    <n v="0"/>
    <n v="0"/>
    <n v="0"/>
    <n v="0"/>
    <x v="2"/>
  </r>
  <r>
    <x v="1"/>
    <n v="185465"/>
    <n v="1460703049"/>
    <x v="3"/>
    <s v="Baringo Central"/>
    <x v="22"/>
    <n v="14607"/>
    <s v="Female"/>
    <n v="30"/>
    <s v="Yes"/>
    <s v="2021-02-25"/>
    <s v="2021-02-25"/>
    <s v="Yes"/>
    <s v="TDF+3TC+DTG"/>
    <s v=""/>
    <s v=""/>
    <s v=""/>
    <s v=""/>
    <s v="2020-09-15"/>
    <n v="11782"/>
    <s v="2021-02-11"/>
    <s v="2021-02-15"/>
    <s v="Yes"/>
    <s v="2021-02-15"/>
    <n v="2"/>
    <s v="2021-02-11"/>
    <s v="Frozen Plasma"/>
    <s v="2021-02-15"/>
    <s v="&gt;1000"/>
    <s v="Others"/>
    <s v=""/>
    <s v=""/>
    <s v=""/>
    <s v="2021-02-11"/>
    <s v=""/>
    <s v=""/>
    <s v=""/>
    <s v=""/>
    <s v=""/>
    <s v="2021-02-25"/>
    <s v="stf version 4"/>
    <n v="2021"/>
    <s v="February"/>
    <n v="2021"/>
    <s v="February"/>
    <x v="1"/>
    <n v="1"/>
    <n v="0"/>
    <n v="1"/>
    <n v="0"/>
    <n v="0"/>
    <n v="0"/>
    <n v="0"/>
    <n v="0"/>
    <n v="0"/>
    <x v="2"/>
  </r>
  <r>
    <x v="1"/>
    <n v="185457"/>
    <n v="1460703098"/>
    <x v="3"/>
    <s v="Baringo Central"/>
    <x v="22"/>
    <n v="14607"/>
    <s v="Female"/>
    <n v="52"/>
    <s v="Yes"/>
    <s v="2021-02-25"/>
    <s v="2021-03-02"/>
    <s v="No"/>
    <s v="TDF+3TC+DTG"/>
    <s v=""/>
    <s v=""/>
    <s v=""/>
    <s v=""/>
    <s v="2017-07-07"/>
    <n v="12330"/>
    <s v="2021-02-15"/>
    <s v="2021-03-19"/>
    <s v="Yes"/>
    <s v="2021-03-19"/>
    <n v="3"/>
    <s v="2021-03-15"/>
    <s v="Frozen Plasma"/>
    <s v="2021-03-19"/>
    <s v="&gt;1000"/>
    <s v="Others"/>
    <s v=""/>
    <s v=""/>
    <s v=""/>
    <s v="2021-03-15"/>
    <s v=""/>
    <s v=""/>
    <s v=""/>
    <s v=""/>
    <s v=""/>
    <s v="2021-03-02"/>
    <s v="stf version 4"/>
    <n v="2021"/>
    <s v="March"/>
    <n v="2021"/>
    <s v="February"/>
    <x v="1"/>
    <n v="1"/>
    <n v="1"/>
    <n v="0"/>
    <n v="0"/>
    <n v="0"/>
    <n v="1"/>
    <n v="1"/>
    <n v="1"/>
    <n v="0"/>
    <x v="2"/>
  </r>
  <r>
    <x v="0"/>
    <n v="175335"/>
    <n v="1460703221"/>
    <x v="3"/>
    <s v="Baringo Central"/>
    <x v="22"/>
    <n v="14607"/>
    <s v="Female"/>
    <n v="50"/>
    <s v="Yes"/>
    <s v="2020-11-17"/>
    <s v="2020-11-17"/>
    <s v="No"/>
    <s v="TDF+3TC+EFV"/>
    <s v=""/>
    <s v=""/>
    <s v=""/>
    <s v=""/>
    <s v="2017-10-30"/>
    <n v="285488"/>
    <s v="2020-11-05"/>
    <s v="2018-08-06"/>
    <s v="Yes"/>
    <s v="2018-08-06"/>
    <n v="3"/>
    <s v="2020-11-05"/>
    <s v="Frozen Plasma"/>
    <s v="2020-11-05"/>
    <s v="&gt;1000"/>
    <s v="Others"/>
    <s v=""/>
    <s v=""/>
    <s v=""/>
    <s v="2020-11-05"/>
    <s v=""/>
    <s v=""/>
    <s v=""/>
    <s v=""/>
    <s v=""/>
    <s v="2020-11-17"/>
    <s v="stf version 4"/>
    <n v="2020"/>
    <s v="November"/>
    <n v="2020"/>
    <s v="November"/>
    <x v="1"/>
    <n v="1"/>
    <n v="1"/>
    <n v="0"/>
    <n v="0"/>
    <n v="0"/>
    <n v="1"/>
    <n v="1"/>
    <n v="1"/>
    <n v="0"/>
    <x v="2"/>
  </r>
  <r>
    <x v="2"/>
    <n v="171626"/>
    <n v="1460703343"/>
    <x v="3"/>
    <s v="Baringo Central"/>
    <x v="22"/>
    <n v="14607"/>
    <s v="Female"/>
    <n v="59"/>
    <s v="Yes"/>
    <s v="2020-10-19"/>
    <s v="2020-10-28"/>
    <s v="No"/>
    <s v="TDF+3TC+DTG"/>
    <s v=""/>
    <s v=""/>
    <s v=""/>
    <s v=""/>
    <s v="2019-02-07"/>
    <n v="1367"/>
    <s v="2020-09-28"/>
    <s v="2020-09-28"/>
    <s v="Yes"/>
    <s v="2020-09-28"/>
    <n v="2"/>
    <s v="2020-08-31"/>
    <s v="Frozen Plasma"/>
    <s v="2020-09-28"/>
    <s v="&gt;1000"/>
    <s v="Others"/>
    <s v=""/>
    <s v=""/>
    <s v=""/>
    <s v="2020-08-31"/>
    <s v=""/>
    <s v=""/>
    <s v=""/>
    <s v=""/>
    <s v=""/>
    <s v="2020-10-28"/>
    <s v="stf version 4"/>
    <n v="2020"/>
    <s v="October"/>
    <n v="2020"/>
    <s v="October"/>
    <x v="1"/>
    <n v="1"/>
    <n v="0"/>
    <n v="1"/>
    <n v="0"/>
    <n v="0"/>
    <n v="0"/>
    <n v="0"/>
    <n v="0"/>
    <n v="0"/>
    <x v="2"/>
  </r>
  <r>
    <x v="1"/>
    <n v="181804"/>
    <n v="1460703357"/>
    <x v="3"/>
    <s v="Baringo Central"/>
    <x v="22"/>
    <n v="14607"/>
    <s v="Female"/>
    <n v="41"/>
    <s v="Yes"/>
    <s v="2021-01-26"/>
    <s v="2021-01-27"/>
    <s v="No"/>
    <s v="AZT+3TC+ATV/r"/>
    <s v=""/>
    <s v=""/>
    <s v=""/>
    <s v=""/>
    <s v="2020-10-21"/>
    <n v="1942"/>
    <s v="2021-01-18"/>
    <s v="2019-07-24"/>
    <s v="Yes"/>
    <s v="2019-07-24"/>
    <n v="3"/>
    <s v="2021-01-18"/>
    <s v="Frozen Plasma"/>
    <s v="2021-01-25"/>
    <s v="&gt;1000"/>
    <s v="Others"/>
    <s v=""/>
    <s v=""/>
    <n v="3"/>
    <s v="2021-01-18"/>
    <s v="Frozen Plasma"/>
    <s v="2021-01-25"/>
    <s v="&gt;1000"/>
    <s v="Unsuppressed at 3 month VL post switch"/>
    <s v="frequent defaulter"/>
    <s v="2021-01-27"/>
    <s v="stf version 4"/>
    <n v="2021"/>
    <s v="January"/>
    <n v="2021"/>
    <s v="January"/>
    <x v="1"/>
    <n v="1"/>
    <n v="1"/>
    <n v="0"/>
    <n v="0"/>
    <n v="0"/>
    <n v="1"/>
    <n v="1"/>
    <n v="1"/>
    <n v="0"/>
    <x v="2"/>
  </r>
  <r>
    <x v="1"/>
    <n v="185465"/>
    <n v="1460703383"/>
    <x v="3"/>
    <s v="Baringo Central"/>
    <x v="22"/>
    <n v="14607"/>
    <s v="Female"/>
    <n v="27"/>
    <s v="Yes"/>
    <s v="2021-02-25"/>
    <s v="2021-02-25"/>
    <s v="No"/>
    <s v="TDF+3TC+DTG"/>
    <s v=""/>
    <s v=""/>
    <s v=""/>
    <s v=""/>
    <s v="2020-09-04"/>
    <n v="2126"/>
    <s v="2021-02-11"/>
    <s v="2021-02-11"/>
    <s v="Yes"/>
    <s v="2020-02-11"/>
    <n v="2"/>
    <s v="2021-01-08"/>
    <s v="Frozen Plasma"/>
    <s v="2021-04-11"/>
    <s v="&gt;1000"/>
    <s v="Others"/>
    <s v=""/>
    <s v=""/>
    <s v=""/>
    <s v="2021-01-08"/>
    <s v=""/>
    <s v=""/>
    <s v=""/>
    <s v=""/>
    <s v=""/>
    <s v="2021-02-25"/>
    <s v="stf version 4"/>
    <n v="2021"/>
    <s v="February"/>
    <n v="2021"/>
    <s v="February"/>
    <x v="1"/>
    <n v="1"/>
    <n v="0"/>
    <n v="1"/>
    <n v="0"/>
    <n v="0"/>
    <n v="0"/>
    <n v="0"/>
    <n v="0"/>
    <n v="0"/>
    <x v="2"/>
  </r>
  <r>
    <x v="1"/>
    <n v="186832"/>
    <n v="1460703399"/>
    <x v="3"/>
    <s v="Baringo Central"/>
    <x v="22"/>
    <n v="14607"/>
    <s v="Male"/>
    <n v="7"/>
    <s v="Yes"/>
    <s v="2021-03-11"/>
    <s v="2021-03-11"/>
    <s v="No"/>
    <s v="ABC+3TC+DTG"/>
    <s v=""/>
    <s v=""/>
    <s v=""/>
    <s v=""/>
    <s v="2019-05-28"/>
    <n v="86317"/>
    <s v="2021-03-02"/>
    <s v="2021-02-23"/>
    <s v="Yes"/>
    <s v="2021-02-23"/>
    <n v="3"/>
    <s v="2021-03-02"/>
    <s v="Frozen Plasma"/>
    <s v="2021-02-08"/>
    <s v="&gt;1000"/>
    <s v="Others"/>
    <s v=""/>
    <s v=""/>
    <s v=""/>
    <s v="2021-03-02"/>
    <s v=""/>
    <s v=""/>
    <s v=""/>
    <s v=""/>
    <s v=""/>
    <s v="2021-03-11"/>
    <s v="stf version 4"/>
    <n v="2021"/>
    <s v="March"/>
    <n v="2021"/>
    <s v="March"/>
    <x v="1"/>
    <n v="1"/>
    <n v="1"/>
    <n v="0"/>
    <n v="0"/>
    <n v="0"/>
    <n v="1"/>
    <n v="1"/>
    <n v="1"/>
    <n v="0"/>
    <x v="0"/>
  </r>
  <r>
    <x v="0"/>
    <n v="173831"/>
    <n v="1460703403"/>
    <x v="3"/>
    <s v="Baringo Central"/>
    <x v="22"/>
    <n v="14607"/>
    <s v="Male"/>
    <n v="6"/>
    <s v="Yes"/>
    <s v="2020-11-02"/>
    <s v="2020-11-03"/>
    <s v="No"/>
    <s v="ABC+3TC+LPV/r"/>
    <s v=""/>
    <s v=""/>
    <s v=""/>
    <s v=""/>
    <s v="2019-06-28"/>
    <n v="10885"/>
    <s v="2020-10-28"/>
    <s v="2020-07-04"/>
    <s v="Yes"/>
    <s v="2020-07-04"/>
    <n v="3"/>
    <s v="2020-10-28"/>
    <s v="Frozen Plasma"/>
    <s v="2020-10-28"/>
    <s v="&gt;1000"/>
    <s v="Retain Regimen"/>
    <s v="Other"/>
    <s v="on adherence follow up"/>
    <s v=""/>
    <s v="2020-10-28"/>
    <s v=""/>
    <s v=""/>
    <s v=""/>
    <s v=""/>
    <s v=""/>
    <s v="2020-11-03"/>
    <s v="stf version 4"/>
    <n v="2020"/>
    <s v="November"/>
    <n v="2020"/>
    <s v="November"/>
    <x v="1"/>
    <n v="1"/>
    <n v="1"/>
    <n v="0"/>
    <n v="0"/>
    <n v="0"/>
    <n v="1"/>
    <n v="1"/>
    <n v="1"/>
    <n v="0"/>
    <x v="0"/>
  </r>
  <r>
    <x v="1"/>
    <n v="180068"/>
    <n v="1460703426"/>
    <x v="3"/>
    <s v="Baringo Central"/>
    <x v="22"/>
    <n v="14607"/>
    <s v="Male"/>
    <n v="2"/>
    <s v="Yes"/>
    <s v="2021-01-08"/>
    <s v="2021-01-08"/>
    <s v="No"/>
    <s v="ABC+3TC+LPV/r"/>
    <s v=""/>
    <s v=""/>
    <s v=""/>
    <s v=""/>
    <s v="2019-07-11"/>
    <n v="48500"/>
    <s v="2021-01-04"/>
    <s v="2021-01-24"/>
    <s v="Yes"/>
    <s v="2021-01-24"/>
    <n v="1"/>
    <s v="2021-01-04"/>
    <s v="Frozen Plasma"/>
    <s v="2021-01-24"/>
    <s v="&gt;1000"/>
    <s v="Others"/>
    <s v=""/>
    <s v=""/>
    <s v=""/>
    <s v="2021-01-04"/>
    <s v=""/>
    <s v=""/>
    <s v=""/>
    <s v=""/>
    <s v=""/>
    <s v="2021-01-08"/>
    <s v="stf version 4"/>
    <n v="2021"/>
    <s v="January"/>
    <n v="2021"/>
    <s v="January"/>
    <x v="1"/>
    <n v="1"/>
    <n v="0"/>
    <n v="0"/>
    <n v="1"/>
    <n v="0"/>
    <n v="0"/>
    <n v="0"/>
    <n v="0"/>
    <n v="0"/>
    <x v="0"/>
  </r>
  <r>
    <x v="0"/>
    <n v="175915"/>
    <n v="1460703432"/>
    <x v="3"/>
    <s v="Baringo Central"/>
    <x v="22"/>
    <n v="14607"/>
    <s v="Female"/>
    <n v="34"/>
    <s v="Yes"/>
    <s v="2020-11-21"/>
    <s v="2020-11-24"/>
    <s v="No"/>
    <s v="TDF+3TC+DTG"/>
    <s v=""/>
    <s v=""/>
    <s v=""/>
    <s v=""/>
    <s v="2020-07-06"/>
    <n v="15418"/>
    <s v="2020-11-12"/>
    <s v="2020-11-12"/>
    <s v="Yes"/>
    <s v="2020-11-12"/>
    <n v="1"/>
    <s v=""/>
    <s v="Frozen Plasma"/>
    <s v=""/>
    <s v=""/>
    <s v=""/>
    <s v=""/>
    <s v=""/>
    <s v=""/>
    <s v=""/>
    <s v=""/>
    <s v=""/>
    <s v=""/>
    <s v=""/>
    <s v=""/>
    <s v="2020-11-24"/>
    <s v="stf version 4"/>
    <n v="2020"/>
    <s v="November"/>
    <n v="2020"/>
    <s v="November"/>
    <x v="1"/>
    <n v="1"/>
    <n v="0"/>
    <n v="0"/>
    <n v="1"/>
    <n v="0"/>
    <n v="0"/>
    <n v="0"/>
    <n v="0"/>
    <n v="0"/>
    <x v="2"/>
  </r>
  <r>
    <x v="0"/>
    <n v="171641"/>
    <n v="1460703523"/>
    <x v="3"/>
    <s v="Baringo Central"/>
    <x v="22"/>
    <n v="14607"/>
    <s v="Male"/>
    <n v="51"/>
    <s v="Yes"/>
    <s v="2020-10-19"/>
    <s v="2020-10-28"/>
    <s v="No"/>
    <s v="TDF+3TC+DTG"/>
    <s v=""/>
    <s v=""/>
    <s v=""/>
    <s v=""/>
    <s v="2020-04-20"/>
    <n v="10846"/>
    <s v="2020-10-06"/>
    <s v="2020-10-06"/>
    <s v="Yes"/>
    <s v="2020-10-06"/>
    <n v="3"/>
    <s v="2020-07-06"/>
    <s v="Frozen Plasma"/>
    <s v="2020-10-06"/>
    <s v="&gt;1000"/>
    <s v="Others"/>
    <s v=""/>
    <s v=""/>
    <s v=""/>
    <s v="2020-07-06"/>
    <s v=""/>
    <s v=""/>
    <s v=""/>
    <s v=""/>
    <s v=""/>
    <s v="2020-10-28"/>
    <s v="stf version 4"/>
    <n v="2020"/>
    <s v="October"/>
    <n v="2020"/>
    <s v="October"/>
    <x v="1"/>
    <n v="1"/>
    <n v="1"/>
    <n v="0"/>
    <n v="0"/>
    <n v="0"/>
    <n v="1"/>
    <n v="1"/>
    <n v="1"/>
    <n v="0"/>
    <x v="2"/>
  </r>
  <r>
    <x v="1"/>
    <n v="185465"/>
    <n v="1460703527"/>
    <x v="3"/>
    <s v="Baringo Central"/>
    <x v="22"/>
    <n v="14607"/>
    <s v="Female"/>
    <n v="28"/>
    <s v="Yes"/>
    <s v="2021-02-25"/>
    <s v="2021-02-25"/>
    <s v="No"/>
    <s v="TDF+3TC+DTG"/>
    <s v=""/>
    <s v=""/>
    <s v=""/>
    <s v=""/>
    <s v="2020-11-17"/>
    <n v="3037"/>
    <s v="2021-02-11"/>
    <s v="2021-02-17"/>
    <s v="Yes"/>
    <s v="2021-02-17"/>
    <n v="2"/>
    <s v="2021-01-06"/>
    <s v="Frozen Plasma"/>
    <s v="2021-02-17"/>
    <s v="&gt;1000"/>
    <s v="Others"/>
    <s v=""/>
    <s v=""/>
    <s v=""/>
    <s v="2021-01-06"/>
    <s v=""/>
    <s v=""/>
    <s v=""/>
    <s v=""/>
    <s v=""/>
    <s v="2021-02-25"/>
    <s v="stf version 4"/>
    <n v="2021"/>
    <s v="February"/>
    <n v="2021"/>
    <s v="February"/>
    <x v="1"/>
    <n v="1"/>
    <n v="0"/>
    <n v="1"/>
    <n v="0"/>
    <n v="0"/>
    <n v="0"/>
    <n v="0"/>
    <n v="0"/>
    <n v="0"/>
    <x v="2"/>
  </r>
  <r>
    <x v="0"/>
    <n v="176676"/>
    <n v="1460703529"/>
    <x v="3"/>
    <s v="Baringo Central"/>
    <x v="22"/>
    <n v="14607"/>
    <s v="Female"/>
    <n v="2"/>
    <s v="Yes"/>
    <s v="2020-11-25"/>
    <s v="2020-11-26"/>
    <s v="No"/>
    <s v="ABC+3TC+LPV/r"/>
    <s v=""/>
    <s v=""/>
    <s v=""/>
    <s v=""/>
    <s v="2020-11-18"/>
    <n v="113000"/>
    <s v="2020-11-18"/>
    <s v="2020-11-18"/>
    <s v="Yes"/>
    <s v="2020-11-18"/>
    <n v="1"/>
    <s v=""/>
    <s v="Frozen Plasma"/>
    <s v=""/>
    <s v=""/>
    <s v=""/>
    <s v=""/>
    <s v=""/>
    <s v=""/>
    <s v=""/>
    <s v=""/>
    <s v=""/>
    <s v=""/>
    <s v=""/>
    <s v=""/>
    <s v="2020-11-26"/>
    <s v="stf version 4"/>
    <n v="2020"/>
    <s v="November"/>
    <n v="2020"/>
    <s v="November"/>
    <x v="1"/>
    <n v="1"/>
    <n v="0"/>
    <n v="0"/>
    <n v="1"/>
    <n v="0"/>
    <n v="0"/>
    <n v="0"/>
    <n v="0"/>
    <n v="0"/>
    <x v="0"/>
  </r>
  <r>
    <x v="0"/>
    <n v="176676"/>
    <n v="1460703531"/>
    <x v="3"/>
    <s v="Baringo Central"/>
    <x v="22"/>
    <n v="14607"/>
    <s v="Female"/>
    <n v="2"/>
    <s v="Yes"/>
    <s v="2020-11-25"/>
    <s v="2020-11-26"/>
    <s v="No"/>
    <s v="ABC+3TC+LPV/r"/>
    <s v=""/>
    <s v=""/>
    <s v=""/>
    <s v=""/>
    <s v="2020-05-12"/>
    <n v="5480"/>
    <s v="2020-11-23"/>
    <s v="2020-11-23"/>
    <s v="Yes"/>
    <s v="2020-11-23"/>
    <n v="1"/>
    <s v=""/>
    <s v="Frozen Plasma"/>
    <s v=""/>
    <s v=""/>
    <s v=""/>
    <s v=""/>
    <s v=""/>
    <s v=""/>
    <s v=""/>
    <s v=""/>
    <s v=""/>
    <s v=""/>
    <s v=""/>
    <s v=""/>
    <s v="2020-11-26"/>
    <s v="stf version 4"/>
    <n v="2020"/>
    <s v="November"/>
    <n v="2020"/>
    <s v="November"/>
    <x v="1"/>
    <n v="1"/>
    <n v="0"/>
    <n v="0"/>
    <n v="1"/>
    <n v="0"/>
    <n v="0"/>
    <n v="0"/>
    <n v="0"/>
    <n v="0"/>
    <x v="0"/>
  </r>
  <r>
    <x v="0"/>
    <n v="174313"/>
    <n v="1460900046"/>
    <x v="3"/>
    <s v="Baringo North"/>
    <x v="67"/>
    <n v="14609"/>
    <s v="Male"/>
    <n v="40"/>
    <s v="Yes"/>
    <s v="2020-11-13"/>
    <s v="2020-11-13"/>
    <s v="No"/>
    <s v="TDF+3TC+EFV"/>
    <s v=""/>
    <s v=""/>
    <s v=""/>
    <s v=""/>
    <s v="2017-05-26"/>
    <n v="1234"/>
    <s v="2020-10-15"/>
    <s v="2020-10-15"/>
    <s v="Yes"/>
    <s v="2020-10-15"/>
    <n v="2"/>
    <s v=""/>
    <s v="Frozen Plasma"/>
    <s v=""/>
    <s v=""/>
    <s v=""/>
    <s v=""/>
    <s v=""/>
    <s v=""/>
    <s v=""/>
    <s v=""/>
    <s v=""/>
    <s v=""/>
    <s v=""/>
    <s v=""/>
    <s v="2020-11-13"/>
    <s v="stf version 4"/>
    <n v="2020"/>
    <s v="November"/>
    <n v="2020"/>
    <s v="November"/>
    <x v="1"/>
    <n v="1"/>
    <n v="0"/>
    <n v="1"/>
    <n v="0"/>
    <n v="0"/>
    <n v="0"/>
    <n v="0"/>
    <n v="0"/>
    <n v="0"/>
    <x v="2"/>
  </r>
  <r>
    <x v="0"/>
    <n v="179188"/>
    <n v="1460900189"/>
    <x v="3"/>
    <s v="Baringo North"/>
    <x v="67"/>
    <n v="14609"/>
    <s v="Female"/>
    <n v="39"/>
    <s v="Yes"/>
    <s v="2020-12-18"/>
    <s v="2020-12-18"/>
    <s v="No"/>
    <s v="TDF+3TC+EFV"/>
    <s v=""/>
    <s v=""/>
    <s v=""/>
    <s v=""/>
    <s v="2014-04-23"/>
    <n v="88870"/>
    <s v="2020-12-08"/>
    <s v="2020-12-17"/>
    <s v="Yes"/>
    <s v="2020-12-17"/>
    <n v="2"/>
    <s v=""/>
    <s v="Frozen Plasma"/>
    <s v=""/>
    <s v=""/>
    <s v=""/>
    <s v=""/>
    <s v=""/>
    <s v=""/>
    <s v=""/>
    <s v=""/>
    <s v=""/>
    <s v=""/>
    <s v=""/>
    <s v=""/>
    <s v="2020-12-18"/>
    <s v="stf version 4"/>
    <n v="2020"/>
    <s v="December"/>
    <n v="2020"/>
    <s v="December"/>
    <x v="1"/>
    <n v="1"/>
    <n v="0"/>
    <n v="1"/>
    <n v="0"/>
    <n v="0"/>
    <n v="0"/>
    <n v="0"/>
    <n v="0"/>
    <n v="0"/>
    <x v="2"/>
  </r>
  <r>
    <x v="0"/>
    <n v="179188"/>
    <n v="1460900190"/>
    <x v="3"/>
    <s v="Baringo North"/>
    <x v="67"/>
    <n v="14609"/>
    <s v="Female"/>
    <n v="8"/>
    <s v="Yes"/>
    <s v="2020-12-18"/>
    <s v="2020-12-18"/>
    <s v="No"/>
    <s v="ABC+3TC+EFV"/>
    <s v=""/>
    <s v=""/>
    <s v=""/>
    <s v=""/>
    <s v="2019-04-08"/>
    <n v="1019520"/>
    <s v="2020-12-08"/>
    <s v="2020-12-17"/>
    <s v="Yes"/>
    <s v="2020-12-17"/>
    <n v="2"/>
    <s v=""/>
    <s v="Frozen Plasma"/>
    <s v=""/>
    <s v=""/>
    <s v=""/>
    <s v=""/>
    <s v=""/>
    <s v=""/>
    <s v=""/>
    <s v=""/>
    <s v=""/>
    <s v=""/>
    <s v=""/>
    <s v=""/>
    <s v="2020-12-18"/>
    <s v="stf version 4"/>
    <n v="2020"/>
    <s v="December"/>
    <n v="2020"/>
    <s v="December"/>
    <x v="1"/>
    <n v="1"/>
    <n v="0"/>
    <n v="1"/>
    <n v="0"/>
    <n v="0"/>
    <n v="0"/>
    <n v="0"/>
    <n v="0"/>
    <n v="0"/>
    <x v="0"/>
  </r>
  <r>
    <x v="0"/>
    <n v="177428"/>
    <n v="1460900205"/>
    <x v="3"/>
    <s v="Baringo North"/>
    <x v="67"/>
    <n v="14609"/>
    <s v="Female"/>
    <n v="46"/>
    <s v="Yes"/>
    <s v="2020-12-11"/>
    <s v="2020-12-11"/>
    <s v="No"/>
    <s v="TDF+3TC+EFV"/>
    <s v=""/>
    <s v=""/>
    <s v=""/>
    <s v=""/>
    <s v="2015-12-22"/>
    <n v="55349"/>
    <s v="2020-11-11"/>
    <s v="2020-11-11"/>
    <s v="Yes"/>
    <s v="2020-11-11"/>
    <n v="2"/>
    <s v=""/>
    <s v="Frozen Plasma"/>
    <s v=""/>
    <s v=""/>
    <s v=""/>
    <s v=""/>
    <s v=""/>
    <s v=""/>
    <s v=""/>
    <s v=""/>
    <s v=""/>
    <s v=""/>
    <s v=""/>
    <s v=""/>
    <s v="2020-12-11"/>
    <s v="stf version 4"/>
    <n v="2020"/>
    <s v="December"/>
    <n v="2020"/>
    <s v="December"/>
    <x v="1"/>
    <n v="1"/>
    <n v="0"/>
    <n v="1"/>
    <n v="0"/>
    <n v="0"/>
    <n v="0"/>
    <n v="0"/>
    <n v="0"/>
    <n v="0"/>
    <x v="2"/>
  </r>
  <r>
    <x v="1"/>
    <n v="185947"/>
    <n v="1460900300"/>
    <x v="3"/>
    <s v="Baringo North"/>
    <x v="67"/>
    <n v="14609"/>
    <s v="Female"/>
    <n v="32"/>
    <s v="Yes"/>
    <s v="2021-03-02"/>
    <s v="2021-03-02"/>
    <s v="Yes"/>
    <s v="TDF+3TC+DTG"/>
    <s v=""/>
    <s v=""/>
    <s v=""/>
    <s v=""/>
    <s v="2020-10-23"/>
    <n v="81952"/>
    <s v="2021-02-16"/>
    <s v="2021-03-15"/>
    <s v="Yes"/>
    <s v="2021-03-15"/>
    <n v="1"/>
    <s v=""/>
    <s v="Frozen Plasma"/>
    <s v=""/>
    <s v=""/>
    <s v=""/>
    <s v=""/>
    <s v=""/>
    <s v=""/>
    <s v=""/>
    <s v=""/>
    <s v=""/>
    <s v=""/>
    <s v=""/>
    <s v=""/>
    <s v="2021-03-02"/>
    <s v="stf version 4"/>
    <n v="2021"/>
    <s v="March"/>
    <n v="2021"/>
    <s v="March"/>
    <x v="1"/>
    <n v="1"/>
    <n v="0"/>
    <n v="0"/>
    <n v="1"/>
    <n v="0"/>
    <n v="0"/>
    <n v="0"/>
    <n v="0"/>
    <n v="0"/>
    <x v="2"/>
  </r>
  <r>
    <x v="0"/>
    <n v="165072"/>
    <s v="14610/00222"/>
    <x v="0"/>
    <s v="Nakuru North"/>
    <x v="68"/>
    <n v="14610"/>
    <s v="Female"/>
    <n v="26"/>
    <s v=""/>
    <s v="2020-11-16"/>
    <s v="2020-11-17"/>
    <s v="No"/>
    <s v="TDF+3TC+DTG"/>
    <s v=""/>
    <s v=""/>
    <s v=""/>
    <s v=""/>
    <s v=""/>
    <n v="4093"/>
    <s v="2020-10-21"/>
    <s v=""/>
    <s v=""/>
    <s v=""/>
    <s v=""/>
    <s v=""/>
    <s v=""/>
    <s v=""/>
    <s v=""/>
    <s v=""/>
    <s v=""/>
    <s v=""/>
    <s v=""/>
    <s v=""/>
    <s v=""/>
    <s v=""/>
    <s v=""/>
    <s v=""/>
    <s v=""/>
    <s v=""/>
    <s v=""/>
    <n v="2020"/>
    <s v="November"/>
    <n v="2020"/>
    <s v="November"/>
    <x v="0"/>
    <n v="1"/>
    <n v="0"/>
    <n v="0"/>
    <n v="0"/>
    <n v="1"/>
    <n v="0"/>
    <n v="0"/>
    <n v="0"/>
    <n v="0"/>
    <x v="2"/>
  </r>
  <r>
    <x v="1"/>
    <n v="174498"/>
    <s v="14610/00299"/>
    <x v="0"/>
    <s v="Nakuru North"/>
    <x v="68"/>
    <n v="14610"/>
    <s v="Female"/>
    <n v="27"/>
    <s v=""/>
    <s v="2021-03-08"/>
    <s v="2021-03-08"/>
    <s v="No"/>
    <s v="TDF+3TC+DTG"/>
    <s v=""/>
    <s v=""/>
    <s v=""/>
    <s v=""/>
    <s v=""/>
    <n v="63166"/>
    <s v="2021-02-17"/>
    <s v=""/>
    <s v=""/>
    <s v=""/>
    <s v=""/>
    <s v=""/>
    <s v=""/>
    <s v=""/>
    <s v=""/>
    <s v=""/>
    <s v=""/>
    <s v=""/>
    <s v=""/>
    <s v=""/>
    <s v=""/>
    <s v=""/>
    <s v=""/>
    <s v=""/>
    <s v=""/>
    <s v=""/>
    <s v=""/>
    <n v="2021"/>
    <s v="March"/>
    <n v="2021"/>
    <s v="March"/>
    <x v="0"/>
    <n v="1"/>
    <n v="0"/>
    <n v="0"/>
    <n v="0"/>
    <n v="1"/>
    <n v="0"/>
    <n v="0"/>
    <n v="0"/>
    <n v="0"/>
    <x v="2"/>
  </r>
  <r>
    <x v="1"/>
    <n v="173572"/>
    <n v="1461000010"/>
    <x v="0"/>
    <s v="Nakuru North"/>
    <x v="3"/>
    <n v="14458"/>
    <s v="Female"/>
    <n v="4"/>
    <s v=""/>
    <s v="2021-02-23"/>
    <s v="2021-02-24"/>
    <s v="No"/>
    <s v="TDF+3TC+DTG"/>
    <s v=""/>
    <s v=""/>
    <s v=""/>
    <s v=""/>
    <s v=""/>
    <n v="85148"/>
    <s v="2021-02-09"/>
    <s v=""/>
    <s v=""/>
    <s v=""/>
    <s v=""/>
    <s v=""/>
    <s v=""/>
    <s v=""/>
    <s v=""/>
    <s v=""/>
    <s v=""/>
    <s v=""/>
    <s v=""/>
    <s v=""/>
    <s v=""/>
    <s v=""/>
    <s v=""/>
    <s v=""/>
    <s v=""/>
    <s v=""/>
    <s v=""/>
    <n v="2021"/>
    <s v="February"/>
    <n v="2021"/>
    <s v="February"/>
    <x v="0"/>
    <n v="1"/>
    <n v="0"/>
    <n v="0"/>
    <n v="0"/>
    <n v="1"/>
    <n v="0"/>
    <n v="0"/>
    <n v="0"/>
    <n v="0"/>
    <x v="0"/>
  </r>
  <r>
    <x v="0"/>
    <n v="163024"/>
    <n v="1461000170"/>
    <x v="0"/>
    <s v="Nakuru North"/>
    <x v="68"/>
    <n v="14610"/>
    <s v="Male"/>
    <n v="14"/>
    <s v=""/>
    <s v="2020-10-30"/>
    <s v="2020-10-30"/>
    <s v="No"/>
    <s v="TDF+3TC+LPV/r"/>
    <s v=""/>
    <s v=""/>
    <s v=""/>
    <s v=""/>
    <s v=""/>
    <n v="33270"/>
    <s v="2020-10-07"/>
    <s v=""/>
    <s v=""/>
    <s v=""/>
    <s v=""/>
    <s v=""/>
    <s v=""/>
    <s v=""/>
    <s v=""/>
    <s v=""/>
    <s v=""/>
    <s v=""/>
    <s v=""/>
    <s v=""/>
    <s v=""/>
    <s v=""/>
    <s v=""/>
    <s v=""/>
    <s v=""/>
    <s v=""/>
    <s v=""/>
    <n v="2020"/>
    <s v="October"/>
    <n v="2020"/>
    <s v="October"/>
    <x v="0"/>
    <n v="1"/>
    <n v="0"/>
    <n v="0"/>
    <n v="0"/>
    <n v="1"/>
    <n v="0"/>
    <n v="0"/>
    <n v="0"/>
    <n v="0"/>
    <x v="1"/>
  </r>
  <r>
    <x v="2"/>
    <n v="161966"/>
    <n v="1461000370"/>
    <x v="0"/>
    <s v="Nakuru North"/>
    <x v="2"/>
    <n v="14224"/>
    <s v="Female"/>
    <n v="2"/>
    <s v="Yes"/>
    <s v="2020-10-08"/>
    <s v="2020-10-08"/>
    <s v="No"/>
    <s v="ABC+3TC+LPV/r"/>
    <s v=""/>
    <s v=""/>
    <s v=""/>
    <s v=""/>
    <s v="2018-10-25"/>
    <n v="54406"/>
    <s v="2020-09-28"/>
    <s v="2020-07-17"/>
    <s v="Yes"/>
    <s v="2020-07-31"/>
    <n v="3"/>
    <s v="2020-09-28"/>
    <s v="Frozen Plasma"/>
    <s v="2020-11-26"/>
    <s v="LDL"/>
    <s v="Retain Regimen"/>
    <s v=""/>
    <s v=""/>
    <s v=""/>
    <s v="2020-09-28"/>
    <s v=""/>
    <s v=""/>
    <s v=""/>
    <s v="Resuppressed at VL confirmatory"/>
    <s v=""/>
    <s v="2020-10-08"/>
    <s v="stf version 4"/>
    <n v="2020"/>
    <s v="October"/>
    <n v="2020"/>
    <s v="October"/>
    <x v="1"/>
    <n v="1"/>
    <n v="1"/>
    <n v="0"/>
    <n v="0"/>
    <n v="0"/>
    <n v="1"/>
    <n v="1"/>
    <n v="0"/>
    <n v="0"/>
    <x v="0"/>
  </r>
  <r>
    <x v="1"/>
    <n v="170898"/>
    <s v="14611/00416"/>
    <x v="0"/>
    <s v="Subukia"/>
    <x v="69"/>
    <n v="14611"/>
    <s v="Male"/>
    <n v="6"/>
    <s v=""/>
    <s v="2021-01-25"/>
    <s v="2021-01-25"/>
    <s v="No"/>
    <s v="TDF+3TC+DTG"/>
    <s v=""/>
    <s v=""/>
    <s v=""/>
    <s v=""/>
    <s v=""/>
    <n v="24068"/>
    <s v="2021-01-11"/>
    <s v=""/>
    <s v=""/>
    <s v=""/>
    <s v=""/>
    <s v=""/>
    <s v=""/>
    <s v=""/>
    <s v=""/>
    <s v=""/>
    <s v=""/>
    <s v=""/>
    <s v=""/>
    <s v=""/>
    <s v=""/>
    <s v=""/>
    <s v=""/>
    <s v=""/>
    <s v=""/>
    <s v=""/>
    <s v=""/>
    <n v="2021"/>
    <s v="January"/>
    <n v="2021"/>
    <s v="January"/>
    <x v="0"/>
    <n v="1"/>
    <n v="0"/>
    <n v="0"/>
    <n v="0"/>
    <n v="1"/>
    <n v="0"/>
    <n v="0"/>
    <n v="0"/>
    <n v="0"/>
    <x v="0"/>
  </r>
  <r>
    <x v="1"/>
    <n v="173744"/>
    <s v="14611/00677"/>
    <x v="0"/>
    <s v="Subukia"/>
    <x v="69"/>
    <n v="14611"/>
    <s v="Female"/>
    <n v="55"/>
    <s v=""/>
    <s v="2021-02-23"/>
    <s v="2021-02-24"/>
    <s v="No"/>
    <s v="TDF+3TC+DTG"/>
    <s v=""/>
    <s v=""/>
    <s v=""/>
    <s v=""/>
    <s v=""/>
    <n v="2309"/>
    <s v="2021-02-10"/>
    <s v=""/>
    <s v=""/>
    <s v=""/>
    <s v=""/>
    <s v=""/>
    <s v=""/>
    <s v=""/>
    <s v=""/>
    <s v=""/>
    <s v=""/>
    <s v=""/>
    <s v=""/>
    <s v=""/>
    <s v=""/>
    <s v=""/>
    <s v=""/>
    <s v=""/>
    <s v=""/>
    <s v=""/>
    <s v=""/>
    <n v="2021"/>
    <s v="February"/>
    <n v="2021"/>
    <s v="February"/>
    <x v="0"/>
    <n v="1"/>
    <n v="0"/>
    <n v="0"/>
    <n v="0"/>
    <n v="1"/>
    <n v="0"/>
    <n v="0"/>
    <n v="0"/>
    <n v="0"/>
    <x v="2"/>
  </r>
  <r>
    <x v="0"/>
    <n v="163027"/>
    <n v="1461100183"/>
    <x v="0"/>
    <s v="Subukia"/>
    <x v="69"/>
    <n v="14611"/>
    <s v="Female"/>
    <n v="36"/>
    <s v=""/>
    <s v="2020-10-31"/>
    <s v="2020-10-31"/>
    <s v="No"/>
    <s v="AZT+3TC+ATV/r"/>
    <s v=""/>
    <s v=""/>
    <s v=""/>
    <s v=""/>
    <s v=""/>
    <n v="65619"/>
    <s v="2020-10-07"/>
    <s v=""/>
    <s v=""/>
    <s v=""/>
    <s v=""/>
    <s v=""/>
    <s v=""/>
    <s v=""/>
    <s v=""/>
    <s v=""/>
    <s v=""/>
    <s v=""/>
    <s v=""/>
    <s v=""/>
    <s v=""/>
    <s v=""/>
    <s v=""/>
    <s v=""/>
    <s v=""/>
    <s v=""/>
    <s v=""/>
    <n v="2020"/>
    <s v="October"/>
    <n v="2020"/>
    <s v="October"/>
    <x v="0"/>
    <n v="1"/>
    <n v="0"/>
    <n v="0"/>
    <n v="0"/>
    <n v="1"/>
    <n v="0"/>
    <n v="0"/>
    <n v="0"/>
    <n v="0"/>
    <x v="2"/>
  </r>
  <r>
    <x v="0"/>
    <n v="163809"/>
    <n v="1461100516"/>
    <x v="0"/>
    <s v="Subukia"/>
    <x v="69"/>
    <n v="14611"/>
    <s v="Female"/>
    <n v="42"/>
    <s v=""/>
    <s v="2020-10-30"/>
    <s v="2020-10-30"/>
    <s v="No"/>
    <s v="TDF+3TC+DTG"/>
    <s v=""/>
    <s v=""/>
    <s v=""/>
    <s v=""/>
    <s v=""/>
    <n v="7077"/>
    <s v="2020-10-09"/>
    <s v=""/>
    <s v=""/>
    <s v=""/>
    <s v=""/>
    <s v=""/>
    <s v=""/>
    <s v=""/>
    <s v=""/>
    <s v=""/>
    <s v=""/>
    <s v=""/>
    <s v=""/>
    <s v=""/>
    <s v=""/>
    <s v=""/>
    <s v=""/>
    <s v=""/>
    <s v=""/>
    <s v=""/>
    <s v=""/>
    <n v="2020"/>
    <s v="October"/>
    <n v="2020"/>
    <s v="October"/>
    <x v="0"/>
    <n v="1"/>
    <n v="0"/>
    <n v="0"/>
    <n v="0"/>
    <n v="1"/>
    <n v="0"/>
    <n v="0"/>
    <n v="0"/>
    <n v="0"/>
    <x v="2"/>
  </r>
  <r>
    <x v="0"/>
    <n v="163809"/>
    <n v="1461100711"/>
    <x v="0"/>
    <s v="Subukia"/>
    <x v="69"/>
    <n v="14611"/>
    <s v="Male"/>
    <n v="13"/>
    <s v=""/>
    <s v="2020-10-30"/>
    <s v="2020-10-30"/>
    <s v="No"/>
    <s v="TDF+3TC+EFV"/>
    <s v=""/>
    <s v=""/>
    <s v=""/>
    <s v=""/>
    <s v=""/>
    <n v="6375"/>
    <s v="2020-10-09"/>
    <s v=""/>
    <s v=""/>
    <s v=""/>
    <s v=""/>
    <s v=""/>
    <s v=""/>
    <s v=""/>
    <s v=""/>
    <s v=""/>
    <s v=""/>
    <s v=""/>
    <s v=""/>
    <s v=""/>
    <s v=""/>
    <s v=""/>
    <s v=""/>
    <s v=""/>
    <s v=""/>
    <s v=""/>
    <s v=""/>
    <n v="2020"/>
    <s v="October"/>
    <n v="2020"/>
    <s v="October"/>
    <x v="0"/>
    <n v="1"/>
    <n v="0"/>
    <n v="0"/>
    <n v="0"/>
    <n v="1"/>
    <n v="0"/>
    <n v="0"/>
    <n v="0"/>
    <n v="0"/>
    <x v="1"/>
  </r>
  <r>
    <x v="0"/>
    <n v="166871"/>
    <n v="1461100714"/>
    <x v="0"/>
    <s v="Subukia"/>
    <x v="69"/>
    <n v="14611"/>
    <s v="Female"/>
    <n v="23"/>
    <s v=""/>
    <s v="2020-12-02"/>
    <s v="2020-12-02"/>
    <s v="No"/>
    <s v="TDF+3TC+DTG"/>
    <s v=""/>
    <s v=""/>
    <s v=""/>
    <s v=""/>
    <s v=""/>
    <n v="9964"/>
    <s v="2020-10-21"/>
    <s v=""/>
    <s v=""/>
    <s v=""/>
    <s v=""/>
    <s v=""/>
    <s v=""/>
    <s v=""/>
    <s v=""/>
    <s v=""/>
    <s v=""/>
    <s v=""/>
    <s v=""/>
    <s v=""/>
    <s v=""/>
    <s v=""/>
    <s v=""/>
    <s v=""/>
    <s v=""/>
    <s v=""/>
    <s v=""/>
    <n v="2020"/>
    <s v="December"/>
    <n v="2020"/>
    <s v="December"/>
    <x v="0"/>
    <n v="1"/>
    <n v="0"/>
    <n v="0"/>
    <n v="0"/>
    <n v="1"/>
    <n v="0"/>
    <n v="0"/>
    <n v="0"/>
    <n v="0"/>
    <x v="1"/>
  </r>
  <r>
    <x v="0"/>
    <n v="166824"/>
    <n v="1461101115"/>
    <x v="0"/>
    <s v="Subukia"/>
    <x v="69"/>
    <n v="14611"/>
    <s v="Female"/>
    <n v="52"/>
    <s v=""/>
    <s v="2020-12-02"/>
    <s v="2020-12-02"/>
    <s v="No"/>
    <s v="TDF+3TC+DTG"/>
    <s v=""/>
    <s v=""/>
    <s v=""/>
    <s v=""/>
    <s v=""/>
    <n v="600151"/>
    <s v="2020-11-02"/>
    <s v=""/>
    <s v=""/>
    <s v=""/>
    <s v=""/>
    <s v=""/>
    <s v=""/>
    <s v=""/>
    <s v=""/>
    <s v=""/>
    <s v=""/>
    <s v=""/>
    <s v=""/>
    <s v=""/>
    <s v=""/>
    <s v=""/>
    <s v=""/>
    <s v=""/>
    <s v=""/>
    <s v=""/>
    <s v=""/>
    <n v="2020"/>
    <s v="December"/>
    <n v="2020"/>
    <s v="December"/>
    <x v="0"/>
    <n v="1"/>
    <n v="0"/>
    <n v="0"/>
    <n v="0"/>
    <n v="1"/>
    <n v="0"/>
    <n v="0"/>
    <n v="0"/>
    <n v="0"/>
    <x v="2"/>
  </r>
  <r>
    <x v="0"/>
    <n v="166775"/>
    <n v="146110521"/>
    <x v="0"/>
    <s v="Subukia"/>
    <x v="69"/>
    <n v="14611"/>
    <s v="Female"/>
    <n v="30"/>
    <s v=""/>
    <s v="2020-12-02"/>
    <s v="2020-12-02"/>
    <s v="No"/>
    <s v="TDF+3TC+DTG"/>
    <s v=""/>
    <s v=""/>
    <s v=""/>
    <s v=""/>
    <s v=""/>
    <n v="7114"/>
    <s v="2020-11-05"/>
    <s v=""/>
    <s v=""/>
    <s v=""/>
    <s v=""/>
    <s v=""/>
    <s v=""/>
    <s v=""/>
    <s v=""/>
    <s v=""/>
    <s v=""/>
    <s v=""/>
    <s v=""/>
    <s v=""/>
    <s v=""/>
    <s v=""/>
    <s v=""/>
    <s v=""/>
    <s v=""/>
    <s v=""/>
    <s v=""/>
    <n v="2020"/>
    <s v="December"/>
    <n v="2020"/>
    <s v="December"/>
    <x v="0"/>
    <n v="1"/>
    <n v="0"/>
    <n v="0"/>
    <n v="0"/>
    <n v="1"/>
    <n v="0"/>
    <n v="0"/>
    <n v="0"/>
    <n v="0"/>
    <x v="2"/>
  </r>
  <r>
    <x v="0"/>
    <n v="166775"/>
    <n v="146110619"/>
    <x v="0"/>
    <s v="Subukia"/>
    <x v="69"/>
    <n v="14611"/>
    <s v="Male"/>
    <n v="9"/>
    <s v="Yes"/>
    <s v="2020-12-02"/>
    <s v="2020-12-02"/>
    <s v="No"/>
    <s v="TDF+3TC+DTG"/>
    <s v=""/>
    <s v=""/>
    <s v=""/>
    <s v=""/>
    <s v="2018-11-20"/>
    <n v="53377"/>
    <s v="2020-11-05"/>
    <s v="2020-12-03"/>
    <s v="Yes"/>
    <s v="2020-12-03"/>
    <n v="3"/>
    <s v="2021-04-08"/>
    <s v="Frozen Plasma"/>
    <s v="2021-06-02"/>
    <s v="&lt;1000"/>
    <s v="Retain Regimen"/>
    <s v=""/>
    <s v=""/>
    <s v=""/>
    <s v="2021-04-08"/>
    <s v=""/>
    <s v=""/>
    <s v=""/>
    <s v="Active"/>
    <s v=""/>
    <s v="2020-12-02"/>
    <s v="stf version 4"/>
    <n v="2020"/>
    <s v="December"/>
    <n v="2020"/>
    <s v="December"/>
    <x v="1"/>
    <n v="1"/>
    <n v="1"/>
    <n v="0"/>
    <n v="0"/>
    <n v="0"/>
    <n v="1"/>
    <n v="1"/>
    <n v="0"/>
    <n v="0"/>
    <x v="0"/>
  </r>
  <r>
    <x v="1"/>
    <n v="224891"/>
    <n v="1465900174"/>
    <x v="1"/>
    <s v="Laikipia East"/>
    <x v="70"/>
    <n v="14659"/>
    <s v="Male"/>
    <n v="42"/>
    <s v=""/>
    <s v="2021-01-25"/>
    <s v="2021-01-25"/>
    <s v="No"/>
    <s v="AZT+3TC+ATV/r"/>
    <s v=""/>
    <s v=""/>
    <s v=""/>
    <s v=""/>
    <s v=""/>
    <n v="131453"/>
    <s v="2021-01-12"/>
    <s v=""/>
    <s v=""/>
    <s v=""/>
    <s v=""/>
    <s v=""/>
    <s v=""/>
    <s v=""/>
    <s v=""/>
    <s v=""/>
    <s v=""/>
    <s v=""/>
    <s v=""/>
    <s v=""/>
    <s v=""/>
    <s v=""/>
    <s v=""/>
    <s v=""/>
    <s v=""/>
    <s v=""/>
    <s v=""/>
    <n v="2021"/>
    <s v="January"/>
    <n v="2021"/>
    <s v="January"/>
    <x v="0"/>
    <n v="1"/>
    <n v="0"/>
    <n v="0"/>
    <n v="0"/>
    <n v="1"/>
    <n v="0"/>
    <n v="0"/>
    <n v="0"/>
    <n v="0"/>
    <x v="2"/>
  </r>
  <r>
    <x v="0"/>
    <n v="167697"/>
    <n v="1466800003"/>
    <x v="0"/>
    <s v="Kuresoi North"/>
    <x v="61"/>
    <n v="14559"/>
    <s v="Female"/>
    <n v="72"/>
    <s v=""/>
    <s v="2020-12-02"/>
    <s v="2020-12-02"/>
    <s v="No"/>
    <s v="TDF+3TC+DTG"/>
    <s v=""/>
    <s v=""/>
    <s v=""/>
    <s v=""/>
    <s v=""/>
    <n v="1030"/>
    <s v="2020-11-24"/>
    <s v=""/>
    <s v=""/>
    <s v=""/>
    <s v=""/>
    <s v=""/>
    <s v=""/>
    <s v=""/>
    <s v=""/>
    <s v=""/>
    <s v=""/>
    <s v=""/>
    <s v=""/>
    <s v=""/>
    <s v=""/>
    <s v=""/>
    <s v=""/>
    <s v=""/>
    <s v=""/>
    <s v=""/>
    <s v=""/>
    <n v="2020"/>
    <s v="December"/>
    <n v="2020"/>
    <s v="December"/>
    <x v="0"/>
    <n v="1"/>
    <n v="0"/>
    <n v="0"/>
    <n v="0"/>
    <n v="1"/>
    <n v="0"/>
    <n v="0"/>
    <n v="0"/>
    <n v="0"/>
    <x v="2"/>
  </r>
  <r>
    <x v="0"/>
    <n v="164868"/>
    <n v="1466800083"/>
    <x v="0"/>
    <s v="Kuresoi North"/>
    <x v="53"/>
    <n v="14668"/>
    <s v="Female"/>
    <n v="33"/>
    <s v=""/>
    <s v="2020-11-06"/>
    <s v="2020-11-06"/>
    <s v="No"/>
    <s v="TDF+3TC+DTG"/>
    <s v=""/>
    <s v=""/>
    <s v=""/>
    <s v=""/>
    <s v=""/>
    <n v="2272"/>
    <s v="2020-10-27"/>
    <s v=""/>
    <s v=""/>
    <s v=""/>
    <s v=""/>
    <s v=""/>
    <s v=""/>
    <s v=""/>
    <s v=""/>
    <s v=""/>
    <s v=""/>
    <s v=""/>
    <s v=""/>
    <s v=""/>
    <s v=""/>
    <s v=""/>
    <s v=""/>
    <s v=""/>
    <s v=""/>
    <s v=""/>
    <s v=""/>
    <n v="2020"/>
    <s v="November"/>
    <n v="2020"/>
    <s v="November"/>
    <x v="0"/>
    <n v="1"/>
    <n v="0"/>
    <n v="0"/>
    <n v="0"/>
    <n v="1"/>
    <n v="0"/>
    <n v="0"/>
    <n v="0"/>
    <n v="0"/>
    <x v="2"/>
  </r>
  <r>
    <x v="1"/>
    <n v="170934"/>
    <n v="1466800088"/>
    <x v="0"/>
    <s v="Kuresoi North"/>
    <x v="53"/>
    <n v="14668"/>
    <s v="Female"/>
    <n v="44"/>
    <s v=""/>
    <s v="2021-01-20"/>
    <s v="2021-01-20"/>
    <s v="No"/>
    <s v="TDF+3TC+DTG"/>
    <s v=""/>
    <s v=""/>
    <s v=""/>
    <s v=""/>
    <s v=""/>
    <n v="7080"/>
    <s v="2021-01-12"/>
    <s v=""/>
    <s v=""/>
    <s v=""/>
    <s v=""/>
    <s v=""/>
    <s v=""/>
    <s v=""/>
    <s v=""/>
    <s v=""/>
    <s v=""/>
    <s v=""/>
    <s v=""/>
    <s v=""/>
    <s v=""/>
    <s v=""/>
    <s v=""/>
    <s v=""/>
    <s v=""/>
    <s v=""/>
    <s v=""/>
    <n v="2021"/>
    <s v="January"/>
    <n v="2021"/>
    <s v="January"/>
    <x v="0"/>
    <n v="1"/>
    <n v="0"/>
    <n v="0"/>
    <n v="0"/>
    <n v="1"/>
    <n v="0"/>
    <n v="0"/>
    <n v="0"/>
    <n v="0"/>
    <x v="2"/>
  </r>
  <r>
    <x v="1"/>
    <n v="171044"/>
    <n v="1467700003"/>
    <x v="0"/>
    <s v="Molo"/>
    <x v="49"/>
    <n v="14431"/>
    <s v="Female"/>
    <n v="34"/>
    <s v="Yes"/>
    <s v="2021-01-21"/>
    <s v="2021-01-21"/>
    <s v="No"/>
    <s v="TDF+3TC+DTG"/>
    <s v=""/>
    <s v=""/>
    <s v=""/>
    <s v=""/>
    <s v="2020-05-05"/>
    <n v="7668"/>
    <s v="2021-01-12"/>
    <s v="2021-01-20"/>
    <s v="Yes"/>
    <s v="2021-02-22"/>
    <n v="3"/>
    <s v=""/>
    <s v="Frozen Plasma"/>
    <s v=""/>
    <s v=""/>
    <s v=""/>
    <s v=""/>
    <s v=""/>
    <s v=""/>
    <s v=""/>
    <s v=""/>
    <s v=""/>
    <s v=""/>
    <s v="Active"/>
    <s v=""/>
    <s v="2021-01-21"/>
    <s v="stf version 4"/>
    <n v="2021"/>
    <s v="January"/>
    <n v="2021"/>
    <s v="January"/>
    <x v="1"/>
    <n v="1"/>
    <n v="1"/>
    <n v="0"/>
    <n v="0"/>
    <n v="0"/>
    <n v="0"/>
    <n v="0"/>
    <n v="0"/>
    <n v="0"/>
    <x v="2"/>
  </r>
  <r>
    <x v="0"/>
    <n v="169411"/>
    <n v="1470100539"/>
    <x v="0"/>
    <s v="Nakuru West "/>
    <x v="71"/>
    <n v="14733"/>
    <s v="Male"/>
    <n v="43"/>
    <s v=""/>
    <s v="2020-12-23"/>
    <s v="2020-12-30"/>
    <s v="No"/>
    <s v="TDF+3TC+DTG"/>
    <s v=""/>
    <s v=""/>
    <s v=""/>
    <s v=""/>
    <s v=""/>
    <n v="3247"/>
    <s v="2020-12-14"/>
    <s v=""/>
    <s v=""/>
    <s v=""/>
    <s v=""/>
    <s v=""/>
    <s v=""/>
    <s v=""/>
    <s v=""/>
    <s v=""/>
    <s v=""/>
    <s v=""/>
    <s v=""/>
    <s v=""/>
    <s v=""/>
    <s v=""/>
    <s v=""/>
    <s v=""/>
    <s v=""/>
    <s v=""/>
    <s v=""/>
    <n v="2020"/>
    <s v="December"/>
    <n v="2020"/>
    <s v="December"/>
    <x v="0"/>
    <n v="1"/>
    <n v="0"/>
    <n v="0"/>
    <n v="0"/>
    <n v="1"/>
    <n v="0"/>
    <n v="0"/>
    <n v="0"/>
    <n v="0"/>
    <x v="2"/>
  </r>
  <r>
    <x v="2"/>
    <n v="162456"/>
    <n v="1470600054"/>
    <x v="0"/>
    <s v="Kuresoi North"/>
    <x v="72"/>
    <n v="16683"/>
    <s v="Female"/>
    <n v="13"/>
    <s v=""/>
    <s v="2020-10-08"/>
    <s v="2020-10-13"/>
    <s v="No"/>
    <s v="AZT+3TC+ATV/r"/>
    <s v=""/>
    <s v=""/>
    <s v=""/>
    <s v=""/>
    <s v=""/>
    <n v="42668"/>
    <s v="2020-09-30"/>
    <s v=""/>
    <s v=""/>
    <s v=""/>
    <s v=""/>
    <s v=""/>
    <s v=""/>
    <s v=""/>
    <s v=""/>
    <s v=""/>
    <s v=""/>
    <s v=""/>
    <s v=""/>
    <s v=""/>
    <s v=""/>
    <s v=""/>
    <s v=""/>
    <s v=""/>
    <s v=""/>
    <s v=""/>
    <s v=""/>
    <n v="2020"/>
    <s v="October"/>
    <n v="2020"/>
    <s v="October"/>
    <x v="0"/>
    <n v="1"/>
    <n v="0"/>
    <n v="0"/>
    <n v="0"/>
    <n v="1"/>
    <n v="0"/>
    <n v="0"/>
    <n v="0"/>
    <n v="0"/>
    <x v="1"/>
  </r>
  <r>
    <x v="0"/>
    <n v="164579"/>
    <n v="1473300173"/>
    <x v="0"/>
    <s v="Nakuru West "/>
    <x v="7"/>
    <n v="15288"/>
    <s v="Female"/>
    <n v="5"/>
    <s v="Yes"/>
    <s v="2020-11-05"/>
    <s v="2020-11-05"/>
    <s v="No"/>
    <s v="ABC+3TC+EFV"/>
    <s v=""/>
    <s v=""/>
    <s v=""/>
    <s v=""/>
    <s v="2016-06-23"/>
    <n v="596639"/>
    <s v="2020-10-23"/>
    <s v="2020-11-24"/>
    <s v="No"/>
    <s v=""/>
    <n v="0"/>
    <s v=""/>
    <s v="Frozen Plasma"/>
    <s v=""/>
    <s v=""/>
    <s v=""/>
    <s v=""/>
    <s v=""/>
    <s v=""/>
    <s v=""/>
    <s v=""/>
    <s v=""/>
    <s v=""/>
    <s v="Patient Died"/>
    <s v=""/>
    <s v="2020-11-05"/>
    <s v="stf version 4"/>
    <n v="2020"/>
    <s v="November"/>
    <n v="2020"/>
    <s v="November"/>
    <x v="1"/>
    <n v="1"/>
    <n v="0"/>
    <n v="0"/>
    <n v="0"/>
    <n v="1"/>
    <n v="0"/>
    <n v="0"/>
    <n v="0"/>
    <n v="0"/>
    <x v="0"/>
  </r>
  <r>
    <x v="0"/>
    <n v="164471"/>
    <n v="1473300782"/>
    <x v="0"/>
    <s v="Nakuru West "/>
    <x v="71"/>
    <n v="14733"/>
    <s v="Male"/>
    <n v="17"/>
    <s v=""/>
    <s v="2020-11-06"/>
    <s v="2020-11-06"/>
    <s v="No"/>
    <s v="TDF+3TC+DTG"/>
    <s v=""/>
    <s v=""/>
    <s v=""/>
    <s v=""/>
    <s v=""/>
    <n v="5850"/>
    <s v="2020-10-22"/>
    <s v=""/>
    <s v=""/>
    <s v=""/>
    <s v=""/>
    <s v=""/>
    <s v=""/>
    <s v=""/>
    <s v=""/>
    <s v=""/>
    <s v=""/>
    <s v=""/>
    <s v=""/>
    <s v=""/>
    <s v=""/>
    <s v=""/>
    <s v=""/>
    <s v=""/>
    <s v=""/>
    <s v=""/>
    <s v=""/>
    <n v="2020"/>
    <s v="November"/>
    <n v="2020"/>
    <s v="November"/>
    <x v="0"/>
    <n v="1"/>
    <n v="0"/>
    <n v="0"/>
    <n v="0"/>
    <n v="1"/>
    <n v="0"/>
    <n v="0"/>
    <n v="0"/>
    <n v="0"/>
    <x v="1"/>
  </r>
  <r>
    <x v="0"/>
    <n v="165030"/>
    <n v="1473300811"/>
    <x v="0"/>
    <s v="Nakuru West "/>
    <x v="7"/>
    <n v="15288"/>
    <s v="Female"/>
    <n v="47"/>
    <s v="Yes"/>
    <s v="2020-11-11"/>
    <s v="2020-11-11"/>
    <s v="No"/>
    <s v="AZT+3TC+ATV/r"/>
    <s v=""/>
    <s v=""/>
    <s v=""/>
    <s v=""/>
    <s v="2017-02-07"/>
    <n v="10837"/>
    <s v="2020-10-29"/>
    <s v="2020-12-01"/>
    <s v="No"/>
    <s v=""/>
    <n v="3"/>
    <s v="2021-03-15"/>
    <s v="Frozen Plasma"/>
    <s v="2021-06-16"/>
    <s v="&gt;1000"/>
    <s v="Retain Regimen"/>
    <s v="Other"/>
    <s v="persisting poor adherence"/>
    <s v=""/>
    <s v="2021-03-15"/>
    <s v=""/>
    <s v=""/>
    <s v=""/>
    <s v="Active"/>
    <s v=""/>
    <s v="2020-11-11"/>
    <s v="stf version 4"/>
    <n v="2020"/>
    <s v="November"/>
    <n v="2020"/>
    <s v="November"/>
    <x v="1"/>
    <n v="1"/>
    <n v="1"/>
    <n v="0"/>
    <n v="0"/>
    <n v="0"/>
    <n v="1"/>
    <n v="1"/>
    <n v="1"/>
    <n v="0"/>
    <x v="2"/>
  </r>
  <r>
    <x v="0"/>
    <n v="162629"/>
    <n v="1473300884"/>
    <x v="0"/>
    <s v="Nakuru West "/>
    <x v="71"/>
    <n v="14733"/>
    <s v="Male"/>
    <n v="51"/>
    <s v=""/>
    <s v="2020-10-16"/>
    <s v="2020-10-16"/>
    <s v="No"/>
    <s v="TDF+3TC+ATV/r"/>
    <s v=""/>
    <s v=""/>
    <s v=""/>
    <s v=""/>
    <s v=""/>
    <n v="7794"/>
    <s v="2020-10-05"/>
    <s v=""/>
    <s v=""/>
    <s v=""/>
    <s v=""/>
    <s v=""/>
    <s v=""/>
    <s v=""/>
    <s v=""/>
    <s v=""/>
    <s v=""/>
    <s v=""/>
    <s v=""/>
    <s v=""/>
    <s v=""/>
    <s v=""/>
    <s v=""/>
    <s v=""/>
    <s v=""/>
    <s v=""/>
    <s v=""/>
    <n v="2020"/>
    <s v="October"/>
    <n v="2020"/>
    <s v="October"/>
    <x v="0"/>
    <n v="1"/>
    <n v="0"/>
    <n v="0"/>
    <n v="0"/>
    <n v="1"/>
    <n v="0"/>
    <n v="0"/>
    <n v="0"/>
    <n v="0"/>
    <x v="2"/>
  </r>
  <r>
    <x v="0"/>
    <n v="164461"/>
    <n v="1473300901"/>
    <x v="0"/>
    <s v="Nakuru West "/>
    <x v="71"/>
    <n v="14733"/>
    <s v="Female"/>
    <n v="48"/>
    <s v="Yes"/>
    <s v="2020-11-06"/>
    <s v="2020-11-06"/>
    <s v="No"/>
    <s v="TDF+3TC+ATV/r"/>
    <s v=""/>
    <s v="ABC + 3TC + ATV/r"/>
    <s v="2017-01-16"/>
    <s v=""/>
    <s v="2017-01-16"/>
    <n v="588896"/>
    <s v="2020-10-21"/>
    <s v="2019-06-26"/>
    <s v="Yes"/>
    <s v="2019-06-26"/>
    <n v="3"/>
    <s v="2016-09-20"/>
    <s v="Frozen Plasma"/>
    <s v="2017-11-09"/>
    <s v="&gt;1000"/>
    <s v="Change to 2nd line"/>
    <s v=""/>
    <s v=""/>
    <n v="3"/>
    <s v="2016-09-20"/>
    <s v="Frozen Plasma"/>
    <s v="2020-10-28"/>
    <s v="&gt;1000"/>
    <s v="Unsuppressed at 3 month VL post switch"/>
    <s v="Timing"/>
    <s v="2020-11-06"/>
    <s v="stf version 4"/>
    <n v="2020"/>
    <s v="November"/>
    <n v="2020"/>
    <s v="November"/>
    <x v="1"/>
    <n v="1"/>
    <n v="1"/>
    <n v="0"/>
    <n v="0"/>
    <n v="0"/>
    <n v="1"/>
    <n v="1"/>
    <n v="1"/>
    <n v="1"/>
    <x v="2"/>
  </r>
  <r>
    <x v="1"/>
    <n v="174889"/>
    <n v="1473301430"/>
    <x v="0"/>
    <s v="Nakuru West "/>
    <x v="71"/>
    <n v="14733"/>
    <s v="Female"/>
    <n v="42"/>
    <s v=""/>
    <s v="2021-03-03"/>
    <s v="2021-03-05"/>
    <s v="No"/>
    <s v="AZT+3TC+ATV/r"/>
    <s v=""/>
    <s v=""/>
    <s v=""/>
    <s v=""/>
    <s v=""/>
    <n v="11337"/>
    <s v="2021-02-19"/>
    <s v=""/>
    <s v=""/>
    <s v=""/>
    <s v=""/>
    <s v=""/>
    <s v=""/>
    <s v=""/>
    <s v=""/>
    <s v=""/>
    <s v=""/>
    <s v=""/>
    <s v=""/>
    <s v=""/>
    <s v=""/>
    <s v=""/>
    <s v=""/>
    <s v=""/>
    <s v=""/>
    <s v=""/>
    <s v=""/>
    <n v="2021"/>
    <s v="March"/>
    <n v="2021"/>
    <s v="March"/>
    <x v="0"/>
    <n v="1"/>
    <n v="0"/>
    <n v="0"/>
    <n v="0"/>
    <n v="1"/>
    <n v="0"/>
    <n v="0"/>
    <n v="0"/>
    <n v="0"/>
    <x v="2"/>
  </r>
  <r>
    <x v="0"/>
    <n v="169725"/>
    <n v="1473301576"/>
    <x v="0"/>
    <s v="Nakuru West "/>
    <x v="71"/>
    <n v="14733"/>
    <s v="Female"/>
    <n v="30"/>
    <s v="Yes"/>
    <s v="2020-12-31"/>
    <s v="2021-01-04"/>
    <s v="No"/>
    <s v="TDF+3TC+DTG"/>
    <s v=""/>
    <s v=""/>
    <s v=""/>
    <s v=""/>
    <s v="2020-09-15"/>
    <n v="7241"/>
    <s v="2020-12-16"/>
    <s v="2021-01-05"/>
    <s v="Yes"/>
    <s v="2021-03-18"/>
    <n v="3"/>
    <s v="2020-12-16"/>
    <s v="Frozen Plasma"/>
    <s v="2021-01-04"/>
    <s v="&gt;1000"/>
    <s v="Retain Regimen"/>
    <s v=""/>
    <s v=""/>
    <s v=""/>
    <s v="2020-12-16"/>
    <s v=""/>
    <s v=""/>
    <s v=""/>
    <s v=""/>
    <s v=""/>
    <s v="2021-01-04"/>
    <s v="stf version 4"/>
    <n v="2021"/>
    <s v="January"/>
    <n v="2020"/>
    <s v="December"/>
    <x v="1"/>
    <n v="1"/>
    <n v="1"/>
    <n v="0"/>
    <n v="0"/>
    <n v="0"/>
    <n v="1"/>
    <n v="1"/>
    <n v="1"/>
    <n v="0"/>
    <x v="2"/>
  </r>
  <r>
    <x v="0"/>
    <n v="164461"/>
    <n v="1473301662"/>
    <x v="0"/>
    <s v="Nakuru West "/>
    <x v="71"/>
    <n v="14733"/>
    <s v="Male"/>
    <n v="47"/>
    <s v="Yes"/>
    <s v="2020-11-06"/>
    <s v="2020-11-06"/>
    <s v="No"/>
    <s v="AZT+3TC+ATV/r"/>
    <s v=""/>
    <s v=""/>
    <s v=""/>
    <s v=""/>
    <s v="2017-02-13"/>
    <n v="48910"/>
    <s v="2020-10-19"/>
    <s v="2019-10-01"/>
    <s v="Yes"/>
    <s v="2019-10-01"/>
    <n v="3"/>
    <s v="2020-10-19"/>
    <s v="Frozen Plasma"/>
    <s v="2020-11-06"/>
    <s v="&gt;1000"/>
    <s v="Retain Regimen"/>
    <s v="Other"/>
    <s v=""/>
    <n v="3"/>
    <s v="2020-10-19"/>
    <s v="Frozen Plasma"/>
    <s v="2021-02-16"/>
    <s v="&gt;1000"/>
    <s v="Unsuppressed at 3 month VL post switch"/>
    <s v="Timing"/>
    <s v="2020-11-06"/>
    <s v="stf version 4"/>
    <n v="2020"/>
    <s v="November"/>
    <n v="2020"/>
    <s v="November"/>
    <x v="1"/>
    <n v="1"/>
    <n v="1"/>
    <n v="0"/>
    <n v="0"/>
    <n v="0"/>
    <n v="1"/>
    <n v="1"/>
    <n v="1"/>
    <n v="0"/>
    <x v="2"/>
  </r>
  <r>
    <x v="1"/>
    <n v="170915"/>
    <n v="1473301727"/>
    <x v="0"/>
    <s v="Nakuru West "/>
    <x v="71"/>
    <n v="14733"/>
    <s v="Female"/>
    <n v="38"/>
    <s v=""/>
    <s v="2021-01-20"/>
    <s v="2021-01-20"/>
    <s v="No"/>
    <s v="TDF+3TC+DTG"/>
    <s v=""/>
    <s v=""/>
    <s v=""/>
    <s v=""/>
    <s v=""/>
    <n v="1590"/>
    <s v="2021-01-11"/>
    <s v=""/>
    <s v=""/>
    <s v=""/>
    <s v=""/>
    <s v=""/>
    <s v=""/>
    <s v=""/>
    <s v=""/>
    <s v=""/>
    <s v=""/>
    <s v=""/>
    <s v=""/>
    <s v=""/>
    <s v=""/>
    <s v=""/>
    <s v=""/>
    <s v=""/>
    <s v=""/>
    <s v=""/>
    <s v=""/>
    <n v="2021"/>
    <s v="January"/>
    <n v="2021"/>
    <s v="January"/>
    <x v="0"/>
    <n v="1"/>
    <n v="0"/>
    <n v="0"/>
    <n v="0"/>
    <n v="1"/>
    <n v="0"/>
    <n v="0"/>
    <n v="0"/>
    <n v="0"/>
    <x v="2"/>
  </r>
  <r>
    <x v="0"/>
    <n v="166077"/>
    <n v="1473301771"/>
    <x v="0"/>
    <s v="Nakuru West "/>
    <x v="71"/>
    <n v="14733"/>
    <s v="Female"/>
    <n v="45"/>
    <s v=""/>
    <s v="2020-11-24"/>
    <s v="2020-11-24"/>
    <s v="No"/>
    <s v="AZT+3TC+ATV/r"/>
    <s v=""/>
    <s v=""/>
    <s v=""/>
    <s v=""/>
    <s v=""/>
    <n v="9800"/>
    <s v="2020-11-05"/>
    <s v=""/>
    <s v=""/>
    <s v=""/>
    <s v=""/>
    <s v=""/>
    <s v=""/>
    <s v=""/>
    <s v=""/>
    <s v=""/>
    <s v=""/>
    <s v=""/>
    <s v=""/>
    <s v=""/>
    <s v=""/>
    <s v=""/>
    <s v=""/>
    <s v=""/>
    <s v=""/>
    <s v=""/>
    <s v=""/>
    <n v="2020"/>
    <s v="November"/>
    <n v="2020"/>
    <s v="November"/>
    <x v="0"/>
    <n v="1"/>
    <n v="0"/>
    <n v="0"/>
    <n v="0"/>
    <n v="1"/>
    <n v="0"/>
    <n v="0"/>
    <n v="0"/>
    <n v="0"/>
    <x v="2"/>
  </r>
  <r>
    <x v="0"/>
    <n v="163005"/>
    <n v="1473302009"/>
    <x v="0"/>
    <s v="Nakuru West "/>
    <x v="71"/>
    <n v="14733"/>
    <s v="Female"/>
    <n v="25"/>
    <s v="Yes"/>
    <s v="2020-10-21"/>
    <s v="2020-10-21"/>
    <s v="No"/>
    <s v="TDF+3TC+DTG"/>
    <s v=""/>
    <s v=""/>
    <s v=""/>
    <s v=""/>
    <s v="2020-10-07"/>
    <n v="1937"/>
    <s v="2020-10-07"/>
    <s v="2019-03-21"/>
    <s v="Yes"/>
    <s v="2019-03-21"/>
    <n v="3"/>
    <s v="2020-10-07"/>
    <s v="Frozen Plasma"/>
    <s v="2020-10-21"/>
    <s v="&gt;1000"/>
    <s v="Retain Regimen"/>
    <s v="Other"/>
    <s v=""/>
    <s v=""/>
    <s v="2020-10-07"/>
    <s v=""/>
    <s v=""/>
    <s v=""/>
    <s v=""/>
    <s v=""/>
    <s v="2020-10-21"/>
    <s v="stf version 4"/>
    <n v="2020"/>
    <s v="October"/>
    <n v="2020"/>
    <s v="October"/>
    <x v="1"/>
    <n v="1"/>
    <n v="1"/>
    <n v="0"/>
    <n v="0"/>
    <n v="0"/>
    <n v="1"/>
    <n v="1"/>
    <n v="1"/>
    <n v="0"/>
    <x v="2"/>
  </r>
  <r>
    <x v="0"/>
    <n v="169875"/>
    <n v="1473302161"/>
    <x v="0"/>
    <s v="Nakuru West "/>
    <x v="71"/>
    <n v="14733"/>
    <s v="Female"/>
    <n v="2"/>
    <s v="Yes"/>
    <s v="2020-12-31"/>
    <s v="2021-01-05"/>
    <s v="No"/>
    <s v="ABC+3TC+LPV/r"/>
    <s v=""/>
    <s v=""/>
    <s v=""/>
    <s v=""/>
    <s v="2018-07-19"/>
    <n v="7614"/>
    <s v="2020-12-22"/>
    <s v="2019-06-18"/>
    <s v="Yes"/>
    <s v="2019-06-18"/>
    <n v="3"/>
    <s v="2020-12-22"/>
    <s v="Frozen Plasma"/>
    <s v="2021-01-05"/>
    <s v="&gt;1000"/>
    <s v="Retain Regimen"/>
    <s v=""/>
    <s v=""/>
    <s v=""/>
    <s v="2020-12-22"/>
    <s v=""/>
    <s v=""/>
    <s v=""/>
    <s v=""/>
    <s v=""/>
    <s v="2021-01-05"/>
    <s v="stf version 4"/>
    <n v="2021"/>
    <s v="January"/>
    <n v="2020"/>
    <s v="December"/>
    <x v="1"/>
    <n v="1"/>
    <n v="1"/>
    <n v="0"/>
    <n v="0"/>
    <n v="0"/>
    <n v="1"/>
    <n v="1"/>
    <n v="1"/>
    <n v="0"/>
    <x v="0"/>
  </r>
  <r>
    <x v="0"/>
    <n v="165790"/>
    <n v="1473302225"/>
    <x v="0"/>
    <s v="Nakuru West "/>
    <x v="71"/>
    <n v="14733"/>
    <s v="Female"/>
    <n v="24"/>
    <s v=""/>
    <s v="2020-11-20"/>
    <s v="2020-11-21"/>
    <s v="No"/>
    <s v="TDF+3TC+EFV"/>
    <s v=""/>
    <s v=""/>
    <s v=""/>
    <s v=""/>
    <s v=""/>
    <n v="437000"/>
    <s v="2020-11-04"/>
    <s v=""/>
    <s v=""/>
    <s v=""/>
    <s v=""/>
    <s v=""/>
    <s v=""/>
    <s v=""/>
    <s v=""/>
    <s v=""/>
    <s v=""/>
    <s v=""/>
    <s v=""/>
    <s v=""/>
    <s v=""/>
    <s v=""/>
    <s v=""/>
    <s v=""/>
    <s v=""/>
    <s v=""/>
    <s v=""/>
    <n v="2020"/>
    <s v="November"/>
    <n v="2020"/>
    <s v="November"/>
    <x v="0"/>
    <n v="1"/>
    <n v="0"/>
    <n v="0"/>
    <n v="0"/>
    <n v="1"/>
    <n v="0"/>
    <n v="0"/>
    <n v="0"/>
    <n v="0"/>
    <x v="1"/>
  </r>
  <r>
    <x v="1"/>
    <n v="171523"/>
    <n v="1473302227"/>
    <x v="0"/>
    <s v="Nakuru West "/>
    <x v="71"/>
    <n v="14733"/>
    <s v="Male"/>
    <n v="31"/>
    <s v=""/>
    <s v="2021-01-27"/>
    <s v="2021-01-28"/>
    <s v="No"/>
    <s v="TDF+3TC+DTG"/>
    <s v=""/>
    <s v=""/>
    <s v=""/>
    <s v=""/>
    <s v=""/>
    <n v="1980"/>
    <s v="2021-01-15"/>
    <s v=""/>
    <s v=""/>
    <s v=""/>
    <s v=""/>
    <s v=""/>
    <s v=""/>
    <s v=""/>
    <s v=""/>
    <s v=""/>
    <s v=""/>
    <s v=""/>
    <s v=""/>
    <s v=""/>
    <s v=""/>
    <s v=""/>
    <s v=""/>
    <s v=""/>
    <s v=""/>
    <s v=""/>
    <s v=""/>
    <n v="2021"/>
    <s v="January"/>
    <n v="2021"/>
    <s v="January"/>
    <x v="0"/>
    <n v="1"/>
    <n v="0"/>
    <n v="0"/>
    <n v="0"/>
    <n v="1"/>
    <n v="0"/>
    <n v="0"/>
    <n v="0"/>
    <n v="0"/>
    <x v="2"/>
  </r>
  <r>
    <x v="0"/>
    <n v="167966"/>
    <n v="1473302255"/>
    <x v="0"/>
    <s v="Nakuru West "/>
    <x v="7"/>
    <n v="15288"/>
    <s v="Female"/>
    <n v="7"/>
    <s v=""/>
    <s v="2020-12-03"/>
    <s v="2020-12-03"/>
    <s v="No"/>
    <s v="ABC+3TC+EFV"/>
    <s v=""/>
    <s v=""/>
    <s v=""/>
    <s v=""/>
    <s v=""/>
    <n v="1230"/>
    <s v="2020-11-26"/>
    <s v=""/>
    <s v=""/>
    <s v=""/>
    <s v=""/>
    <s v=""/>
    <s v=""/>
    <s v=""/>
    <s v=""/>
    <s v=""/>
    <s v=""/>
    <s v=""/>
    <s v=""/>
    <s v=""/>
    <s v=""/>
    <s v=""/>
    <s v=""/>
    <s v=""/>
    <s v=""/>
    <s v=""/>
    <s v=""/>
    <n v="2020"/>
    <s v="December"/>
    <n v="2020"/>
    <s v="December"/>
    <x v="0"/>
    <n v="1"/>
    <n v="0"/>
    <n v="0"/>
    <n v="0"/>
    <n v="1"/>
    <n v="0"/>
    <n v="0"/>
    <n v="0"/>
    <n v="0"/>
    <x v="0"/>
  </r>
  <r>
    <x v="0"/>
    <n v="166553"/>
    <n v="1473302319"/>
    <x v="0"/>
    <s v="Nakuru West "/>
    <x v="71"/>
    <n v="14733"/>
    <s v="Male"/>
    <n v="34"/>
    <s v="Yes"/>
    <s v="2020-11-25"/>
    <s v="2020-11-25"/>
    <s v="No"/>
    <s v="TDF+3TC+DTG"/>
    <s v=""/>
    <s v=""/>
    <s v=""/>
    <s v=""/>
    <s v="2020-04-14"/>
    <n v="30300"/>
    <s v="2020-11-11"/>
    <s v="2020-12-04"/>
    <s v="Yes"/>
    <s v="2020-12-04"/>
    <n v="2"/>
    <s v=""/>
    <s v="Frozen Plasma"/>
    <s v=""/>
    <s v=""/>
    <s v=""/>
    <s v=""/>
    <s v=""/>
    <s v=""/>
    <s v=""/>
    <s v=""/>
    <s v=""/>
    <s v=""/>
    <s v=""/>
    <s v=""/>
    <s v="2020-11-25"/>
    <s v="stf version 4"/>
    <n v="2020"/>
    <s v="November"/>
    <n v="2020"/>
    <s v="November"/>
    <x v="1"/>
    <n v="1"/>
    <n v="0"/>
    <n v="1"/>
    <n v="0"/>
    <n v="0"/>
    <n v="0"/>
    <n v="0"/>
    <n v="0"/>
    <n v="0"/>
    <x v="2"/>
  </r>
  <r>
    <x v="0"/>
    <n v="168612"/>
    <n v="1473302340"/>
    <x v="0"/>
    <s v="Nakuru West "/>
    <x v="71"/>
    <n v="14733"/>
    <s v="Male"/>
    <n v="36"/>
    <s v=""/>
    <s v="2020-12-10"/>
    <s v="2020-12-10"/>
    <s v="No"/>
    <s v="TDF+3TC+DTG"/>
    <s v=""/>
    <s v=""/>
    <s v=""/>
    <s v=""/>
    <s v=""/>
    <n v="10814"/>
    <s v="2020-12-02"/>
    <s v=""/>
    <s v=""/>
    <s v=""/>
    <s v=""/>
    <s v=""/>
    <s v=""/>
    <s v=""/>
    <s v=""/>
    <s v=""/>
    <s v=""/>
    <s v=""/>
    <s v=""/>
    <s v=""/>
    <s v=""/>
    <s v=""/>
    <s v=""/>
    <s v=""/>
    <s v=""/>
    <s v=""/>
    <s v=""/>
    <n v="2020"/>
    <s v="December"/>
    <n v="2020"/>
    <s v="December"/>
    <x v="0"/>
    <n v="1"/>
    <n v="0"/>
    <n v="0"/>
    <n v="0"/>
    <n v="1"/>
    <n v="0"/>
    <n v="0"/>
    <n v="0"/>
    <n v="0"/>
    <x v="2"/>
  </r>
  <r>
    <x v="0"/>
    <n v="166815"/>
    <s v="14733TI.219"/>
    <x v="0"/>
    <s v="Nakuru West "/>
    <x v="71"/>
    <n v="14733"/>
    <s v="Female"/>
    <n v="7"/>
    <s v="Yes"/>
    <s v="2020-11-27"/>
    <s v="2020-11-27"/>
    <s v="No"/>
    <s v="ABC+3TC+EFV"/>
    <s v=""/>
    <s v=""/>
    <s v=""/>
    <s v=""/>
    <s v="2018-06-06"/>
    <n v="165000"/>
    <s v="2020-11-16"/>
    <s v="2020-12-08"/>
    <s v="Yes"/>
    <s v="2020-12-08"/>
    <n v="3"/>
    <s v=""/>
    <s v="Frozen Plasma"/>
    <s v=""/>
    <s v=""/>
    <s v=""/>
    <s v=""/>
    <s v=""/>
    <s v=""/>
    <s v=""/>
    <s v=""/>
    <s v=""/>
    <s v=""/>
    <s v=""/>
    <s v=""/>
    <s v="2020-11-27"/>
    <s v="stf version 4"/>
    <n v="2020"/>
    <s v="November"/>
    <n v="2020"/>
    <s v="November"/>
    <x v="1"/>
    <n v="1"/>
    <n v="1"/>
    <n v="0"/>
    <n v="0"/>
    <n v="0"/>
    <n v="0"/>
    <n v="0"/>
    <n v="0"/>
    <n v="0"/>
    <x v="0"/>
  </r>
  <r>
    <x v="0"/>
    <n v="167532"/>
    <s v="14733TI.500"/>
    <x v="0"/>
    <s v="Nakuru West "/>
    <x v="71"/>
    <n v="14733"/>
    <s v="Female"/>
    <n v="26"/>
    <s v=""/>
    <s v="2020-12-02"/>
    <s v="2020-12-02"/>
    <s v="No"/>
    <s v="TDF+3TC+EFV"/>
    <s v=""/>
    <s v=""/>
    <s v=""/>
    <s v=""/>
    <s v=""/>
    <n v="3110"/>
    <s v="2020-11-23"/>
    <s v=""/>
    <s v=""/>
    <s v=""/>
    <s v=""/>
    <s v=""/>
    <s v=""/>
    <s v=""/>
    <s v=""/>
    <s v=""/>
    <s v=""/>
    <s v=""/>
    <s v=""/>
    <s v=""/>
    <s v=""/>
    <s v=""/>
    <s v=""/>
    <s v=""/>
    <s v=""/>
    <s v=""/>
    <s v=""/>
    <n v="2020"/>
    <s v="December"/>
    <n v="2020"/>
    <s v="December"/>
    <x v="0"/>
    <n v="1"/>
    <n v="0"/>
    <n v="0"/>
    <n v="0"/>
    <n v="1"/>
    <n v="0"/>
    <n v="0"/>
    <n v="0"/>
    <n v="0"/>
    <x v="2"/>
  </r>
  <r>
    <x v="1"/>
    <n v="173715"/>
    <n v="148010001"/>
    <x v="0"/>
    <s v="Naivasha"/>
    <x v="8"/>
    <n v="14801"/>
    <s v="Female"/>
    <n v="43"/>
    <s v=""/>
    <s v="2021-02-18"/>
    <s v="2021-02-18"/>
    <s v="No"/>
    <s v="TDF+3TC+ATV/r"/>
    <s v=""/>
    <s v=""/>
    <s v=""/>
    <s v=""/>
    <s v=""/>
    <n v="2229"/>
    <s v="2021-02-11"/>
    <s v=""/>
    <s v=""/>
    <s v=""/>
    <s v=""/>
    <s v=""/>
    <s v=""/>
    <s v=""/>
    <s v=""/>
    <s v=""/>
    <s v=""/>
    <s v=""/>
    <s v=""/>
    <s v=""/>
    <s v=""/>
    <s v=""/>
    <s v=""/>
    <s v=""/>
    <s v=""/>
    <s v=""/>
    <s v=""/>
    <n v="2021"/>
    <s v="February"/>
    <n v="2021"/>
    <s v="February"/>
    <x v="0"/>
    <n v="1"/>
    <n v="0"/>
    <n v="0"/>
    <n v="0"/>
    <n v="1"/>
    <n v="0"/>
    <n v="0"/>
    <n v="0"/>
    <n v="0"/>
    <x v="2"/>
  </r>
  <r>
    <x v="0"/>
    <n v="166414"/>
    <n v="1480100095"/>
    <x v="0"/>
    <s v="Naivasha"/>
    <x v="8"/>
    <n v="14801"/>
    <s v="Female"/>
    <n v="42"/>
    <s v="Yes"/>
    <s v="2020-11-24"/>
    <s v="2020-11-24"/>
    <s v="No"/>
    <s v="TDF+3TC+DTG"/>
    <s v=""/>
    <s v=""/>
    <s v=""/>
    <s v=""/>
    <s v="2018-05-08"/>
    <n v="6900"/>
    <s v="2020-11-12"/>
    <s v="2018-05-08"/>
    <s v="Yes"/>
    <s v="2018-05-08"/>
    <n v="3"/>
    <s v="2021-02-11"/>
    <s v="Frozen Plasma"/>
    <s v="2021-02-18"/>
    <s v="&lt;1000"/>
    <s v="Retain Regimen"/>
    <s v=""/>
    <s v=""/>
    <n v="3"/>
    <s v="2021-02-11"/>
    <s v="Frozen Plasma"/>
    <s v="2021-02-18"/>
    <s v="&lt;1000"/>
    <s v="Active"/>
    <s v=""/>
    <s v="2020-11-24"/>
    <s v="stf version 4"/>
    <n v="2020"/>
    <s v="November"/>
    <n v="2020"/>
    <s v="November"/>
    <x v="1"/>
    <n v="1"/>
    <n v="1"/>
    <n v="0"/>
    <n v="0"/>
    <n v="0"/>
    <n v="1"/>
    <n v="1"/>
    <n v="0"/>
    <n v="0"/>
    <x v="2"/>
  </r>
  <r>
    <x v="0"/>
    <n v="163609"/>
    <n v="1480100460"/>
    <x v="0"/>
    <s v="Naivasha"/>
    <x v="8"/>
    <n v="14801"/>
    <s v="Female"/>
    <n v="37"/>
    <s v="Yes"/>
    <s v="2020-11-19"/>
    <s v="2020-11-19"/>
    <s v="No"/>
    <s v="TDF+3TC+EFV"/>
    <s v=""/>
    <s v=""/>
    <s v=""/>
    <s v=""/>
    <s v="2020-06-16"/>
    <n v="25300"/>
    <s v="2020-10-15"/>
    <s v="2020-06-16"/>
    <s v="Yes"/>
    <s v="2020-06-16"/>
    <n v="3"/>
    <s v="2021-02-15"/>
    <s v="Frozen Plasma"/>
    <s v="2021-03-02"/>
    <s v="&gt;1000"/>
    <s v="Retain Regimen"/>
    <s v="Other"/>
    <s v="On 2nd line"/>
    <n v="3"/>
    <s v="2021-02-15"/>
    <s v="Frozen Plasma"/>
    <s v="2021-03-02"/>
    <s v="&gt;1000"/>
    <s v="Active"/>
    <s v="Poor adherence due to stigma"/>
    <s v="2020-11-19"/>
    <s v="stf version 4"/>
    <n v="2020"/>
    <s v="November"/>
    <n v="2020"/>
    <s v="November"/>
    <x v="1"/>
    <n v="1"/>
    <n v="1"/>
    <n v="0"/>
    <n v="0"/>
    <n v="0"/>
    <n v="1"/>
    <n v="1"/>
    <n v="1"/>
    <n v="0"/>
    <x v="2"/>
  </r>
  <r>
    <x v="0"/>
    <n v="165797"/>
    <n v="1480100465"/>
    <x v="0"/>
    <s v="Naivasha"/>
    <x v="8"/>
    <n v="14801"/>
    <s v="Female"/>
    <n v="24"/>
    <s v="Yes"/>
    <s v="2020-11-20"/>
    <s v="2020-11-21"/>
    <s v="No"/>
    <s v="TDF+3TC+EFV"/>
    <s v=""/>
    <s v=""/>
    <s v=""/>
    <s v=""/>
    <s v="2020-11-02"/>
    <n v="103000"/>
    <s v="2020-11-05"/>
    <s v="2020-12-02"/>
    <s v="Yes"/>
    <s v="2020-12-02"/>
    <n v="1"/>
    <s v="2020-11-05"/>
    <s v="Frozen Plasma"/>
    <s v="2020-11-20"/>
    <s v="&gt;1000"/>
    <s v=""/>
    <s v=""/>
    <s v=""/>
    <n v="1"/>
    <s v="2020-11-05"/>
    <s v="Frozen Plasma"/>
    <s v="2020-11-20"/>
    <s v="&gt;1000"/>
    <s v="LTFU"/>
    <s v="Client had poor adherence to medication"/>
    <s v="2020-11-21"/>
    <s v="stf version 4"/>
    <n v="2020"/>
    <s v="November"/>
    <n v="2020"/>
    <s v="November"/>
    <x v="1"/>
    <n v="1"/>
    <n v="0"/>
    <n v="0"/>
    <n v="1"/>
    <n v="0"/>
    <n v="0"/>
    <n v="0"/>
    <n v="0"/>
    <n v="0"/>
    <x v="1"/>
  </r>
  <r>
    <x v="0"/>
    <n v="166414"/>
    <n v="1480100627"/>
    <x v="0"/>
    <s v="Naivasha"/>
    <x v="8"/>
    <n v="14801"/>
    <s v="Female"/>
    <n v="2"/>
    <s v="Yes"/>
    <s v="2020-11-24"/>
    <s v="2020-11-24"/>
    <s v="No"/>
    <s v="ABC+3TC+LPV/r"/>
    <s v=""/>
    <s v=""/>
    <s v=""/>
    <s v=""/>
    <s v="2019-09-19"/>
    <n v="290000"/>
    <s v="2020-11-11"/>
    <s v="2019-09-19"/>
    <s v="Yes"/>
    <s v="2019-09-19"/>
    <n v="3"/>
    <s v="2021-03-11"/>
    <s v="Frozen Plasma"/>
    <s v="2021-05-21"/>
    <s v="&lt;1000"/>
    <s v="Retain Regimen"/>
    <s v=""/>
    <s v=""/>
    <n v="3"/>
    <s v="2021-03-11"/>
    <s v="Frozen Plasma"/>
    <s v="2021-05-21"/>
    <s v="&lt;1000"/>
    <s v="Active"/>
    <s v=""/>
    <s v="2020-11-24"/>
    <s v="stf version 4"/>
    <n v="2020"/>
    <s v="November"/>
    <n v="2020"/>
    <s v="November"/>
    <x v="1"/>
    <n v="1"/>
    <n v="1"/>
    <n v="0"/>
    <n v="0"/>
    <n v="0"/>
    <n v="1"/>
    <n v="1"/>
    <n v="0"/>
    <n v="0"/>
    <x v="0"/>
  </r>
  <r>
    <x v="1"/>
    <n v="171763"/>
    <n v="1480100821"/>
    <x v="0"/>
    <s v="Naivasha"/>
    <x v="8"/>
    <n v="14801"/>
    <s v="Female"/>
    <n v="27"/>
    <s v="Yes"/>
    <s v="2021-01-27"/>
    <s v="2021-01-28"/>
    <s v="No"/>
    <s v="TDF+3TC+DTG"/>
    <s v=""/>
    <s v=""/>
    <s v=""/>
    <s v=""/>
    <s v="2020-10-22"/>
    <n v="13500"/>
    <s v="2021-01-21"/>
    <s v="2021-04-23"/>
    <s v="Yes"/>
    <s v="2021-04-23"/>
    <n v="3"/>
    <s v="2021-01-21"/>
    <s v="Frozen Plasma"/>
    <s v="2021-01-27"/>
    <s v="&gt;1000"/>
    <s v="Retain Regimen"/>
    <s v="Other"/>
    <s v="Due for repeat"/>
    <n v="3"/>
    <s v="2021-01-21"/>
    <s v="Frozen Plasma"/>
    <s v="2021-01-27"/>
    <s v="&gt;1000"/>
    <s v="Active"/>
    <s v="Due for repeat to confirm failure"/>
    <s v="2021-01-28"/>
    <s v="stf version 4"/>
    <n v="2021"/>
    <s v="January"/>
    <n v="2021"/>
    <s v="January"/>
    <x v="1"/>
    <n v="1"/>
    <n v="1"/>
    <n v="0"/>
    <n v="0"/>
    <n v="0"/>
    <n v="1"/>
    <n v="1"/>
    <n v="1"/>
    <n v="0"/>
    <x v="2"/>
  </r>
  <r>
    <x v="0"/>
    <n v="167275"/>
    <n v="1480100840"/>
    <x v="0"/>
    <s v="Naivasha"/>
    <x v="4"/>
    <n v="15280"/>
    <s v="Female"/>
    <n v="0"/>
    <s v=""/>
    <s v="2020-12-02"/>
    <s v="2020-12-02"/>
    <s v="No"/>
    <s v="ABC+3TC+NVP"/>
    <s v=""/>
    <s v=""/>
    <s v=""/>
    <s v=""/>
    <s v=""/>
    <n v="18973"/>
    <s v="2020-11-20"/>
    <s v=""/>
    <s v=""/>
    <s v=""/>
    <s v=""/>
    <s v=""/>
    <s v=""/>
    <s v=""/>
    <s v=""/>
    <s v=""/>
    <s v=""/>
    <s v=""/>
    <s v=""/>
    <s v=""/>
    <s v=""/>
    <s v=""/>
    <s v=""/>
    <s v=""/>
    <s v=""/>
    <s v=""/>
    <s v=""/>
    <n v="2020"/>
    <s v="December"/>
    <n v="2020"/>
    <s v="December"/>
    <x v="0"/>
    <n v="1"/>
    <n v="0"/>
    <n v="0"/>
    <n v="0"/>
    <n v="1"/>
    <n v="0"/>
    <n v="0"/>
    <n v="0"/>
    <n v="0"/>
    <x v="0"/>
  </r>
  <r>
    <x v="0"/>
    <n v="169158"/>
    <n v="1480100847"/>
    <x v="0"/>
    <s v="Naivasha"/>
    <x v="8"/>
    <n v="14801"/>
    <s v="Female"/>
    <n v="37"/>
    <s v="Yes"/>
    <s v="2020-12-22"/>
    <s v="2020-12-22"/>
    <s v="No"/>
    <s v="TDF+3TC+DTG"/>
    <s v=""/>
    <s v=""/>
    <s v=""/>
    <s v=""/>
    <s v="2020-05-22"/>
    <n v="122583"/>
    <s v="2020-12-09"/>
    <s v="2020-12-22"/>
    <s v="Yes"/>
    <s v="2020-12-22"/>
    <n v="3"/>
    <s v="2021-03-09"/>
    <s v="Frozen Plasma"/>
    <s v="2021-05-21"/>
    <s v="&lt;1000"/>
    <s v="Retain Regimen"/>
    <s v=""/>
    <s v=""/>
    <n v="3"/>
    <s v="2021-03-09"/>
    <s v="Frozen Plasma"/>
    <s v="2021-05-21"/>
    <s v="&lt;1000"/>
    <s v="Active"/>
    <s v=""/>
    <s v="2020-12-22"/>
    <s v="stf version 4"/>
    <n v="2020"/>
    <s v="December"/>
    <n v="2020"/>
    <s v="December"/>
    <x v="1"/>
    <n v="1"/>
    <n v="1"/>
    <n v="0"/>
    <n v="0"/>
    <n v="0"/>
    <n v="1"/>
    <n v="1"/>
    <n v="0"/>
    <n v="0"/>
    <x v="2"/>
  </r>
  <r>
    <x v="1"/>
    <n v="171108"/>
    <n v="1480100855"/>
    <x v="0"/>
    <s v="Naivasha"/>
    <x v="8"/>
    <n v="14801"/>
    <s v="Male"/>
    <n v="38"/>
    <s v="Yes"/>
    <s v="2021-01-20"/>
    <s v="2021-01-20"/>
    <s v="No"/>
    <s v="TDF+3TC+DTG"/>
    <s v=""/>
    <s v=""/>
    <s v=""/>
    <s v=""/>
    <s v="2020-07-02"/>
    <n v="1240"/>
    <s v="2021-01-11"/>
    <s v="2021-01-14"/>
    <s v="Yes"/>
    <s v="2021-01-21"/>
    <n v="3"/>
    <s v="2021-06-14"/>
    <s v="Frozen Plasma"/>
    <s v="2021-06-23"/>
    <s v="Sample Rejected"/>
    <s v="Retain Regimen"/>
    <s v=""/>
    <s v=""/>
    <n v="3"/>
    <s v="2021-06-14"/>
    <s v="Frozen Plasma"/>
    <s v="2021-06-23"/>
    <s v="Sample Rejected"/>
    <s v="Active"/>
    <s v=""/>
    <s v="2021-01-20"/>
    <s v="stf version 4"/>
    <n v="2021"/>
    <s v="January"/>
    <n v="2021"/>
    <s v="January"/>
    <x v="1"/>
    <n v="1"/>
    <n v="1"/>
    <n v="0"/>
    <n v="0"/>
    <n v="0"/>
    <n v="1"/>
    <n v="0"/>
    <n v="0"/>
    <n v="0"/>
    <x v="2"/>
  </r>
  <r>
    <x v="1"/>
    <n v="170472"/>
    <n v="1480100869"/>
    <x v="0"/>
    <s v="Naivasha"/>
    <x v="8"/>
    <n v="14801"/>
    <s v="Female"/>
    <n v="23"/>
    <s v="Yes"/>
    <s v="2021-01-15"/>
    <s v="2021-01-15"/>
    <s v="Yes"/>
    <s v="TDF+3TC+DTG"/>
    <s v=""/>
    <s v=""/>
    <s v=""/>
    <s v=""/>
    <s v="2020-09-30"/>
    <n v="215930"/>
    <s v="2021-01-04"/>
    <s v="2021-02-15"/>
    <s v="Yes"/>
    <s v="2021-02-15"/>
    <n v="3"/>
    <s v="2021-01-04"/>
    <s v="Frozen Plasma"/>
    <s v="2021-01-15"/>
    <s v="&gt;1000"/>
    <s v="Retain Regimen"/>
    <s v="Other"/>
    <s v="Due for repeat vl"/>
    <n v="3"/>
    <s v="2021-01-04"/>
    <s v="Frozen Plasma"/>
    <s v="2021-01-15"/>
    <s v="&gt;1000"/>
    <s v="Active"/>
    <s v="Due for repeat to confirm treatment failure"/>
    <s v="2021-01-15"/>
    <s v="stf version 4"/>
    <n v="2021"/>
    <s v="January"/>
    <n v="2021"/>
    <s v="January"/>
    <x v="1"/>
    <n v="1"/>
    <n v="1"/>
    <n v="0"/>
    <n v="0"/>
    <n v="0"/>
    <n v="1"/>
    <n v="1"/>
    <n v="1"/>
    <n v="0"/>
    <x v="1"/>
  </r>
  <r>
    <x v="1"/>
    <n v="171763"/>
    <n v="148010748"/>
    <x v="0"/>
    <s v="Naivasha"/>
    <x v="8"/>
    <n v="14801"/>
    <s v="Female"/>
    <n v="24"/>
    <s v="Yes"/>
    <s v="2021-01-27"/>
    <s v="2021-01-28"/>
    <s v="No"/>
    <s v="TDF+3TC+DTG"/>
    <s v=""/>
    <s v=""/>
    <s v=""/>
    <s v=""/>
    <s v="2020-10-21"/>
    <n v="1440"/>
    <s v="2021-01-21"/>
    <s v="2021-04-22"/>
    <s v="Yes"/>
    <s v="2021-04-22"/>
    <n v="3"/>
    <s v="2021-01-21"/>
    <s v="Frozen Plasma"/>
    <s v="2021-01-27"/>
    <s v="&gt;1000"/>
    <s v="Retain Regimen"/>
    <s v="Other"/>
    <s v="Due for repeat"/>
    <n v="3"/>
    <s v="2021-01-21"/>
    <s v="Frozen Plasma"/>
    <s v="2021-01-27"/>
    <s v="&gt;1000"/>
    <s v="Active"/>
    <s v="Due for repeat vl to confirm failure"/>
    <s v="2021-01-28"/>
    <s v="stf version 4"/>
    <n v="2021"/>
    <s v="January"/>
    <n v="2021"/>
    <s v="January"/>
    <x v="1"/>
    <n v="1"/>
    <n v="1"/>
    <n v="0"/>
    <n v="0"/>
    <n v="0"/>
    <n v="1"/>
    <n v="1"/>
    <n v="1"/>
    <n v="0"/>
    <x v="1"/>
  </r>
  <r>
    <x v="0"/>
    <n v="164288"/>
    <n v="1483102191"/>
    <x v="0"/>
    <s v="Kuresoi South"/>
    <x v="73"/>
    <n v="15398"/>
    <s v="Female"/>
    <n v="28"/>
    <s v=""/>
    <s v="2020-10-30"/>
    <s v="2020-10-30"/>
    <s v="No"/>
    <s v="TDF+3TC+EFV"/>
    <s v=""/>
    <s v=""/>
    <s v=""/>
    <s v=""/>
    <s v=""/>
    <n v="1682"/>
    <s v="2020-10-15"/>
    <s v=""/>
    <s v=""/>
    <s v=""/>
    <s v=""/>
    <s v=""/>
    <s v=""/>
    <s v=""/>
    <s v=""/>
    <s v=""/>
    <s v=""/>
    <s v=""/>
    <s v=""/>
    <s v=""/>
    <s v=""/>
    <s v=""/>
    <s v=""/>
    <s v=""/>
    <s v=""/>
    <s v=""/>
    <s v=""/>
    <n v="2020"/>
    <s v="October"/>
    <n v="2020"/>
    <s v="October"/>
    <x v="0"/>
    <n v="1"/>
    <n v="0"/>
    <n v="0"/>
    <n v="0"/>
    <n v="1"/>
    <n v="0"/>
    <n v="0"/>
    <n v="0"/>
    <n v="0"/>
    <x v="2"/>
  </r>
  <r>
    <x v="0"/>
    <n v="175335"/>
    <n v="1483112877"/>
    <x v="3"/>
    <s v="Baringo Central"/>
    <x v="22"/>
    <n v="14607"/>
    <s v="Female"/>
    <n v="47"/>
    <s v="Yes"/>
    <s v="2020-11-17"/>
    <s v="2020-11-17"/>
    <s v="No"/>
    <s v="TDF+3TC+ATV/r"/>
    <s v=""/>
    <s v=""/>
    <s v=""/>
    <s v=""/>
    <s v="2020-07-27"/>
    <n v="1524"/>
    <s v="2020-11-05"/>
    <s v="2020-07-27"/>
    <s v="Yes"/>
    <s v="2020-07-27"/>
    <n v="2"/>
    <s v="2020-11-05"/>
    <s v="Frozen Plasma"/>
    <s v="2020-11-05"/>
    <s v="&gt;1000"/>
    <s v="Retain Regimen"/>
    <s v="Other"/>
    <s v="on adherence follow up"/>
    <s v=""/>
    <s v="2020-11-05"/>
    <s v=""/>
    <s v=""/>
    <s v=""/>
    <s v=""/>
    <s v=""/>
    <s v="2020-11-17"/>
    <s v="stf version 4"/>
    <n v="2020"/>
    <s v="November"/>
    <n v="2020"/>
    <s v="November"/>
    <x v="1"/>
    <n v="1"/>
    <n v="0"/>
    <n v="1"/>
    <n v="0"/>
    <n v="0"/>
    <n v="0"/>
    <n v="0"/>
    <n v="0"/>
    <n v="0"/>
    <x v="2"/>
  </r>
  <r>
    <x v="0"/>
    <n v="168211"/>
    <s v="14836/00105"/>
    <x v="0"/>
    <s v="Kuresoi South"/>
    <x v="44"/>
    <n v="14836"/>
    <s v="Female"/>
    <n v="32"/>
    <s v=""/>
    <s v="2020-12-04"/>
    <s v="2020-12-04"/>
    <s v="Yes"/>
    <s v="AZT+3TC+ATV/r"/>
    <s v=""/>
    <s v=""/>
    <s v=""/>
    <s v=""/>
    <s v=""/>
    <n v="563000"/>
    <s v="2020-11-27"/>
    <s v=""/>
    <s v=""/>
    <s v=""/>
    <s v=""/>
    <s v=""/>
    <s v=""/>
    <s v=""/>
    <s v=""/>
    <s v=""/>
    <s v=""/>
    <s v=""/>
    <s v=""/>
    <s v=""/>
    <s v=""/>
    <s v=""/>
    <s v=""/>
    <s v=""/>
    <s v=""/>
    <s v=""/>
    <s v=""/>
    <n v="2020"/>
    <s v="December"/>
    <n v="2020"/>
    <s v="December"/>
    <x v="0"/>
    <n v="1"/>
    <n v="0"/>
    <n v="0"/>
    <n v="0"/>
    <n v="1"/>
    <n v="0"/>
    <n v="0"/>
    <n v="0"/>
    <n v="0"/>
    <x v="2"/>
  </r>
  <r>
    <x v="0"/>
    <n v="167879"/>
    <s v="14836/00115"/>
    <x v="0"/>
    <s v="Kuresoi South"/>
    <x v="44"/>
    <n v="14836"/>
    <s v="Female"/>
    <n v="21"/>
    <s v=""/>
    <s v="2020-12-02"/>
    <s v="2020-12-02"/>
    <s v="Yes"/>
    <s v="AZT+3TC+EFV"/>
    <s v=""/>
    <s v=""/>
    <s v=""/>
    <s v=""/>
    <s v=""/>
    <n v="121000"/>
    <s v="2020-11-26"/>
    <s v=""/>
    <s v=""/>
    <s v=""/>
    <s v=""/>
    <s v=""/>
    <s v=""/>
    <s v=""/>
    <s v=""/>
    <s v=""/>
    <s v=""/>
    <s v=""/>
    <s v=""/>
    <s v=""/>
    <s v=""/>
    <s v=""/>
    <s v=""/>
    <s v=""/>
    <s v=""/>
    <s v=""/>
    <s v=""/>
    <n v="2020"/>
    <s v="December"/>
    <n v="2020"/>
    <s v="December"/>
    <x v="0"/>
    <n v="1"/>
    <n v="0"/>
    <n v="0"/>
    <n v="0"/>
    <n v="1"/>
    <n v="0"/>
    <n v="0"/>
    <n v="0"/>
    <n v="0"/>
    <x v="1"/>
  </r>
  <r>
    <x v="0"/>
    <n v="167214"/>
    <s v="14836/00166"/>
    <x v="0"/>
    <s v="Kuresoi South"/>
    <x v="44"/>
    <n v="14836"/>
    <s v="Female"/>
    <n v="18"/>
    <s v=""/>
    <s v="2020-11-27"/>
    <s v="2020-11-27"/>
    <s v="Yes"/>
    <s v="TDF+3TC+EFV"/>
    <s v=""/>
    <s v=""/>
    <s v=""/>
    <s v=""/>
    <s v=""/>
    <n v="4680"/>
    <s v="2020-11-18"/>
    <s v=""/>
    <s v=""/>
    <s v=""/>
    <s v=""/>
    <s v=""/>
    <s v=""/>
    <s v=""/>
    <s v=""/>
    <s v=""/>
    <s v=""/>
    <s v=""/>
    <s v=""/>
    <s v=""/>
    <s v=""/>
    <s v=""/>
    <s v=""/>
    <s v=""/>
    <s v=""/>
    <s v=""/>
    <s v=""/>
    <n v="2020"/>
    <s v="November"/>
    <n v="2020"/>
    <s v="November"/>
    <x v="0"/>
    <n v="1"/>
    <n v="0"/>
    <n v="0"/>
    <n v="0"/>
    <n v="1"/>
    <n v="0"/>
    <n v="0"/>
    <n v="0"/>
    <n v="0"/>
    <x v="1"/>
  </r>
  <r>
    <x v="1"/>
    <n v="171430"/>
    <s v="14836/00616"/>
    <x v="0"/>
    <s v="Kuresoi South"/>
    <x v="44"/>
    <n v="14836"/>
    <s v="Female"/>
    <n v="46"/>
    <s v=""/>
    <s v="2021-01-25"/>
    <s v="2021-01-25"/>
    <s v="No"/>
    <s v="TDF+3TC+DTG"/>
    <s v=""/>
    <s v=""/>
    <s v=""/>
    <s v=""/>
    <s v=""/>
    <n v="30499"/>
    <s v="2021-01-14"/>
    <s v=""/>
    <s v=""/>
    <s v=""/>
    <s v=""/>
    <s v=""/>
    <s v=""/>
    <s v=""/>
    <s v=""/>
    <s v=""/>
    <s v=""/>
    <s v=""/>
    <s v=""/>
    <s v=""/>
    <s v=""/>
    <s v=""/>
    <s v=""/>
    <s v=""/>
    <s v=""/>
    <s v=""/>
    <s v=""/>
    <n v="2021"/>
    <s v="January"/>
    <n v="2021"/>
    <s v="January"/>
    <x v="0"/>
    <n v="1"/>
    <n v="0"/>
    <n v="0"/>
    <n v="0"/>
    <n v="1"/>
    <n v="0"/>
    <n v="0"/>
    <n v="0"/>
    <n v="0"/>
    <x v="2"/>
  </r>
  <r>
    <x v="0"/>
    <n v="169664"/>
    <s v="14836/00849"/>
    <x v="0"/>
    <s v="Kuresoi South"/>
    <x v="44"/>
    <n v="14836"/>
    <s v="Female"/>
    <n v="61"/>
    <s v=""/>
    <s v="2021-01-05"/>
    <s v="2021-01-06"/>
    <s v="No"/>
    <s v="TDF+3TC+DTG"/>
    <s v=""/>
    <s v=""/>
    <s v=""/>
    <s v=""/>
    <s v=""/>
    <n v="14656"/>
    <s v="2020-12-16"/>
    <s v=""/>
    <s v=""/>
    <s v=""/>
    <s v=""/>
    <s v=""/>
    <s v=""/>
    <s v=""/>
    <s v=""/>
    <s v=""/>
    <s v=""/>
    <s v=""/>
    <s v=""/>
    <s v=""/>
    <s v=""/>
    <s v=""/>
    <s v=""/>
    <s v=""/>
    <s v=""/>
    <s v=""/>
    <s v=""/>
    <n v="2021"/>
    <s v="January"/>
    <n v="2021"/>
    <s v="January"/>
    <x v="0"/>
    <n v="1"/>
    <n v="0"/>
    <n v="0"/>
    <n v="0"/>
    <n v="1"/>
    <n v="0"/>
    <n v="0"/>
    <n v="0"/>
    <n v="0"/>
    <x v="2"/>
  </r>
  <r>
    <x v="1"/>
    <n v="171433"/>
    <s v="14836/01108"/>
    <x v="0"/>
    <s v="Kuresoi South"/>
    <x v="44"/>
    <n v="14836"/>
    <s v="Male"/>
    <n v="63"/>
    <s v=""/>
    <s v="2021-01-25"/>
    <s v="2021-01-25"/>
    <s v="No"/>
    <s v="TDF+3TC+DTG"/>
    <s v=""/>
    <s v=""/>
    <s v=""/>
    <s v=""/>
    <s v=""/>
    <n v="197670"/>
    <s v="2021-01-18"/>
    <s v=""/>
    <s v=""/>
    <s v=""/>
    <s v=""/>
    <s v=""/>
    <s v=""/>
    <s v=""/>
    <s v=""/>
    <s v=""/>
    <s v=""/>
    <s v=""/>
    <s v=""/>
    <s v=""/>
    <s v=""/>
    <s v=""/>
    <s v=""/>
    <s v=""/>
    <s v=""/>
    <s v=""/>
    <s v=""/>
    <n v="2021"/>
    <s v="January"/>
    <n v="2021"/>
    <s v="January"/>
    <x v="0"/>
    <n v="1"/>
    <n v="0"/>
    <n v="0"/>
    <n v="0"/>
    <n v="1"/>
    <n v="0"/>
    <n v="0"/>
    <n v="0"/>
    <n v="0"/>
    <x v="2"/>
  </r>
  <r>
    <x v="1"/>
    <n v="170646"/>
    <s v="14836/01405"/>
    <x v="0"/>
    <s v="Kuresoi South"/>
    <x v="44"/>
    <n v="14836"/>
    <s v="Female"/>
    <n v="43"/>
    <s v=""/>
    <s v="2021-01-19"/>
    <s v="2021-01-19"/>
    <s v="No"/>
    <s v="TDF+3TC+DTG"/>
    <s v=""/>
    <s v=""/>
    <s v=""/>
    <s v=""/>
    <s v=""/>
    <n v="28034"/>
    <s v="2021-01-11"/>
    <s v=""/>
    <s v=""/>
    <s v=""/>
    <s v=""/>
    <s v=""/>
    <s v=""/>
    <s v=""/>
    <s v=""/>
    <s v=""/>
    <s v=""/>
    <s v=""/>
    <s v=""/>
    <s v=""/>
    <s v=""/>
    <s v=""/>
    <s v=""/>
    <s v=""/>
    <s v=""/>
    <s v=""/>
    <s v=""/>
    <n v="2021"/>
    <s v="January"/>
    <n v="2021"/>
    <s v="January"/>
    <x v="0"/>
    <n v="1"/>
    <n v="0"/>
    <n v="0"/>
    <n v="0"/>
    <n v="1"/>
    <n v="0"/>
    <n v="0"/>
    <n v="0"/>
    <n v="0"/>
    <x v="2"/>
  </r>
  <r>
    <x v="0"/>
    <n v="168211"/>
    <s v="14836/01431"/>
    <x v="0"/>
    <s v="Kuresoi South"/>
    <x v="44"/>
    <n v="14836"/>
    <s v="Male"/>
    <n v="7"/>
    <s v=""/>
    <s v="2020-12-04"/>
    <s v="2020-12-04"/>
    <s v="No"/>
    <s v="ABC+3TC+EFV"/>
    <s v=""/>
    <s v=""/>
    <s v=""/>
    <s v=""/>
    <s v=""/>
    <n v="24800"/>
    <s v="2020-11-30"/>
    <s v=""/>
    <s v=""/>
    <s v=""/>
    <s v=""/>
    <s v=""/>
    <s v=""/>
    <s v=""/>
    <s v=""/>
    <s v=""/>
    <s v=""/>
    <s v=""/>
    <s v=""/>
    <s v=""/>
    <s v=""/>
    <s v=""/>
    <s v=""/>
    <s v=""/>
    <s v=""/>
    <s v=""/>
    <s v=""/>
    <n v="2020"/>
    <s v="December"/>
    <n v="2020"/>
    <s v="December"/>
    <x v="0"/>
    <n v="1"/>
    <n v="0"/>
    <n v="0"/>
    <n v="0"/>
    <n v="1"/>
    <n v="0"/>
    <n v="0"/>
    <n v="0"/>
    <n v="0"/>
    <x v="0"/>
  </r>
  <r>
    <x v="0"/>
    <n v="168539"/>
    <s v="14836/01474"/>
    <x v="0"/>
    <s v="Kuresoi South"/>
    <x v="44"/>
    <n v="14836"/>
    <s v="Female"/>
    <n v="53"/>
    <s v=""/>
    <s v="2020-12-09"/>
    <s v="2020-12-09"/>
    <s v="No"/>
    <s v="TDF+3TC+DTG"/>
    <s v=""/>
    <s v=""/>
    <s v=""/>
    <s v=""/>
    <s v=""/>
    <n v="40684"/>
    <s v="2020-12-02"/>
    <s v=""/>
    <s v=""/>
    <s v=""/>
    <s v=""/>
    <s v=""/>
    <s v=""/>
    <s v=""/>
    <s v=""/>
    <s v=""/>
    <s v=""/>
    <s v=""/>
    <s v=""/>
    <s v=""/>
    <s v=""/>
    <s v=""/>
    <s v=""/>
    <s v=""/>
    <s v=""/>
    <s v=""/>
    <s v=""/>
    <n v="2020"/>
    <s v="December"/>
    <n v="2020"/>
    <s v="December"/>
    <x v="0"/>
    <n v="1"/>
    <n v="0"/>
    <n v="0"/>
    <n v="0"/>
    <n v="1"/>
    <n v="0"/>
    <n v="0"/>
    <n v="0"/>
    <n v="0"/>
    <x v="2"/>
  </r>
  <r>
    <x v="0"/>
    <n v="166856"/>
    <s v="14836/01501"/>
    <x v="0"/>
    <s v="Kuresoi South"/>
    <x v="44"/>
    <n v="14836"/>
    <s v="Male"/>
    <n v="36"/>
    <s v=""/>
    <s v="2020-11-25"/>
    <s v="2020-11-25"/>
    <s v="No"/>
    <s v="TDF+3TC+DTG"/>
    <s v=""/>
    <s v=""/>
    <s v=""/>
    <s v=""/>
    <s v=""/>
    <n v="91500"/>
    <s v="2020-11-17"/>
    <s v=""/>
    <s v=""/>
    <s v=""/>
    <s v=""/>
    <s v=""/>
    <s v=""/>
    <s v=""/>
    <s v=""/>
    <s v=""/>
    <s v=""/>
    <s v=""/>
    <s v=""/>
    <s v=""/>
    <s v=""/>
    <s v=""/>
    <s v=""/>
    <s v=""/>
    <s v=""/>
    <s v=""/>
    <s v=""/>
    <n v="2020"/>
    <s v="November"/>
    <n v="2020"/>
    <s v="November"/>
    <x v="0"/>
    <n v="1"/>
    <n v="0"/>
    <n v="0"/>
    <n v="0"/>
    <n v="1"/>
    <n v="0"/>
    <n v="0"/>
    <n v="0"/>
    <n v="0"/>
    <x v="2"/>
  </r>
  <r>
    <x v="0"/>
    <n v="167569"/>
    <s v="14836/01547"/>
    <x v="0"/>
    <s v="Kuresoi South"/>
    <x v="44"/>
    <n v="14836"/>
    <s v="Female"/>
    <n v="35"/>
    <s v=""/>
    <s v="2020-12-02"/>
    <s v="2020-12-02"/>
    <s v="No"/>
    <s v="TDF+3TC+EFV"/>
    <s v=""/>
    <s v=""/>
    <s v=""/>
    <s v=""/>
    <s v=""/>
    <n v="9910"/>
    <s v="2020-11-20"/>
    <s v=""/>
    <s v=""/>
    <s v=""/>
    <s v=""/>
    <s v=""/>
    <s v=""/>
    <s v=""/>
    <s v=""/>
    <s v=""/>
    <s v=""/>
    <s v=""/>
    <s v=""/>
    <s v=""/>
    <s v=""/>
    <s v=""/>
    <s v=""/>
    <s v=""/>
    <s v=""/>
    <s v=""/>
    <s v=""/>
    <n v="2020"/>
    <s v="December"/>
    <n v="2020"/>
    <s v="December"/>
    <x v="0"/>
    <n v="1"/>
    <n v="0"/>
    <n v="0"/>
    <n v="0"/>
    <n v="1"/>
    <n v="0"/>
    <n v="0"/>
    <n v="0"/>
    <n v="0"/>
    <x v="2"/>
  </r>
  <r>
    <x v="1"/>
    <n v="171430"/>
    <s v="14836/01789"/>
    <x v="0"/>
    <s v="Kuresoi South"/>
    <x v="44"/>
    <n v="14836"/>
    <s v="Female"/>
    <n v="30"/>
    <s v=""/>
    <s v="2021-01-25"/>
    <s v="2021-01-25"/>
    <s v="No"/>
    <s v="TDF+3TC+EFV"/>
    <s v=""/>
    <s v=""/>
    <s v=""/>
    <s v=""/>
    <s v=""/>
    <n v="2022"/>
    <s v="2021-01-14"/>
    <s v=""/>
    <s v=""/>
    <s v=""/>
    <s v=""/>
    <s v=""/>
    <s v=""/>
    <s v=""/>
    <s v=""/>
    <s v=""/>
    <s v=""/>
    <s v=""/>
    <s v=""/>
    <s v=""/>
    <s v=""/>
    <s v=""/>
    <s v=""/>
    <s v=""/>
    <s v=""/>
    <s v=""/>
    <s v=""/>
    <n v="2021"/>
    <s v="January"/>
    <n v="2021"/>
    <s v="January"/>
    <x v="0"/>
    <n v="1"/>
    <n v="0"/>
    <n v="0"/>
    <n v="0"/>
    <n v="1"/>
    <n v="0"/>
    <n v="0"/>
    <n v="0"/>
    <n v="0"/>
    <x v="2"/>
  </r>
  <r>
    <x v="1"/>
    <n v="171430"/>
    <s v="14836/01837"/>
    <x v="0"/>
    <s v="Kuresoi South"/>
    <x v="44"/>
    <n v="14836"/>
    <s v="Female"/>
    <n v="40"/>
    <s v=""/>
    <s v="2021-01-25"/>
    <s v="2021-01-25"/>
    <s v="No"/>
    <s v="TDF+3TC+DTG"/>
    <s v=""/>
    <s v=""/>
    <s v=""/>
    <s v=""/>
    <s v=""/>
    <n v="22289"/>
    <s v="2021-01-13"/>
    <s v=""/>
    <s v=""/>
    <s v=""/>
    <s v=""/>
    <s v=""/>
    <s v=""/>
    <s v=""/>
    <s v=""/>
    <s v=""/>
    <s v=""/>
    <s v=""/>
    <s v=""/>
    <s v=""/>
    <s v=""/>
    <s v=""/>
    <s v=""/>
    <s v=""/>
    <s v=""/>
    <s v=""/>
    <s v=""/>
    <n v="2021"/>
    <s v="January"/>
    <n v="2021"/>
    <s v="January"/>
    <x v="0"/>
    <n v="1"/>
    <n v="0"/>
    <n v="0"/>
    <n v="0"/>
    <n v="1"/>
    <n v="0"/>
    <n v="0"/>
    <n v="0"/>
    <n v="0"/>
    <x v="2"/>
  </r>
  <r>
    <x v="1"/>
    <n v="175209"/>
    <s v="14836/01861"/>
    <x v="0"/>
    <s v="Kuresoi South"/>
    <x v="44"/>
    <n v="14836"/>
    <s v="Female"/>
    <n v="29"/>
    <s v=""/>
    <s v="2021-03-08"/>
    <s v="2021-03-08"/>
    <s v="Yes"/>
    <s v="TDF+3TC+DTG"/>
    <s v=""/>
    <s v=""/>
    <s v=""/>
    <s v=""/>
    <s v=""/>
    <n v="7528"/>
    <s v="2021-02-23"/>
    <s v=""/>
    <s v=""/>
    <s v=""/>
    <s v=""/>
    <s v=""/>
    <s v=""/>
    <s v=""/>
    <s v=""/>
    <s v=""/>
    <s v=""/>
    <s v=""/>
    <s v=""/>
    <s v=""/>
    <s v=""/>
    <s v=""/>
    <s v=""/>
    <s v=""/>
    <s v=""/>
    <s v=""/>
    <s v=""/>
    <n v="2021"/>
    <s v="March"/>
    <n v="2021"/>
    <s v="March"/>
    <x v="0"/>
    <n v="1"/>
    <n v="0"/>
    <n v="0"/>
    <n v="0"/>
    <n v="1"/>
    <n v="0"/>
    <n v="0"/>
    <n v="0"/>
    <n v="0"/>
    <x v="2"/>
  </r>
  <r>
    <x v="0"/>
    <n v="168539"/>
    <s v="14836/03371"/>
    <x v="0"/>
    <s v="Kuresoi South"/>
    <x v="44"/>
    <n v="14836"/>
    <s v="Female"/>
    <n v="50"/>
    <s v=""/>
    <s v="2020-12-09"/>
    <s v="2020-12-09"/>
    <s v="No"/>
    <s v="TDF+3TC+ATV/r"/>
    <s v=""/>
    <s v=""/>
    <s v=""/>
    <s v=""/>
    <s v=""/>
    <n v="15034"/>
    <s v="2020-12-02"/>
    <s v=""/>
    <s v=""/>
    <s v=""/>
    <s v=""/>
    <s v=""/>
    <s v=""/>
    <s v=""/>
    <s v=""/>
    <s v=""/>
    <s v=""/>
    <s v=""/>
    <s v=""/>
    <s v=""/>
    <s v=""/>
    <s v=""/>
    <s v=""/>
    <s v=""/>
    <s v=""/>
    <s v=""/>
    <s v=""/>
    <n v="2020"/>
    <s v="December"/>
    <n v="2020"/>
    <s v="December"/>
    <x v="0"/>
    <n v="1"/>
    <n v="0"/>
    <n v="0"/>
    <n v="0"/>
    <n v="1"/>
    <n v="0"/>
    <n v="0"/>
    <n v="0"/>
    <n v="0"/>
    <x v="2"/>
  </r>
  <r>
    <x v="0"/>
    <n v="167214"/>
    <s v="14836/1494712837"/>
    <x v="0"/>
    <s v="Kuresoi South"/>
    <x v="44"/>
    <n v="14836"/>
    <s v="Female"/>
    <n v="45"/>
    <s v="Yes"/>
    <s v="2020-11-27"/>
    <s v="2020-11-27"/>
    <s v="No"/>
    <s v="TDF+3TC+DTG"/>
    <s v=""/>
    <s v=""/>
    <s v=""/>
    <s v=""/>
    <s v="2020-07-20"/>
    <n v="1020"/>
    <s v="2020-11-19"/>
    <s v="2020-12-14"/>
    <s v="Yes"/>
    <s v="2020-12-14"/>
    <n v="1"/>
    <s v=""/>
    <s v="Frozen Plasma"/>
    <s v=""/>
    <s v=""/>
    <s v=""/>
    <s v=""/>
    <s v=""/>
    <s v=""/>
    <s v=""/>
    <s v=""/>
    <s v=""/>
    <s v=""/>
    <s v=""/>
    <s v=""/>
    <s v="2020-11-27"/>
    <s v="stf version 4"/>
    <n v="2020"/>
    <s v="November"/>
    <n v="2020"/>
    <s v="November"/>
    <x v="1"/>
    <n v="1"/>
    <n v="0"/>
    <n v="0"/>
    <n v="1"/>
    <n v="0"/>
    <n v="0"/>
    <n v="0"/>
    <n v="0"/>
    <n v="0"/>
    <x v="2"/>
  </r>
  <r>
    <x v="1"/>
    <n v="170189"/>
    <s v="14836/1521200871"/>
    <x v="0"/>
    <s v="Kuresoi South"/>
    <x v="44"/>
    <n v="14836"/>
    <s v="Female"/>
    <n v="52"/>
    <s v=""/>
    <s v="2021-01-08"/>
    <s v="2021-01-08"/>
    <s v="No"/>
    <s v="TDF+3TC+ATV/r"/>
    <s v=""/>
    <s v=""/>
    <s v=""/>
    <s v=""/>
    <s v=""/>
    <n v="1594"/>
    <s v="2021-01-04"/>
    <s v=""/>
    <s v=""/>
    <s v=""/>
    <s v=""/>
    <s v=""/>
    <s v=""/>
    <s v=""/>
    <s v=""/>
    <s v=""/>
    <s v=""/>
    <s v=""/>
    <s v=""/>
    <s v=""/>
    <s v=""/>
    <s v=""/>
    <s v=""/>
    <s v=""/>
    <s v=""/>
    <s v=""/>
    <s v=""/>
    <n v="2021"/>
    <s v="January"/>
    <n v="2021"/>
    <s v="January"/>
    <x v="0"/>
    <n v="1"/>
    <n v="0"/>
    <n v="0"/>
    <n v="0"/>
    <n v="1"/>
    <n v="0"/>
    <n v="0"/>
    <n v="0"/>
    <n v="0"/>
    <x v="2"/>
  </r>
  <r>
    <x v="1"/>
    <n v="173721"/>
    <n v="1483600400"/>
    <x v="0"/>
    <s v="Kuresoi South"/>
    <x v="44"/>
    <n v="14836"/>
    <s v="Female"/>
    <n v="42"/>
    <s v=""/>
    <s v="2021-02-19"/>
    <s v="2021-02-23"/>
    <s v="Yes"/>
    <s v="TDF+3TC+DTG"/>
    <s v=""/>
    <s v=""/>
    <s v=""/>
    <s v=""/>
    <s v=""/>
    <n v="15382"/>
    <s v="2021-02-11"/>
    <s v=""/>
    <s v=""/>
    <s v=""/>
    <s v=""/>
    <s v=""/>
    <s v=""/>
    <s v=""/>
    <s v=""/>
    <s v=""/>
    <s v=""/>
    <s v=""/>
    <s v=""/>
    <s v=""/>
    <s v=""/>
    <s v=""/>
    <s v=""/>
    <s v=""/>
    <s v=""/>
    <s v=""/>
    <s v=""/>
    <n v="2021"/>
    <s v="February"/>
    <n v="2021"/>
    <s v="February"/>
    <x v="0"/>
    <n v="1"/>
    <n v="0"/>
    <n v="0"/>
    <n v="0"/>
    <n v="1"/>
    <n v="0"/>
    <n v="0"/>
    <n v="0"/>
    <n v="0"/>
    <x v="2"/>
  </r>
  <r>
    <x v="1"/>
    <n v="171270"/>
    <n v="1483600403"/>
    <x v="0"/>
    <s v="Njoro"/>
    <x v="21"/>
    <n v="15358"/>
    <s v="Male"/>
    <n v="14"/>
    <s v=""/>
    <s v="2021-01-22"/>
    <s v="2021-01-22"/>
    <s v="No"/>
    <s v="TDF+3TC+DTG"/>
    <s v=""/>
    <s v=""/>
    <s v=""/>
    <s v=""/>
    <s v=""/>
    <n v="33396"/>
    <s v="2021-01-15"/>
    <s v=""/>
    <s v=""/>
    <s v=""/>
    <s v=""/>
    <s v=""/>
    <s v=""/>
    <s v=""/>
    <s v=""/>
    <s v=""/>
    <s v=""/>
    <s v=""/>
    <s v=""/>
    <s v=""/>
    <s v=""/>
    <s v=""/>
    <s v=""/>
    <s v=""/>
    <s v=""/>
    <s v=""/>
    <s v=""/>
    <n v="2021"/>
    <s v="January"/>
    <n v="2021"/>
    <s v="January"/>
    <x v="0"/>
    <n v="1"/>
    <n v="0"/>
    <n v="0"/>
    <n v="0"/>
    <n v="1"/>
    <n v="0"/>
    <n v="0"/>
    <n v="0"/>
    <n v="0"/>
    <x v="1"/>
  </r>
  <r>
    <x v="1"/>
    <n v="171279"/>
    <n v="1483600646"/>
    <x v="0"/>
    <s v="Njoro"/>
    <x v="74"/>
    <n v="15331"/>
    <s v="Male"/>
    <n v="14"/>
    <s v=""/>
    <s v="2021-01-22"/>
    <s v="2021-01-22"/>
    <s v="No"/>
    <s v="TDF+3TC+ATV/r"/>
    <s v=""/>
    <s v=""/>
    <s v=""/>
    <s v=""/>
    <s v=""/>
    <n v="9973"/>
    <s v="2021-01-17"/>
    <s v=""/>
    <s v=""/>
    <s v=""/>
    <s v=""/>
    <s v=""/>
    <s v=""/>
    <s v=""/>
    <s v=""/>
    <s v=""/>
    <s v=""/>
    <s v=""/>
    <s v=""/>
    <s v=""/>
    <s v=""/>
    <s v=""/>
    <s v=""/>
    <s v=""/>
    <s v=""/>
    <s v=""/>
    <s v=""/>
    <n v="2021"/>
    <s v="January"/>
    <n v="2021"/>
    <s v="January"/>
    <x v="0"/>
    <n v="1"/>
    <n v="0"/>
    <n v="0"/>
    <n v="0"/>
    <n v="1"/>
    <n v="0"/>
    <n v="0"/>
    <n v="0"/>
    <n v="0"/>
    <x v="1"/>
  </r>
  <r>
    <x v="1"/>
    <n v="173721"/>
    <n v="1483600872"/>
    <x v="0"/>
    <s v="Kuresoi South"/>
    <x v="44"/>
    <n v="14836"/>
    <s v="Female"/>
    <n v="48"/>
    <s v=""/>
    <s v="2021-02-19"/>
    <s v="2021-02-23"/>
    <s v="No"/>
    <s v="TDF+3TC+DTG"/>
    <s v=""/>
    <s v=""/>
    <s v=""/>
    <s v=""/>
    <s v=""/>
    <n v="53807"/>
    <s v="2021-02-09"/>
    <s v=""/>
    <s v=""/>
    <s v=""/>
    <s v=""/>
    <s v=""/>
    <s v=""/>
    <s v=""/>
    <s v=""/>
    <s v=""/>
    <s v=""/>
    <s v=""/>
    <s v=""/>
    <s v=""/>
    <s v=""/>
    <s v=""/>
    <s v=""/>
    <s v=""/>
    <s v=""/>
    <s v=""/>
    <s v=""/>
    <n v="2021"/>
    <s v="February"/>
    <n v="2021"/>
    <s v="February"/>
    <x v="0"/>
    <n v="1"/>
    <n v="0"/>
    <n v="0"/>
    <n v="0"/>
    <n v="1"/>
    <n v="0"/>
    <n v="0"/>
    <n v="0"/>
    <n v="0"/>
    <x v="2"/>
  </r>
  <r>
    <x v="0"/>
    <n v="166364"/>
    <n v="1483601285"/>
    <x v="0"/>
    <s v="Kuresoi South"/>
    <x v="44"/>
    <n v="14836"/>
    <s v="Female"/>
    <n v="46"/>
    <s v=""/>
    <s v="2020-11-24"/>
    <s v="2020-11-24"/>
    <s v="No"/>
    <s v="TDF+3TC+DTG"/>
    <s v=""/>
    <s v=""/>
    <s v=""/>
    <s v=""/>
    <s v=""/>
    <n v="26200"/>
    <s v="2020-11-12"/>
    <s v=""/>
    <s v=""/>
    <s v=""/>
    <s v=""/>
    <s v=""/>
    <s v=""/>
    <s v=""/>
    <s v=""/>
    <s v=""/>
    <s v=""/>
    <s v=""/>
    <s v=""/>
    <s v=""/>
    <s v=""/>
    <s v=""/>
    <s v=""/>
    <s v=""/>
    <s v=""/>
    <s v=""/>
    <s v=""/>
    <n v="2020"/>
    <s v="November"/>
    <n v="2020"/>
    <s v="November"/>
    <x v="0"/>
    <n v="1"/>
    <n v="0"/>
    <n v="0"/>
    <n v="0"/>
    <n v="1"/>
    <n v="0"/>
    <n v="0"/>
    <n v="0"/>
    <n v="0"/>
    <x v="2"/>
  </r>
  <r>
    <x v="0"/>
    <n v="162832"/>
    <n v="1483601437"/>
    <x v="0"/>
    <s v="Kuresoi South"/>
    <x v="44"/>
    <n v="14836"/>
    <s v="Female"/>
    <n v="15"/>
    <s v="Yes"/>
    <s v="2020-10-16"/>
    <s v="2020-10-16"/>
    <s v="No"/>
    <s v="TDF+3TC+DTG"/>
    <s v=""/>
    <s v=""/>
    <s v=""/>
    <s v=""/>
    <s v="2020-05-15"/>
    <n v="5212"/>
    <s v="2020-10-07"/>
    <s v="2020-11-25"/>
    <s v="Yes"/>
    <s v="2020-11-25"/>
    <n v="1"/>
    <s v=""/>
    <s v="Frozen Plasma"/>
    <s v=""/>
    <s v=""/>
    <s v=""/>
    <s v=""/>
    <s v=""/>
    <s v=""/>
    <s v=""/>
    <s v=""/>
    <s v=""/>
    <s v=""/>
    <s v=""/>
    <s v=""/>
    <s v="2020-10-16"/>
    <s v="stf version 4"/>
    <n v="2020"/>
    <s v="October"/>
    <n v="2020"/>
    <s v="October"/>
    <x v="1"/>
    <n v="1"/>
    <n v="0"/>
    <n v="0"/>
    <n v="1"/>
    <n v="0"/>
    <n v="0"/>
    <n v="0"/>
    <n v="0"/>
    <n v="0"/>
    <x v="1"/>
  </r>
  <r>
    <x v="0"/>
    <n v="162832"/>
    <n v="1483601472"/>
    <x v="0"/>
    <s v="Kuresoi South"/>
    <x v="44"/>
    <n v="14836"/>
    <s v="Male"/>
    <n v="38"/>
    <s v="Yes"/>
    <s v="2020-10-16"/>
    <s v="2020-10-16"/>
    <s v="No"/>
    <s v="TDF+3TC+DTG"/>
    <s v=""/>
    <s v=""/>
    <s v=""/>
    <s v=""/>
    <s v="2019-01-10"/>
    <n v="1478"/>
    <s v="2020-10-08"/>
    <s v="2020-10-28"/>
    <s v="Yes"/>
    <s v="2020-10-28"/>
    <n v="1"/>
    <s v=""/>
    <s v="Frozen Plasma"/>
    <s v=""/>
    <s v=""/>
    <s v=""/>
    <s v=""/>
    <s v=""/>
    <s v=""/>
    <s v=""/>
    <s v=""/>
    <s v=""/>
    <s v=""/>
    <s v=""/>
    <s v=""/>
    <s v="2020-10-16"/>
    <s v="stf version 4"/>
    <n v="2020"/>
    <s v="October"/>
    <n v="2020"/>
    <s v="October"/>
    <x v="1"/>
    <n v="1"/>
    <n v="0"/>
    <n v="0"/>
    <n v="1"/>
    <n v="0"/>
    <n v="0"/>
    <n v="0"/>
    <n v="0"/>
    <n v="0"/>
    <x v="2"/>
  </r>
  <r>
    <x v="1"/>
    <n v="174722"/>
    <n v="1483601517"/>
    <x v="0"/>
    <s v="Kuresoi North"/>
    <x v="61"/>
    <n v="14559"/>
    <s v="Male"/>
    <n v="4"/>
    <s v=""/>
    <s v="2021-03-02"/>
    <s v="2021-03-02"/>
    <s v="No"/>
    <s v="TDF+3TC+EFV"/>
    <s v=""/>
    <s v=""/>
    <s v=""/>
    <s v=""/>
    <s v=""/>
    <n v="1936"/>
    <s v="2021-02-19"/>
    <s v=""/>
    <s v=""/>
    <s v=""/>
    <s v=""/>
    <s v=""/>
    <s v=""/>
    <s v=""/>
    <s v=""/>
    <s v=""/>
    <s v=""/>
    <s v=""/>
    <s v=""/>
    <s v=""/>
    <s v=""/>
    <s v=""/>
    <s v=""/>
    <s v=""/>
    <s v=""/>
    <s v=""/>
    <s v=""/>
    <n v="2021"/>
    <s v="March"/>
    <n v="2021"/>
    <s v="March"/>
    <x v="0"/>
    <n v="1"/>
    <n v="0"/>
    <n v="0"/>
    <n v="0"/>
    <n v="1"/>
    <n v="0"/>
    <n v="0"/>
    <n v="0"/>
    <n v="0"/>
    <x v="0"/>
  </r>
  <r>
    <x v="1"/>
    <n v="174624"/>
    <n v="1483601573"/>
    <x v="0"/>
    <s v="Njoro"/>
    <x v="21"/>
    <n v="15358"/>
    <s v="Male"/>
    <n v="4"/>
    <s v=""/>
    <s v="2021-03-02"/>
    <s v="2021-03-02"/>
    <s v="No"/>
    <s v="ABC+3TC+EFV"/>
    <s v=""/>
    <s v=""/>
    <s v=""/>
    <s v=""/>
    <s v=""/>
    <n v="75376"/>
    <s v="2021-02-19"/>
    <s v=""/>
    <s v=""/>
    <s v=""/>
    <s v=""/>
    <s v=""/>
    <s v=""/>
    <s v=""/>
    <s v=""/>
    <s v=""/>
    <s v=""/>
    <s v=""/>
    <s v=""/>
    <s v=""/>
    <s v=""/>
    <s v=""/>
    <s v=""/>
    <s v=""/>
    <s v=""/>
    <s v=""/>
    <s v=""/>
    <n v="2021"/>
    <s v="March"/>
    <n v="2021"/>
    <s v="March"/>
    <x v="0"/>
    <n v="1"/>
    <n v="0"/>
    <n v="0"/>
    <n v="0"/>
    <n v="1"/>
    <n v="0"/>
    <n v="0"/>
    <n v="0"/>
    <n v="0"/>
    <x v="0"/>
  </r>
  <r>
    <x v="1"/>
    <n v="174800"/>
    <n v="1483601704"/>
    <x v="0"/>
    <s v="Kuresoi South"/>
    <x v="44"/>
    <n v="14836"/>
    <s v="Male"/>
    <n v="39"/>
    <s v=""/>
    <s v="2021-03-02"/>
    <s v="2021-03-02"/>
    <s v="No"/>
    <s v="TDF+3TC+DTG"/>
    <s v=""/>
    <s v=""/>
    <s v=""/>
    <s v=""/>
    <s v=""/>
    <n v="11580"/>
    <s v="2021-02-19"/>
    <s v=""/>
    <s v=""/>
    <s v=""/>
    <s v=""/>
    <s v=""/>
    <s v=""/>
    <s v=""/>
    <s v=""/>
    <s v=""/>
    <s v=""/>
    <s v=""/>
    <s v=""/>
    <s v=""/>
    <s v=""/>
    <s v=""/>
    <s v=""/>
    <s v=""/>
    <s v=""/>
    <s v=""/>
    <s v=""/>
    <n v="2021"/>
    <s v="March"/>
    <n v="2021"/>
    <s v="March"/>
    <x v="0"/>
    <n v="1"/>
    <n v="0"/>
    <n v="0"/>
    <n v="0"/>
    <n v="1"/>
    <n v="0"/>
    <n v="0"/>
    <n v="0"/>
    <n v="0"/>
    <x v="2"/>
  </r>
  <r>
    <x v="0"/>
    <n v="164060"/>
    <n v="1483601803"/>
    <x v="0"/>
    <s v="Kuresoi South"/>
    <x v="44"/>
    <n v="14836"/>
    <s v="Female"/>
    <n v="1"/>
    <s v="Yes"/>
    <s v="2020-10-30"/>
    <s v="2020-10-30"/>
    <s v="No"/>
    <s v="ABC+3TC+LPV/r"/>
    <s v=""/>
    <s v=""/>
    <s v=""/>
    <s v=""/>
    <s v="2019-10-18"/>
    <n v="131124"/>
    <s v="2020-10-21"/>
    <s v="2020-11-06"/>
    <s v="Yes"/>
    <s v="2020-11-06"/>
    <n v="2"/>
    <s v=""/>
    <s v="Frozen Plasma"/>
    <s v=""/>
    <s v=""/>
    <s v=""/>
    <s v=""/>
    <s v=""/>
    <s v=""/>
    <s v=""/>
    <s v=""/>
    <s v=""/>
    <s v=""/>
    <s v=""/>
    <s v=""/>
    <s v="2020-10-30"/>
    <s v="stf version 4"/>
    <n v="2020"/>
    <s v="October"/>
    <n v="2020"/>
    <s v="October"/>
    <x v="1"/>
    <n v="1"/>
    <n v="0"/>
    <n v="1"/>
    <n v="0"/>
    <n v="0"/>
    <n v="0"/>
    <n v="0"/>
    <n v="0"/>
    <n v="0"/>
    <x v="0"/>
  </r>
  <r>
    <x v="0"/>
    <n v="162790"/>
    <n v="1483601805"/>
    <x v="0"/>
    <s v="Kuresoi South"/>
    <x v="44"/>
    <n v="14836"/>
    <s v="Female"/>
    <n v="43"/>
    <s v="Yes"/>
    <s v="2020-10-16"/>
    <s v="2020-10-16"/>
    <s v="No"/>
    <s v="TDF+3TC+DTG"/>
    <s v=""/>
    <s v=""/>
    <s v=""/>
    <s v=""/>
    <s v="2019-10-11"/>
    <n v="672266"/>
    <s v="2020-10-06"/>
    <s v="2020-10-26"/>
    <s v="Yes"/>
    <s v="2020-10-26"/>
    <n v="2"/>
    <s v=""/>
    <s v="Frozen Plasma"/>
    <s v=""/>
    <s v=""/>
    <s v=""/>
    <s v=""/>
    <s v=""/>
    <s v=""/>
    <s v=""/>
    <s v=""/>
    <s v=""/>
    <s v=""/>
    <s v=""/>
    <s v=""/>
    <s v="2020-10-16"/>
    <s v="stf version 4"/>
    <n v="2020"/>
    <s v="October"/>
    <n v="2020"/>
    <s v="October"/>
    <x v="1"/>
    <n v="1"/>
    <n v="0"/>
    <n v="1"/>
    <n v="0"/>
    <n v="0"/>
    <n v="0"/>
    <n v="0"/>
    <n v="0"/>
    <n v="0"/>
    <x v="2"/>
  </r>
  <r>
    <x v="0"/>
    <n v="167708"/>
    <n v="1484500274"/>
    <x v="0"/>
    <s v="Gilgil"/>
    <x v="75"/>
    <n v="14845"/>
    <s v="Female"/>
    <n v="35"/>
    <s v=""/>
    <s v="2020-12-02"/>
    <s v="2020-12-02"/>
    <s v="No"/>
    <s v="TDF+3TC+DTG"/>
    <s v=""/>
    <s v=""/>
    <s v=""/>
    <s v=""/>
    <s v=""/>
    <n v="2340"/>
    <s v="2020-11-24"/>
    <s v=""/>
    <s v=""/>
    <s v=""/>
    <s v=""/>
    <s v=""/>
    <s v=""/>
    <s v=""/>
    <s v=""/>
    <s v=""/>
    <s v=""/>
    <s v=""/>
    <s v=""/>
    <s v=""/>
    <s v=""/>
    <s v=""/>
    <s v=""/>
    <s v=""/>
    <s v=""/>
    <s v=""/>
    <s v=""/>
    <n v="2020"/>
    <s v="December"/>
    <n v="2020"/>
    <s v="December"/>
    <x v="0"/>
    <n v="1"/>
    <n v="0"/>
    <n v="0"/>
    <n v="0"/>
    <n v="1"/>
    <n v="0"/>
    <n v="0"/>
    <n v="0"/>
    <n v="0"/>
    <x v="2"/>
  </r>
  <r>
    <x v="0"/>
    <n v="167142"/>
    <n v="1484500312"/>
    <x v="0"/>
    <s v="Gilgil"/>
    <x v="75"/>
    <n v="14845"/>
    <s v="Female"/>
    <n v="48"/>
    <s v=""/>
    <s v="2020-11-27"/>
    <s v="2020-11-27"/>
    <s v="No"/>
    <s v="TDF+3TC+DTG"/>
    <s v=""/>
    <s v=""/>
    <s v=""/>
    <s v=""/>
    <s v=""/>
    <n v="475000"/>
    <s v="2020-11-17"/>
    <s v=""/>
    <s v=""/>
    <s v=""/>
    <s v=""/>
    <s v=""/>
    <s v=""/>
    <s v=""/>
    <s v=""/>
    <s v=""/>
    <s v=""/>
    <s v=""/>
    <s v=""/>
    <s v=""/>
    <s v=""/>
    <s v=""/>
    <s v=""/>
    <s v=""/>
    <s v=""/>
    <s v=""/>
    <s v=""/>
    <n v="2020"/>
    <s v="November"/>
    <n v="2020"/>
    <s v="November"/>
    <x v="0"/>
    <n v="1"/>
    <n v="0"/>
    <n v="0"/>
    <n v="0"/>
    <n v="1"/>
    <n v="0"/>
    <n v="0"/>
    <n v="0"/>
    <n v="0"/>
    <x v="2"/>
  </r>
  <r>
    <x v="0"/>
    <n v="167708"/>
    <n v="1484500326"/>
    <x v="0"/>
    <s v="Gilgil"/>
    <x v="75"/>
    <n v="14845"/>
    <s v="Female"/>
    <n v="2"/>
    <s v=""/>
    <s v="2020-12-02"/>
    <s v="2020-12-02"/>
    <s v="No"/>
    <s v="ABC+3TC+DTG"/>
    <s v=""/>
    <s v=""/>
    <s v=""/>
    <s v=""/>
    <s v=""/>
    <n v="43300"/>
    <s v="2020-11-24"/>
    <s v=""/>
    <s v=""/>
    <s v=""/>
    <s v=""/>
    <s v=""/>
    <s v=""/>
    <s v=""/>
    <s v=""/>
    <s v=""/>
    <s v=""/>
    <s v=""/>
    <s v=""/>
    <s v=""/>
    <s v=""/>
    <s v=""/>
    <s v=""/>
    <s v=""/>
    <s v=""/>
    <s v=""/>
    <s v=""/>
    <n v="2020"/>
    <s v="December"/>
    <n v="2020"/>
    <s v="December"/>
    <x v="0"/>
    <n v="1"/>
    <n v="0"/>
    <n v="0"/>
    <n v="0"/>
    <n v="1"/>
    <n v="0"/>
    <n v="0"/>
    <n v="0"/>
    <n v="0"/>
    <x v="0"/>
  </r>
  <r>
    <x v="2"/>
    <n v="162162"/>
    <n v="1484506856"/>
    <x v="0"/>
    <s v="Gilgil"/>
    <x v="75"/>
    <n v="14845"/>
    <s v="Male"/>
    <n v="50"/>
    <s v=""/>
    <s v="2020-10-09"/>
    <s v="2020-10-13"/>
    <s v="No"/>
    <s v="TDF+3TC+ATV/r"/>
    <s v=""/>
    <s v=""/>
    <s v=""/>
    <s v=""/>
    <s v=""/>
    <n v="1248"/>
    <s v="2020-09-29"/>
    <s v=""/>
    <s v=""/>
    <s v=""/>
    <s v=""/>
    <s v=""/>
    <s v=""/>
    <s v=""/>
    <s v=""/>
    <s v=""/>
    <s v=""/>
    <s v=""/>
    <s v=""/>
    <s v=""/>
    <s v=""/>
    <s v=""/>
    <s v=""/>
    <s v=""/>
    <s v=""/>
    <s v=""/>
    <s v=""/>
    <n v="2020"/>
    <s v="October"/>
    <n v="2020"/>
    <s v="October"/>
    <x v="0"/>
    <n v="1"/>
    <n v="0"/>
    <n v="0"/>
    <n v="0"/>
    <n v="1"/>
    <n v="0"/>
    <n v="0"/>
    <n v="0"/>
    <n v="0"/>
    <x v="2"/>
  </r>
  <r>
    <x v="0"/>
    <n v="177156"/>
    <n v="1486700123"/>
    <x v="3"/>
    <s v="Marigat"/>
    <x v="76"/>
    <n v="14867"/>
    <s v="Female"/>
    <n v="36"/>
    <s v=""/>
    <s v="2020-12-02"/>
    <s v="2020-12-02"/>
    <s v="No"/>
    <s v="TDF+3TC+DTG"/>
    <s v=""/>
    <s v=""/>
    <s v=""/>
    <s v=""/>
    <s v=""/>
    <n v="224748"/>
    <s v="2020-11-26"/>
    <s v=""/>
    <s v=""/>
    <s v=""/>
    <s v=""/>
    <s v=""/>
    <s v=""/>
    <s v=""/>
    <s v=""/>
    <s v=""/>
    <s v=""/>
    <s v=""/>
    <s v=""/>
    <s v=""/>
    <s v=""/>
    <s v=""/>
    <s v=""/>
    <s v=""/>
    <s v=""/>
    <s v=""/>
    <s v=""/>
    <n v="2020"/>
    <s v="December"/>
    <n v="2020"/>
    <s v="December"/>
    <x v="0"/>
    <n v="1"/>
    <n v="0"/>
    <n v="0"/>
    <n v="0"/>
    <n v="1"/>
    <n v="0"/>
    <n v="0"/>
    <n v="0"/>
    <n v="0"/>
    <x v="2"/>
  </r>
  <r>
    <x v="1"/>
    <n v="184421"/>
    <n v="1486700193"/>
    <x v="3"/>
    <s v="Marigat"/>
    <x v="76"/>
    <n v="14867"/>
    <s v="Female"/>
    <n v="55"/>
    <s v=""/>
    <s v="2021-02-18"/>
    <s v="2021-02-23"/>
    <s v="No"/>
    <s v="TDF+3TC+DTG"/>
    <s v=""/>
    <s v=""/>
    <s v=""/>
    <s v=""/>
    <s v=""/>
    <n v="54460"/>
    <s v="2021-02-10"/>
    <s v=""/>
    <s v=""/>
    <s v=""/>
    <s v=""/>
    <s v=""/>
    <s v=""/>
    <s v=""/>
    <s v=""/>
    <s v=""/>
    <s v=""/>
    <s v=""/>
    <s v=""/>
    <s v=""/>
    <s v=""/>
    <s v=""/>
    <s v=""/>
    <s v=""/>
    <s v=""/>
    <s v=""/>
    <s v=""/>
    <n v="2021"/>
    <s v="February"/>
    <n v="2021"/>
    <s v="February"/>
    <x v="0"/>
    <n v="1"/>
    <n v="0"/>
    <n v="0"/>
    <n v="0"/>
    <n v="1"/>
    <n v="0"/>
    <n v="0"/>
    <n v="0"/>
    <n v="0"/>
    <x v="2"/>
  </r>
  <r>
    <x v="1"/>
    <n v="224203"/>
    <n v="1486900038"/>
    <x v="1"/>
    <s v="Laikipia North"/>
    <x v="77"/>
    <n v="14869"/>
    <s v="Female"/>
    <n v="64"/>
    <s v=""/>
    <s v="2021-01-25"/>
    <s v="2021-01-25"/>
    <s v="No"/>
    <s v="TDF+3TC+DTG"/>
    <s v=""/>
    <s v=""/>
    <s v=""/>
    <s v=""/>
    <s v=""/>
    <n v="4606"/>
    <s v="2021-01-02"/>
    <s v=""/>
    <s v=""/>
    <s v=""/>
    <s v=""/>
    <s v=""/>
    <s v=""/>
    <s v=""/>
    <s v=""/>
    <s v=""/>
    <s v=""/>
    <s v=""/>
    <s v=""/>
    <s v=""/>
    <s v=""/>
    <s v=""/>
    <s v=""/>
    <s v=""/>
    <s v=""/>
    <s v=""/>
    <s v=""/>
    <n v="2021"/>
    <s v="January"/>
    <n v="2021"/>
    <s v="January"/>
    <x v="0"/>
    <n v="1"/>
    <n v="0"/>
    <n v="0"/>
    <n v="0"/>
    <n v="1"/>
    <n v="0"/>
    <n v="0"/>
    <n v="0"/>
    <n v="0"/>
    <x v="2"/>
  </r>
  <r>
    <x v="0"/>
    <n v="170259"/>
    <n v="1489401087"/>
    <x v="0"/>
    <s v="Molo"/>
    <x v="49"/>
    <n v="14431"/>
    <s v="Female"/>
    <n v="15"/>
    <s v="Yes"/>
    <s v="2021-01-13"/>
    <s v="2021-01-13"/>
    <s v="No"/>
    <s v="TDF+3TC+DTG"/>
    <s v=""/>
    <s v=""/>
    <s v=""/>
    <s v=""/>
    <s v="2020-07-10"/>
    <n v="5525"/>
    <s v="2020-12-30"/>
    <s v="2021-01-29"/>
    <s v="Yes"/>
    <s v="2017-05-18"/>
    <n v="3"/>
    <s v=""/>
    <s v="Frozen Plasma"/>
    <s v=""/>
    <s v=""/>
    <s v=""/>
    <s v=""/>
    <s v=""/>
    <s v=""/>
    <s v=""/>
    <s v=""/>
    <s v=""/>
    <s v=""/>
    <s v="Active"/>
    <s v=""/>
    <s v="2021-01-13"/>
    <s v="stf version 4"/>
    <n v="2021"/>
    <s v="January"/>
    <n v="2021"/>
    <s v="January"/>
    <x v="1"/>
    <n v="1"/>
    <n v="1"/>
    <n v="0"/>
    <n v="0"/>
    <n v="0"/>
    <n v="0"/>
    <n v="0"/>
    <n v="0"/>
    <n v="0"/>
    <x v="1"/>
  </r>
  <r>
    <x v="0"/>
    <n v="164321"/>
    <s v="14924/00077"/>
    <x v="0"/>
    <s v="Kuresoi South"/>
    <x v="78"/>
    <n v="14924"/>
    <s v="Female"/>
    <n v="38"/>
    <s v=""/>
    <s v="2020-10-30"/>
    <s v="2020-10-31"/>
    <s v="No"/>
    <s v="TDF+3TC+DTG"/>
    <s v=""/>
    <s v=""/>
    <s v=""/>
    <s v=""/>
    <s v=""/>
    <n v="17090"/>
    <s v="2020-10-19"/>
    <s v=""/>
    <s v=""/>
    <s v=""/>
    <s v=""/>
    <s v=""/>
    <s v=""/>
    <s v=""/>
    <s v=""/>
    <s v=""/>
    <s v=""/>
    <s v=""/>
    <s v=""/>
    <s v=""/>
    <s v=""/>
    <s v=""/>
    <s v=""/>
    <s v=""/>
    <s v=""/>
    <s v=""/>
    <s v=""/>
    <n v="2020"/>
    <s v="October"/>
    <n v="2020"/>
    <s v="October"/>
    <x v="0"/>
    <n v="1"/>
    <n v="0"/>
    <n v="0"/>
    <n v="0"/>
    <n v="1"/>
    <n v="0"/>
    <n v="0"/>
    <n v="0"/>
    <n v="0"/>
    <x v="2"/>
  </r>
  <r>
    <x v="1"/>
    <n v="171794"/>
    <s v="14924/00409"/>
    <x v="0"/>
    <s v="Kuresoi South"/>
    <x v="78"/>
    <n v="14924"/>
    <s v="Male"/>
    <n v="6"/>
    <s v=""/>
    <s v="2021-01-28"/>
    <s v="2021-01-28"/>
    <s v="No"/>
    <s v="ABC+3TC+LPV/r"/>
    <s v=""/>
    <s v=""/>
    <s v=""/>
    <s v=""/>
    <s v=""/>
    <n v="27867"/>
    <s v="2021-01-20"/>
    <s v=""/>
    <s v=""/>
    <s v=""/>
    <s v=""/>
    <s v=""/>
    <s v=""/>
    <s v=""/>
    <s v=""/>
    <s v=""/>
    <s v=""/>
    <s v=""/>
    <s v=""/>
    <s v=""/>
    <s v=""/>
    <s v=""/>
    <s v=""/>
    <s v=""/>
    <s v=""/>
    <s v=""/>
    <s v=""/>
    <n v="2021"/>
    <s v="January"/>
    <n v="2021"/>
    <s v="January"/>
    <x v="0"/>
    <n v="1"/>
    <n v="0"/>
    <n v="0"/>
    <n v="0"/>
    <n v="1"/>
    <n v="0"/>
    <n v="0"/>
    <n v="0"/>
    <n v="0"/>
    <x v="0"/>
  </r>
  <r>
    <x v="1"/>
    <n v="174554"/>
    <s v="14924/00990"/>
    <x v="0"/>
    <s v="Kuresoi South"/>
    <x v="78"/>
    <n v="14924"/>
    <s v="Male"/>
    <n v="49"/>
    <s v=""/>
    <s v="2021-02-25"/>
    <s v="2021-02-26"/>
    <s v="No"/>
    <s v="TDF+3TC+DTG"/>
    <s v=""/>
    <s v=""/>
    <s v=""/>
    <s v=""/>
    <s v=""/>
    <n v="8756"/>
    <s v="2021-02-15"/>
    <s v=""/>
    <s v=""/>
    <s v=""/>
    <s v=""/>
    <s v=""/>
    <s v=""/>
    <s v=""/>
    <s v=""/>
    <s v=""/>
    <s v=""/>
    <s v=""/>
    <s v=""/>
    <s v=""/>
    <s v=""/>
    <s v=""/>
    <s v=""/>
    <s v=""/>
    <s v=""/>
    <s v=""/>
    <s v=""/>
    <n v="2021"/>
    <s v="February"/>
    <n v="2021"/>
    <s v="February"/>
    <x v="0"/>
    <n v="1"/>
    <n v="0"/>
    <n v="0"/>
    <n v="0"/>
    <n v="1"/>
    <n v="0"/>
    <n v="0"/>
    <n v="0"/>
    <n v="0"/>
    <x v="2"/>
  </r>
  <r>
    <x v="0"/>
    <n v="164583"/>
    <n v="1492400362"/>
    <x v="0"/>
    <s v="Kuresoi South"/>
    <x v="78"/>
    <n v="14924"/>
    <s v="Female"/>
    <n v="33"/>
    <s v=""/>
    <s v="2020-11-05"/>
    <s v="2020-11-05"/>
    <s v="Yes"/>
    <s v="TDF+3TC+DTG"/>
    <s v=""/>
    <s v=""/>
    <s v=""/>
    <s v=""/>
    <s v=""/>
    <n v="142804"/>
    <s v="2020-10-22"/>
    <s v=""/>
    <s v=""/>
    <s v=""/>
    <s v=""/>
    <s v=""/>
    <s v=""/>
    <s v=""/>
    <s v=""/>
    <s v=""/>
    <s v=""/>
    <s v=""/>
    <s v=""/>
    <s v=""/>
    <s v=""/>
    <s v=""/>
    <s v=""/>
    <s v=""/>
    <s v=""/>
    <s v=""/>
    <s v=""/>
    <n v="2020"/>
    <s v="November"/>
    <n v="2020"/>
    <s v="November"/>
    <x v="0"/>
    <n v="1"/>
    <n v="0"/>
    <n v="0"/>
    <n v="0"/>
    <n v="1"/>
    <n v="0"/>
    <n v="0"/>
    <n v="0"/>
    <n v="0"/>
    <x v="2"/>
  </r>
  <r>
    <x v="0"/>
    <n v="163246"/>
    <n v="1492600049"/>
    <x v="0"/>
    <s v="Gilgil"/>
    <x v="79"/>
    <n v="14926"/>
    <s v="Female"/>
    <n v="8"/>
    <s v="Yes"/>
    <s v="2020-10-27"/>
    <s v="2020-10-27"/>
    <s v="No"/>
    <s v=""/>
    <s v=""/>
    <s v=""/>
    <s v=""/>
    <s v=""/>
    <s v="2020-07-14"/>
    <n v="5780"/>
    <s v="2020-10-13"/>
    <s v="2020-11-10"/>
    <s v="No"/>
    <s v=""/>
    <n v="1"/>
    <s v=""/>
    <s v="Frozen Plasma"/>
    <s v=""/>
    <s v=""/>
    <s v=""/>
    <s v=""/>
    <s v=""/>
    <s v=""/>
    <s v=""/>
    <s v=""/>
    <s v=""/>
    <s v=""/>
    <s v=""/>
    <s v=""/>
    <s v="2020-10-27"/>
    <s v="stf version 4"/>
    <n v="2020"/>
    <s v="October"/>
    <n v="2020"/>
    <s v="October"/>
    <x v="1"/>
    <n v="1"/>
    <n v="0"/>
    <n v="0"/>
    <n v="1"/>
    <n v="0"/>
    <n v="0"/>
    <n v="0"/>
    <n v="0"/>
    <n v="0"/>
    <x v="0"/>
  </r>
  <r>
    <x v="1"/>
    <n v="170225"/>
    <n v="1492600131"/>
    <x v="0"/>
    <s v="Gilgil"/>
    <x v="79"/>
    <n v="14926"/>
    <s v="Male"/>
    <n v="45"/>
    <s v="Yes"/>
    <s v="2021-01-15"/>
    <s v="2021-01-15"/>
    <s v="No"/>
    <s v="TDF+3TC+DTG"/>
    <s v=""/>
    <s v=""/>
    <s v=""/>
    <s v=""/>
    <s v="2019-04-16"/>
    <n v="57375"/>
    <s v="2021-01-05"/>
    <s v="2021-01-26"/>
    <s v="No"/>
    <s v=""/>
    <n v="1"/>
    <s v=""/>
    <s v="Frozen Plasma"/>
    <s v=""/>
    <s v=""/>
    <s v=""/>
    <s v=""/>
    <s v=""/>
    <s v=""/>
    <s v=""/>
    <s v=""/>
    <s v=""/>
    <s v=""/>
    <s v=""/>
    <s v=""/>
    <s v="2021-01-15"/>
    <s v="stf version 4"/>
    <n v="2021"/>
    <s v="January"/>
    <n v="2021"/>
    <s v="January"/>
    <x v="1"/>
    <n v="1"/>
    <n v="0"/>
    <n v="0"/>
    <n v="1"/>
    <n v="0"/>
    <n v="0"/>
    <n v="0"/>
    <n v="0"/>
    <n v="0"/>
    <x v="2"/>
  </r>
  <r>
    <x v="0"/>
    <n v="166329"/>
    <n v="1492600164"/>
    <x v="0"/>
    <s v="Gilgil"/>
    <x v="79"/>
    <n v="14926"/>
    <s v="Female"/>
    <n v="39"/>
    <s v="Yes"/>
    <s v="2020-11-24"/>
    <s v="2020-11-24"/>
    <s v="No"/>
    <s v="AZT+3TC+ATV/r"/>
    <s v=""/>
    <s v=""/>
    <s v=""/>
    <s v=""/>
    <s v="2020-08-11"/>
    <n v="370000"/>
    <s v="2020-11-10"/>
    <s v="2020-01-07"/>
    <s v="No"/>
    <s v=""/>
    <n v="3"/>
    <s v=""/>
    <s v="Frozen Plasma"/>
    <s v=""/>
    <s v=""/>
    <s v=""/>
    <s v=""/>
    <s v=""/>
    <n v="1"/>
    <s v=""/>
    <s v="Frozen Plasma"/>
    <s v="2020-11-25"/>
    <s v="&gt;1000"/>
    <s v="Unsuppressed at 3 month VL post switch"/>
    <s v="CLIENT REPORTS GOOD ADHERENCE. TO BE SWITCHED TO TDF/3TC/DTG TO REDUCE PILL BURDEN AND MONITOR THE PROGRESS AFTER THREE MONTHS"/>
    <s v="2020-11-24"/>
    <s v="stf version 4"/>
    <n v="2020"/>
    <s v="November"/>
    <n v="2020"/>
    <s v="November"/>
    <x v="1"/>
    <n v="1"/>
    <n v="1"/>
    <n v="0"/>
    <n v="0"/>
    <n v="0"/>
    <n v="0"/>
    <n v="0"/>
    <n v="0"/>
    <n v="0"/>
    <x v="2"/>
  </r>
  <r>
    <x v="0"/>
    <n v="162559"/>
    <n v="1492600166"/>
    <x v="0"/>
    <s v="Gilgil"/>
    <x v="79"/>
    <n v="14926"/>
    <s v="Female"/>
    <n v="54"/>
    <s v="Yes"/>
    <s v="2020-11-02"/>
    <s v="2020-11-04"/>
    <s v="Yes"/>
    <s v="TDF+3TC+EFV"/>
    <s v=""/>
    <s v=""/>
    <s v=""/>
    <s v=""/>
    <s v="2017-07-18"/>
    <n v="17646"/>
    <s v="2020-10-06"/>
    <s v="2020-07-28"/>
    <s v="No"/>
    <s v=""/>
    <n v="3"/>
    <s v="2020-10-06"/>
    <s v="Frozen Plasma"/>
    <s v="2020-12-02"/>
    <s v="&gt;1000"/>
    <s v="Retain Regimen"/>
    <s v="Other"/>
    <s v="SECOND LINE SWITCH PREPARATION"/>
    <s v=""/>
    <s v="2020-10-06"/>
    <s v=""/>
    <s v=""/>
    <s v=""/>
    <s v=""/>
    <s v=""/>
    <s v="2020-11-04"/>
    <s v="stf version 4"/>
    <n v="2020"/>
    <s v="November"/>
    <n v="2020"/>
    <s v="November"/>
    <x v="1"/>
    <n v="1"/>
    <n v="1"/>
    <n v="0"/>
    <n v="0"/>
    <n v="0"/>
    <n v="1"/>
    <n v="1"/>
    <n v="1"/>
    <n v="0"/>
    <x v="2"/>
  </r>
  <r>
    <x v="1"/>
    <n v="170225"/>
    <n v="1492600190"/>
    <x v="0"/>
    <s v="Gilgil"/>
    <x v="79"/>
    <n v="14926"/>
    <s v="Male"/>
    <n v="50"/>
    <s v="Yes"/>
    <s v="2021-01-15"/>
    <s v="2021-01-15"/>
    <s v="No"/>
    <s v="TDF+3TC+DTG"/>
    <s v=""/>
    <s v=""/>
    <s v=""/>
    <s v=""/>
    <s v="2019-06-25"/>
    <n v="2205"/>
    <s v="2021-01-05"/>
    <s v="2021-01-21"/>
    <s v="No"/>
    <s v=""/>
    <n v="1"/>
    <s v=""/>
    <s v="Frozen Plasma"/>
    <s v=""/>
    <s v=""/>
    <s v=""/>
    <s v=""/>
    <s v=""/>
    <s v=""/>
    <s v=""/>
    <s v=""/>
    <s v=""/>
    <s v=""/>
    <s v=""/>
    <s v=""/>
    <s v="2021-01-15"/>
    <s v="stf version 4"/>
    <n v="2021"/>
    <s v="January"/>
    <n v="2021"/>
    <s v="January"/>
    <x v="1"/>
    <n v="1"/>
    <n v="0"/>
    <n v="0"/>
    <n v="1"/>
    <n v="0"/>
    <n v="0"/>
    <n v="0"/>
    <n v="0"/>
    <n v="0"/>
    <x v="2"/>
  </r>
  <r>
    <x v="1"/>
    <n v="171215"/>
    <n v="1492600305"/>
    <x v="0"/>
    <s v="Gilgil"/>
    <x v="79"/>
    <n v="14926"/>
    <s v="Female"/>
    <n v="42"/>
    <s v="Yes"/>
    <s v="2021-01-22"/>
    <s v="2021-01-22"/>
    <s v="No"/>
    <s v="TDF+3TC+DTG"/>
    <s v=""/>
    <s v=""/>
    <s v=""/>
    <s v=""/>
    <s v="2020-10-13"/>
    <n v="62519"/>
    <s v="2021-01-12"/>
    <s v="2021-01-26"/>
    <s v="No"/>
    <s v=""/>
    <n v="1"/>
    <s v=""/>
    <s v="Frozen Plasma"/>
    <s v=""/>
    <s v=""/>
    <s v=""/>
    <s v=""/>
    <s v=""/>
    <s v=""/>
    <s v=""/>
    <s v=""/>
    <s v=""/>
    <s v=""/>
    <s v=""/>
    <s v=""/>
    <s v="2021-01-22"/>
    <s v="stf version 4"/>
    <n v="2021"/>
    <s v="January"/>
    <n v="2021"/>
    <s v="January"/>
    <x v="1"/>
    <n v="1"/>
    <n v="0"/>
    <n v="0"/>
    <n v="1"/>
    <n v="0"/>
    <n v="0"/>
    <n v="0"/>
    <n v="0"/>
    <n v="0"/>
    <x v="2"/>
  </r>
  <r>
    <x v="0"/>
    <n v="169361"/>
    <n v="1492600321"/>
    <x v="0"/>
    <s v="Gilgil"/>
    <x v="79"/>
    <n v="14926"/>
    <s v="Female"/>
    <n v="26"/>
    <s v="Yes"/>
    <s v="2020-12-31"/>
    <s v="2021-01-04"/>
    <s v="Yes"/>
    <s v="TDF+3TC+EFV"/>
    <s v=""/>
    <s v=""/>
    <s v=""/>
    <s v=""/>
    <s v="2020-09-22"/>
    <n v="1307"/>
    <s v="2020-12-15"/>
    <s v="2021-01-21"/>
    <s v="No"/>
    <s v=""/>
    <n v="1"/>
    <s v=""/>
    <s v="Frozen Plasma"/>
    <s v=""/>
    <s v=""/>
    <s v=""/>
    <s v=""/>
    <s v=""/>
    <s v=""/>
    <s v=""/>
    <s v=""/>
    <s v=""/>
    <s v=""/>
    <s v=""/>
    <s v=""/>
    <s v="2021-01-04"/>
    <s v="stf version 4"/>
    <n v="2021"/>
    <s v="January"/>
    <n v="2020"/>
    <s v="December"/>
    <x v="1"/>
    <n v="1"/>
    <n v="0"/>
    <n v="0"/>
    <n v="1"/>
    <n v="0"/>
    <n v="0"/>
    <n v="0"/>
    <n v="0"/>
    <n v="0"/>
    <x v="2"/>
  </r>
  <r>
    <x v="1"/>
    <n v="171346"/>
    <n v="1493200045"/>
    <x v="0"/>
    <s v="Kuresoi North"/>
    <x v="61"/>
    <n v="14559"/>
    <s v="Male"/>
    <n v="28"/>
    <s v=""/>
    <s v="2021-01-22"/>
    <s v="2021-01-22"/>
    <s v="No"/>
    <s v="TDF+3TC+DTG"/>
    <s v=""/>
    <s v=""/>
    <s v=""/>
    <s v=""/>
    <s v=""/>
    <n v="7947"/>
    <s v="2021-01-15"/>
    <s v=""/>
    <s v=""/>
    <s v=""/>
    <s v=""/>
    <s v=""/>
    <s v=""/>
    <s v=""/>
    <s v=""/>
    <s v=""/>
    <s v=""/>
    <s v=""/>
    <s v=""/>
    <s v=""/>
    <s v=""/>
    <s v=""/>
    <s v=""/>
    <s v=""/>
    <s v=""/>
    <s v=""/>
    <s v=""/>
    <n v="2021"/>
    <s v="January"/>
    <n v="2021"/>
    <s v="January"/>
    <x v="0"/>
    <n v="1"/>
    <n v="0"/>
    <n v="0"/>
    <n v="0"/>
    <n v="1"/>
    <n v="0"/>
    <n v="0"/>
    <n v="0"/>
    <n v="0"/>
    <x v="2"/>
  </r>
  <r>
    <x v="1"/>
    <n v="181096"/>
    <n v="1494000089"/>
    <x v="3"/>
    <s v="Mogotio"/>
    <x v="80"/>
    <n v="14940"/>
    <s v="Male"/>
    <n v="5"/>
    <s v=""/>
    <s v="2021-01-21"/>
    <s v="2021-01-21"/>
    <s v="No"/>
    <s v="ABC+3TC+EFV"/>
    <s v=""/>
    <s v=""/>
    <s v=""/>
    <s v=""/>
    <s v=""/>
    <n v="14000"/>
    <s v="2021-01-11"/>
    <s v=""/>
    <s v=""/>
    <s v=""/>
    <s v=""/>
    <s v=""/>
    <s v=""/>
    <s v=""/>
    <s v=""/>
    <s v=""/>
    <s v=""/>
    <s v=""/>
    <s v=""/>
    <s v=""/>
    <s v=""/>
    <s v=""/>
    <s v=""/>
    <s v=""/>
    <s v=""/>
    <s v=""/>
    <s v=""/>
    <n v="2021"/>
    <s v="January"/>
    <n v="2021"/>
    <s v="January"/>
    <x v="0"/>
    <n v="1"/>
    <n v="0"/>
    <n v="0"/>
    <n v="0"/>
    <n v="1"/>
    <n v="0"/>
    <n v="0"/>
    <n v="0"/>
    <n v="0"/>
    <x v="0"/>
  </r>
  <r>
    <x v="0"/>
    <n v="179812"/>
    <n v="1494000097"/>
    <x v="3"/>
    <s v="Mogotio"/>
    <x v="80"/>
    <n v="14940"/>
    <s v="Male"/>
    <n v="16"/>
    <s v=""/>
    <s v="2021-01-11"/>
    <s v="2021-01-11"/>
    <s v="No"/>
    <s v="ABC+3TC+EFV"/>
    <s v=""/>
    <s v=""/>
    <s v=""/>
    <s v=""/>
    <s v=""/>
    <n v="57601"/>
    <s v="2020-12-17"/>
    <s v=""/>
    <s v=""/>
    <s v=""/>
    <s v=""/>
    <s v=""/>
    <s v=""/>
    <s v=""/>
    <s v=""/>
    <s v=""/>
    <s v=""/>
    <s v=""/>
    <s v=""/>
    <s v=""/>
    <s v=""/>
    <s v=""/>
    <s v=""/>
    <s v=""/>
    <s v=""/>
    <s v=""/>
    <s v=""/>
    <n v="2021"/>
    <s v="January"/>
    <n v="2021"/>
    <s v="January"/>
    <x v="0"/>
    <n v="1"/>
    <n v="0"/>
    <n v="0"/>
    <n v="0"/>
    <n v="1"/>
    <n v="0"/>
    <n v="0"/>
    <n v="0"/>
    <n v="0"/>
    <x v="1"/>
  </r>
  <r>
    <x v="0"/>
    <n v="175896"/>
    <n v="1494000131"/>
    <x v="3"/>
    <s v="Mogotio"/>
    <x v="80"/>
    <n v="14940"/>
    <s v="Male"/>
    <n v="6"/>
    <s v="Yes"/>
    <s v="2020-11-21"/>
    <s v="2020-11-23"/>
    <s v="No"/>
    <s v="ABC+3TC+EFV"/>
    <s v=""/>
    <s v=""/>
    <s v=""/>
    <s v=""/>
    <s v="2019-06-13"/>
    <n v="1271"/>
    <s v="2020-11-12"/>
    <s v="2020-12-15"/>
    <s v="No"/>
    <s v=""/>
    <n v="2"/>
    <s v=""/>
    <s v="Frozen Plasma"/>
    <s v=""/>
    <s v=""/>
    <s v=""/>
    <s v=""/>
    <s v=""/>
    <s v=""/>
    <s v=""/>
    <s v=""/>
    <s v=""/>
    <s v=""/>
    <s v=""/>
    <s v=""/>
    <s v="2020-11-23"/>
    <s v="stf version 4"/>
    <n v="2020"/>
    <s v="November"/>
    <n v="2020"/>
    <s v="November"/>
    <x v="1"/>
    <n v="1"/>
    <n v="0"/>
    <n v="1"/>
    <n v="0"/>
    <n v="0"/>
    <n v="0"/>
    <n v="0"/>
    <n v="0"/>
    <n v="0"/>
    <x v="0"/>
  </r>
  <r>
    <x v="2"/>
    <n v="216366"/>
    <n v="1494300092"/>
    <x v="2"/>
    <s v="Samburu Central"/>
    <x v="81"/>
    <n v="14943"/>
    <s v="Female"/>
    <n v="37"/>
    <s v="Yes"/>
    <s v="2020-09-18"/>
    <s v="2020-10-06"/>
    <s v="Yes"/>
    <s v="TDF+3TC+EFV"/>
    <s v=""/>
    <s v=""/>
    <s v=""/>
    <s v=""/>
    <s v="2018-10-18"/>
    <n v="12"/>
    <s v="2020-09-03"/>
    <s v="2021-02-08"/>
    <s v="No"/>
    <s v=""/>
    <n v="3"/>
    <s v="2021-05-21"/>
    <s v="Frozen Plasma"/>
    <s v=""/>
    <s v=""/>
    <s v=""/>
    <s v=""/>
    <s v=""/>
    <s v=""/>
    <s v="2021-05-21"/>
    <s v=""/>
    <s v=""/>
    <s v=""/>
    <s v=""/>
    <s v=""/>
    <s v="2020-10-06"/>
    <s v="stf version 4"/>
    <n v="2020"/>
    <s v="October"/>
    <n v="2020"/>
    <s v="September"/>
    <x v="1"/>
    <n v="1"/>
    <n v="1"/>
    <n v="0"/>
    <n v="0"/>
    <n v="0"/>
    <n v="0"/>
    <n v="0"/>
    <n v="0"/>
    <n v="0"/>
    <x v="2"/>
  </r>
  <r>
    <x v="0"/>
    <n v="221617"/>
    <n v="1494300102"/>
    <x v="2"/>
    <s v="Samburu Central"/>
    <x v="81"/>
    <n v="14943"/>
    <s v="Male"/>
    <n v="11"/>
    <s v="Yes"/>
    <s v="2020-12-08"/>
    <s v="2020-12-08"/>
    <s v="No"/>
    <s v="Other"/>
    <s v=""/>
    <s v=""/>
    <s v=""/>
    <s v=""/>
    <s v="2020-07-10"/>
    <n v="39026"/>
    <s v="2020-11-25"/>
    <s v="2020-12-11"/>
    <s v="Yes"/>
    <s v="2020-12-11"/>
    <n v="3"/>
    <s v="2021-03-15"/>
    <s v="Frozen Plasma"/>
    <s v="2021-03-25"/>
    <s v="LDL"/>
    <s v="Retain Regimen"/>
    <s v=""/>
    <s v=""/>
    <s v=""/>
    <s v="2021-03-15"/>
    <s v=""/>
    <s v=""/>
    <s v=""/>
    <s v="Active"/>
    <s v=""/>
    <s v="2020-12-08"/>
    <s v="stf version 4"/>
    <n v="2020"/>
    <s v="December"/>
    <n v="2020"/>
    <s v="December"/>
    <x v="1"/>
    <n v="1"/>
    <n v="1"/>
    <n v="0"/>
    <n v="0"/>
    <n v="0"/>
    <n v="1"/>
    <n v="1"/>
    <n v="0"/>
    <n v="0"/>
    <x v="1"/>
  </r>
  <r>
    <x v="0"/>
    <n v="221161"/>
    <n v="1494300104"/>
    <x v="2"/>
    <s v="Samburu Central"/>
    <x v="81"/>
    <n v="14943"/>
    <s v="Female"/>
    <n v="36"/>
    <s v="Yes"/>
    <s v="2020-11-25"/>
    <s v="2020-11-25"/>
    <s v="No"/>
    <s v="TDF+3TC+DTG"/>
    <s v=""/>
    <s v=""/>
    <s v=""/>
    <s v=""/>
    <s v="2020-02-12"/>
    <n v="11600"/>
    <s v="2020-11-17"/>
    <s v="2020-11-17"/>
    <s v="Yes"/>
    <s v="2020-11-17"/>
    <n v="3"/>
    <s v="2021-03-12"/>
    <s v="Frozen Plasma"/>
    <s v="2021-03-25"/>
    <s v="LDL"/>
    <s v="Retain Regimen"/>
    <s v=""/>
    <s v=""/>
    <s v=""/>
    <s v="2021-03-12"/>
    <s v=""/>
    <s v=""/>
    <s v=""/>
    <s v=""/>
    <s v=""/>
    <s v="2020-11-25"/>
    <s v="stf version 4"/>
    <n v="2020"/>
    <s v="November"/>
    <n v="2020"/>
    <s v="November"/>
    <x v="1"/>
    <n v="1"/>
    <n v="1"/>
    <n v="0"/>
    <n v="0"/>
    <n v="0"/>
    <n v="1"/>
    <n v="1"/>
    <n v="0"/>
    <n v="0"/>
    <x v="2"/>
  </r>
  <r>
    <x v="0"/>
    <n v="223077"/>
    <n v="1494300150"/>
    <x v="2"/>
    <s v="Samburu Central"/>
    <x v="81"/>
    <n v="14943"/>
    <s v="Male"/>
    <n v="52"/>
    <s v="Yes"/>
    <s v="2021-01-16"/>
    <s v="2021-01-18"/>
    <s v="No"/>
    <s v="TDF+3TC+DTG"/>
    <s v=""/>
    <s v=""/>
    <s v=""/>
    <s v=""/>
    <s v="2020-01-31"/>
    <n v="1040"/>
    <s v="2020-12-09"/>
    <s v="2021-01-22"/>
    <s v="Yes"/>
    <s v="2021-01-22"/>
    <n v="3"/>
    <s v="2021-03-16"/>
    <s v="Frozen Plasma"/>
    <s v="2020-02-25"/>
    <s v="&lt;1000"/>
    <s v="Retain Regimen"/>
    <s v=""/>
    <s v=""/>
    <s v=""/>
    <s v="2021-03-16"/>
    <s v=""/>
    <s v=""/>
    <s v=""/>
    <s v=""/>
    <s v=""/>
    <s v="2021-01-18"/>
    <s v="stf version 4"/>
    <n v="2021"/>
    <s v="January"/>
    <n v="2021"/>
    <s v="January"/>
    <x v="1"/>
    <n v="1"/>
    <n v="1"/>
    <n v="0"/>
    <n v="0"/>
    <n v="0"/>
    <n v="1"/>
    <n v="1"/>
    <n v="0"/>
    <n v="0"/>
    <x v="2"/>
  </r>
  <r>
    <x v="1"/>
    <n v="226267"/>
    <n v="1494300180"/>
    <x v="2"/>
    <s v="Samburu Central"/>
    <x v="81"/>
    <n v="14943"/>
    <s v="Female"/>
    <n v="32"/>
    <s v=""/>
    <s v="2021-03-22"/>
    <s v="2021-03-22"/>
    <s v="No"/>
    <s v="TDF+3TC+DTG"/>
    <s v=""/>
    <s v=""/>
    <s v=""/>
    <s v=""/>
    <s v=""/>
    <n v="32880"/>
    <s v="2021-01-20"/>
    <s v=""/>
    <s v=""/>
    <s v=""/>
    <s v=""/>
    <s v=""/>
    <s v=""/>
    <s v=""/>
    <s v=""/>
    <s v=""/>
    <s v=""/>
    <s v=""/>
    <s v=""/>
    <s v=""/>
    <s v=""/>
    <s v=""/>
    <s v=""/>
    <s v=""/>
    <s v=""/>
    <s v=""/>
    <s v=""/>
    <n v="2021"/>
    <s v="March"/>
    <n v="2021"/>
    <s v="March"/>
    <x v="0"/>
    <n v="1"/>
    <n v="0"/>
    <n v="0"/>
    <n v="0"/>
    <n v="1"/>
    <n v="0"/>
    <n v="0"/>
    <n v="0"/>
    <n v="0"/>
    <x v="2"/>
  </r>
  <r>
    <x v="0"/>
    <n v="221161"/>
    <n v="1494300308"/>
    <x v="2"/>
    <s v="Samburu Central"/>
    <x v="81"/>
    <n v="14943"/>
    <s v="Female"/>
    <n v="47"/>
    <s v="Yes"/>
    <s v="2020-11-25"/>
    <s v="2020-11-25"/>
    <s v="No"/>
    <s v="TDF+3TC+EFV"/>
    <s v=""/>
    <s v=""/>
    <s v=""/>
    <s v=""/>
    <s v="2018-03-21"/>
    <n v="57100"/>
    <s v="2020-11-20"/>
    <s v="2020-11-25"/>
    <s v="Yes"/>
    <s v="2020-11-25"/>
    <n v="3"/>
    <s v="2021-03-22"/>
    <s v="Frozen Plasma"/>
    <s v="2021-03-24"/>
    <s v="&gt;1000"/>
    <s v="Retain Regimen"/>
    <s v="Other"/>
    <s v="Re infection sex partner refused to take ART"/>
    <s v=""/>
    <s v="2021-03-22"/>
    <s v=""/>
    <s v=""/>
    <s v=""/>
    <s v=""/>
    <s v=""/>
    <s v="2020-11-25"/>
    <s v="stf version 4"/>
    <n v="2020"/>
    <s v="November"/>
    <n v="2020"/>
    <s v="November"/>
    <x v="1"/>
    <n v="1"/>
    <n v="1"/>
    <n v="0"/>
    <n v="0"/>
    <n v="0"/>
    <n v="1"/>
    <n v="1"/>
    <n v="1"/>
    <n v="0"/>
    <x v="2"/>
  </r>
  <r>
    <x v="0"/>
    <n v="222243"/>
    <n v="1494300361"/>
    <x v="2"/>
    <s v="Samburu Central"/>
    <x v="81"/>
    <n v="14943"/>
    <s v="Female"/>
    <n v="51"/>
    <s v="Yes"/>
    <s v="2020-12-15"/>
    <s v="2020-12-15"/>
    <s v="No"/>
    <s v="TDF+3TC+DTG"/>
    <s v=""/>
    <s v=""/>
    <s v=""/>
    <s v=""/>
    <s v="2021-05-18"/>
    <n v="4378"/>
    <s v="2020-11-28"/>
    <s v="2020-12-21"/>
    <s v="Yes"/>
    <s v="2020-12-21"/>
    <n v="3"/>
    <s v=""/>
    <s v="Frozen Plasma"/>
    <s v=""/>
    <s v=""/>
    <s v=""/>
    <s v=""/>
    <s v=""/>
    <s v=""/>
    <s v=""/>
    <s v=""/>
    <s v=""/>
    <s v=""/>
    <s v=""/>
    <s v=""/>
    <s v="2020-12-15"/>
    <s v="stf version 4"/>
    <n v="2020"/>
    <s v="December"/>
    <n v="2020"/>
    <s v="December"/>
    <x v="1"/>
    <n v="1"/>
    <n v="1"/>
    <n v="0"/>
    <n v="0"/>
    <n v="0"/>
    <n v="0"/>
    <n v="0"/>
    <n v="0"/>
    <n v="0"/>
    <x v="2"/>
  </r>
  <r>
    <x v="0"/>
    <n v="219831"/>
    <n v="1494300400"/>
    <x v="2"/>
    <s v="Samburu Central"/>
    <x v="81"/>
    <n v="14943"/>
    <s v="Female"/>
    <n v="17"/>
    <s v=""/>
    <s v="2020-11-04"/>
    <s v="2020-11-05"/>
    <s v="No"/>
    <s v="TDF+3TC+EFV"/>
    <s v=""/>
    <s v=""/>
    <s v=""/>
    <s v=""/>
    <s v=""/>
    <n v="6520"/>
    <s v="2020-10-14"/>
    <s v=""/>
    <s v=""/>
    <s v=""/>
    <s v=""/>
    <s v=""/>
    <s v=""/>
    <s v=""/>
    <s v=""/>
    <s v=""/>
    <s v=""/>
    <s v=""/>
    <s v=""/>
    <s v=""/>
    <s v=""/>
    <s v=""/>
    <s v=""/>
    <s v=""/>
    <s v=""/>
    <s v=""/>
    <s v=""/>
    <n v="2020"/>
    <s v="November"/>
    <n v="2020"/>
    <s v="November"/>
    <x v="0"/>
    <n v="1"/>
    <n v="0"/>
    <n v="0"/>
    <n v="0"/>
    <n v="1"/>
    <n v="0"/>
    <n v="0"/>
    <n v="0"/>
    <n v="0"/>
    <x v="1"/>
  </r>
  <r>
    <x v="0"/>
    <n v="219978"/>
    <n v="1494302525"/>
    <x v="2"/>
    <s v="Samburu Central"/>
    <x v="81"/>
    <n v="14943"/>
    <s v="Female"/>
    <n v="31"/>
    <s v="Yes"/>
    <s v="2020-11-05"/>
    <s v="2020-11-05"/>
    <s v="No"/>
    <s v="TDF+3TC+DTG"/>
    <s v=""/>
    <s v=""/>
    <s v=""/>
    <s v=""/>
    <s v="2019-12-13"/>
    <n v="11700"/>
    <s v="2020-10-05"/>
    <s v="2020-11-09"/>
    <s v="Yes"/>
    <s v="2020-11-09"/>
    <n v="3"/>
    <s v="2021-03-23"/>
    <s v="Frozen Plasma"/>
    <s v=""/>
    <s v="&gt;1000"/>
    <s v="Retain Regimen"/>
    <s v="Other"/>
    <s v="Defaulter and poor adherence"/>
    <n v="3"/>
    <s v="2021-03-23"/>
    <s v=""/>
    <s v=""/>
    <s v=""/>
    <s v=""/>
    <s v=""/>
    <s v="2020-11-05"/>
    <s v="stf version 4"/>
    <n v="2020"/>
    <s v="November"/>
    <n v="2020"/>
    <s v="November"/>
    <x v="1"/>
    <n v="1"/>
    <n v="1"/>
    <n v="0"/>
    <n v="0"/>
    <n v="0"/>
    <n v="1"/>
    <n v="1"/>
    <n v="1"/>
    <n v="0"/>
    <x v="2"/>
  </r>
  <r>
    <x v="0"/>
    <n v="169074"/>
    <s v="14954/00190"/>
    <x v="0"/>
    <s v="Nakuru North"/>
    <x v="82"/>
    <n v="14954"/>
    <s v="Female"/>
    <n v="12"/>
    <s v=""/>
    <s v="2020-12-22"/>
    <s v="2020-12-22"/>
    <s v="No"/>
    <s v="TDF+3TC+DTG"/>
    <s v=""/>
    <s v=""/>
    <s v=""/>
    <s v=""/>
    <s v=""/>
    <n v="18241"/>
    <s v="2020-12-10"/>
    <s v=""/>
    <s v=""/>
    <s v=""/>
    <s v=""/>
    <s v=""/>
    <s v=""/>
    <s v=""/>
    <s v=""/>
    <s v=""/>
    <s v=""/>
    <s v=""/>
    <s v=""/>
    <s v=""/>
    <s v=""/>
    <s v=""/>
    <s v=""/>
    <s v=""/>
    <s v=""/>
    <s v=""/>
    <s v=""/>
    <n v="2020"/>
    <s v="December"/>
    <n v="2020"/>
    <s v="December"/>
    <x v="0"/>
    <n v="1"/>
    <n v="0"/>
    <n v="0"/>
    <n v="0"/>
    <n v="1"/>
    <n v="0"/>
    <n v="0"/>
    <n v="0"/>
    <n v="0"/>
    <x v="1"/>
  </r>
  <r>
    <x v="0"/>
    <n v="168121"/>
    <n v="1495400044"/>
    <x v="0"/>
    <s v="Nakuru North"/>
    <x v="82"/>
    <n v="14954"/>
    <s v="Female"/>
    <n v="22"/>
    <s v=""/>
    <s v="2020-12-15"/>
    <s v="2020-12-16"/>
    <s v="No"/>
    <s v="TDF+3TC+DTG"/>
    <s v=""/>
    <s v=""/>
    <s v=""/>
    <s v=""/>
    <s v=""/>
    <n v="1184"/>
    <s v="2020-11-26"/>
    <s v=""/>
    <s v=""/>
    <s v=""/>
    <s v=""/>
    <s v=""/>
    <s v=""/>
    <s v=""/>
    <s v=""/>
    <s v=""/>
    <s v=""/>
    <s v=""/>
    <s v=""/>
    <s v=""/>
    <s v=""/>
    <s v=""/>
    <s v=""/>
    <s v=""/>
    <s v=""/>
    <s v=""/>
    <s v=""/>
    <n v="2020"/>
    <s v="December"/>
    <n v="2020"/>
    <s v="December"/>
    <x v="0"/>
    <n v="1"/>
    <n v="0"/>
    <n v="0"/>
    <n v="0"/>
    <n v="1"/>
    <n v="0"/>
    <n v="0"/>
    <n v="0"/>
    <n v="0"/>
    <x v="1"/>
  </r>
  <r>
    <x v="0"/>
    <n v="167046"/>
    <n v="1495400279"/>
    <x v="0"/>
    <s v="Nakuru North"/>
    <x v="62"/>
    <n v="15778"/>
    <s v="Female"/>
    <n v="14"/>
    <s v=""/>
    <s v="2020-12-02"/>
    <s v="2020-12-02"/>
    <s v="No"/>
    <s v="TDF+3TC+EFV"/>
    <s v=""/>
    <s v=""/>
    <s v=""/>
    <s v=""/>
    <s v=""/>
    <n v="1917"/>
    <s v="2020-11-14"/>
    <s v=""/>
    <s v=""/>
    <s v=""/>
    <s v=""/>
    <s v=""/>
    <s v=""/>
    <s v=""/>
    <s v=""/>
    <s v=""/>
    <s v=""/>
    <s v=""/>
    <s v=""/>
    <s v=""/>
    <s v=""/>
    <s v=""/>
    <s v=""/>
    <s v=""/>
    <s v=""/>
    <s v=""/>
    <s v=""/>
    <n v="2020"/>
    <s v="December"/>
    <n v="2020"/>
    <s v="December"/>
    <x v="0"/>
    <n v="1"/>
    <n v="0"/>
    <n v="0"/>
    <n v="0"/>
    <n v="1"/>
    <n v="0"/>
    <n v="0"/>
    <n v="0"/>
    <n v="0"/>
    <x v="1"/>
  </r>
  <r>
    <x v="0"/>
    <n v="166933"/>
    <n v="1495400303"/>
    <x v="0"/>
    <s v="Nakuru North"/>
    <x v="82"/>
    <n v="14954"/>
    <s v="Female"/>
    <n v="35"/>
    <s v=""/>
    <s v="2020-11-27"/>
    <s v="2020-11-27"/>
    <s v="No"/>
    <s v="TDF+3TC+DTG"/>
    <s v=""/>
    <s v=""/>
    <s v=""/>
    <s v=""/>
    <s v=""/>
    <n v="1300"/>
    <s v="2020-11-10"/>
    <s v=""/>
    <s v=""/>
    <s v=""/>
    <s v=""/>
    <s v=""/>
    <s v=""/>
    <s v=""/>
    <s v=""/>
    <s v=""/>
    <s v=""/>
    <s v=""/>
    <s v=""/>
    <s v=""/>
    <s v=""/>
    <s v=""/>
    <s v=""/>
    <s v=""/>
    <s v=""/>
    <s v=""/>
    <s v=""/>
    <n v="2020"/>
    <s v="November"/>
    <n v="2020"/>
    <s v="November"/>
    <x v="0"/>
    <n v="1"/>
    <n v="0"/>
    <n v="0"/>
    <n v="0"/>
    <n v="1"/>
    <n v="0"/>
    <n v="0"/>
    <n v="0"/>
    <n v="0"/>
    <x v="2"/>
  </r>
  <r>
    <x v="1"/>
    <n v="170959"/>
    <n v="1495413203"/>
    <x v="0"/>
    <s v="Nakuru North"/>
    <x v="3"/>
    <n v="14458"/>
    <s v="Female"/>
    <n v="32"/>
    <s v=""/>
    <s v="2021-01-25"/>
    <s v="2021-01-25"/>
    <s v="No"/>
    <s v="TDF+3TC+EFV"/>
    <s v=""/>
    <s v=""/>
    <s v=""/>
    <s v=""/>
    <s v=""/>
    <n v="8598"/>
    <s v="2021-01-11"/>
    <s v=""/>
    <s v=""/>
    <s v=""/>
    <s v=""/>
    <s v=""/>
    <s v=""/>
    <s v=""/>
    <s v=""/>
    <s v=""/>
    <s v=""/>
    <s v=""/>
    <s v=""/>
    <s v=""/>
    <s v=""/>
    <s v=""/>
    <s v=""/>
    <s v=""/>
    <s v=""/>
    <s v=""/>
    <s v=""/>
    <n v="2021"/>
    <s v="January"/>
    <n v="2021"/>
    <s v="January"/>
    <x v="0"/>
    <n v="1"/>
    <n v="0"/>
    <n v="0"/>
    <n v="0"/>
    <n v="1"/>
    <n v="0"/>
    <n v="0"/>
    <n v="0"/>
    <n v="0"/>
    <x v="2"/>
  </r>
  <r>
    <x v="0"/>
    <n v="169020"/>
    <n v="149700430"/>
    <x v="0"/>
    <s v="Kuresoi North"/>
    <x v="61"/>
    <n v="14559"/>
    <s v="Female"/>
    <n v="41"/>
    <s v=""/>
    <s v="2020-12-22"/>
    <s v="2020-12-22"/>
    <s v="No"/>
    <s v="TDF+3TC+EFV"/>
    <s v=""/>
    <s v=""/>
    <s v=""/>
    <s v=""/>
    <s v=""/>
    <n v="1378220"/>
    <s v="2020-12-03"/>
    <s v=""/>
    <s v=""/>
    <s v=""/>
    <s v=""/>
    <s v=""/>
    <s v=""/>
    <s v=""/>
    <s v=""/>
    <s v=""/>
    <s v=""/>
    <s v=""/>
    <s v=""/>
    <s v=""/>
    <s v=""/>
    <s v=""/>
    <s v=""/>
    <s v=""/>
    <s v=""/>
    <s v=""/>
    <s v=""/>
    <n v="2020"/>
    <s v="December"/>
    <n v="2020"/>
    <s v="December"/>
    <x v="0"/>
    <n v="1"/>
    <n v="0"/>
    <n v="0"/>
    <n v="0"/>
    <n v="1"/>
    <n v="0"/>
    <n v="0"/>
    <n v="0"/>
    <n v="0"/>
    <x v="2"/>
  </r>
  <r>
    <x v="0"/>
    <n v="169427"/>
    <s v="14974701135"/>
    <x v="0"/>
    <s v="Kuresoi South"/>
    <x v="44"/>
    <n v="14836"/>
    <s v="Male"/>
    <n v="21"/>
    <s v=""/>
    <s v="2020-12-23"/>
    <s v="2020-12-30"/>
    <s v="No"/>
    <s v="Other"/>
    <s v=""/>
    <s v=""/>
    <s v=""/>
    <s v=""/>
    <s v=""/>
    <n v="30532"/>
    <s v="2020-12-14"/>
    <s v=""/>
    <s v=""/>
    <s v=""/>
    <s v=""/>
    <s v=""/>
    <s v=""/>
    <s v=""/>
    <s v=""/>
    <s v=""/>
    <s v=""/>
    <s v=""/>
    <s v=""/>
    <s v=""/>
    <s v=""/>
    <s v=""/>
    <s v=""/>
    <s v=""/>
    <s v=""/>
    <s v=""/>
    <s v=""/>
    <n v="2020"/>
    <s v="December"/>
    <n v="2020"/>
    <s v="December"/>
    <x v="0"/>
    <n v="1"/>
    <n v="0"/>
    <n v="0"/>
    <n v="0"/>
    <n v="1"/>
    <n v="0"/>
    <n v="0"/>
    <n v="0"/>
    <n v="0"/>
    <x v="1"/>
  </r>
  <r>
    <x v="1"/>
    <n v="122943"/>
    <n v="1500500181"/>
    <x v="1"/>
    <s v="Laikipia West"/>
    <x v="5"/>
    <n v="10890"/>
    <s v="Male"/>
    <n v="60"/>
    <s v=""/>
    <s v="2021-03-03"/>
    <s v="2021-03-04"/>
    <s v="No"/>
    <s v="TDF+3TC+EFV"/>
    <s v=""/>
    <s v=""/>
    <s v=""/>
    <s v=""/>
    <s v=""/>
    <n v="17785"/>
    <s v="2021-02-12"/>
    <s v=""/>
    <s v=""/>
    <s v=""/>
    <s v=""/>
    <s v=""/>
    <s v=""/>
    <s v=""/>
    <s v=""/>
    <s v=""/>
    <s v=""/>
    <s v=""/>
    <s v=""/>
    <s v=""/>
    <s v=""/>
    <s v=""/>
    <s v=""/>
    <s v=""/>
    <s v=""/>
    <s v=""/>
    <s v=""/>
    <n v="2021"/>
    <s v="March"/>
    <n v="2021"/>
    <s v="March"/>
    <x v="0"/>
    <n v="1"/>
    <n v="0"/>
    <n v="0"/>
    <n v="0"/>
    <n v="1"/>
    <n v="0"/>
    <n v="0"/>
    <n v="0"/>
    <n v="0"/>
    <x v="2"/>
  </r>
  <r>
    <x v="0"/>
    <n v="219909"/>
    <n v="150070062"/>
    <x v="1"/>
    <s v="Laikipia East"/>
    <x v="83"/>
    <n v="15007"/>
    <s v="Male"/>
    <n v="45"/>
    <s v=""/>
    <s v="2020-12-15"/>
    <s v="2020-12-15"/>
    <s v="No"/>
    <s v="TDF+3TC+ATV/r"/>
    <s v=""/>
    <s v=""/>
    <s v=""/>
    <s v=""/>
    <s v=""/>
    <n v="59300"/>
    <s v="2020-10-21"/>
    <s v=""/>
    <s v=""/>
    <s v=""/>
    <s v=""/>
    <s v=""/>
    <s v=""/>
    <s v=""/>
    <s v=""/>
    <s v=""/>
    <s v=""/>
    <s v=""/>
    <s v=""/>
    <s v=""/>
    <s v=""/>
    <s v=""/>
    <s v=""/>
    <s v=""/>
    <s v=""/>
    <s v=""/>
    <s v=""/>
    <n v="2020"/>
    <s v="December"/>
    <n v="2020"/>
    <s v="December"/>
    <x v="0"/>
    <n v="1"/>
    <n v="0"/>
    <n v="0"/>
    <n v="0"/>
    <n v="1"/>
    <n v="0"/>
    <n v="0"/>
    <n v="0"/>
    <n v="0"/>
    <x v="2"/>
  </r>
  <r>
    <x v="1"/>
    <n v="171356"/>
    <n v="1500800171"/>
    <x v="0"/>
    <s v="Nakuru East"/>
    <x v="0"/>
    <n v="15008"/>
    <s v="Female"/>
    <n v="38"/>
    <s v=""/>
    <s v="2021-01-22"/>
    <s v="2021-01-22"/>
    <s v="No"/>
    <s v="TDF+3TC+EFV"/>
    <s v=""/>
    <s v=""/>
    <s v=""/>
    <s v=""/>
    <s v=""/>
    <n v="1107"/>
    <s v="2021-01-18"/>
    <s v=""/>
    <s v=""/>
    <s v=""/>
    <s v=""/>
    <s v=""/>
    <s v=""/>
    <s v=""/>
    <s v=""/>
    <s v=""/>
    <s v=""/>
    <s v=""/>
    <s v=""/>
    <s v=""/>
    <s v=""/>
    <s v=""/>
    <s v=""/>
    <s v=""/>
    <s v=""/>
    <s v=""/>
    <s v=""/>
    <n v="2021"/>
    <s v="January"/>
    <n v="2021"/>
    <s v="January"/>
    <x v="0"/>
    <n v="1"/>
    <n v="0"/>
    <n v="0"/>
    <n v="0"/>
    <n v="1"/>
    <n v="0"/>
    <n v="0"/>
    <n v="0"/>
    <n v="0"/>
    <x v="2"/>
  </r>
  <r>
    <x v="1"/>
    <n v="173649"/>
    <n v="1500800689"/>
    <x v="0"/>
    <s v="Nakuru East"/>
    <x v="0"/>
    <n v="15008"/>
    <s v="Female"/>
    <n v="24"/>
    <s v=""/>
    <s v="2021-02-18"/>
    <s v="2021-02-18"/>
    <s v="No"/>
    <s v="TDF+3TC+NVP"/>
    <s v=""/>
    <s v=""/>
    <s v=""/>
    <s v=""/>
    <s v=""/>
    <n v="1549"/>
    <s v="2021-02-10"/>
    <s v=""/>
    <s v=""/>
    <s v=""/>
    <s v=""/>
    <s v=""/>
    <s v=""/>
    <s v=""/>
    <s v=""/>
    <s v=""/>
    <s v=""/>
    <s v=""/>
    <s v=""/>
    <s v=""/>
    <s v=""/>
    <s v=""/>
    <s v=""/>
    <s v=""/>
    <s v=""/>
    <s v=""/>
    <s v=""/>
    <n v="2021"/>
    <s v="February"/>
    <n v="2021"/>
    <s v="February"/>
    <x v="0"/>
    <n v="1"/>
    <n v="0"/>
    <n v="0"/>
    <n v="0"/>
    <n v="1"/>
    <n v="0"/>
    <n v="0"/>
    <n v="0"/>
    <n v="0"/>
    <x v="1"/>
  </r>
  <r>
    <x v="0"/>
    <n v="167956"/>
    <n v="1500800711"/>
    <x v="0"/>
    <s v="Nakuru East"/>
    <x v="0"/>
    <n v="15008"/>
    <s v="Female"/>
    <n v="9"/>
    <s v=""/>
    <s v="2020-12-08"/>
    <s v="2020-12-09"/>
    <s v="No"/>
    <s v="ABC+3TC+EFV"/>
    <s v=""/>
    <s v=""/>
    <s v=""/>
    <s v=""/>
    <s v=""/>
    <n v="5379"/>
    <s v="2020-11-25"/>
    <s v=""/>
    <s v=""/>
    <s v=""/>
    <s v=""/>
    <s v=""/>
    <s v=""/>
    <s v=""/>
    <s v=""/>
    <s v=""/>
    <s v=""/>
    <s v=""/>
    <s v=""/>
    <s v=""/>
    <s v=""/>
    <s v=""/>
    <s v=""/>
    <s v=""/>
    <s v=""/>
    <s v=""/>
    <s v=""/>
    <n v="2020"/>
    <s v="December"/>
    <n v="2020"/>
    <s v="December"/>
    <x v="0"/>
    <n v="1"/>
    <n v="0"/>
    <n v="0"/>
    <n v="0"/>
    <n v="1"/>
    <n v="0"/>
    <n v="0"/>
    <n v="0"/>
    <n v="0"/>
    <x v="0"/>
  </r>
  <r>
    <x v="1"/>
    <n v="171704"/>
    <n v="1500800746"/>
    <x v="0"/>
    <s v="Nakuru East"/>
    <x v="0"/>
    <n v="15008"/>
    <s v="Female"/>
    <n v="33"/>
    <s v=""/>
    <s v="2021-01-27"/>
    <s v="2021-01-28"/>
    <s v="Yes"/>
    <s v="TDF+3TC+EFV"/>
    <s v=""/>
    <s v=""/>
    <s v=""/>
    <s v=""/>
    <s v=""/>
    <n v="49700"/>
    <s v="2021-01-20"/>
    <s v=""/>
    <s v=""/>
    <s v=""/>
    <s v=""/>
    <s v=""/>
    <s v=""/>
    <s v=""/>
    <s v=""/>
    <s v=""/>
    <s v=""/>
    <s v=""/>
    <s v=""/>
    <s v=""/>
    <s v=""/>
    <s v=""/>
    <s v=""/>
    <s v=""/>
    <s v=""/>
    <s v=""/>
    <s v=""/>
    <n v="2021"/>
    <s v="January"/>
    <n v="2021"/>
    <s v="January"/>
    <x v="0"/>
    <n v="1"/>
    <n v="0"/>
    <n v="0"/>
    <n v="0"/>
    <n v="1"/>
    <n v="0"/>
    <n v="0"/>
    <n v="0"/>
    <n v="0"/>
    <x v="2"/>
  </r>
  <r>
    <x v="0"/>
    <n v="162453"/>
    <n v="1500900174"/>
    <x v="0"/>
    <s v="Nakuru East"/>
    <x v="0"/>
    <n v="15008"/>
    <s v="Female"/>
    <n v="32"/>
    <s v=""/>
    <s v="2020-10-16"/>
    <s v="2020-10-16"/>
    <s v="No"/>
    <s v="TDF+3TC+DTG"/>
    <s v=""/>
    <s v=""/>
    <s v=""/>
    <s v=""/>
    <s v=""/>
    <n v="174808"/>
    <s v="2020-10-05"/>
    <s v=""/>
    <s v=""/>
    <s v=""/>
    <s v=""/>
    <s v=""/>
    <s v=""/>
    <s v=""/>
    <s v=""/>
    <s v=""/>
    <s v=""/>
    <s v=""/>
    <s v=""/>
    <s v=""/>
    <s v=""/>
    <s v=""/>
    <s v=""/>
    <s v=""/>
    <s v=""/>
    <s v=""/>
    <s v=""/>
    <n v="2020"/>
    <s v="October"/>
    <n v="2020"/>
    <s v="October"/>
    <x v="0"/>
    <n v="1"/>
    <n v="0"/>
    <n v="0"/>
    <n v="0"/>
    <n v="1"/>
    <n v="0"/>
    <n v="0"/>
    <n v="0"/>
    <n v="0"/>
    <x v="2"/>
  </r>
  <r>
    <x v="0"/>
    <n v="164053"/>
    <n v="1500901351"/>
    <x v="0"/>
    <s v="Nakuru East"/>
    <x v="26"/>
    <n v="15009"/>
    <s v="Male"/>
    <n v="14"/>
    <s v=""/>
    <s v="2020-10-31"/>
    <s v="2020-10-31"/>
    <s v="No"/>
    <s v="TDF+3TC+DTG"/>
    <s v=""/>
    <s v=""/>
    <s v=""/>
    <s v=""/>
    <s v=""/>
    <n v="1011"/>
    <s v="2020-10-15"/>
    <s v=""/>
    <s v=""/>
    <s v=""/>
    <s v=""/>
    <s v=""/>
    <s v=""/>
    <s v=""/>
    <s v=""/>
    <s v=""/>
    <s v=""/>
    <s v=""/>
    <s v=""/>
    <s v=""/>
    <s v=""/>
    <s v=""/>
    <s v=""/>
    <s v=""/>
    <s v=""/>
    <s v=""/>
    <s v=""/>
    <n v="2020"/>
    <s v="October"/>
    <n v="2020"/>
    <s v="October"/>
    <x v="0"/>
    <n v="1"/>
    <n v="0"/>
    <n v="0"/>
    <n v="0"/>
    <n v="1"/>
    <n v="0"/>
    <n v="0"/>
    <n v="0"/>
    <n v="0"/>
    <x v="1"/>
  </r>
  <r>
    <x v="1"/>
    <n v="171252"/>
    <n v="1500901503"/>
    <x v="0"/>
    <s v="Nakuru East"/>
    <x v="26"/>
    <n v="15009"/>
    <s v="Female"/>
    <n v="49"/>
    <s v=""/>
    <s v="2021-01-21"/>
    <s v="2021-01-21"/>
    <s v="No"/>
    <s v="TDF+3TC+EFV"/>
    <s v=""/>
    <s v=""/>
    <s v=""/>
    <s v=""/>
    <s v=""/>
    <n v="2342"/>
    <s v="2021-01-13"/>
    <s v=""/>
    <s v=""/>
    <s v=""/>
    <s v=""/>
    <s v=""/>
    <s v=""/>
    <s v=""/>
    <s v=""/>
    <s v=""/>
    <s v=""/>
    <s v=""/>
    <s v=""/>
    <s v=""/>
    <s v=""/>
    <s v=""/>
    <s v=""/>
    <s v=""/>
    <s v=""/>
    <s v=""/>
    <s v=""/>
    <n v="2021"/>
    <s v="January"/>
    <n v="2021"/>
    <s v="January"/>
    <x v="0"/>
    <n v="1"/>
    <n v="0"/>
    <n v="0"/>
    <n v="0"/>
    <n v="1"/>
    <n v="0"/>
    <n v="0"/>
    <n v="0"/>
    <n v="0"/>
    <x v="2"/>
  </r>
  <r>
    <x v="0"/>
    <n v="163174"/>
    <n v="1500901873"/>
    <x v="0"/>
    <s v="Nakuru East"/>
    <x v="26"/>
    <n v="15009"/>
    <s v="Female"/>
    <n v="42"/>
    <s v=""/>
    <s v="2020-10-23"/>
    <s v="2020-10-25"/>
    <s v="No"/>
    <s v="TDF+3TC+DTG"/>
    <s v=""/>
    <s v=""/>
    <s v=""/>
    <s v=""/>
    <s v=""/>
    <n v="65192"/>
    <s v="2020-10-09"/>
    <s v=""/>
    <s v=""/>
    <s v=""/>
    <s v=""/>
    <s v=""/>
    <s v=""/>
    <s v=""/>
    <s v=""/>
    <s v=""/>
    <s v=""/>
    <s v=""/>
    <s v=""/>
    <s v=""/>
    <s v=""/>
    <s v=""/>
    <s v=""/>
    <s v=""/>
    <s v=""/>
    <s v=""/>
    <s v=""/>
    <n v="2020"/>
    <s v="October"/>
    <n v="2020"/>
    <s v="October"/>
    <x v="0"/>
    <n v="1"/>
    <n v="0"/>
    <n v="0"/>
    <n v="0"/>
    <n v="1"/>
    <n v="0"/>
    <n v="0"/>
    <n v="0"/>
    <n v="0"/>
    <x v="2"/>
  </r>
  <r>
    <x v="0"/>
    <n v="163174"/>
    <n v="1500902259"/>
    <x v="0"/>
    <s v="Nakuru East"/>
    <x v="26"/>
    <n v="15009"/>
    <s v="Male"/>
    <n v="35"/>
    <s v=""/>
    <s v="2020-10-23"/>
    <s v="2020-10-25"/>
    <s v="No"/>
    <s v="TDF+3TC+DTG"/>
    <s v=""/>
    <s v=""/>
    <s v=""/>
    <s v=""/>
    <s v=""/>
    <n v="32838"/>
    <s v="2020-10-09"/>
    <s v=""/>
    <s v=""/>
    <s v=""/>
    <s v=""/>
    <s v=""/>
    <s v=""/>
    <s v=""/>
    <s v=""/>
    <s v=""/>
    <s v=""/>
    <s v=""/>
    <s v=""/>
    <s v=""/>
    <s v=""/>
    <s v=""/>
    <s v=""/>
    <s v=""/>
    <s v=""/>
    <s v=""/>
    <s v=""/>
    <n v="2020"/>
    <s v="October"/>
    <n v="2020"/>
    <s v="October"/>
    <x v="0"/>
    <n v="1"/>
    <n v="0"/>
    <n v="0"/>
    <n v="0"/>
    <n v="1"/>
    <n v="0"/>
    <n v="0"/>
    <n v="0"/>
    <n v="0"/>
    <x v="2"/>
  </r>
  <r>
    <x v="0"/>
    <n v="168632"/>
    <n v="1500902423"/>
    <x v="0"/>
    <s v="Nakuru East"/>
    <x v="26"/>
    <n v="15009"/>
    <s v="Female"/>
    <n v="35"/>
    <s v=""/>
    <s v="2020-12-10"/>
    <s v="2020-12-10"/>
    <s v="Yes"/>
    <s v="TDF+3TC+EFV"/>
    <s v=""/>
    <s v=""/>
    <s v=""/>
    <s v=""/>
    <s v=""/>
    <n v="2509"/>
    <s v="2020-12-01"/>
    <s v=""/>
    <s v=""/>
    <s v=""/>
    <s v=""/>
    <s v=""/>
    <s v=""/>
    <s v=""/>
    <s v=""/>
    <s v=""/>
    <s v=""/>
    <s v=""/>
    <s v=""/>
    <s v=""/>
    <s v=""/>
    <s v=""/>
    <s v=""/>
    <s v=""/>
    <s v=""/>
    <s v=""/>
    <s v=""/>
    <n v="2020"/>
    <s v="December"/>
    <n v="2020"/>
    <s v="December"/>
    <x v="0"/>
    <n v="1"/>
    <n v="0"/>
    <n v="0"/>
    <n v="0"/>
    <n v="1"/>
    <n v="0"/>
    <n v="0"/>
    <n v="0"/>
    <n v="0"/>
    <x v="2"/>
  </r>
  <r>
    <x v="1"/>
    <n v="174669"/>
    <n v="1500902715"/>
    <x v="0"/>
    <s v="Nakuru East"/>
    <x v="26"/>
    <n v="15009"/>
    <s v="Male"/>
    <n v="9"/>
    <s v=""/>
    <s v="2021-03-02"/>
    <s v="2021-03-02"/>
    <s v="No"/>
    <s v="ABC+3TC+LPV/r"/>
    <s v=""/>
    <s v=""/>
    <s v=""/>
    <s v=""/>
    <s v=""/>
    <n v="17737"/>
    <s v="2021-02-11"/>
    <s v=""/>
    <s v=""/>
    <s v=""/>
    <s v=""/>
    <s v=""/>
    <s v=""/>
    <s v=""/>
    <s v=""/>
    <s v=""/>
    <s v=""/>
    <s v=""/>
    <s v=""/>
    <s v=""/>
    <s v=""/>
    <s v=""/>
    <s v=""/>
    <s v=""/>
    <s v=""/>
    <s v=""/>
    <s v=""/>
    <n v="2021"/>
    <s v="March"/>
    <n v="2021"/>
    <s v="March"/>
    <x v="0"/>
    <n v="1"/>
    <n v="0"/>
    <n v="0"/>
    <n v="0"/>
    <n v="1"/>
    <n v="0"/>
    <n v="0"/>
    <n v="0"/>
    <n v="0"/>
    <x v="0"/>
  </r>
  <r>
    <x v="2"/>
    <n v="162461"/>
    <n v="1500903240"/>
    <x v="0"/>
    <s v="Nakuru East"/>
    <x v="26"/>
    <n v="15009"/>
    <s v="Female"/>
    <n v="48"/>
    <s v=""/>
    <s v="2020-10-16"/>
    <s v="2020-10-16"/>
    <s v="No"/>
    <s v="TDF+3TC+DTG"/>
    <s v=""/>
    <s v=""/>
    <s v=""/>
    <s v=""/>
    <s v=""/>
    <n v="28905"/>
    <s v="2020-09-30"/>
    <s v=""/>
    <s v=""/>
    <s v=""/>
    <s v=""/>
    <s v=""/>
    <s v=""/>
    <s v=""/>
    <s v=""/>
    <s v=""/>
    <s v=""/>
    <s v=""/>
    <s v=""/>
    <s v=""/>
    <s v=""/>
    <s v=""/>
    <s v=""/>
    <s v=""/>
    <s v=""/>
    <s v=""/>
    <s v=""/>
    <n v="2020"/>
    <s v="October"/>
    <n v="2020"/>
    <s v="October"/>
    <x v="0"/>
    <n v="1"/>
    <n v="0"/>
    <n v="0"/>
    <n v="0"/>
    <n v="1"/>
    <n v="0"/>
    <n v="0"/>
    <n v="0"/>
    <n v="0"/>
    <x v="2"/>
  </r>
  <r>
    <x v="0"/>
    <n v="167698"/>
    <n v="1500903250"/>
    <x v="0"/>
    <s v="Nakuru East"/>
    <x v="26"/>
    <n v="15009"/>
    <s v="Female"/>
    <n v="55"/>
    <s v=""/>
    <s v="2020-12-03"/>
    <s v="2020-12-03"/>
    <s v="No"/>
    <s v="TDF+3TC+DTG"/>
    <s v=""/>
    <s v=""/>
    <s v=""/>
    <s v=""/>
    <s v=""/>
    <n v="179402"/>
    <s v="2020-11-20"/>
    <s v=""/>
    <s v=""/>
    <s v=""/>
    <s v=""/>
    <s v=""/>
    <s v=""/>
    <s v=""/>
    <s v=""/>
    <s v=""/>
    <s v=""/>
    <s v=""/>
    <s v=""/>
    <s v=""/>
    <s v=""/>
    <s v=""/>
    <s v=""/>
    <s v=""/>
    <s v=""/>
    <s v=""/>
    <s v=""/>
    <n v="2020"/>
    <s v="December"/>
    <n v="2020"/>
    <s v="December"/>
    <x v="0"/>
    <n v="1"/>
    <n v="0"/>
    <n v="0"/>
    <n v="0"/>
    <n v="1"/>
    <n v="0"/>
    <n v="0"/>
    <n v="0"/>
    <n v="0"/>
    <x v="2"/>
  </r>
  <r>
    <x v="0"/>
    <n v="166584"/>
    <n v="1500903251"/>
    <x v="0"/>
    <s v="Nakuru East"/>
    <x v="26"/>
    <n v="15009"/>
    <s v="Female"/>
    <n v="52"/>
    <s v=""/>
    <s v="2020-11-25"/>
    <s v="2020-11-25"/>
    <s v="No"/>
    <s v="ABC+3TC+ATV/r"/>
    <s v=""/>
    <s v=""/>
    <s v=""/>
    <s v=""/>
    <s v=""/>
    <n v="70700"/>
    <s v="2020-11-12"/>
    <s v=""/>
    <s v=""/>
    <s v=""/>
    <s v=""/>
    <s v=""/>
    <s v=""/>
    <s v=""/>
    <s v=""/>
    <s v=""/>
    <s v=""/>
    <s v=""/>
    <s v=""/>
    <s v=""/>
    <s v=""/>
    <s v=""/>
    <s v=""/>
    <s v=""/>
    <s v=""/>
    <s v=""/>
    <s v=""/>
    <n v="2020"/>
    <s v="November"/>
    <n v="2020"/>
    <s v="November"/>
    <x v="0"/>
    <n v="1"/>
    <n v="0"/>
    <n v="0"/>
    <n v="0"/>
    <n v="1"/>
    <n v="0"/>
    <n v="0"/>
    <n v="0"/>
    <n v="0"/>
    <x v="2"/>
  </r>
  <r>
    <x v="1"/>
    <n v="171252"/>
    <n v="1500903313"/>
    <x v="0"/>
    <s v="Nakuru East"/>
    <x v="26"/>
    <n v="15009"/>
    <s v="Female"/>
    <n v="42"/>
    <s v=""/>
    <s v="2021-01-21"/>
    <s v="2021-01-21"/>
    <s v="No"/>
    <s v="TDF+3TC+DTG"/>
    <s v=""/>
    <s v=""/>
    <s v=""/>
    <s v=""/>
    <s v=""/>
    <n v="18302"/>
    <s v="2021-01-13"/>
    <s v=""/>
    <s v=""/>
    <s v=""/>
    <s v=""/>
    <s v=""/>
    <s v=""/>
    <s v=""/>
    <s v=""/>
    <s v=""/>
    <s v=""/>
    <s v=""/>
    <s v=""/>
    <s v=""/>
    <s v=""/>
    <s v=""/>
    <s v=""/>
    <s v=""/>
    <s v=""/>
    <s v=""/>
    <s v=""/>
    <n v="2021"/>
    <s v="January"/>
    <n v="2021"/>
    <s v="January"/>
    <x v="0"/>
    <n v="1"/>
    <n v="0"/>
    <n v="0"/>
    <n v="0"/>
    <n v="1"/>
    <n v="0"/>
    <n v="0"/>
    <n v="0"/>
    <n v="0"/>
    <x v="2"/>
  </r>
  <r>
    <x v="1"/>
    <n v="173966"/>
    <n v="1500903348"/>
    <x v="0"/>
    <s v="Nakuru East"/>
    <x v="26"/>
    <n v="15009"/>
    <s v="Female"/>
    <n v="60"/>
    <s v=""/>
    <s v="2021-02-22"/>
    <s v="2021-02-23"/>
    <s v="No"/>
    <s v="TDF+3TC+DTG"/>
    <s v=""/>
    <s v=""/>
    <s v=""/>
    <s v=""/>
    <s v=""/>
    <n v="1320"/>
    <s v="2021-02-10"/>
    <s v=""/>
    <s v=""/>
    <s v=""/>
    <s v=""/>
    <s v=""/>
    <s v=""/>
    <s v=""/>
    <s v=""/>
    <s v=""/>
    <s v=""/>
    <s v=""/>
    <s v=""/>
    <s v=""/>
    <s v=""/>
    <s v=""/>
    <s v=""/>
    <s v=""/>
    <s v=""/>
    <s v=""/>
    <s v=""/>
    <n v="2021"/>
    <s v="February"/>
    <n v="2021"/>
    <s v="February"/>
    <x v="0"/>
    <n v="1"/>
    <n v="0"/>
    <n v="0"/>
    <n v="0"/>
    <n v="1"/>
    <n v="0"/>
    <n v="0"/>
    <n v="0"/>
    <n v="0"/>
    <x v="2"/>
  </r>
  <r>
    <x v="1"/>
    <n v="171249"/>
    <n v="1500903431"/>
    <x v="0"/>
    <s v="Nakuru East"/>
    <x v="26"/>
    <n v="15009"/>
    <s v="Female"/>
    <n v="23"/>
    <s v=""/>
    <s v="2021-01-21"/>
    <s v="2021-01-21"/>
    <s v="No"/>
    <s v="AZT+3TC+ATV/r"/>
    <s v=""/>
    <s v=""/>
    <s v=""/>
    <s v=""/>
    <s v=""/>
    <n v="1675"/>
    <s v="2021-01-11"/>
    <s v=""/>
    <s v=""/>
    <s v=""/>
    <s v=""/>
    <s v=""/>
    <s v=""/>
    <s v=""/>
    <s v=""/>
    <s v=""/>
    <s v=""/>
    <s v=""/>
    <s v=""/>
    <s v=""/>
    <s v=""/>
    <s v=""/>
    <s v=""/>
    <s v=""/>
    <s v=""/>
    <s v=""/>
    <s v=""/>
    <n v="2021"/>
    <s v="January"/>
    <n v="2021"/>
    <s v="January"/>
    <x v="0"/>
    <n v="1"/>
    <n v="0"/>
    <n v="0"/>
    <n v="0"/>
    <n v="1"/>
    <n v="0"/>
    <n v="0"/>
    <n v="0"/>
    <n v="0"/>
    <x v="1"/>
  </r>
  <r>
    <x v="0"/>
    <n v="166338"/>
    <n v="1500903455"/>
    <x v="0"/>
    <s v="Nakuru East"/>
    <x v="26"/>
    <n v="15009"/>
    <s v="Female"/>
    <n v="26"/>
    <s v=""/>
    <s v="2020-11-25"/>
    <s v="2020-11-25"/>
    <s v="Yes"/>
    <s v="TDF+3TC+DTG"/>
    <s v=""/>
    <s v=""/>
    <s v=""/>
    <s v=""/>
    <s v=""/>
    <n v="1260"/>
    <s v="2020-11-09"/>
    <s v=""/>
    <s v=""/>
    <s v=""/>
    <s v=""/>
    <s v=""/>
    <s v=""/>
    <s v=""/>
    <s v=""/>
    <s v=""/>
    <s v=""/>
    <s v=""/>
    <s v=""/>
    <s v=""/>
    <s v=""/>
    <s v=""/>
    <s v=""/>
    <s v=""/>
    <s v=""/>
    <s v=""/>
    <s v=""/>
    <n v="2020"/>
    <s v="November"/>
    <n v="2020"/>
    <s v="November"/>
    <x v="0"/>
    <n v="1"/>
    <n v="0"/>
    <n v="0"/>
    <n v="0"/>
    <n v="1"/>
    <n v="0"/>
    <n v="0"/>
    <n v="0"/>
    <n v="0"/>
    <x v="2"/>
  </r>
  <r>
    <x v="1"/>
    <n v="174667"/>
    <n v="1500903547"/>
    <x v="0"/>
    <s v="Nakuru East"/>
    <x v="26"/>
    <n v="15009"/>
    <s v="Male"/>
    <n v="20"/>
    <s v=""/>
    <s v="2021-03-02"/>
    <s v="2021-03-02"/>
    <s v="No"/>
    <s v="TDF+3TC+EFV"/>
    <s v=""/>
    <s v=""/>
    <s v=""/>
    <s v=""/>
    <s v=""/>
    <n v="1700"/>
    <s v="2021-02-11"/>
    <s v=""/>
    <s v=""/>
    <s v=""/>
    <s v=""/>
    <s v=""/>
    <s v=""/>
    <s v=""/>
    <s v=""/>
    <s v=""/>
    <s v=""/>
    <s v=""/>
    <s v=""/>
    <s v=""/>
    <s v=""/>
    <s v=""/>
    <s v=""/>
    <s v=""/>
    <s v=""/>
    <s v=""/>
    <s v=""/>
    <n v="2021"/>
    <s v="March"/>
    <n v="2021"/>
    <s v="March"/>
    <x v="0"/>
    <n v="1"/>
    <n v="0"/>
    <n v="0"/>
    <n v="0"/>
    <n v="1"/>
    <n v="0"/>
    <n v="0"/>
    <n v="0"/>
    <n v="0"/>
    <x v="1"/>
  </r>
  <r>
    <x v="0"/>
    <n v="169737"/>
    <n v="1500904067"/>
    <x v="0"/>
    <s v="Nakuru East"/>
    <x v="26"/>
    <n v="15009"/>
    <s v="Female"/>
    <n v="45"/>
    <s v=""/>
    <s v="2020-12-31"/>
    <s v="2021-01-04"/>
    <s v="No"/>
    <s v="TDF+3TC+DTG"/>
    <s v=""/>
    <s v=""/>
    <s v=""/>
    <s v=""/>
    <s v=""/>
    <n v="1741"/>
    <s v="2020-12-07"/>
    <s v=""/>
    <s v=""/>
    <s v=""/>
    <s v=""/>
    <s v=""/>
    <s v=""/>
    <s v=""/>
    <s v=""/>
    <s v=""/>
    <s v=""/>
    <s v=""/>
    <s v=""/>
    <s v=""/>
    <s v=""/>
    <s v=""/>
    <s v=""/>
    <s v=""/>
    <s v=""/>
    <s v=""/>
    <s v=""/>
    <n v="2021"/>
    <s v="January"/>
    <n v="2020"/>
    <s v="December"/>
    <x v="0"/>
    <n v="1"/>
    <n v="0"/>
    <n v="0"/>
    <n v="0"/>
    <n v="1"/>
    <n v="0"/>
    <n v="0"/>
    <n v="0"/>
    <n v="0"/>
    <x v="2"/>
  </r>
  <r>
    <x v="2"/>
    <n v="162458"/>
    <n v="1500904120"/>
    <x v="0"/>
    <s v="Nakuru East"/>
    <x v="26"/>
    <n v="15009"/>
    <s v="Female"/>
    <n v="38"/>
    <s v="Yes"/>
    <s v="2020-10-16"/>
    <s v="2020-10-16"/>
    <s v="No"/>
    <s v="TDF+3TC+EFV"/>
    <s v=""/>
    <s v=""/>
    <s v=""/>
    <s v=""/>
    <s v="2020-10-15"/>
    <n v="26839"/>
    <s v="2020-09-29"/>
    <s v="2020-10-29"/>
    <s v="Yes"/>
    <s v="2020-10-29"/>
    <n v="3"/>
    <s v="2020-11-27"/>
    <s v="Frozen Plasma"/>
    <s v="2020-12-21"/>
    <s v="&lt;1000"/>
    <s v="Retain Regimen"/>
    <s v=""/>
    <s v=""/>
    <s v=""/>
    <s v="2020-11-27"/>
    <s v=""/>
    <s v=""/>
    <s v=""/>
    <s v=""/>
    <s v=""/>
    <s v="2020-10-16"/>
    <s v="stf version 4"/>
    <n v="2020"/>
    <s v="October"/>
    <n v="2020"/>
    <s v="October"/>
    <x v="1"/>
    <n v="1"/>
    <n v="1"/>
    <n v="0"/>
    <n v="0"/>
    <n v="0"/>
    <n v="1"/>
    <n v="1"/>
    <n v="0"/>
    <n v="0"/>
    <x v="2"/>
  </r>
  <r>
    <x v="0"/>
    <n v="169567"/>
    <n v="1500904139"/>
    <x v="0"/>
    <s v="Nakuru East"/>
    <x v="26"/>
    <n v="15009"/>
    <s v="Female"/>
    <n v="25"/>
    <s v=""/>
    <s v="2020-12-30"/>
    <s v="2021-01-04"/>
    <s v="No"/>
    <s v="TDF+3TC+EFV"/>
    <s v=""/>
    <s v=""/>
    <s v=""/>
    <s v=""/>
    <s v=""/>
    <n v="2695"/>
    <s v="2020-12-14"/>
    <s v=""/>
    <s v=""/>
    <s v=""/>
    <s v=""/>
    <s v=""/>
    <s v=""/>
    <s v=""/>
    <s v=""/>
    <s v=""/>
    <s v=""/>
    <s v=""/>
    <s v=""/>
    <s v=""/>
    <s v=""/>
    <s v=""/>
    <s v=""/>
    <s v=""/>
    <s v=""/>
    <s v=""/>
    <s v=""/>
    <n v="2021"/>
    <s v="January"/>
    <n v="2020"/>
    <s v="December"/>
    <x v="0"/>
    <n v="1"/>
    <n v="0"/>
    <n v="0"/>
    <n v="0"/>
    <n v="1"/>
    <n v="0"/>
    <n v="0"/>
    <n v="0"/>
    <n v="0"/>
    <x v="2"/>
  </r>
  <r>
    <x v="0"/>
    <n v="164503"/>
    <n v="1500904203"/>
    <x v="0"/>
    <s v="Nakuru East"/>
    <x v="26"/>
    <n v="15009"/>
    <s v="Female"/>
    <n v="13"/>
    <s v=""/>
    <s v="2020-11-06"/>
    <s v="2020-11-06"/>
    <s v="No"/>
    <s v="TDF+3TC+EFV"/>
    <s v=""/>
    <s v=""/>
    <s v=""/>
    <s v=""/>
    <s v=""/>
    <n v="8332"/>
    <s v="2020-10-22"/>
    <s v=""/>
    <s v=""/>
    <s v=""/>
    <s v=""/>
    <s v=""/>
    <s v=""/>
    <s v=""/>
    <s v=""/>
    <s v=""/>
    <s v=""/>
    <s v=""/>
    <s v=""/>
    <s v=""/>
    <s v=""/>
    <s v=""/>
    <s v=""/>
    <s v=""/>
    <s v=""/>
    <s v=""/>
    <s v=""/>
    <n v="2020"/>
    <s v="November"/>
    <n v="2020"/>
    <s v="November"/>
    <x v="0"/>
    <n v="1"/>
    <n v="0"/>
    <n v="0"/>
    <n v="0"/>
    <n v="1"/>
    <n v="0"/>
    <n v="0"/>
    <n v="0"/>
    <n v="0"/>
    <x v="1"/>
  </r>
  <r>
    <x v="2"/>
    <n v="161823"/>
    <n v="1500904204"/>
    <x v="0"/>
    <s v="Nakuru East"/>
    <x v="26"/>
    <n v="15009"/>
    <s v="Male"/>
    <n v="11"/>
    <s v=""/>
    <s v="2020-10-02"/>
    <s v="2020-10-06"/>
    <s v="No"/>
    <s v="Other"/>
    <s v=""/>
    <s v=""/>
    <s v=""/>
    <s v=""/>
    <s v=""/>
    <n v="10218"/>
    <s v="2020-09-23"/>
    <s v=""/>
    <s v=""/>
    <s v=""/>
    <s v=""/>
    <s v=""/>
    <s v=""/>
    <s v=""/>
    <s v=""/>
    <s v=""/>
    <s v=""/>
    <s v=""/>
    <s v=""/>
    <s v=""/>
    <s v=""/>
    <s v=""/>
    <s v=""/>
    <s v=""/>
    <s v=""/>
    <s v=""/>
    <s v=""/>
    <n v="2020"/>
    <s v="October"/>
    <n v="2020"/>
    <s v="October"/>
    <x v="0"/>
    <n v="1"/>
    <n v="0"/>
    <n v="0"/>
    <n v="0"/>
    <n v="1"/>
    <n v="0"/>
    <n v="0"/>
    <n v="0"/>
    <n v="0"/>
    <x v="1"/>
  </r>
  <r>
    <x v="1"/>
    <n v="174669"/>
    <n v="1500904328"/>
    <x v="0"/>
    <s v="Nakuru East"/>
    <x v="26"/>
    <n v="15009"/>
    <s v="Female"/>
    <n v="37"/>
    <s v=""/>
    <s v="2021-03-02"/>
    <s v="2021-03-02"/>
    <s v="Yes"/>
    <s v="TDF+3TC+DTG"/>
    <s v=""/>
    <s v=""/>
    <s v=""/>
    <s v=""/>
    <s v=""/>
    <n v="1060"/>
    <s v="2021-02-11"/>
    <s v=""/>
    <s v=""/>
    <s v=""/>
    <s v=""/>
    <s v=""/>
    <s v=""/>
    <s v=""/>
    <s v=""/>
    <s v=""/>
    <s v=""/>
    <s v=""/>
    <s v=""/>
    <s v=""/>
    <s v=""/>
    <s v=""/>
    <s v=""/>
    <s v=""/>
    <s v=""/>
    <s v=""/>
    <s v=""/>
    <n v="2021"/>
    <s v="March"/>
    <n v="2021"/>
    <s v="March"/>
    <x v="0"/>
    <n v="1"/>
    <n v="0"/>
    <n v="0"/>
    <n v="0"/>
    <n v="1"/>
    <n v="0"/>
    <n v="0"/>
    <n v="0"/>
    <n v="0"/>
    <x v="2"/>
  </r>
  <r>
    <x v="0"/>
    <n v="170657"/>
    <n v="1500904541"/>
    <x v="0"/>
    <s v="Nakuru East"/>
    <x v="26"/>
    <n v="15009"/>
    <s v="Female"/>
    <n v="31"/>
    <s v=""/>
    <s v="2021-01-20"/>
    <s v="2021-01-20"/>
    <s v="No"/>
    <s v="TDF+3TC+DTG"/>
    <s v=""/>
    <s v=""/>
    <s v=""/>
    <s v=""/>
    <s v=""/>
    <n v="60600"/>
    <s v="2020-12-31"/>
    <s v=""/>
    <s v=""/>
    <s v=""/>
    <s v=""/>
    <s v=""/>
    <s v=""/>
    <s v=""/>
    <s v=""/>
    <s v=""/>
    <s v=""/>
    <s v=""/>
    <s v=""/>
    <s v=""/>
    <s v=""/>
    <s v=""/>
    <s v=""/>
    <s v=""/>
    <s v=""/>
    <s v=""/>
    <s v=""/>
    <n v="2021"/>
    <s v="January"/>
    <n v="2021"/>
    <s v="January"/>
    <x v="0"/>
    <n v="1"/>
    <n v="0"/>
    <n v="0"/>
    <n v="0"/>
    <n v="1"/>
    <n v="0"/>
    <n v="0"/>
    <n v="0"/>
    <n v="0"/>
    <x v="2"/>
  </r>
  <r>
    <x v="1"/>
    <n v="171109"/>
    <n v="1500904637"/>
    <x v="0"/>
    <s v="Nakuru East"/>
    <x v="26"/>
    <n v="15009"/>
    <s v="Male"/>
    <n v="33"/>
    <s v=""/>
    <s v="2021-01-21"/>
    <s v="2021-01-21"/>
    <s v="No"/>
    <s v="TDF+3TC+DTG"/>
    <s v=""/>
    <s v=""/>
    <s v=""/>
    <s v=""/>
    <s v=""/>
    <n v="12302"/>
    <s v="2021-01-05"/>
    <s v=""/>
    <s v=""/>
    <s v=""/>
    <s v=""/>
    <s v=""/>
    <s v=""/>
    <s v=""/>
    <s v=""/>
    <s v=""/>
    <s v=""/>
    <s v=""/>
    <s v=""/>
    <s v=""/>
    <s v=""/>
    <s v=""/>
    <s v=""/>
    <s v=""/>
    <s v=""/>
    <s v=""/>
    <s v=""/>
    <n v="2021"/>
    <s v="January"/>
    <n v="2021"/>
    <s v="January"/>
    <x v="0"/>
    <n v="1"/>
    <n v="0"/>
    <n v="0"/>
    <n v="0"/>
    <n v="1"/>
    <n v="0"/>
    <n v="0"/>
    <n v="0"/>
    <n v="0"/>
    <x v="2"/>
  </r>
  <r>
    <x v="0"/>
    <n v="166782"/>
    <n v="1501300204"/>
    <x v="0"/>
    <s v="Njoro"/>
    <x v="34"/>
    <n v="15013"/>
    <s v="Male"/>
    <n v="18"/>
    <s v=""/>
    <s v="2020-11-27"/>
    <s v="2020-11-27"/>
    <s v="No"/>
    <s v="TDF+3TC+DTG"/>
    <s v=""/>
    <s v=""/>
    <s v=""/>
    <s v=""/>
    <s v=""/>
    <n v="55400"/>
    <s v="2020-11-17"/>
    <s v=""/>
    <s v=""/>
    <s v=""/>
    <s v=""/>
    <s v=""/>
    <s v=""/>
    <s v=""/>
    <s v=""/>
    <s v=""/>
    <s v=""/>
    <s v=""/>
    <s v=""/>
    <s v=""/>
    <s v=""/>
    <s v=""/>
    <s v=""/>
    <s v=""/>
    <s v=""/>
    <s v=""/>
    <s v=""/>
    <n v="2020"/>
    <s v="November"/>
    <n v="2020"/>
    <s v="November"/>
    <x v="0"/>
    <n v="1"/>
    <n v="0"/>
    <n v="0"/>
    <n v="0"/>
    <n v="1"/>
    <n v="0"/>
    <n v="0"/>
    <n v="0"/>
    <n v="0"/>
    <x v="1"/>
  </r>
  <r>
    <x v="1"/>
    <n v="174840"/>
    <n v="1501300231"/>
    <x v="0"/>
    <s v="Njoro"/>
    <x v="34"/>
    <n v="15013"/>
    <s v="Female"/>
    <n v="10"/>
    <s v=""/>
    <s v="2021-03-08"/>
    <s v="2021-03-08"/>
    <s v="No"/>
    <s v="AZT+3TC+DTG"/>
    <s v=""/>
    <s v=""/>
    <s v=""/>
    <s v=""/>
    <s v=""/>
    <n v="2930"/>
    <s v="2021-02-17"/>
    <s v=""/>
    <s v=""/>
    <s v=""/>
    <s v=""/>
    <s v=""/>
    <s v=""/>
    <s v=""/>
    <s v=""/>
    <s v=""/>
    <s v=""/>
    <s v=""/>
    <s v=""/>
    <s v=""/>
    <s v=""/>
    <s v=""/>
    <s v=""/>
    <s v=""/>
    <s v=""/>
    <s v=""/>
    <s v=""/>
    <n v="2021"/>
    <s v="March"/>
    <n v="2021"/>
    <s v="March"/>
    <x v="0"/>
    <n v="1"/>
    <n v="0"/>
    <n v="0"/>
    <n v="0"/>
    <n v="1"/>
    <n v="0"/>
    <n v="0"/>
    <n v="0"/>
    <n v="0"/>
    <x v="1"/>
  </r>
  <r>
    <x v="0"/>
    <n v="165361"/>
    <n v="1501300296"/>
    <x v="0"/>
    <s v="Njoro"/>
    <x v="34"/>
    <n v="15013"/>
    <s v="Female"/>
    <n v="59"/>
    <s v=""/>
    <s v="2020-11-19"/>
    <s v="2020-11-19"/>
    <s v="No"/>
    <s v="AZT+3TC+ATV/r"/>
    <s v=""/>
    <s v=""/>
    <s v=""/>
    <s v=""/>
    <s v=""/>
    <n v="4070"/>
    <s v="2020-10-27"/>
    <s v=""/>
    <s v=""/>
    <s v=""/>
    <s v=""/>
    <s v=""/>
    <s v=""/>
    <s v=""/>
    <s v=""/>
    <s v=""/>
    <s v=""/>
    <s v=""/>
    <s v=""/>
    <s v=""/>
    <s v=""/>
    <s v=""/>
    <s v=""/>
    <s v=""/>
    <s v=""/>
    <s v=""/>
    <s v=""/>
    <n v="2020"/>
    <s v="November"/>
    <n v="2020"/>
    <s v="November"/>
    <x v="0"/>
    <n v="1"/>
    <n v="0"/>
    <n v="0"/>
    <n v="0"/>
    <n v="1"/>
    <n v="0"/>
    <n v="0"/>
    <n v="0"/>
    <n v="0"/>
    <x v="2"/>
  </r>
  <r>
    <x v="1"/>
    <n v="227160"/>
    <n v="1501400002"/>
    <x v="2"/>
    <s v="Samburu North "/>
    <x v="84"/>
    <n v="15014"/>
    <s v="Female"/>
    <n v="24"/>
    <s v=""/>
    <s v="2021-03-08"/>
    <s v="2021-03-08"/>
    <s v="No"/>
    <s v="TDF+3TC+DTG"/>
    <s v=""/>
    <s v=""/>
    <s v=""/>
    <s v=""/>
    <s v=""/>
    <n v="3351"/>
    <s v="2021-02-03"/>
    <s v=""/>
    <s v=""/>
    <s v=""/>
    <s v=""/>
    <s v=""/>
    <s v=""/>
    <s v=""/>
    <s v=""/>
    <s v=""/>
    <s v=""/>
    <s v=""/>
    <s v=""/>
    <s v=""/>
    <s v=""/>
    <s v=""/>
    <s v=""/>
    <s v=""/>
    <s v=""/>
    <s v=""/>
    <s v=""/>
    <n v="2021"/>
    <s v="March"/>
    <n v="2021"/>
    <s v="March"/>
    <x v="0"/>
    <n v="1"/>
    <n v="0"/>
    <n v="0"/>
    <n v="0"/>
    <n v="1"/>
    <n v="0"/>
    <n v="0"/>
    <n v="0"/>
    <n v="0"/>
    <x v="1"/>
  </r>
  <r>
    <x v="1"/>
    <n v="227160"/>
    <n v="1501400003"/>
    <x v="2"/>
    <s v="Samburu North "/>
    <x v="84"/>
    <n v="15014"/>
    <s v="Female"/>
    <n v="13"/>
    <s v=""/>
    <s v="2021-03-08"/>
    <s v="2021-03-08"/>
    <s v="No"/>
    <s v="TDF+3TC+DTG"/>
    <s v=""/>
    <s v=""/>
    <s v=""/>
    <s v=""/>
    <s v=""/>
    <n v="20330"/>
    <s v="2021-02-03"/>
    <s v=""/>
    <s v=""/>
    <s v=""/>
    <s v=""/>
    <s v=""/>
    <s v=""/>
    <s v=""/>
    <s v=""/>
    <s v=""/>
    <s v=""/>
    <s v=""/>
    <s v=""/>
    <s v=""/>
    <s v=""/>
    <s v=""/>
    <s v=""/>
    <s v=""/>
    <s v=""/>
    <s v=""/>
    <s v=""/>
    <n v="2021"/>
    <s v="March"/>
    <n v="2021"/>
    <s v="March"/>
    <x v="0"/>
    <n v="1"/>
    <n v="0"/>
    <n v="0"/>
    <n v="0"/>
    <n v="1"/>
    <n v="0"/>
    <n v="0"/>
    <n v="0"/>
    <n v="0"/>
    <x v="1"/>
  </r>
  <r>
    <x v="1"/>
    <n v="224358"/>
    <n v="1503500197"/>
    <x v="1"/>
    <s v="Laikipia East"/>
    <x v="85"/>
    <n v="15035"/>
    <s v="Female"/>
    <n v="24"/>
    <s v=""/>
    <s v="2021-01-25"/>
    <s v="2021-01-25"/>
    <s v="Yes"/>
    <s v="TDF+3TC+DTG"/>
    <s v=""/>
    <s v=""/>
    <s v=""/>
    <s v=""/>
    <s v=""/>
    <n v="1089"/>
    <s v="2021-01-06"/>
    <s v=""/>
    <s v=""/>
    <s v=""/>
    <s v=""/>
    <s v=""/>
    <s v=""/>
    <s v=""/>
    <s v=""/>
    <s v=""/>
    <s v=""/>
    <s v=""/>
    <s v=""/>
    <s v=""/>
    <s v=""/>
    <s v=""/>
    <s v=""/>
    <s v=""/>
    <s v=""/>
    <s v=""/>
    <s v=""/>
    <n v="2021"/>
    <s v="January"/>
    <n v="2021"/>
    <s v="January"/>
    <x v="0"/>
    <n v="1"/>
    <n v="0"/>
    <n v="0"/>
    <n v="0"/>
    <n v="1"/>
    <n v="0"/>
    <n v="0"/>
    <n v="0"/>
    <n v="0"/>
    <x v="1"/>
  </r>
  <r>
    <x v="0"/>
    <n v="217769"/>
    <n v="1503500204"/>
    <x v="1"/>
    <s v="Laikipia East"/>
    <x v="85"/>
    <n v="15035"/>
    <s v="Male"/>
    <n v="40"/>
    <s v=""/>
    <s v="2020-10-14"/>
    <s v="2020-10-14"/>
    <s v="No"/>
    <s v="TDF+3TC+DTG"/>
    <s v=""/>
    <s v=""/>
    <s v=""/>
    <s v=""/>
    <s v=""/>
    <n v="959000"/>
    <s v="2020-10-08"/>
    <s v=""/>
    <s v=""/>
    <s v=""/>
    <s v=""/>
    <s v=""/>
    <s v=""/>
    <s v=""/>
    <s v=""/>
    <s v=""/>
    <s v=""/>
    <s v=""/>
    <s v=""/>
    <s v=""/>
    <s v=""/>
    <s v=""/>
    <s v=""/>
    <s v=""/>
    <s v=""/>
    <s v=""/>
    <s v=""/>
    <n v="2020"/>
    <s v="October"/>
    <n v="2020"/>
    <s v="October"/>
    <x v="0"/>
    <n v="1"/>
    <n v="0"/>
    <n v="0"/>
    <n v="0"/>
    <n v="1"/>
    <n v="0"/>
    <n v="0"/>
    <n v="0"/>
    <n v="0"/>
    <x v="2"/>
  </r>
  <r>
    <x v="0"/>
    <n v="163196"/>
    <n v="1507700057"/>
    <x v="0"/>
    <s v="Kuresoi North"/>
    <x v="72"/>
    <n v="16683"/>
    <s v="Male"/>
    <n v="13"/>
    <s v="Yes"/>
    <s v="2020-10-31"/>
    <s v="2020-10-31"/>
    <s v="No"/>
    <s v="ABC+3TC+LPV/r"/>
    <s v=""/>
    <s v=""/>
    <s v=""/>
    <s v=""/>
    <s v="2015-05-26"/>
    <n v="1337"/>
    <s v="2020-10-06"/>
    <s v="2020-10-29"/>
    <s v="Yes"/>
    <s v="2018-03-14"/>
    <n v="2"/>
    <s v=""/>
    <s v="Frozen Plasma"/>
    <s v=""/>
    <s v=""/>
    <s v=""/>
    <s v=""/>
    <s v=""/>
    <s v=""/>
    <s v=""/>
    <s v=""/>
    <s v=""/>
    <s v=""/>
    <s v=""/>
    <s v=""/>
    <s v="2020-10-31"/>
    <s v="stf version 4"/>
    <n v="2020"/>
    <s v="October"/>
    <n v="2020"/>
    <s v="October"/>
    <x v="1"/>
    <n v="1"/>
    <n v="0"/>
    <n v="1"/>
    <n v="0"/>
    <n v="0"/>
    <n v="0"/>
    <n v="0"/>
    <n v="0"/>
    <n v="0"/>
    <x v="1"/>
  </r>
  <r>
    <x v="1"/>
    <n v="173532"/>
    <n v="1510600193"/>
    <x v="0"/>
    <s v="Naivasha"/>
    <x v="86"/>
    <n v="15106"/>
    <s v="Female"/>
    <n v="19"/>
    <s v=""/>
    <s v="2021-02-18"/>
    <s v="2021-02-18"/>
    <s v="Yes"/>
    <s v="TDF+3TC+DTG"/>
    <s v=""/>
    <s v=""/>
    <s v=""/>
    <s v=""/>
    <s v=""/>
    <n v="2122"/>
    <s v="2021-02-08"/>
    <s v=""/>
    <s v=""/>
    <s v=""/>
    <s v=""/>
    <s v=""/>
    <s v=""/>
    <s v=""/>
    <s v=""/>
    <s v=""/>
    <s v=""/>
    <s v=""/>
    <s v=""/>
    <s v=""/>
    <s v=""/>
    <s v=""/>
    <s v=""/>
    <s v=""/>
    <s v=""/>
    <s v=""/>
    <s v=""/>
    <n v="2021"/>
    <s v="February"/>
    <n v="2021"/>
    <s v="February"/>
    <x v="0"/>
    <n v="1"/>
    <n v="0"/>
    <n v="0"/>
    <n v="0"/>
    <n v="1"/>
    <n v="0"/>
    <n v="0"/>
    <n v="0"/>
    <n v="0"/>
    <x v="1"/>
  </r>
  <r>
    <x v="1"/>
    <n v="173532"/>
    <n v="1510600245"/>
    <x v="0"/>
    <s v="Naivasha"/>
    <x v="86"/>
    <n v="15106"/>
    <s v="Female"/>
    <n v="14"/>
    <s v=""/>
    <s v="2021-02-18"/>
    <s v="2021-02-18"/>
    <s v="No"/>
    <s v="AZT+3TC+DTG"/>
    <s v=""/>
    <s v=""/>
    <s v=""/>
    <s v=""/>
    <s v=""/>
    <n v="6934"/>
    <s v="2021-02-10"/>
    <s v=""/>
    <s v=""/>
    <s v=""/>
    <s v=""/>
    <s v=""/>
    <s v=""/>
    <s v=""/>
    <s v=""/>
    <s v=""/>
    <s v=""/>
    <s v=""/>
    <s v=""/>
    <s v=""/>
    <s v=""/>
    <s v=""/>
    <s v=""/>
    <s v=""/>
    <s v=""/>
    <s v=""/>
    <s v=""/>
    <n v="2021"/>
    <s v="February"/>
    <n v="2021"/>
    <s v="February"/>
    <x v="0"/>
    <n v="1"/>
    <n v="0"/>
    <n v="0"/>
    <n v="0"/>
    <n v="1"/>
    <n v="0"/>
    <n v="0"/>
    <n v="0"/>
    <n v="0"/>
    <x v="1"/>
  </r>
  <r>
    <x v="0"/>
    <n v="167517"/>
    <n v="1510600413"/>
    <x v="0"/>
    <s v="Naivasha"/>
    <x v="86"/>
    <n v="15106"/>
    <s v="Male"/>
    <n v="49"/>
    <s v=""/>
    <s v="2020-12-02"/>
    <s v="2020-12-02"/>
    <s v="No"/>
    <s v="TDF+3TC+DTG"/>
    <s v=""/>
    <s v=""/>
    <s v=""/>
    <s v=""/>
    <s v=""/>
    <n v="73800"/>
    <s v="2020-11-10"/>
    <s v=""/>
    <s v=""/>
    <s v=""/>
    <s v=""/>
    <s v=""/>
    <s v=""/>
    <s v=""/>
    <s v=""/>
    <s v=""/>
    <s v=""/>
    <s v=""/>
    <s v=""/>
    <s v=""/>
    <s v=""/>
    <s v=""/>
    <s v=""/>
    <s v=""/>
    <s v=""/>
    <s v=""/>
    <s v=""/>
    <n v="2020"/>
    <s v="December"/>
    <n v="2020"/>
    <s v="December"/>
    <x v="0"/>
    <n v="1"/>
    <n v="0"/>
    <n v="0"/>
    <n v="0"/>
    <n v="1"/>
    <n v="0"/>
    <n v="0"/>
    <n v="0"/>
    <n v="0"/>
    <x v="2"/>
  </r>
  <r>
    <x v="0"/>
    <n v="165816"/>
    <n v="1510600536"/>
    <x v="0"/>
    <s v="Naivasha"/>
    <x v="86"/>
    <n v="15106"/>
    <s v="Female"/>
    <n v="42"/>
    <s v=""/>
    <s v="2020-11-20"/>
    <s v="2020-11-21"/>
    <s v="No"/>
    <s v="TDF+3TC+DTG"/>
    <s v=""/>
    <s v=""/>
    <s v=""/>
    <s v=""/>
    <s v=""/>
    <n v="82300"/>
    <s v="2020-11-03"/>
    <s v=""/>
    <s v=""/>
    <s v=""/>
    <s v=""/>
    <s v=""/>
    <s v=""/>
    <s v=""/>
    <s v=""/>
    <s v=""/>
    <s v=""/>
    <s v=""/>
    <s v=""/>
    <s v=""/>
    <s v=""/>
    <s v=""/>
    <s v=""/>
    <s v=""/>
    <s v=""/>
    <s v=""/>
    <s v=""/>
    <n v="2020"/>
    <s v="November"/>
    <n v="2020"/>
    <s v="November"/>
    <x v="0"/>
    <n v="1"/>
    <n v="0"/>
    <n v="0"/>
    <n v="0"/>
    <n v="1"/>
    <n v="0"/>
    <n v="0"/>
    <n v="0"/>
    <n v="0"/>
    <x v="2"/>
  </r>
  <r>
    <x v="0"/>
    <n v="165816"/>
    <n v="1510600538"/>
    <x v="0"/>
    <s v="Naivasha"/>
    <x v="86"/>
    <n v="15106"/>
    <s v="Male"/>
    <n v="40"/>
    <s v=""/>
    <s v="2020-11-20"/>
    <s v="2020-11-21"/>
    <s v="No"/>
    <s v="TDF+3TC+DTG"/>
    <s v=""/>
    <s v=""/>
    <s v=""/>
    <s v=""/>
    <s v=""/>
    <n v="1630"/>
    <s v="2020-11-03"/>
    <s v=""/>
    <s v=""/>
    <s v=""/>
    <s v=""/>
    <s v=""/>
    <s v=""/>
    <s v=""/>
    <s v=""/>
    <s v=""/>
    <s v=""/>
    <s v=""/>
    <s v=""/>
    <s v=""/>
    <s v=""/>
    <s v=""/>
    <s v=""/>
    <s v=""/>
    <s v=""/>
    <s v=""/>
    <s v=""/>
    <n v="2020"/>
    <s v="November"/>
    <n v="2020"/>
    <s v="November"/>
    <x v="0"/>
    <n v="1"/>
    <n v="0"/>
    <n v="0"/>
    <n v="0"/>
    <n v="1"/>
    <n v="0"/>
    <n v="0"/>
    <n v="0"/>
    <n v="0"/>
    <x v="2"/>
  </r>
  <r>
    <x v="2"/>
    <n v="162282"/>
    <s v="15108/00321"/>
    <x v="0"/>
    <s v="Naivasha"/>
    <x v="50"/>
    <n v="15108"/>
    <s v="Male"/>
    <n v="33"/>
    <s v="Yes"/>
    <s v="2020-10-13"/>
    <s v="2020-10-13"/>
    <s v="No"/>
    <s v="TDF+3TC+DTG"/>
    <s v=""/>
    <s v=""/>
    <s v=""/>
    <s v=""/>
    <s v="2020-09-01"/>
    <n v="32818"/>
    <s v="2020-09-28"/>
    <s v="2020-10-20"/>
    <s v="Yes"/>
    <s v="2020-10-27"/>
    <n v="1"/>
    <s v="2020-10-06"/>
    <s v="Frozen Plasma"/>
    <s v="2020-10-27"/>
    <s v="&gt;1000"/>
    <s v="Retain Regimen"/>
    <s v="Other"/>
    <s v="adherence in progress"/>
    <s v=""/>
    <s v="2020-10-06"/>
    <s v=""/>
    <s v=""/>
    <s v=""/>
    <s v=""/>
    <s v=""/>
    <s v="2020-10-13"/>
    <s v="stf version 4"/>
    <n v="2020"/>
    <s v="October"/>
    <n v="2020"/>
    <s v="October"/>
    <x v="1"/>
    <n v="1"/>
    <n v="0"/>
    <n v="0"/>
    <n v="1"/>
    <n v="0"/>
    <n v="0"/>
    <n v="0"/>
    <n v="0"/>
    <n v="0"/>
    <x v="2"/>
  </r>
  <r>
    <x v="2"/>
    <n v="162282"/>
    <s v="15108/00603"/>
    <x v="0"/>
    <s v="Naivasha"/>
    <x v="50"/>
    <n v="15108"/>
    <s v="Male"/>
    <n v="42"/>
    <s v="Yes"/>
    <s v="2020-10-13"/>
    <s v="2020-10-13"/>
    <s v="No"/>
    <s v="TDF+3TC+DTG"/>
    <s v=""/>
    <s v=""/>
    <s v=""/>
    <s v=""/>
    <s v="2020-09-02"/>
    <n v="1538"/>
    <s v="2020-09-25"/>
    <s v="2020-10-13"/>
    <s v="Yes"/>
    <s v="2020-10-27"/>
    <n v="3"/>
    <s v="2020-10-06"/>
    <s v="Frozen Plasma"/>
    <s v="2020-10-27"/>
    <s v="&gt;1000"/>
    <s v="Retain Regimen"/>
    <s v="LTFU"/>
    <s v=""/>
    <s v=""/>
    <s v="2020-10-06"/>
    <s v=""/>
    <s v=""/>
    <s v=""/>
    <s v=""/>
    <s v=""/>
    <s v="2020-10-13"/>
    <s v="stf version 4"/>
    <n v="2020"/>
    <s v="October"/>
    <n v="2020"/>
    <s v="October"/>
    <x v="1"/>
    <n v="1"/>
    <n v="1"/>
    <n v="0"/>
    <n v="0"/>
    <n v="0"/>
    <n v="1"/>
    <n v="1"/>
    <n v="1"/>
    <n v="0"/>
    <x v="2"/>
  </r>
  <r>
    <x v="1"/>
    <n v="171121"/>
    <s v="15108/01100"/>
    <x v="0"/>
    <s v="Naivasha"/>
    <x v="50"/>
    <n v="15108"/>
    <s v="Female"/>
    <n v="44"/>
    <s v=""/>
    <s v="2021-01-20"/>
    <s v="2021-01-20"/>
    <s v="No"/>
    <s v="TDF+3TC+DTG"/>
    <s v=""/>
    <s v=""/>
    <s v=""/>
    <s v=""/>
    <s v=""/>
    <n v="17700"/>
    <s v="2021-01-12"/>
    <s v=""/>
    <s v=""/>
    <s v=""/>
    <s v=""/>
    <s v=""/>
    <s v=""/>
    <s v=""/>
    <s v=""/>
    <s v=""/>
    <s v=""/>
    <s v=""/>
    <s v=""/>
    <s v=""/>
    <s v=""/>
    <s v=""/>
    <s v=""/>
    <s v=""/>
    <s v=""/>
    <s v=""/>
    <s v=""/>
    <n v="2021"/>
    <s v="January"/>
    <n v="2021"/>
    <s v="January"/>
    <x v="0"/>
    <n v="1"/>
    <n v="0"/>
    <n v="0"/>
    <n v="0"/>
    <n v="1"/>
    <n v="0"/>
    <n v="0"/>
    <n v="0"/>
    <n v="0"/>
    <x v="2"/>
  </r>
  <r>
    <x v="0"/>
    <n v="167256"/>
    <s v="15108/01298"/>
    <x v="0"/>
    <s v="Naivasha"/>
    <x v="50"/>
    <n v="15108"/>
    <s v="Female"/>
    <n v="31"/>
    <s v="Yes"/>
    <s v="2020-11-27"/>
    <s v="2020-11-27"/>
    <s v="No"/>
    <s v="TDF+3TC+DTG"/>
    <s v=""/>
    <s v=""/>
    <s v=""/>
    <s v=""/>
    <s v="2020-08-11"/>
    <n v="17300"/>
    <s v="2020-11-16"/>
    <s v="2020-11-24"/>
    <s v="Yes"/>
    <s v="2020-11-24"/>
    <n v="1"/>
    <s v="2020-11-03"/>
    <s v="Frozen Plasma"/>
    <s v="2020-11-27"/>
    <s v="&gt;1000"/>
    <s v="Retain Regimen"/>
    <s v="Other"/>
    <s v="adherence in progress"/>
    <s v=""/>
    <s v="2020-11-03"/>
    <s v=""/>
    <s v=""/>
    <s v=""/>
    <s v=""/>
    <s v=""/>
    <s v="2020-11-27"/>
    <s v="stf version 4"/>
    <n v="2020"/>
    <s v="November"/>
    <n v="2020"/>
    <s v="November"/>
    <x v="1"/>
    <n v="1"/>
    <n v="0"/>
    <n v="0"/>
    <n v="1"/>
    <n v="0"/>
    <n v="0"/>
    <n v="0"/>
    <n v="0"/>
    <n v="0"/>
    <x v="2"/>
  </r>
  <r>
    <x v="1"/>
    <n v="171132"/>
    <s v="15108/1528003108"/>
    <x v="0"/>
    <s v="Naivasha"/>
    <x v="50"/>
    <n v="15108"/>
    <s v="Male"/>
    <n v="51"/>
    <s v=""/>
    <s v="2021-01-20"/>
    <s v="2021-01-20"/>
    <s v="No"/>
    <s v="TDF+3TC+DTG"/>
    <s v=""/>
    <s v=""/>
    <s v=""/>
    <s v=""/>
    <s v=""/>
    <n v="23000"/>
    <s v="2021-01-12"/>
    <s v=""/>
    <s v=""/>
    <s v=""/>
    <s v=""/>
    <s v=""/>
    <s v=""/>
    <s v=""/>
    <s v=""/>
    <s v=""/>
    <s v=""/>
    <s v=""/>
    <s v=""/>
    <s v=""/>
    <s v=""/>
    <s v=""/>
    <s v=""/>
    <s v=""/>
    <s v=""/>
    <s v=""/>
    <s v=""/>
    <n v="2021"/>
    <s v="January"/>
    <n v="2021"/>
    <s v="January"/>
    <x v="0"/>
    <n v="1"/>
    <n v="0"/>
    <n v="0"/>
    <n v="0"/>
    <n v="1"/>
    <n v="0"/>
    <n v="0"/>
    <n v="0"/>
    <n v="0"/>
    <x v="2"/>
  </r>
  <r>
    <x v="1"/>
    <n v="171792"/>
    <n v="1510800251"/>
    <x v="0"/>
    <s v="Naivasha"/>
    <x v="50"/>
    <n v="15108"/>
    <s v="Male"/>
    <n v="20"/>
    <s v=""/>
    <s v="2021-01-27"/>
    <s v="2021-01-28"/>
    <s v="No"/>
    <s v="TDF+3TC+DTG"/>
    <s v=""/>
    <s v=""/>
    <s v=""/>
    <s v=""/>
    <s v=""/>
    <n v="56700"/>
    <s v="2021-01-14"/>
    <s v=""/>
    <s v=""/>
    <s v=""/>
    <s v=""/>
    <s v=""/>
    <s v=""/>
    <s v=""/>
    <s v=""/>
    <s v=""/>
    <s v=""/>
    <s v=""/>
    <s v=""/>
    <s v=""/>
    <s v=""/>
    <s v=""/>
    <s v=""/>
    <s v=""/>
    <s v=""/>
    <s v=""/>
    <s v=""/>
    <n v="2021"/>
    <s v="January"/>
    <n v="2021"/>
    <s v="January"/>
    <x v="0"/>
    <n v="1"/>
    <n v="0"/>
    <n v="0"/>
    <n v="0"/>
    <n v="1"/>
    <n v="0"/>
    <n v="0"/>
    <n v="0"/>
    <n v="0"/>
    <x v="1"/>
  </r>
  <r>
    <x v="1"/>
    <n v="175140"/>
    <n v="1510800367"/>
    <x v="0"/>
    <s v="Naivasha"/>
    <x v="50"/>
    <n v="15108"/>
    <s v="Female"/>
    <n v="35"/>
    <s v=""/>
    <s v="2021-03-08"/>
    <s v="2021-03-08"/>
    <s v="No"/>
    <s v="TDF+3TC+DTG"/>
    <s v=""/>
    <s v=""/>
    <s v=""/>
    <s v=""/>
    <s v=""/>
    <n v="4459"/>
    <s v="2021-02-19"/>
    <s v=""/>
    <s v=""/>
    <s v=""/>
    <s v=""/>
    <s v=""/>
    <s v=""/>
    <s v=""/>
    <s v=""/>
    <s v=""/>
    <s v=""/>
    <s v=""/>
    <s v=""/>
    <s v=""/>
    <s v=""/>
    <s v=""/>
    <s v=""/>
    <s v=""/>
    <s v=""/>
    <s v=""/>
    <s v=""/>
    <n v="2021"/>
    <s v="March"/>
    <n v="2021"/>
    <s v="March"/>
    <x v="0"/>
    <n v="1"/>
    <n v="0"/>
    <n v="0"/>
    <n v="0"/>
    <n v="1"/>
    <n v="0"/>
    <n v="0"/>
    <n v="0"/>
    <n v="0"/>
    <x v="2"/>
  </r>
  <r>
    <x v="0"/>
    <n v="163612"/>
    <n v="1510800378"/>
    <x v="0"/>
    <s v="Naivasha"/>
    <x v="50"/>
    <n v="15108"/>
    <s v="Female"/>
    <n v="42"/>
    <s v="Yes"/>
    <s v="2020-11-19"/>
    <s v="2020-11-19"/>
    <s v="No"/>
    <s v="TDF+3TC+DTG"/>
    <s v=""/>
    <s v=""/>
    <s v=""/>
    <s v=""/>
    <s v="2019-08-16"/>
    <n v="13600"/>
    <s v="2020-10-15"/>
    <s v="2020-11-19"/>
    <s v="Yes"/>
    <s v="2020-11-19"/>
    <n v="1"/>
    <s v="2020-10-15"/>
    <s v="Frozen Plasma"/>
    <s v="2020-11-19"/>
    <s v="&gt;1000"/>
    <s v="Retain Regimen"/>
    <s v="Other"/>
    <s v="adherence in progress"/>
    <s v=""/>
    <s v="2020-10-15"/>
    <s v=""/>
    <s v=""/>
    <s v=""/>
    <s v=""/>
    <s v=""/>
    <s v="2020-11-19"/>
    <s v="stf version 4"/>
    <n v="2020"/>
    <s v="November"/>
    <n v="2020"/>
    <s v="November"/>
    <x v="1"/>
    <n v="1"/>
    <n v="0"/>
    <n v="0"/>
    <n v="1"/>
    <n v="0"/>
    <n v="0"/>
    <n v="0"/>
    <n v="0"/>
    <n v="0"/>
    <x v="2"/>
  </r>
  <r>
    <x v="0"/>
    <n v="169665"/>
    <n v="1510800473"/>
    <x v="0"/>
    <s v="Naivasha"/>
    <x v="50"/>
    <n v="15108"/>
    <s v="Male"/>
    <n v="53"/>
    <s v=""/>
    <s v="2020-12-23"/>
    <s v="2020-12-30"/>
    <s v="No"/>
    <s v="TDF+3TC+ATV/r"/>
    <s v=""/>
    <s v=""/>
    <s v=""/>
    <s v=""/>
    <s v=""/>
    <n v="278113"/>
    <s v="2020-12-14"/>
    <s v=""/>
    <s v=""/>
    <s v=""/>
    <s v=""/>
    <s v=""/>
    <s v=""/>
    <s v=""/>
    <s v=""/>
    <s v=""/>
    <s v=""/>
    <s v=""/>
    <s v=""/>
    <s v=""/>
    <s v=""/>
    <s v=""/>
    <s v=""/>
    <s v=""/>
    <s v=""/>
    <s v=""/>
    <s v=""/>
    <n v="2020"/>
    <s v="December"/>
    <n v="2020"/>
    <s v="December"/>
    <x v="0"/>
    <n v="1"/>
    <n v="0"/>
    <n v="0"/>
    <n v="0"/>
    <n v="1"/>
    <n v="0"/>
    <n v="0"/>
    <n v="0"/>
    <n v="0"/>
    <x v="2"/>
  </r>
  <r>
    <x v="1"/>
    <n v="171792"/>
    <n v="1510800506"/>
    <x v="0"/>
    <s v="Naivasha"/>
    <x v="50"/>
    <n v="15108"/>
    <s v="Male"/>
    <n v="34"/>
    <s v=""/>
    <s v="2021-01-27"/>
    <s v="2021-01-28"/>
    <s v="No"/>
    <s v="TDF+3TC+ATV/r"/>
    <s v=""/>
    <s v=""/>
    <s v=""/>
    <s v=""/>
    <s v=""/>
    <n v="4250"/>
    <s v="2021-01-15"/>
    <s v=""/>
    <s v=""/>
    <s v=""/>
    <s v=""/>
    <s v=""/>
    <s v=""/>
    <s v=""/>
    <s v=""/>
    <s v=""/>
    <s v=""/>
    <s v=""/>
    <s v=""/>
    <s v=""/>
    <s v=""/>
    <s v=""/>
    <s v=""/>
    <s v=""/>
    <s v=""/>
    <s v=""/>
    <s v=""/>
    <n v="2021"/>
    <s v="January"/>
    <n v="2021"/>
    <s v="January"/>
    <x v="0"/>
    <n v="1"/>
    <n v="0"/>
    <n v="0"/>
    <n v="0"/>
    <n v="1"/>
    <n v="0"/>
    <n v="0"/>
    <n v="0"/>
    <n v="0"/>
    <x v="2"/>
  </r>
  <r>
    <x v="0"/>
    <n v="165801"/>
    <n v="1510800548"/>
    <x v="0"/>
    <s v="Naivasha"/>
    <x v="50"/>
    <n v="15108"/>
    <s v="Female"/>
    <n v="44"/>
    <s v="Yes"/>
    <s v="2020-11-20"/>
    <s v="2020-11-21"/>
    <s v="No"/>
    <s v="TDF+3TC+ATV/r"/>
    <s v=""/>
    <s v="TDF + 3TC + ATV/r"/>
    <s v="2020-04-21"/>
    <s v=""/>
    <s v="2020-04-21"/>
    <n v="24600"/>
    <s v="2020-10-29"/>
    <s v="2020-06-22"/>
    <s v="Yes"/>
    <s v="2020-06-22"/>
    <n v="3"/>
    <s v="2020-11-03"/>
    <s v="Frozen Plasma"/>
    <s v="2020-11-24"/>
    <s v="&gt;1000"/>
    <s v="Change to 2nd line"/>
    <s v=""/>
    <s v=""/>
    <s v=""/>
    <s v="2020-11-03"/>
    <s v=""/>
    <s v=""/>
    <s v=""/>
    <s v=""/>
    <s v=""/>
    <s v="2020-11-21"/>
    <s v="stf version 4"/>
    <n v="2020"/>
    <s v="November"/>
    <n v="2020"/>
    <s v="November"/>
    <x v="1"/>
    <n v="1"/>
    <n v="1"/>
    <n v="0"/>
    <n v="0"/>
    <n v="0"/>
    <n v="1"/>
    <n v="1"/>
    <n v="1"/>
    <n v="1"/>
    <x v="2"/>
  </r>
  <r>
    <x v="0"/>
    <n v="164189"/>
    <n v="1510800886"/>
    <x v="0"/>
    <s v="Naivasha"/>
    <x v="50"/>
    <n v="15108"/>
    <s v="Female"/>
    <n v="42"/>
    <s v="Yes"/>
    <s v="2020-11-19"/>
    <s v="2020-11-19"/>
    <s v="No"/>
    <s v="TDF+3TC+DTG"/>
    <s v=""/>
    <s v=""/>
    <s v=""/>
    <s v=""/>
    <s v="2019-08-21"/>
    <n v="122000"/>
    <s v="2020-10-22"/>
    <s v="2020-11-19"/>
    <s v="Yes"/>
    <s v="2020-11-19"/>
    <n v="2"/>
    <s v="2020-10-22"/>
    <s v="Frozen Plasma"/>
    <s v="2020-11-10"/>
    <s v="&gt;1000"/>
    <s v="Retain Regimen"/>
    <s v="LTFU"/>
    <s v=""/>
    <s v=""/>
    <s v="2020-10-22"/>
    <s v=""/>
    <s v=""/>
    <s v=""/>
    <s v=""/>
    <s v=""/>
    <s v="2020-11-19"/>
    <s v="stf version 4"/>
    <n v="2020"/>
    <s v="November"/>
    <n v="2020"/>
    <s v="November"/>
    <x v="1"/>
    <n v="1"/>
    <n v="0"/>
    <n v="1"/>
    <n v="0"/>
    <n v="0"/>
    <n v="0"/>
    <n v="0"/>
    <n v="0"/>
    <n v="0"/>
    <x v="2"/>
  </r>
  <r>
    <x v="0"/>
    <n v="169205"/>
    <n v="1510800983"/>
    <x v="0"/>
    <s v="Naivasha"/>
    <x v="50"/>
    <n v="15108"/>
    <s v="Female"/>
    <n v="9"/>
    <s v=""/>
    <s v="2020-12-22"/>
    <s v="2020-12-22"/>
    <s v="No"/>
    <s v="ABC+3TC+DTG"/>
    <s v=""/>
    <s v=""/>
    <s v=""/>
    <s v=""/>
    <s v=""/>
    <n v="2302"/>
    <s v="2020-12-05"/>
    <s v=""/>
    <s v=""/>
    <s v=""/>
    <s v=""/>
    <s v=""/>
    <s v=""/>
    <s v=""/>
    <s v=""/>
    <s v=""/>
    <s v=""/>
    <s v=""/>
    <s v=""/>
    <s v=""/>
    <s v=""/>
    <s v=""/>
    <s v=""/>
    <s v=""/>
    <s v=""/>
    <s v=""/>
    <s v=""/>
    <n v="2020"/>
    <s v="December"/>
    <n v="2020"/>
    <s v="December"/>
    <x v="0"/>
    <n v="1"/>
    <n v="0"/>
    <n v="0"/>
    <n v="0"/>
    <n v="1"/>
    <n v="0"/>
    <n v="0"/>
    <n v="0"/>
    <n v="0"/>
    <x v="0"/>
  </r>
  <r>
    <x v="0"/>
    <n v="169962"/>
    <n v="1510801049"/>
    <x v="0"/>
    <s v="Naivasha"/>
    <x v="50"/>
    <n v="15108"/>
    <s v="Male"/>
    <n v="31"/>
    <s v=""/>
    <s v="2021-01-08"/>
    <s v="2021-01-08"/>
    <s v="No"/>
    <s v="TDF+3TC+DTG"/>
    <s v=""/>
    <s v=""/>
    <s v=""/>
    <s v=""/>
    <s v=""/>
    <n v="83448"/>
    <s v="2020-12-21"/>
    <s v=""/>
    <s v=""/>
    <s v=""/>
    <s v=""/>
    <s v=""/>
    <s v=""/>
    <s v=""/>
    <s v=""/>
    <s v=""/>
    <s v=""/>
    <s v=""/>
    <s v=""/>
    <s v=""/>
    <s v=""/>
    <s v=""/>
    <s v=""/>
    <s v=""/>
    <s v=""/>
    <s v=""/>
    <s v=""/>
    <n v="2021"/>
    <s v="January"/>
    <n v="2021"/>
    <s v="January"/>
    <x v="0"/>
    <n v="1"/>
    <n v="0"/>
    <n v="0"/>
    <n v="0"/>
    <n v="1"/>
    <n v="0"/>
    <n v="0"/>
    <n v="0"/>
    <n v="0"/>
    <x v="2"/>
  </r>
  <r>
    <x v="1"/>
    <n v="171792"/>
    <n v="1510801101"/>
    <x v="0"/>
    <s v="Naivasha"/>
    <x v="50"/>
    <n v="15108"/>
    <s v="Male"/>
    <n v="28"/>
    <s v=""/>
    <s v="2021-01-27"/>
    <s v="2021-01-28"/>
    <s v="No"/>
    <s v="TDF+3TC+DTG"/>
    <s v=""/>
    <s v=""/>
    <s v=""/>
    <s v=""/>
    <s v=""/>
    <n v="5870"/>
    <s v="2021-01-15"/>
    <s v=""/>
    <s v=""/>
    <s v=""/>
    <s v=""/>
    <s v=""/>
    <s v=""/>
    <s v=""/>
    <s v=""/>
    <s v=""/>
    <s v=""/>
    <s v=""/>
    <s v=""/>
    <s v=""/>
    <s v=""/>
    <s v=""/>
    <s v=""/>
    <s v=""/>
    <s v=""/>
    <s v=""/>
    <s v=""/>
    <n v="2021"/>
    <s v="January"/>
    <n v="2021"/>
    <s v="January"/>
    <x v="0"/>
    <n v="1"/>
    <n v="0"/>
    <n v="0"/>
    <n v="0"/>
    <n v="1"/>
    <n v="0"/>
    <n v="0"/>
    <n v="0"/>
    <n v="0"/>
    <x v="2"/>
  </r>
  <r>
    <x v="1"/>
    <n v="171792"/>
    <n v="1510801207"/>
    <x v="0"/>
    <s v="Naivasha"/>
    <x v="50"/>
    <n v="15108"/>
    <s v="Male"/>
    <n v="38"/>
    <s v=""/>
    <s v="2021-01-27"/>
    <s v="2021-01-28"/>
    <s v="No"/>
    <s v="TDF+3TC+DTG"/>
    <s v=""/>
    <s v=""/>
    <s v=""/>
    <s v=""/>
    <s v=""/>
    <n v="13300"/>
    <s v="2021-01-18"/>
    <s v=""/>
    <s v=""/>
    <s v=""/>
    <s v=""/>
    <s v=""/>
    <s v=""/>
    <s v=""/>
    <s v=""/>
    <s v=""/>
    <s v=""/>
    <s v=""/>
    <s v=""/>
    <s v=""/>
    <s v=""/>
    <s v=""/>
    <s v=""/>
    <s v=""/>
    <s v=""/>
    <s v=""/>
    <s v=""/>
    <n v="2021"/>
    <s v="January"/>
    <n v="2021"/>
    <s v="January"/>
    <x v="0"/>
    <n v="1"/>
    <n v="0"/>
    <n v="0"/>
    <n v="0"/>
    <n v="1"/>
    <n v="0"/>
    <n v="0"/>
    <n v="0"/>
    <n v="0"/>
    <x v="2"/>
  </r>
  <r>
    <x v="0"/>
    <n v="164184"/>
    <n v="1510801400"/>
    <x v="0"/>
    <s v="Naivasha"/>
    <x v="50"/>
    <n v="15108"/>
    <s v="Female"/>
    <n v="32"/>
    <s v="Yes"/>
    <s v="2020-11-19"/>
    <s v="2020-11-19"/>
    <s v="No"/>
    <s v="TDF+3TC+DTG"/>
    <s v=""/>
    <s v=""/>
    <s v=""/>
    <s v=""/>
    <s v="2020-03-03"/>
    <n v="1320"/>
    <s v="2020-10-16"/>
    <s v="2020-11-19"/>
    <s v="Yes"/>
    <s v="2020-11-19"/>
    <n v="1"/>
    <s v="2020-10-16"/>
    <s v="Frozen Plasma"/>
    <s v="2020-10-19"/>
    <s v="&gt;1000"/>
    <s v="Retain Regimen"/>
    <s v="Other"/>
    <s v="adherence in progress"/>
    <s v=""/>
    <s v="2020-10-16"/>
    <s v=""/>
    <s v=""/>
    <s v=""/>
    <s v=""/>
    <s v=""/>
    <s v="2020-11-19"/>
    <s v="stf version 4"/>
    <n v="2020"/>
    <s v="November"/>
    <n v="2020"/>
    <s v="November"/>
    <x v="1"/>
    <n v="1"/>
    <n v="0"/>
    <n v="0"/>
    <n v="1"/>
    <n v="0"/>
    <n v="0"/>
    <n v="0"/>
    <n v="0"/>
    <n v="0"/>
    <x v="2"/>
  </r>
  <r>
    <x v="0"/>
    <n v="219841"/>
    <n v="1512600013"/>
    <x v="2"/>
    <s v="Samburu Central"/>
    <x v="17"/>
    <n v="15126"/>
    <s v="Female"/>
    <n v="36"/>
    <s v="Yes"/>
    <s v="2020-11-05"/>
    <s v="2020-11-10"/>
    <s v="No"/>
    <s v="TDF+3TC+EFV"/>
    <s v=""/>
    <s v=""/>
    <s v=""/>
    <s v=""/>
    <s v="2020-11-19"/>
    <n v="126000"/>
    <s v="2020-10-08"/>
    <s v="2020-11-19"/>
    <s v="Yes"/>
    <s v="2020-11-19"/>
    <n v="1"/>
    <s v=""/>
    <s v="Frozen Plasma"/>
    <s v=""/>
    <s v=""/>
    <s v=""/>
    <s v=""/>
    <s v=""/>
    <s v=""/>
    <s v=""/>
    <s v=""/>
    <s v=""/>
    <s v=""/>
    <s v=""/>
    <s v=""/>
    <s v="2020-11-10"/>
    <s v="stf version 4"/>
    <n v="2020"/>
    <s v="November"/>
    <n v="2020"/>
    <s v="November"/>
    <x v="1"/>
    <n v="1"/>
    <n v="0"/>
    <n v="0"/>
    <n v="1"/>
    <n v="0"/>
    <n v="0"/>
    <n v="0"/>
    <n v="0"/>
    <n v="0"/>
    <x v="2"/>
  </r>
  <r>
    <x v="0"/>
    <n v="221619"/>
    <n v="1512600278"/>
    <x v="2"/>
    <s v="Samburu Central"/>
    <x v="17"/>
    <n v="15126"/>
    <s v="Male"/>
    <n v="47"/>
    <s v=""/>
    <s v="2020-12-08"/>
    <s v="2020-12-08"/>
    <s v="No"/>
    <s v="TDF+3TC+EFV"/>
    <s v=""/>
    <s v=""/>
    <s v=""/>
    <s v=""/>
    <s v=""/>
    <n v="388019"/>
    <s v="2020-11-24"/>
    <s v=""/>
    <s v=""/>
    <s v=""/>
    <s v=""/>
    <s v=""/>
    <s v=""/>
    <s v=""/>
    <s v=""/>
    <s v=""/>
    <s v=""/>
    <s v=""/>
    <s v=""/>
    <s v=""/>
    <s v=""/>
    <s v=""/>
    <s v=""/>
    <s v=""/>
    <s v=""/>
    <s v=""/>
    <s v=""/>
    <n v="2020"/>
    <s v="December"/>
    <n v="2020"/>
    <s v="December"/>
    <x v="0"/>
    <n v="1"/>
    <n v="0"/>
    <n v="0"/>
    <n v="0"/>
    <n v="1"/>
    <n v="0"/>
    <n v="0"/>
    <n v="0"/>
    <n v="0"/>
    <x v="2"/>
  </r>
  <r>
    <x v="1"/>
    <n v="227114"/>
    <n v="1512600424"/>
    <x v="2"/>
    <s v="Samburu Central"/>
    <x v="17"/>
    <n v="15126"/>
    <s v="Female"/>
    <n v="40"/>
    <s v="Yes"/>
    <s v="2021-03-08"/>
    <s v="2021-03-08"/>
    <s v="No"/>
    <s v="TDF+3TC+DTG"/>
    <s v=""/>
    <s v=""/>
    <s v=""/>
    <s v=""/>
    <s v="2019-11-28"/>
    <n v="6421"/>
    <s v="2021-02-04"/>
    <s v="2020-08-13"/>
    <s v="Yes"/>
    <s v="2020-08-12"/>
    <n v="3"/>
    <s v=""/>
    <s v="Frozen Plasma"/>
    <s v=""/>
    <s v=""/>
    <s v=""/>
    <s v=""/>
    <s v=""/>
    <s v=""/>
    <s v=""/>
    <s v=""/>
    <s v=""/>
    <s v=""/>
    <s v="Defaulter"/>
    <s v=""/>
    <s v="2021-03-08"/>
    <s v="stf version 4"/>
    <n v="2021"/>
    <s v="March"/>
    <n v="2021"/>
    <s v="March"/>
    <x v="1"/>
    <n v="1"/>
    <n v="1"/>
    <n v="0"/>
    <n v="0"/>
    <n v="0"/>
    <n v="0"/>
    <n v="0"/>
    <n v="0"/>
    <n v="0"/>
    <x v="2"/>
  </r>
  <r>
    <x v="2"/>
    <n v="214720"/>
    <n v="1512600691"/>
    <x v="2"/>
    <s v="Samburu Central"/>
    <x v="17"/>
    <n v="15126"/>
    <s v="Male"/>
    <n v="22"/>
    <s v="Yes"/>
    <s v="2020-09-15"/>
    <s v="2020-10-01"/>
    <s v="No"/>
    <s v="TDF+3TC+DTG"/>
    <s v=""/>
    <s v=""/>
    <s v=""/>
    <s v=""/>
    <s v="2020-07-07"/>
    <n v="121000"/>
    <s v="2020-09-02"/>
    <s v="2019-08-28"/>
    <s v="Yes"/>
    <s v="2019-08-28"/>
    <n v="3"/>
    <s v="2020-09-02"/>
    <s v="Frozen Plasma"/>
    <s v="2020-09-09"/>
    <s v="&gt;1000"/>
    <s v=""/>
    <s v=""/>
    <s v=""/>
    <n v="1"/>
    <s v="2020-09-02"/>
    <s v=""/>
    <s v=""/>
    <s v=""/>
    <s v=""/>
    <s v=""/>
    <s v="2020-10-01"/>
    <s v="stf version 4"/>
    <n v="2020"/>
    <s v="October"/>
    <n v="2020"/>
    <s v="September"/>
    <x v="1"/>
    <n v="1"/>
    <n v="1"/>
    <n v="0"/>
    <n v="0"/>
    <n v="0"/>
    <n v="1"/>
    <n v="1"/>
    <n v="1"/>
    <n v="0"/>
    <x v="1"/>
  </r>
  <r>
    <x v="0"/>
    <n v="220724"/>
    <n v="1512601385"/>
    <x v="2"/>
    <s v="Samburu Central"/>
    <x v="17"/>
    <n v="15126"/>
    <s v="Female"/>
    <n v="40"/>
    <s v=""/>
    <s v="2020-12-15"/>
    <s v="2020-12-15"/>
    <s v="No"/>
    <s v="TDF+3TC+EFV"/>
    <s v=""/>
    <s v=""/>
    <s v=""/>
    <s v=""/>
    <s v=""/>
    <n v="29400"/>
    <s v="2020-11-12"/>
    <s v=""/>
    <s v=""/>
    <s v=""/>
    <s v=""/>
    <s v=""/>
    <s v=""/>
    <s v=""/>
    <s v=""/>
    <s v=""/>
    <s v=""/>
    <s v=""/>
    <s v=""/>
    <s v=""/>
    <s v=""/>
    <s v=""/>
    <s v=""/>
    <s v=""/>
    <s v=""/>
    <s v=""/>
    <s v=""/>
    <n v="2020"/>
    <s v="December"/>
    <n v="2020"/>
    <s v="December"/>
    <x v="0"/>
    <n v="1"/>
    <n v="0"/>
    <n v="0"/>
    <n v="0"/>
    <n v="1"/>
    <n v="0"/>
    <n v="0"/>
    <n v="0"/>
    <n v="0"/>
    <x v="2"/>
  </r>
  <r>
    <x v="0"/>
    <n v="219840"/>
    <n v="1512601417"/>
    <x v="2"/>
    <s v="Samburu Central"/>
    <x v="17"/>
    <n v="15126"/>
    <s v="Male"/>
    <n v="44"/>
    <s v="Yes"/>
    <s v="2020-11-05"/>
    <s v="2020-11-06"/>
    <s v="No"/>
    <s v="TDF+3TC+EFV"/>
    <s v=""/>
    <s v=""/>
    <s v=""/>
    <s v=""/>
    <s v="2020-10-08"/>
    <n v="192000"/>
    <s v="2020-10-08"/>
    <s v="2020-11-18"/>
    <s v="Yes"/>
    <s v="2020-11-18"/>
    <n v="1"/>
    <s v=""/>
    <s v="Frozen Plasma"/>
    <s v=""/>
    <s v=""/>
    <s v=""/>
    <s v=""/>
    <s v=""/>
    <s v=""/>
    <s v=""/>
    <s v=""/>
    <s v=""/>
    <s v=""/>
    <s v=""/>
    <s v=""/>
    <s v="2020-11-06"/>
    <s v="stf version 4"/>
    <n v="2020"/>
    <s v="November"/>
    <n v="2020"/>
    <s v="November"/>
    <x v="1"/>
    <n v="1"/>
    <n v="0"/>
    <n v="0"/>
    <n v="1"/>
    <n v="0"/>
    <n v="0"/>
    <n v="0"/>
    <n v="0"/>
    <n v="0"/>
    <x v="2"/>
  </r>
  <r>
    <x v="2"/>
    <n v="214720"/>
    <n v="1512601466"/>
    <x v="2"/>
    <s v="Samburu Central"/>
    <x v="17"/>
    <n v="15126"/>
    <s v="Male"/>
    <n v="15"/>
    <s v="Yes"/>
    <s v="2020-09-14"/>
    <s v="2020-10-01"/>
    <s v="No"/>
    <s v="Other"/>
    <s v=""/>
    <s v=""/>
    <s v=""/>
    <s v=""/>
    <s v="2020-02-26"/>
    <n v="42400"/>
    <s v="2020-09-02"/>
    <s v="2020-10-07"/>
    <s v="Yes"/>
    <s v="2020-10-09"/>
    <n v="1"/>
    <s v=""/>
    <s v="Frozen Plasma"/>
    <s v=""/>
    <s v=""/>
    <s v=""/>
    <s v=""/>
    <s v=""/>
    <s v=""/>
    <s v=""/>
    <s v=""/>
    <s v=""/>
    <s v=""/>
    <s v=""/>
    <s v=""/>
    <s v="2020-10-01"/>
    <s v="stf version 4"/>
    <n v="2020"/>
    <s v="October"/>
    <n v="2020"/>
    <s v="September"/>
    <x v="1"/>
    <n v="1"/>
    <n v="0"/>
    <n v="0"/>
    <n v="1"/>
    <n v="0"/>
    <n v="0"/>
    <n v="0"/>
    <n v="0"/>
    <n v="0"/>
    <x v="1"/>
  </r>
  <r>
    <x v="0"/>
    <n v="219840"/>
    <n v="1512601489"/>
    <x v="2"/>
    <s v="Samburu Central"/>
    <x v="17"/>
    <n v="15126"/>
    <s v="Female"/>
    <n v="21"/>
    <s v="Yes"/>
    <s v="2020-11-05"/>
    <s v="2020-11-06"/>
    <s v="No"/>
    <s v="TDF+3TC+EFV"/>
    <s v=""/>
    <s v=""/>
    <s v=""/>
    <s v=""/>
    <s v="2020-10-07"/>
    <n v="21900"/>
    <s v="2020-10-08"/>
    <s v="2020-10-07"/>
    <s v="Yes"/>
    <s v="2020-10-07"/>
    <n v="2"/>
    <s v=""/>
    <s v="Frozen Plasma"/>
    <s v=""/>
    <s v=""/>
    <s v=""/>
    <s v=""/>
    <s v=""/>
    <s v=""/>
    <s v=""/>
    <s v=""/>
    <s v=""/>
    <s v=""/>
    <s v=""/>
    <s v=""/>
    <s v="2020-11-06"/>
    <s v="stf version 4"/>
    <n v="2020"/>
    <s v="November"/>
    <n v="2020"/>
    <s v="November"/>
    <x v="1"/>
    <n v="1"/>
    <n v="0"/>
    <n v="1"/>
    <n v="0"/>
    <n v="0"/>
    <n v="0"/>
    <n v="0"/>
    <n v="0"/>
    <n v="0"/>
    <x v="1"/>
  </r>
  <r>
    <x v="0"/>
    <n v="222242"/>
    <n v="1512601604"/>
    <x v="2"/>
    <s v="Samburu Central"/>
    <x v="17"/>
    <n v="15126"/>
    <s v="Male"/>
    <n v="17"/>
    <s v=""/>
    <s v="2020-12-15"/>
    <s v="2020-12-15"/>
    <s v="No"/>
    <s v="TDF+3TC+DTG"/>
    <s v=""/>
    <s v=""/>
    <s v=""/>
    <s v=""/>
    <s v=""/>
    <n v="27699"/>
    <s v="2020-12-02"/>
    <s v=""/>
    <s v=""/>
    <s v=""/>
    <s v=""/>
    <s v=""/>
    <s v=""/>
    <s v=""/>
    <s v=""/>
    <s v=""/>
    <s v=""/>
    <s v=""/>
    <s v=""/>
    <s v=""/>
    <s v=""/>
    <s v=""/>
    <s v=""/>
    <s v=""/>
    <s v=""/>
    <s v=""/>
    <s v=""/>
    <n v="2020"/>
    <s v="December"/>
    <n v="2020"/>
    <s v="December"/>
    <x v="0"/>
    <n v="1"/>
    <n v="0"/>
    <n v="0"/>
    <n v="0"/>
    <n v="1"/>
    <n v="0"/>
    <n v="0"/>
    <n v="0"/>
    <n v="0"/>
    <x v="1"/>
  </r>
  <r>
    <x v="2"/>
    <n v="214720"/>
    <n v="1512601807"/>
    <x v="2"/>
    <s v="Samburu Central"/>
    <x v="17"/>
    <n v="15126"/>
    <s v="Female"/>
    <n v="7"/>
    <s v="Yes"/>
    <s v="2020-09-15"/>
    <s v="2020-10-01"/>
    <s v="No"/>
    <s v="ABC+3TC+LPV/r"/>
    <s v=""/>
    <s v=""/>
    <s v=""/>
    <s v=""/>
    <s v="2019-09-04"/>
    <n v="105000"/>
    <s v="2020-09-02"/>
    <s v="2020-10-01"/>
    <s v="Yes"/>
    <s v="2020-10-01"/>
    <n v="1"/>
    <s v=""/>
    <s v="Frozen Plasma"/>
    <s v=""/>
    <s v=""/>
    <s v=""/>
    <s v=""/>
    <s v=""/>
    <s v=""/>
    <s v=""/>
    <s v=""/>
    <s v=""/>
    <s v=""/>
    <s v=""/>
    <s v=""/>
    <s v="2020-10-01"/>
    <s v="stf version 4"/>
    <n v="2020"/>
    <s v="October"/>
    <n v="2020"/>
    <s v="September"/>
    <x v="1"/>
    <n v="1"/>
    <n v="0"/>
    <n v="0"/>
    <n v="1"/>
    <n v="0"/>
    <n v="0"/>
    <n v="0"/>
    <n v="0"/>
    <n v="0"/>
    <x v="0"/>
  </r>
  <r>
    <x v="2"/>
    <n v="217077"/>
    <n v="1512601844"/>
    <x v="2"/>
    <s v="Samburu Central"/>
    <x v="17"/>
    <n v="15126"/>
    <s v="Female"/>
    <n v="40"/>
    <s v="Yes"/>
    <s v="2020-09-17"/>
    <s v="2020-10-06"/>
    <s v="No"/>
    <s v="TDF+3TC+EFV"/>
    <s v=""/>
    <s v=""/>
    <s v=""/>
    <s v=""/>
    <s v="2020-02-14"/>
    <n v="5700"/>
    <s v="2020-09-15"/>
    <s v="2020-10-06"/>
    <s v="Yes"/>
    <s v="2020-10-06"/>
    <n v="1"/>
    <s v=""/>
    <s v="Frozen Plasma"/>
    <s v=""/>
    <s v=""/>
    <s v=""/>
    <s v=""/>
    <s v=""/>
    <s v=""/>
    <s v=""/>
    <s v=""/>
    <s v=""/>
    <s v=""/>
    <s v=""/>
    <s v=""/>
    <s v="2020-10-06"/>
    <s v="stf version 4"/>
    <n v="2020"/>
    <s v="October"/>
    <n v="2020"/>
    <s v="September"/>
    <x v="1"/>
    <n v="1"/>
    <n v="0"/>
    <n v="0"/>
    <n v="1"/>
    <n v="0"/>
    <n v="0"/>
    <n v="0"/>
    <n v="0"/>
    <n v="0"/>
    <x v="2"/>
  </r>
  <r>
    <x v="2"/>
    <n v="214720"/>
    <n v="1512601891"/>
    <x v="2"/>
    <s v="Samburu Central"/>
    <x v="17"/>
    <n v="15126"/>
    <s v="Male"/>
    <n v="60"/>
    <s v="Yes"/>
    <s v="2020-09-15"/>
    <s v="2020-10-01"/>
    <s v="No"/>
    <s v="TDF+3TC+EFV"/>
    <s v=""/>
    <s v=""/>
    <s v=""/>
    <s v=""/>
    <s v="2020-10-30"/>
    <n v="550000"/>
    <s v="2020-09-02"/>
    <s v="2020-10-30"/>
    <s v="Yes"/>
    <s v="2020-10-30"/>
    <n v="2"/>
    <s v=""/>
    <s v="Frozen Plasma"/>
    <s v=""/>
    <s v=""/>
    <s v=""/>
    <s v=""/>
    <s v=""/>
    <s v=""/>
    <s v=""/>
    <s v=""/>
    <s v=""/>
    <s v=""/>
    <s v=""/>
    <s v=""/>
    <s v="2020-10-01"/>
    <s v="stf version 4"/>
    <n v="2020"/>
    <s v="October"/>
    <n v="2020"/>
    <s v="September"/>
    <x v="1"/>
    <n v="1"/>
    <n v="0"/>
    <n v="1"/>
    <n v="0"/>
    <n v="0"/>
    <n v="0"/>
    <n v="0"/>
    <n v="0"/>
    <n v="0"/>
    <x v="2"/>
  </r>
  <r>
    <x v="1"/>
    <n v="228727"/>
    <n v="1512602121"/>
    <x v="2"/>
    <s v="Samburu Central"/>
    <x v="17"/>
    <n v="15126"/>
    <s v="Female"/>
    <n v="26"/>
    <s v="Yes"/>
    <s v="2021-03-22"/>
    <s v="2021-03-22"/>
    <s v="No"/>
    <s v="TDF+3TC+DTG"/>
    <s v=""/>
    <s v=""/>
    <s v=""/>
    <s v=""/>
    <s v="2020-04-01"/>
    <n v="22727"/>
    <s v="2021-02-17"/>
    <s v="2020-10-07"/>
    <s v="Yes"/>
    <s v="2020-11-04"/>
    <n v="3"/>
    <s v="2021-02-17"/>
    <s v="Frozen Plasma"/>
    <s v="2021-03-03"/>
    <s v="&gt;1000"/>
    <s v="Retain Regimen"/>
    <s v=""/>
    <s v=""/>
    <s v=""/>
    <s v="2021-02-17"/>
    <s v=""/>
    <s v=""/>
    <s v=""/>
    <s v="Active"/>
    <s v=""/>
    <s v="2021-03-22"/>
    <s v="stf version 4"/>
    <n v="2021"/>
    <s v="March"/>
    <n v="2021"/>
    <s v="March"/>
    <x v="1"/>
    <n v="1"/>
    <n v="1"/>
    <n v="0"/>
    <n v="0"/>
    <n v="0"/>
    <n v="1"/>
    <n v="1"/>
    <n v="1"/>
    <n v="0"/>
    <x v="2"/>
  </r>
  <r>
    <x v="0"/>
    <n v="168241"/>
    <n v="1512602191"/>
    <x v="0"/>
    <s v="Subukia"/>
    <x v="87"/>
    <n v="15165"/>
    <s v="Female"/>
    <n v="24"/>
    <s v=""/>
    <s v="2020-12-15"/>
    <s v="2020-12-16"/>
    <s v="Yes"/>
    <s v="TDF+3TC+DTG"/>
    <s v=""/>
    <s v=""/>
    <s v=""/>
    <s v=""/>
    <s v=""/>
    <n v="1408"/>
    <s v="2020-12-01"/>
    <s v=""/>
    <s v=""/>
    <s v=""/>
    <s v=""/>
    <s v=""/>
    <s v=""/>
    <s v=""/>
    <s v=""/>
    <s v=""/>
    <s v=""/>
    <s v=""/>
    <s v=""/>
    <s v=""/>
    <s v=""/>
    <s v=""/>
    <s v=""/>
    <s v=""/>
    <s v=""/>
    <s v=""/>
    <s v=""/>
    <n v="2020"/>
    <s v="December"/>
    <n v="2020"/>
    <s v="December"/>
    <x v="0"/>
    <n v="1"/>
    <n v="0"/>
    <n v="0"/>
    <n v="0"/>
    <n v="1"/>
    <n v="0"/>
    <n v="0"/>
    <n v="0"/>
    <n v="0"/>
    <x v="1"/>
  </r>
  <r>
    <x v="1"/>
    <n v="228875"/>
    <n v="1512602218"/>
    <x v="2"/>
    <s v="Samburu Central"/>
    <x v="17"/>
    <n v="15126"/>
    <s v="Female"/>
    <n v="8"/>
    <s v="Yes"/>
    <s v="2021-03-22"/>
    <s v="2021-03-22"/>
    <s v="No"/>
    <s v="TDF+3TC+EFV"/>
    <s v=""/>
    <s v=""/>
    <s v=""/>
    <s v=""/>
    <s v="2016-02-02"/>
    <n v="21358"/>
    <s v="2021-02-18"/>
    <s v="2021-03-10"/>
    <s v="Yes"/>
    <s v="2021-03-10"/>
    <n v="2"/>
    <s v=""/>
    <s v="Frozen Plasma"/>
    <s v=""/>
    <s v=""/>
    <s v=""/>
    <s v=""/>
    <s v=""/>
    <s v=""/>
    <s v=""/>
    <s v=""/>
    <s v=""/>
    <s v=""/>
    <s v=""/>
    <s v=""/>
    <s v="2021-03-22"/>
    <s v="stf version 4"/>
    <n v="2021"/>
    <s v="March"/>
    <n v="2021"/>
    <s v="March"/>
    <x v="1"/>
    <n v="1"/>
    <n v="0"/>
    <n v="1"/>
    <n v="0"/>
    <n v="0"/>
    <n v="0"/>
    <n v="0"/>
    <n v="0"/>
    <n v="0"/>
    <x v="0"/>
  </r>
  <r>
    <x v="2"/>
    <n v="216474"/>
    <n v="1512602264"/>
    <x v="2"/>
    <s v="Samburu Central"/>
    <x v="17"/>
    <n v="15126"/>
    <s v="Female"/>
    <n v="37"/>
    <s v="Yes"/>
    <s v="2020-09-19"/>
    <s v="2020-10-06"/>
    <s v="No"/>
    <s v="TDF+3TC+EFV"/>
    <s v=""/>
    <s v=""/>
    <s v=""/>
    <s v=""/>
    <s v="2020-11-24"/>
    <n v="687000"/>
    <s v="2020-09-17"/>
    <s v="2020-11-24"/>
    <s v="Yes"/>
    <s v="2020-11-24"/>
    <n v="1"/>
    <s v=""/>
    <s v="Frozen Plasma"/>
    <s v=""/>
    <s v=""/>
    <s v=""/>
    <s v=""/>
    <s v=""/>
    <s v=""/>
    <s v=""/>
    <s v=""/>
    <s v=""/>
    <s v=""/>
    <s v=""/>
    <s v=""/>
    <s v="2020-10-06"/>
    <s v="stf version 4"/>
    <n v="2020"/>
    <s v="October"/>
    <n v="2020"/>
    <s v="September"/>
    <x v="1"/>
    <n v="1"/>
    <n v="0"/>
    <n v="0"/>
    <n v="1"/>
    <n v="0"/>
    <n v="0"/>
    <n v="0"/>
    <n v="0"/>
    <n v="0"/>
    <x v="2"/>
  </r>
  <r>
    <x v="0"/>
    <n v="221076"/>
    <n v="1512602312"/>
    <x v="2"/>
    <s v="Samburu Central"/>
    <x v="17"/>
    <n v="15126"/>
    <s v="Female"/>
    <n v="40"/>
    <s v="Yes"/>
    <s v="2020-11-25"/>
    <s v="2020-11-25"/>
    <s v="No"/>
    <s v="TDF+3TC+EFV"/>
    <s v=""/>
    <s v=""/>
    <s v=""/>
    <s v=""/>
    <s v="2014-09-09"/>
    <n v="60500"/>
    <s v="2020-11-19"/>
    <s v="2020-12-08"/>
    <s v="Yes"/>
    <s v="2020-12-09"/>
    <n v="1"/>
    <s v=""/>
    <s v="Frozen Plasma"/>
    <s v=""/>
    <s v=""/>
    <s v=""/>
    <s v=""/>
    <s v=""/>
    <s v=""/>
    <s v=""/>
    <s v=""/>
    <s v=""/>
    <s v=""/>
    <s v=""/>
    <s v=""/>
    <s v="2020-11-25"/>
    <s v="stf version 4"/>
    <n v="2020"/>
    <s v="November"/>
    <n v="2020"/>
    <s v="November"/>
    <x v="1"/>
    <n v="1"/>
    <n v="0"/>
    <n v="0"/>
    <n v="1"/>
    <n v="0"/>
    <n v="0"/>
    <n v="0"/>
    <n v="0"/>
    <n v="0"/>
    <x v="2"/>
  </r>
  <r>
    <x v="0"/>
    <n v="219973"/>
    <n v="1512602346"/>
    <x v="2"/>
    <s v="Samburu Central"/>
    <x v="17"/>
    <n v="15126"/>
    <s v="Female"/>
    <n v="26"/>
    <s v="Yes"/>
    <s v="2020-11-09"/>
    <s v="2020-11-10"/>
    <s v="No"/>
    <s v="TDF+3TC+DTG"/>
    <s v=""/>
    <s v=""/>
    <s v=""/>
    <s v=""/>
    <s v="2015-02-19"/>
    <n v="2460000"/>
    <s v="2020-10-23"/>
    <s v="2020-11-18"/>
    <s v="Yes"/>
    <s v="2020-11-18"/>
    <n v="1"/>
    <s v=""/>
    <s v="Frozen Plasma"/>
    <s v=""/>
    <s v=""/>
    <s v=""/>
    <s v=""/>
    <s v=""/>
    <s v=""/>
    <s v=""/>
    <s v=""/>
    <s v=""/>
    <s v=""/>
    <s v=""/>
    <s v=""/>
    <s v="2020-11-10"/>
    <s v="stf version 4"/>
    <n v="2020"/>
    <s v="November"/>
    <n v="2020"/>
    <s v="November"/>
    <x v="1"/>
    <n v="1"/>
    <n v="0"/>
    <n v="0"/>
    <n v="1"/>
    <n v="0"/>
    <n v="0"/>
    <n v="0"/>
    <n v="0"/>
    <n v="0"/>
    <x v="2"/>
  </r>
  <r>
    <x v="0"/>
    <n v="223352"/>
    <n v="1512602415"/>
    <x v="2"/>
    <s v="Samburu Central"/>
    <x v="17"/>
    <n v="15126"/>
    <s v="Male"/>
    <n v="80"/>
    <s v="Yes"/>
    <s v="2021-01-26"/>
    <s v="2021-01-27"/>
    <s v="No"/>
    <s v="TDF+3TC+DTG"/>
    <s v=""/>
    <s v=""/>
    <s v=""/>
    <s v=""/>
    <s v="2018-08-23"/>
    <n v="9066"/>
    <s v="2020-12-14"/>
    <s v="2020-10-13"/>
    <s v="Yes"/>
    <s v="2020-09-16"/>
    <n v="3"/>
    <s v=""/>
    <s v="Frozen Plasma"/>
    <s v=""/>
    <s v=""/>
    <s v=""/>
    <s v=""/>
    <s v=""/>
    <s v=""/>
    <s v=""/>
    <s v=""/>
    <s v=""/>
    <s v=""/>
    <s v="Patient Died"/>
    <s v=""/>
    <s v="2021-01-27"/>
    <s v="stf version 4"/>
    <n v="2021"/>
    <s v="January"/>
    <n v="2021"/>
    <s v="January"/>
    <x v="1"/>
    <n v="1"/>
    <n v="1"/>
    <n v="0"/>
    <n v="0"/>
    <n v="0"/>
    <n v="0"/>
    <n v="0"/>
    <n v="0"/>
    <n v="0"/>
    <x v="2"/>
  </r>
  <r>
    <x v="1"/>
    <n v="230448"/>
    <n v="1512602559"/>
    <x v="2"/>
    <s v="Samburu Central"/>
    <x v="17"/>
    <n v="15126"/>
    <s v="Male"/>
    <n v="15"/>
    <s v="Yes"/>
    <s v="2021-03-05"/>
    <s v="2021-03-08"/>
    <s v="No"/>
    <s v="TDF+3TC+DTG"/>
    <s v=""/>
    <s v=""/>
    <s v=""/>
    <s v=""/>
    <s v="2020-10-05"/>
    <n v="2080000"/>
    <s v="2021-03-04"/>
    <s v="2020-10-05"/>
    <s v="No"/>
    <s v=""/>
    <n v="3"/>
    <s v="2021-03-04"/>
    <s v="Frozen Plasma"/>
    <s v="2021-03-03"/>
    <s v="&gt;1000"/>
    <s v="Retain Regimen"/>
    <s v=""/>
    <s v=""/>
    <s v=""/>
    <s v="2021-03-04"/>
    <s v=""/>
    <s v=""/>
    <s v=""/>
    <s v="Active"/>
    <s v=""/>
    <s v="2021-03-08"/>
    <s v="stf version 4"/>
    <n v="2021"/>
    <s v="March"/>
    <n v="2021"/>
    <s v="March"/>
    <x v="1"/>
    <n v="1"/>
    <n v="1"/>
    <n v="0"/>
    <n v="0"/>
    <n v="0"/>
    <n v="1"/>
    <n v="1"/>
    <n v="1"/>
    <n v="0"/>
    <x v="1"/>
  </r>
  <r>
    <x v="0"/>
    <n v="221619"/>
    <n v="1512602563"/>
    <x v="2"/>
    <s v="Samburu Central"/>
    <x v="17"/>
    <n v="15126"/>
    <s v="Female"/>
    <n v="30"/>
    <s v=""/>
    <s v="2020-12-08"/>
    <s v="2020-12-08"/>
    <s v="No"/>
    <s v="TDF+3TC+EFV"/>
    <s v=""/>
    <s v=""/>
    <s v=""/>
    <s v=""/>
    <s v=""/>
    <n v="1178"/>
    <s v="2020-11-25"/>
    <s v=""/>
    <s v=""/>
    <s v=""/>
    <s v=""/>
    <s v=""/>
    <s v=""/>
    <s v=""/>
    <s v=""/>
    <s v=""/>
    <s v=""/>
    <s v=""/>
    <s v=""/>
    <s v=""/>
    <s v=""/>
    <s v=""/>
    <s v=""/>
    <s v=""/>
    <s v=""/>
    <s v=""/>
    <s v=""/>
    <n v="2020"/>
    <s v="December"/>
    <n v="2020"/>
    <s v="December"/>
    <x v="0"/>
    <n v="1"/>
    <n v="0"/>
    <n v="0"/>
    <n v="0"/>
    <n v="1"/>
    <n v="0"/>
    <n v="0"/>
    <n v="0"/>
    <n v="0"/>
    <x v="2"/>
  </r>
  <r>
    <x v="0"/>
    <n v="220724"/>
    <n v="1512602603"/>
    <x v="2"/>
    <s v="Samburu Central"/>
    <x v="17"/>
    <n v="15126"/>
    <s v="Male"/>
    <n v="39"/>
    <s v=""/>
    <s v="2020-12-15"/>
    <s v="2020-12-15"/>
    <s v="No"/>
    <s v="TDF+3TC+EFV"/>
    <s v=""/>
    <s v=""/>
    <s v=""/>
    <s v=""/>
    <s v=""/>
    <n v="38200"/>
    <s v="2020-11-12"/>
    <s v=""/>
    <s v=""/>
    <s v=""/>
    <s v=""/>
    <s v=""/>
    <s v=""/>
    <s v=""/>
    <s v=""/>
    <s v=""/>
    <s v=""/>
    <s v=""/>
    <s v=""/>
    <s v=""/>
    <s v=""/>
    <s v=""/>
    <s v=""/>
    <s v=""/>
    <s v=""/>
    <s v=""/>
    <s v=""/>
    <n v="2020"/>
    <s v="December"/>
    <n v="2020"/>
    <s v="December"/>
    <x v="0"/>
    <n v="1"/>
    <n v="0"/>
    <n v="0"/>
    <n v="0"/>
    <n v="1"/>
    <n v="0"/>
    <n v="0"/>
    <n v="0"/>
    <n v="0"/>
    <x v="2"/>
  </r>
  <r>
    <x v="0"/>
    <n v="219842"/>
    <n v="1512602749"/>
    <x v="2"/>
    <s v="Samburu Central"/>
    <x v="17"/>
    <n v="15126"/>
    <s v="Male"/>
    <n v="34"/>
    <s v="Yes"/>
    <s v="2020-11-05"/>
    <s v="2020-11-06"/>
    <s v="No"/>
    <s v="TDF+3TC+DTG"/>
    <s v=""/>
    <s v=""/>
    <s v=""/>
    <s v=""/>
    <s v="2019-08-08"/>
    <n v="149000"/>
    <s v="2020-10-08"/>
    <s v="2020-11-18"/>
    <s v="Yes"/>
    <s v="2020-11-18"/>
    <n v="1"/>
    <s v=""/>
    <s v="Frozen Plasma"/>
    <s v=""/>
    <s v=""/>
    <s v=""/>
    <s v=""/>
    <s v=""/>
    <s v=""/>
    <s v=""/>
    <s v=""/>
    <s v=""/>
    <s v=""/>
    <s v=""/>
    <s v=""/>
    <s v="2020-11-06"/>
    <s v="stf version 4"/>
    <n v="2020"/>
    <s v="November"/>
    <n v="2020"/>
    <s v="November"/>
    <x v="1"/>
    <n v="1"/>
    <n v="0"/>
    <n v="0"/>
    <n v="1"/>
    <n v="0"/>
    <n v="0"/>
    <n v="0"/>
    <n v="0"/>
    <n v="0"/>
    <x v="2"/>
  </r>
  <r>
    <x v="2"/>
    <n v="217064"/>
    <n v="1512602751"/>
    <x v="2"/>
    <s v="Samburu Central"/>
    <x v="17"/>
    <n v="15126"/>
    <s v="Female"/>
    <n v="46"/>
    <s v="Yes"/>
    <s v="2020-09-19"/>
    <s v="2020-10-01"/>
    <s v="No"/>
    <s v="TDF+3TC+EFV"/>
    <s v=""/>
    <s v=""/>
    <s v=""/>
    <s v=""/>
    <s v="2020-10-05"/>
    <n v="250000"/>
    <s v="2020-09-17"/>
    <s v="2019-11-13"/>
    <s v="Yes"/>
    <s v="2019-11-13"/>
    <n v="3"/>
    <s v=""/>
    <s v="Frozen Plasma"/>
    <s v=""/>
    <s v=""/>
    <s v=""/>
    <s v=""/>
    <s v=""/>
    <n v="1"/>
    <s v=""/>
    <s v=""/>
    <s v=""/>
    <s v=""/>
    <s v=""/>
    <s v=""/>
    <s v="2020-10-01"/>
    <s v="stf version 4"/>
    <n v="2020"/>
    <s v="October"/>
    <n v="2020"/>
    <s v="September"/>
    <x v="1"/>
    <n v="1"/>
    <n v="1"/>
    <n v="0"/>
    <n v="0"/>
    <n v="0"/>
    <n v="0"/>
    <n v="0"/>
    <n v="0"/>
    <n v="0"/>
    <x v="2"/>
  </r>
  <r>
    <x v="1"/>
    <n v="227109"/>
    <n v="1512602774"/>
    <x v="2"/>
    <s v="Samburu Central"/>
    <x v="17"/>
    <n v="15126"/>
    <s v="Female"/>
    <n v="51"/>
    <s v="Yes"/>
    <s v="2021-03-08"/>
    <s v="2021-03-08"/>
    <s v="No"/>
    <s v="TDF+3TC+DTG"/>
    <s v=""/>
    <s v=""/>
    <s v=""/>
    <s v=""/>
    <s v="2020-11-05"/>
    <n v="13301"/>
    <s v="2021-02-04"/>
    <s v="2021-03-18"/>
    <s v="Yes"/>
    <s v="2021-03-18"/>
    <n v="1"/>
    <s v=""/>
    <s v="Frozen Plasma"/>
    <s v=""/>
    <s v=""/>
    <s v=""/>
    <s v=""/>
    <s v=""/>
    <s v=""/>
    <s v=""/>
    <s v=""/>
    <s v=""/>
    <s v=""/>
    <s v="Active"/>
    <s v=""/>
    <s v="2021-03-08"/>
    <s v="stf version 4"/>
    <n v="2021"/>
    <s v="March"/>
    <n v="2021"/>
    <s v="March"/>
    <x v="1"/>
    <n v="1"/>
    <n v="0"/>
    <n v="0"/>
    <n v="1"/>
    <n v="0"/>
    <n v="0"/>
    <n v="0"/>
    <n v="0"/>
    <n v="0"/>
    <x v="2"/>
  </r>
  <r>
    <x v="0"/>
    <n v="221967"/>
    <n v="1512602827"/>
    <x v="2"/>
    <s v="Samburu Central"/>
    <x v="17"/>
    <n v="15126"/>
    <s v="Female"/>
    <n v="36"/>
    <s v=""/>
    <s v="2020-12-18"/>
    <s v="2020-12-22"/>
    <s v="No"/>
    <s v="TDF+3TC+EFV"/>
    <s v=""/>
    <s v=""/>
    <s v=""/>
    <s v=""/>
    <s v=""/>
    <n v="98522"/>
    <s v="2020-11-27"/>
    <s v=""/>
    <s v=""/>
    <s v=""/>
    <s v=""/>
    <s v=""/>
    <s v=""/>
    <s v=""/>
    <s v=""/>
    <s v=""/>
    <s v=""/>
    <s v=""/>
    <s v=""/>
    <s v=""/>
    <s v=""/>
    <s v=""/>
    <s v=""/>
    <s v=""/>
    <s v=""/>
    <s v=""/>
    <s v=""/>
    <n v="2020"/>
    <s v="December"/>
    <n v="2020"/>
    <s v="December"/>
    <x v="0"/>
    <n v="1"/>
    <n v="0"/>
    <n v="0"/>
    <n v="0"/>
    <n v="1"/>
    <n v="0"/>
    <n v="0"/>
    <n v="0"/>
    <n v="0"/>
    <x v="2"/>
  </r>
  <r>
    <x v="2"/>
    <n v="216477"/>
    <n v="1512602852"/>
    <x v="2"/>
    <s v="Samburu Central"/>
    <x v="17"/>
    <n v="15126"/>
    <s v="Male"/>
    <n v="6"/>
    <s v="Yes"/>
    <s v="2020-09-30"/>
    <s v="2020-10-01"/>
    <s v="No"/>
    <s v="ABC+3TC+EFV"/>
    <s v=""/>
    <s v=""/>
    <s v=""/>
    <s v=""/>
    <s v="2020-01-14"/>
    <n v="23000"/>
    <s v="2020-09-23"/>
    <s v="2021-01-06"/>
    <s v="No"/>
    <s v=""/>
    <n v="0"/>
    <s v=""/>
    <s v="Frozen Plasma"/>
    <s v=""/>
    <s v=""/>
    <s v=""/>
    <s v=""/>
    <s v=""/>
    <s v=""/>
    <s v=""/>
    <s v=""/>
    <s v=""/>
    <s v=""/>
    <s v=""/>
    <s v=""/>
    <s v="2020-10-01"/>
    <s v="stf version 4"/>
    <n v="2020"/>
    <s v="October"/>
    <n v="2020"/>
    <s v="September"/>
    <x v="1"/>
    <n v="1"/>
    <n v="0"/>
    <n v="0"/>
    <n v="0"/>
    <n v="1"/>
    <n v="0"/>
    <n v="0"/>
    <n v="0"/>
    <n v="0"/>
    <x v="0"/>
  </r>
  <r>
    <x v="0"/>
    <n v="220760"/>
    <n v="1512602888"/>
    <x v="2"/>
    <s v="Samburu Central"/>
    <x v="17"/>
    <n v="15126"/>
    <s v="Male"/>
    <n v="12"/>
    <s v=""/>
    <s v="2020-12-15"/>
    <s v="2020-12-15"/>
    <s v="No"/>
    <s v="TDF+3TC+DTG"/>
    <s v=""/>
    <s v=""/>
    <s v=""/>
    <s v=""/>
    <s v=""/>
    <n v="5910"/>
    <s v="2020-11-05"/>
    <s v=""/>
    <s v=""/>
    <s v=""/>
    <s v=""/>
    <s v=""/>
    <s v=""/>
    <s v=""/>
    <s v=""/>
    <s v=""/>
    <s v=""/>
    <s v=""/>
    <s v=""/>
    <s v=""/>
    <s v=""/>
    <s v=""/>
    <s v=""/>
    <s v=""/>
    <s v=""/>
    <s v=""/>
    <s v=""/>
    <n v="2020"/>
    <s v="December"/>
    <n v="2020"/>
    <s v="December"/>
    <x v="0"/>
    <n v="1"/>
    <n v="0"/>
    <n v="0"/>
    <n v="0"/>
    <n v="1"/>
    <n v="0"/>
    <n v="0"/>
    <n v="0"/>
    <n v="0"/>
    <x v="1"/>
  </r>
  <r>
    <x v="0"/>
    <n v="219973"/>
    <n v="1512602968"/>
    <x v="2"/>
    <s v="Samburu Central"/>
    <x v="17"/>
    <n v="15126"/>
    <s v="Male"/>
    <n v="5"/>
    <s v="Yes"/>
    <s v="2020-11-09"/>
    <s v="2020-11-10"/>
    <s v="No"/>
    <s v="ABC+3TC+LPV/r"/>
    <s v=""/>
    <s v=""/>
    <s v=""/>
    <s v=""/>
    <s v="2019-11-06"/>
    <n v="128000"/>
    <s v="2020-10-23"/>
    <s v="2020-11-18"/>
    <s v="Yes"/>
    <s v="2020-11-18"/>
    <n v="1"/>
    <s v=""/>
    <s v="Frozen Plasma"/>
    <s v=""/>
    <s v=""/>
    <s v=""/>
    <s v=""/>
    <s v=""/>
    <s v=""/>
    <s v=""/>
    <s v=""/>
    <s v=""/>
    <s v=""/>
    <s v=""/>
    <s v=""/>
    <s v="2020-11-10"/>
    <s v="stf version 4"/>
    <n v="2020"/>
    <s v="November"/>
    <n v="2020"/>
    <s v="November"/>
    <x v="1"/>
    <n v="1"/>
    <n v="0"/>
    <n v="0"/>
    <n v="1"/>
    <n v="0"/>
    <n v="0"/>
    <n v="0"/>
    <n v="0"/>
    <n v="0"/>
    <x v="0"/>
  </r>
  <r>
    <x v="2"/>
    <n v="217051"/>
    <n v="1512602972"/>
    <x v="2"/>
    <s v="Samburu Central"/>
    <x v="17"/>
    <n v="15126"/>
    <s v="Female"/>
    <n v="25"/>
    <s v="Yes"/>
    <s v="2020-09-15"/>
    <s v="2020-10-01"/>
    <s v="Yes"/>
    <s v="TDF+3TC+EFV"/>
    <s v=""/>
    <s v=""/>
    <s v=""/>
    <s v=""/>
    <s v="2018-12-06"/>
    <n v="490000"/>
    <s v="2020-08-27"/>
    <s v="2020-10-27"/>
    <s v="Yes"/>
    <s v="2020-10-27"/>
    <n v="2"/>
    <s v=""/>
    <s v="Frozen Plasma"/>
    <s v=""/>
    <s v=""/>
    <s v=""/>
    <s v=""/>
    <s v=""/>
    <s v=""/>
    <s v=""/>
    <s v=""/>
    <s v=""/>
    <s v=""/>
    <s v=""/>
    <s v=""/>
    <s v="2020-10-01"/>
    <s v="stf version 4"/>
    <n v="2020"/>
    <s v="October"/>
    <n v="2020"/>
    <s v="September"/>
    <x v="1"/>
    <n v="1"/>
    <n v="0"/>
    <n v="1"/>
    <n v="0"/>
    <n v="0"/>
    <n v="0"/>
    <n v="0"/>
    <n v="0"/>
    <n v="0"/>
    <x v="2"/>
  </r>
  <r>
    <x v="0"/>
    <n v="221967"/>
    <n v="1512602973"/>
    <x v="2"/>
    <s v="Samburu Central"/>
    <x v="17"/>
    <n v="15126"/>
    <s v="Female"/>
    <n v="37"/>
    <s v="Yes"/>
    <s v="2020-12-18"/>
    <s v="2020-12-22"/>
    <s v="No"/>
    <s v="AZT+3TC+LPV/r"/>
    <s v=""/>
    <s v=""/>
    <s v=""/>
    <s v=""/>
    <s v="2020-10-28"/>
    <n v="435678"/>
    <s v="2020-11-27"/>
    <s v="2020-12-02"/>
    <s v="Yes"/>
    <s v="2020-12-02"/>
    <n v="3"/>
    <s v="2021-03-03"/>
    <s v="Frozen Plasma"/>
    <s v="2021-03-09"/>
    <s v="LDL"/>
    <s v="Retain Regimen"/>
    <s v=""/>
    <s v=""/>
    <s v=""/>
    <s v="2021-03-03"/>
    <s v=""/>
    <s v=""/>
    <s v=""/>
    <s v="Active"/>
    <s v=""/>
    <s v="2020-12-22"/>
    <s v="stf version 4"/>
    <n v="2020"/>
    <s v="December"/>
    <n v="2020"/>
    <s v="December"/>
    <x v="1"/>
    <n v="1"/>
    <n v="1"/>
    <n v="0"/>
    <n v="0"/>
    <n v="0"/>
    <n v="1"/>
    <n v="1"/>
    <n v="0"/>
    <n v="0"/>
    <x v="2"/>
  </r>
  <r>
    <x v="0"/>
    <n v="221076"/>
    <n v="1512603104"/>
    <x v="2"/>
    <s v="Samburu Central"/>
    <x v="17"/>
    <n v="15126"/>
    <s v="Female"/>
    <n v="40"/>
    <s v="Yes"/>
    <s v="2020-11-25"/>
    <s v="2020-11-25"/>
    <s v="No"/>
    <s v="TDF+3TC+EFV"/>
    <s v=""/>
    <s v=""/>
    <s v=""/>
    <s v=""/>
    <s v="2019-10-29"/>
    <n v="143000"/>
    <s v="2020-11-19"/>
    <s v="2020-11-18"/>
    <s v="Yes"/>
    <s v="2020-11-18"/>
    <n v="2"/>
    <s v="2020-11-18"/>
    <s v="Frozen Plasma"/>
    <s v=""/>
    <s v="Awaiting results"/>
    <s v="Retain Regimen"/>
    <s v=""/>
    <s v=""/>
    <s v=""/>
    <s v="2020-11-18"/>
    <s v=""/>
    <s v=""/>
    <s v=""/>
    <s v=""/>
    <s v=""/>
    <s v="2020-11-25"/>
    <s v="stf version 4"/>
    <n v="2020"/>
    <s v="November"/>
    <n v="2020"/>
    <s v="November"/>
    <x v="1"/>
    <n v="1"/>
    <n v="0"/>
    <n v="1"/>
    <n v="0"/>
    <n v="0"/>
    <n v="0"/>
    <n v="0"/>
    <n v="0"/>
    <n v="0"/>
    <x v="2"/>
  </r>
  <r>
    <x v="0"/>
    <n v="222682"/>
    <n v="1512603161"/>
    <x v="2"/>
    <s v="Samburu Central"/>
    <x v="17"/>
    <n v="15126"/>
    <s v="Female"/>
    <n v="26"/>
    <s v="Yes"/>
    <s v="2020-12-07"/>
    <s v="2020-12-07"/>
    <s v="Yes"/>
    <s v="TDF+3TC+DTG"/>
    <s v=""/>
    <s v=""/>
    <s v=""/>
    <s v=""/>
    <s v="2020-03-02"/>
    <n v="46100"/>
    <s v="2020-12-04"/>
    <s v="2020-12-29"/>
    <s v="No"/>
    <s v=""/>
    <n v="0"/>
    <s v=""/>
    <s v="Frozen Plasma"/>
    <s v=""/>
    <s v=""/>
    <s v=""/>
    <s v=""/>
    <s v=""/>
    <s v=""/>
    <s v=""/>
    <s v=""/>
    <s v=""/>
    <s v=""/>
    <s v="LTFU"/>
    <s v=""/>
    <s v="2020-12-07"/>
    <s v="stf version 4"/>
    <n v="2020"/>
    <s v="December"/>
    <n v="2020"/>
    <s v="December"/>
    <x v="1"/>
    <n v="1"/>
    <n v="0"/>
    <n v="0"/>
    <n v="0"/>
    <n v="1"/>
    <n v="0"/>
    <n v="0"/>
    <n v="0"/>
    <n v="0"/>
    <x v="2"/>
  </r>
  <r>
    <x v="1"/>
    <n v="226256"/>
    <n v="1512603213"/>
    <x v="2"/>
    <s v="Samburu Central"/>
    <x v="17"/>
    <n v="15126"/>
    <s v="Female"/>
    <n v="36"/>
    <s v="NO"/>
    <s v="2021-01-27"/>
    <s v="2021-01-27"/>
    <s v="Yes"/>
    <s v="TDF+3TC+EFV"/>
    <s v=""/>
    <s v=""/>
    <s v=""/>
    <s v=""/>
    <s v="2020-07-27"/>
    <n v="527000"/>
    <s v="2021-01-27"/>
    <s v="2021-01-13"/>
    <s v="No"/>
    <s v=""/>
    <n v="0"/>
    <s v=""/>
    <s v="Frozen Plasma"/>
    <s v=""/>
    <s v=""/>
    <s v=""/>
    <s v=""/>
    <s v=""/>
    <s v=""/>
    <s v=""/>
    <s v=""/>
    <s v=""/>
    <s v=""/>
    <s v=""/>
    <s v=""/>
    <s v="2021-01-27"/>
    <s v="stf version 4"/>
    <n v="2021"/>
    <s v="January"/>
    <n v="2021"/>
    <s v="January"/>
    <x v="1"/>
    <n v="1"/>
    <n v="0"/>
    <n v="0"/>
    <n v="0"/>
    <n v="1"/>
    <n v="0"/>
    <n v="0"/>
    <n v="0"/>
    <n v="0"/>
    <x v="2"/>
  </r>
  <r>
    <x v="1"/>
    <n v="224686"/>
    <n v="1512603249"/>
    <x v="2"/>
    <s v="Samburu Central"/>
    <x v="17"/>
    <n v="15126"/>
    <s v="Female"/>
    <n v="24"/>
    <s v="Yes"/>
    <s v="2021-01-11"/>
    <s v="2021-01-11"/>
    <s v="Yes"/>
    <s v="TDF+3TC+DTG"/>
    <s v=""/>
    <s v=""/>
    <s v=""/>
    <s v=""/>
    <s v="2020-11-27"/>
    <n v="76100"/>
    <s v="2021-01-11"/>
    <s v="2021-02-04"/>
    <s v="Yes"/>
    <s v="2021-02-04"/>
    <n v="3"/>
    <s v=""/>
    <s v="Frozen Plasma"/>
    <s v=""/>
    <s v=""/>
    <s v=""/>
    <s v=""/>
    <s v=""/>
    <s v=""/>
    <s v=""/>
    <s v=""/>
    <s v=""/>
    <s v=""/>
    <s v=""/>
    <s v=""/>
    <s v="2021-01-11"/>
    <s v="stf version 4"/>
    <n v="2021"/>
    <s v="January"/>
    <n v="2021"/>
    <s v="January"/>
    <x v="1"/>
    <n v="1"/>
    <n v="1"/>
    <n v="0"/>
    <n v="0"/>
    <n v="0"/>
    <n v="0"/>
    <n v="0"/>
    <n v="0"/>
    <n v="0"/>
    <x v="1"/>
  </r>
  <r>
    <x v="0"/>
    <n v="226215"/>
    <n v="1512603263"/>
    <x v="2"/>
    <s v="Samburu Central"/>
    <x v="17"/>
    <n v="15126"/>
    <s v="Male"/>
    <n v="47"/>
    <s v="Yes"/>
    <s v="2021-03-22"/>
    <s v="2021-03-22"/>
    <s v="No"/>
    <s v="TDF+3TC+DTG"/>
    <s v=""/>
    <s v=""/>
    <s v=""/>
    <s v=""/>
    <s v="2020-12-15"/>
    <n v="4940"/>
    <s v="2020-12-15"/>
    <s v="2020-12-15"/>
    <s v="Yes"/>
    <s v="2020-12-15"/>
    <n v="3"/>
    <s v=""/>
    <s v="Frozen Plasma"/>
    <s v=""/>
    <s v=""/>
    <s v=""/>
    <s v=""/>
    <s v=""/>
    <s v=""/>
    <s v=""/>
    <s v=""/>
    <s v=""/>
    <s v=""/>
    <s v=""/>
    <s v=""/>
    <s v="2021-03-22"/>
    <s v="stf version 4"/>
    <n v="2021"/>
    <s v="March"/>
    <n v="2021"/>
    <s v="March"/>
    <x v="1"/>
    <n v="1"/>
    <n v="1"/>
    <n v="0"/>
    <n v="0"/>
    <n v="0"/>
    <n v="0"/>
    <n v="0"/>
    <n v="0"/>
    <n v="0"/>
    <x v="2"/>
  </r>
  <r>
    <x v="0"/>
    <n v="180258"/>
    <n v="1513800103"/>
    <x v="3"/>
    <s v="Marigat"/>
    <x v="35"/>
    <n v="15138"/>
    <s v="Male"/>
    <n v="14"/>
    <s v="Yes"/>
    <s v="2021-01-12"/>
    <s v="2021-01-12"/>
    <s v="No"/>
    <s v="TDF+3TC+DTG"/>
    <s v=""/>
    <s v=""/>
    <s v=""/>
    <s v=""/>
    <s v="2020-06-08"/>
    <n v="6171"/>
    <s v="2020-12-30"/>
    <s v="2020-01-07"/>
    <s v="Yes"/>
    <s v="2020-01-07"/>
    <n v="2"/>
    <s v=""/>
    <s v="Frozen Plasma"/>
    <s v=""/>
    <s v=""/>
    <s v=""/>
    <s v=""/>
    <s v=""/>
    <s v=""/>
    <s v=""/>
    <s v=""/>
    <s v=""/>
    <s v=""/>
    <s v=""/>
    <s v=""/>
    <s v="2021-01-12"/>
    <s v="stf version 4"/>
    <n v="2021"/>
    <s v="January"/>
    <n v="2021"/>
    <s v="January"/>
    <x v="1"/>
    <n v="1"/>
    <n v="0"/>
    <n v="1"/>
    <n v="0"/>
    <n v="0"/>
    <n v="0"/>
    <n v="0"/>
    <n v="0"/>
    <n v="0"/>
    <x v="1"/>
  </r>
  <r>
    <x v="0"/>
    <n v="171236"/>
    <n v="1513800158"/>
    <x v="3"/>
    <s v="Marigat"/>
    <x v="35"/>
    <n v="15138"/>
    <s v="Male"/>
    <n v="50"/>
    <s v="Yes"/>
    <s v="2020-10-12"/>
    <s v="2020-10-13"/>
    <s v="No"/>
    <s v="TDF+3TC+DTG"/>
    <s v=""/>
    <s v=""/>
    <s v=""/>
    <s v=""/>
    <s v="2018-11-19"/>
    <n v="1543"/>
    <s v="2020-10-05"/>
    <s v="2020-11-18"/>
    <s v="No"/>
    <s v=""/>
    <n v="2"/>
    <s v="2021-02-08"/>
    <s v="Frozen Plasma"/>
    <s v="2021-02-15"/>
    <s v="&lt;1000"/>
    <s v="Retain Regimen"/>
    <s v=""/>
    <s v=""/>
    <s v=""/>
    <s v="2021-02-08"/>
    <s v=""/>
    <s v=""/>
    <s v=""/>
    <s v=""/>
    <s v=""/>
    <s v="2020-10-13"/>
    <s v="stf version 4"/>
    <n v="2020"/>
    <s v="October"/>
    <n v="2020"/>
    <s v="October"/>
    <x v="1"/>
    <n v="1"/>
    <n v="0"/>
    <n v="1"/>
    <n v="0"/>
    <n v="0"/>
    <n v="0"/>
    <n v="0"/>
    <n v="0"/>
    <n v="0"/>
    <x v="2"/>
  </r>
  <r>
    <x v="1"/>
    <n v="184418"/>
    <n v="1513800192"/>
    <x v="3"/>
    <s v="Marigat"/>
    <x v="35"/>
    <n v="15138"/>
    <s v="Female"/>
    <n v="42"/>
    <s v="Yes"/>
    <s v="2021-02-18"/>
    <s v="2021-02-18"/>
    <s v="No"/>
    <s v="TDF+3TC+DTG"/>
    <s v=""/>
    <s v=""/>
    <s v=""/>
    <s v=""/>
    <s v="2019-08-13"/>
    <n v="1629"/>
    <s v="2021-02-10"/>
    <s v="2021-03-10"/>
    <s v="No"/>
    <s v="2021-03-10"/>
    <n v="1"/>
    <s v=""/>
    <s v="Frozen Plasma"/>
    <s v=""/>
    <s v=""/>
    <s v=""/>
    <s v=""/>
    <s v=""/>
    <s v=""/>
    <s v=""/>
    <s v=""/>
    <s v=""/>
    <s v=""/>
    <s v=""/>
    <s v=""/>
    <s v="2021-02-18"/>
    <s v="stf version 4"/>
    <n v="2021"/>
    <s v="February"/>
    <n v="2021"/>
    <s v="February"/>
    <x v="1"/>
    <n v="1"/>
    <n v="0"/>
    <n v="0"/>
    <n v="1"/>
    <n v="0"/>
    <n v="0"/>
    <n v="0"/>
    <n v="0"/>
    <n v="0"/>
    <x v="2"/>
  </r>
  <r>
    <x v="1"/>
    <n v="180258"/>
    <n v="1513800359"/>
    <x v="3"/>
    <s v="Marigat"/>
    <x v="35"/>
    <n v="15138"/>
    <s v="Female"/>
    <n v="19"/>
    <s v=""/>
    <s v="2021-01-12"/>
    <s v="2021-01-12"/>
    <s v="No"/>
    <s v="TDF+3TC+DTG"/>
    <s v=""/>
    <s v=""/>
    <s v=""/>
    <s v=""/>
    <s v=""/>
    <n v="24912"/>
    <s v="2021-01-04"/>
    <s v=""/>
    <s v=""/>
    <s v=""/>
    <s v=""/>
    <s v=""/>
    <s v=""/>
    <s v=""/>
    <s v=""/>
    <s v=""/>
    <s v=""/>
    <s v=""/>
    <s v=""/>
    <s v=""/>
    <s v=""/>
    <s v=""/>
    <s v=""/>
    <s v=""/>
    <s v=""/>
    <s v=""/>
    <s v=""/>
    <n v="2021"/>
    <s v="January"/>
    <n v="2021"/>
    <s v="January"/>
    <x v="0"/>
    <n v="1"/>
    <n v="0"/>
    <n v="0"/>
    <n v="0"/>
    <n v="1"/>
    <n v="0"/>
    <n v="0"/>
    <n v="0"/>
    <n v="0"/>
    <x v="1"/>
  </r>
  <r>
    <x v="0"/>
    <n v="173266"/>
    <n v="1513800516"/>
    <x v="3"/>
    <s v="Marigat"/>
    <x v="35"/>
    <n v="15138"/>
    <s v="Male"/>
    <n v="45"/>
    <s v="Yes"/>
    <s v="2020-10-29"/>
    <s v="2020-10-30"/>
    <s v="No"/>
    <s v="TDF+3TC+DTG"/>
    <s v=""/>
    <s v=""/>
    <s v=""/>
    <s v=""/>
    <s v="2019-11-27"/>
    <n v="1334454"/>
    <s v="2020-10-21"/>
    <s v="2021-01-27"/>
    <s v="Yes"/>
    <s v="2019-11-27"/>
    <n v="1"/>
    <s v=""/>
    <s v="Frozen Plasma"/>
    <s v=""/>
    <s v=""/>
    <s v=""/>
    <s v=""/>
    <s v=""/>
    <s v=""/>
    <s v=""/>
    <s v=""/>
    <s v=""/>
    <s v=""/>
    <s v=""/>
    <s v=""/>
    <s v="2020-10-30"/>
    <s v="stf version 4"/>
    <n v="2020"/>
    <s v="October"/>
    <n v="2020"/>
    <s v="October"/>
    <x v="1"/>
    <n v="1"/>
    <n v="0"/>
    <n v="0"/>
    <n v="1"/>
    <n v="0"/>
    <n v="0"/>
    <n v="0"/>
    <n v="0"/>
    <n v="0"/>
    <x v="2"/>
  </r>
  <r>
    <x v="1"/>
    <n v="182011"/>
    <n v="1513800701"/>
    <x v="3"/>
    <s v="Marigat"/>
    <x v="35"/>
    <n v="15138"/>
    <s v="Male"/>
    <n v="68"/>
    <s v="Yes"/>
    <s v="2021-01-26"/>
    <s v="2021-01-27"/>
    <s v="No"/>
    <s v="TDF+3TC+DTG"/>
    <s v=""/>
    <s v=""/>
    <s v=""/>
    <s v=""/>
    <s v="2020-08-12"/>
    <n v="31994"/>
    <s v="2021-01-21"/>
    <s v="2021-01-21"/>
    <s v="No"/>
    <s v=""/>
    <n v="2"/>
    <s v=""/>
    <s v="Frozen Plasma"/>
    <s v=""/>
    <s v=""/>
    <s v=""/>
    <s v=""/>
    <s v=""/>
    <s v=""/>
    <s v=""/>
    <s v=""/>
    <s v=""/>
    <s v=""/>
    <s v=""/>
    <s v=""/>
    <s v="2021-01-27"/>
    <s v="stf version 4"/>
    <n v="2021"/>
    <s v="January"/>
    <n v="2021"/>
    <s v="January"/>
    <x v="1"/>
    <n v="1"/>
    <n v="0"/>
    <n v="1"/>
    <n v="0"/>
    <n v="0"/>
    <n v="0"/>
    <n v="0"/>
    <n v="0"/>
    <n v="0"/>
    <x v="2"/>
  </r>
  <r>
    <x v="1"/>
    <n v="182011"/>
    <n v="1513800777"/>
    <x v="3"/>
    <s v="Marigat"/>
    <x v="35"/>
    <n v="15138"/>
    <s v="Female"/>
    <n v="27"/>
    <s v="Yes"/>
    <s v="2021-01-26"/>
    <s v="2021-01-27"/>
    <s v="No"/>
    <s v="TDF+3TC+DTG"/>
    <s v=""/>
    <s v=""/>
    <s v=""/>
    <s v=""/>
    <s v="2020-04-28"/>
    <n v="2389"/>
    <s v="2021-01-20"/>
    <s v="2020-06-12"/>
    <s v="Yes"/>
    <s v="2020-06-12"/>
    <n v="2"/>
    <s v=""/>
    <s v="Frozen Plasma"/>
    <s v=""/>
    <s v=""/>
    <s v=""/>
    <s v=""/>
    <s v=""/>
    <s v=""/>
    <s v=""/>
    <s v=""/>
    <s v=""/>
    <s v=""/>
    <s v=""/>
    <s v=""/>
    <s v="2021-01-27"/>
    <s v="stf version 4"/>
    <n v="2021"/>
    <s v="January"/>
    <n v="2021"/>
    <s v="January"/>
    <x v="1"/>
    <n v="1"/>
    <n v="0"/>
    <n v="1"/>
    <n v="0"/>
    <n v="0"/>
    <n v="0"/>
    <n v="0"/>
    <n v="0"/>
    <n v="0"/>
    <x v="2"/>
  </r>
  <r>
    <x v="1"/>
    <n v="185436"/>
    <n v="1513800813"/>
    <x v="3"/>
    <s v="Marigat"/>
    <x v="35"/>
    <n v="15138"/>
    <s v="Male"/>
    <n v="14"/>
    <s v="Yes"/>
    <s v="2021-02-24"/>
    <s v="2021-02-24"/>
    <s v="No"/>
    <s v="TDF+3TC+DTG"/>
    <s v=""/>
    <s v=""/>
    <s v=""/>
    <s v=""/>
    <s v="2020-03-10"/>
    <n v="3262"/>
    <s v="2021-02-18"/>
    <s v="2020-03-07"/>
    <s v="Yes"/>
    <s v="2020-03-07"/>
    <n v="1"/>
    <s v=""/>
    <s v="Frozen Plasma"/>
    <s v=""/>
    <s v=""/>
    <s v=""/>
    <s v=""/>
    <s v=""/>
    <s v=""/>
    <s v=""/>
    <s v=""/>
    <s v=""/>
    <s v=""/>
    <s v=""/>
    <s v=""/>
    <s v="2021-02-24"/>
    <s v="stf version 4"/>
    <n v="2021"/>
    <s v="February"/>
    <n v="2021"/>
    <s v="February"/>
    <x v="1"/>
    <n v="1"/>
    <n v="0"/>
    <n v="0"/>
    <n v="1"/>
    <n v="0"/>
    <n v="0"/>
    <n v="0"/>
    <n v="0"/>
    <n v="0"/>
    <x v="1"/>
  </r>
  <r>
    <x v="0"/>
    <n v="171236"/>
    <n v="1513801075"/>
    <x v="3"/>
    <s v="Marigat"/>
    <x v="35"/>
    <n v="15138"/>
    <s v="Female"/>
    <n v="23"/>
    <s v="Yes"/>
    <s v="2020-10-12"/>
    <s v="2020-10-13"/>
    <s v="No"/>
    <s v="TDF+3TC+DTG"/>
    <s v=""/>
    <s v=""/>
    <s v=""/>
    <s v=""/>
    <s v="2020-06-15"/>
    <n v="17462"/>
    <s v="2020-10-06"/>
    <s v="2020-11-18"/>
    <s v="No"/>
    <s v=""/>
    <n v="2"/>
    <s v=""/>
    <s v="Frozen Plasma"/>
    <s v=""/>
    <s v=""/>
    <s v=""/>
    <s v=""/>
    <s v=""/>
    <s v=""/>
    <s v=""/>
    <s v=""/>
    <s v=""/>
    <s v=""/>
    <s v=""/>
    <s v=""/>
    <s v="2020-10-13"/>
    <s v="stf version 4"/>
    <n v="2020"/>
    <s v="October"/>
    <n v="2020"/>
    <s v="October"/>
    <x v="1"/>
    <n v="1"/>
    <n v="0"/>
    <n v="1"/>
    <n v="0"/>
    <n v="0"/>
    <n v="0"/>
    <n v="0"/>
    <n v="0"/>
    <n v="0"/>
    <x v="1"/>
  </r>
  <r>
    <x v="0"/>
    <n v="176429"/>
    <n v="1513801296"/>
    <x v="3"/>
    <s v="Marigat"/>
    <x v="35"/>
    <n v="15138"/>
    <s v="Female"/>
    <n v="68"/>
    <s v="Yes"/>
    <s v="2020-11-25"/>
    <s v="2020-12-01"/>
    <s v="No"/>
    <s v="TDF+3TC+DTG"/>
    <s v=""/>
    <s v=""/>
    <s v=""/>
    <s v=""/>
    <s v="2020-06-15"/>
    <n v="1200"/>
    <s v="2020-11-13"/>
    <s v="2021-01-20"/>
    <s v="Yes"/>
    <s v="2019-11-18"/>
    <n v="2"/>
    <s v=""/>
    <s v="Frozen Plasma"/>
    <s v=""/>
    <s v=""/>
    <s v=""/>
    <s v=""/>
    <s v=""/>
    <s v=""/>
    <s v=""/>
    <s v=""/>
    <s v=""/>
    <s v=""/>
    <s v=""/>
    <s v=""/>
    <s v="2020-12-01"/>
    <s v="stf version 4"/>
    <n v="2020"/>
    <s v="December"/>
    <n v="2020"/>
    <s v="November"/>
    <x v="1"/>
    <n v="1"/>
    <n v="0"/>
    <n v="1"/>
    <n v="0"/>
    <n v="0"/>
    <n v="0"/>
    <n v="0"/>
    <n v="0"/>
    <n v="0"/>
    <x v="2"/>
  </r>
  <r>
    <x v="0"/>
    <n v="171236"/>
    <n v="1513801358"/>
    <x v="3"/>
    <s v="Marigat"/>
    <x v="35"/>
    <n v="15138"/>
    <s v="Male"/>
    <n v="8"/>
    <s v="Yes"/>
    <s v="2020-10-12"/>
    <s v="2020-10-13"/>
    <s v="No"/>
    <s v=""/>
    <s v=""/>
    <s v=""/>
    <s v=""/>
    <s v=""/>
    <s v="2020-07-06"/>
    <n v="8852"/>
    <s v="2020-10-01"/>
    <s v="2020-11-18"/>
    <s v="No"/>
    <s v=""/>
    <n v="2"/>
    <s v=""/>
    <s v="Frozen Plasma"/>
    <s v=""/>
    <s v=""/>
    <s v=""/>
    <s v=""/>
    <s v=""/>
    <s v=""/>
    <s v=""/>
    <s v=""/>
    <s v=""/>
    <s v=""/>
    <s v=""/>
    <s v=""/>
    <s v="2020-10-13"/>
    <s v="stf version 4"/>
    <n v="2020"/>
    <s v="October"/>
    <n v="2020"/>
    <s v="October"/>
    <x v="1"/>
    <n v="1"/>
    <n v="0"/>
    <n v="1"/>
    <n v="0"/>
    <n v="0"/>
    <n v="0"/>
    <n v="0"/>
    <n v="0"/>
    <n v="0"/>
    <x v="0"/>
  </r>
  <r>
    <x v="1"/>
    <n v="185436"/>
    <n v="1513801500"/>
    <x v="3"/>
    <s v="Marigat"/>
    <x v="35"/>
    <n v="15138"/>
    <s v="Male"/>
    <n v="3"/>
    <s v="Yes"/>
    <s v="2021-02-24"/>
    <s v="2021-02-24"/>
    <s v="No"/>
    <s v="ABC+3TC+LPV/r"/>
    <s v=""/>
    <s v=""/>
    <s v=""/>
    <s v=""/>
    <s v="2018-02-22"/>
    <n v="21261"/>
    <s v="2021-02-17"/>
    <s v="2020-02-08"/>
    <s v="Yes"/>
    <s v="2020-02-08"/>
    <n v="1"/>
    <s v=""/>
    <s v="Frozen Plasma"/>
    <s v=""/>
    <s v=""/>
    <s v=""/>
    <s v=""/>
    <s v=""/>
    <s v=""/>
    <s v=""/>
    <s v=""/>
    <s v=""/>
    <s v=""/>
    <s v=""/>
    <s v=""/>
    <s v="2021-02-24"/>
    <s v="stf version 4"/>
    <n v="2021"/>
    <s v="February"/>
    <n v="2021"/>
    <s v="February"/>
    <x v="1"/>
    <n v="1"/>
    <n v="0"/>
    <n v="0"/>
    <n v="1"/>
    <n v="0"/>
    <n v="0"/>
    <n v="0"/>
    <n v="0"/>
    <n v="0"/>
    <x v="0"/>
  </r>
  <r>
    <x v="0"/>
    <n v="171236"/>
    <n v="1513801548"/>
    <x v="3"/>
    <s v="Marigat"/>
    <x v="35"/>
    <n v="15138"/>
    <s v="Male"/>
    <n v="24"/>
    <s v="Yes"/>
    <s v="2020-10-12"/>
    <s v="2020-10-13"/>
    <s v="No"/>
    <s v="TDF+3TC+DTG"/>
    <s v=""/>
    <s v=""/>
    <s v=""/>
    <s v=""/>
    <s v="2019-07-02"/>
    <n v="862301"/>
    <s v="2020-10-02"/>
    <s v="2020-11-18"/>
    <s v="No"/>
    <s v=""/>
    <n v="2"/>
    <s v=""/>
    <s v="Frozen Plasma"/>
    <s v=""/>
    <s v=""/>
    <s v=""/>
    <s v=""/>
    <s v=""/>
    <s v=""/>
    <s v=""/>
    <s v=""/>
    <s v=""/>
    <s v=""/>
    <s v=""/>
    <s v=""/>
    <s v="2020-10-13"/>
    <s v="stf version 4"/>
    <n v="2020"/>
    <s v="October"/>
    <n v="2020"/>
    <s v="October"/>
    <x v="1"/>
    <n v="1"/>
    <n v="0"/>
    <n v="1"/>
    <n v="0"/>
    <n v="0"/>
    <n v="0"/>
    <n v="0"/>
    <n v="0"/>
    <n v="0"/>
    <x v="1"/>
  </r>
  <r>
    <x v="2"/>
    <n v="166412"/>
    <n v="1513801717"/>
    <x v="3"/>
    <s v="Marigat"/>
    <x v="35"/>
    <n v="15138"/>
    <s v="Male"/>
    <n v="0"/>
    <s v="Yes"/>
    <s v="2020-10-02"/>
    <s v="2020-10-06"/>
    <s v="No"/>
    <s v="ABC+3TC+LPV/r"/>
    <s v=""/>
    <s v=""/>
    <s v=""/>
    <s v=""/>
    <s v="2020-08-31"/>
    <n v="270908"/>
    <s v="2020-08-31"/>
    <s v="2020-08-31"/>
    <s v="No"/>
    <s v=""/>
    <n v="1"/>
    <s v="2020-08-31"/>
    <s v=""/>
    <s v="2020-10-05"/>
    <s v="&gt;1000"/>
    <s v="Retain Regimen"/>
    <s v="Other"/>
    <s v="adherence  enhance "/>
    <s v=""/>
    <s v="2020-08-31"/>
    <s v=""/>
    <s v=""/>
    <s v=""/>
    <s v=""/>
    <s v=""/>
    <s v="2020-10-06"/>
    <s v="stf version 4"/>
    <n v="2020"/>
    <s v="October"/>
    <n v="2020"/>
    <s v="October"/>
    <x v="1"/>
    <n v="1"/>
    <n v="0"/>
    <n v="0"/>
    <n v="1"/>
    <n v="0"/>
    <n v="0"/>
    <n v="0"/>
    <n v="0"/>
    <n v="0"/>
    <x v="0"/>
  </r>
  <r>
    <x v="0"/>
    <n v="175731"/>
    <s v="151401431-3"/>
    <x v="3"/>
    <s v="Koibatek"/>
    <x v="88"/>
    <n v="15725"/>
    <s v="Female"/>
    <n v="39"/>
    <s v="Yes"/>
    <s v="2020-11-19"/>
    <s v="2020-11-19"/>
    <s v="No"/>
    <s v="TDF+3TC+DTG"/>
    <s v=""/>
    <s v=""/>
    <s v=""/>
    <s v=""/>
    <s v="2020-11-12"/>
    <n v="1107586"/>
    <s v="2020-11-12"/>
    <s v="2021-04-12"/>
    <s v="Yes"/>
    <s v="2020-12-14"/>
    <n v="3"/>
    <s v=""/>
    <s v="Frozen Plasma"/>
    <s v=""/>
    <s v=""/>
    <s v=""/>
    <s v=""/>
    <s v=""/>
    <s v=""/>
    <s v=""/>
    <s v=""/>
    <s v=""/>
    <s v=""/>
    <s v="Defaulter"/>
    <s v=""/>
    <s v="2020-11-19"/>
    <s v="stf version 4"/>
    <n v="2020"/>
    <s v="November"/>
    <n v="2020"/>
    <s v="November"/>
    <x v="1"/>
    <n v="1"/>
    <n v="1"/>
    <n v="0"/>
    <n v="0"/>
    <n v="0"/>
    <n v="0"/>
    <n v="0"/>
    <n v="0"/>
    <n v="0"/>
    <x v="2"/>
  </r>
  <r>
    <x v="1"/>
    <n v="226343"/>
    <n v="1515200124"/>
    <x v="1"/>
    <s v="Laikipia East"/>
    <x v="89"/>
    <n v="15152"/>
    <s v="Male"/>
    <n v="8"/>
    <s v=""/>
    <s v="2021-03-01"/>
    <s v="2021-03-01"/>
    <s v="No"/>
    <s v="ABC+3TC+DTG"/>
    <s v=""/>
    <s v=""/>
    <s v=""/>
    <s v=""/>
    <s v=""/>
    <n v="1336"/>
    <s v="2021-01-27"/>
    <s v=""/>
    <s v=""/>
    <s v=""/>
    <s v=""/>
    <s v=""/>
    <s v=""/>
    <s v=""/>
    <s v=""/>
    <s v=""/>
    <s v=""/>
    <s v=""/>
    <s v=""/>
    <s v=""/>
    <s v=""/>
    <s v=""/>
    <s v=""/>
    <s v=""/>
    <s v=""/>
    <s v=""/>
    <s v=""/>
    <n v="2021"/>
    <s v="March"/>
    <n v="2021"/>
    <s v="March"/>
    <x v="0"/>
    <n v="1"/>
    <n v="0"/>
    <n v="0"/>
    <n v="0"/>
    <n v="1"/>
    <n v="0"/>
    <n v="0"/>
    <n v="0"/>
    <n v="0"/>
    <x v="0"/>
  </r>
  <r>
    <x v="0"/>
    <n v="218334"/>
    <n v="1515200144"/>
    <x v="1"/>
    <s v="Laikipia East"/>
    <x v="89"/>
    <n v="15152"/>
    <s v="Female"/>
    <n v="37"/>
    <s v=""/>
    <s v="2020-10-22"/>
    <s v="2020-10-22"/>
    <s v="Yes"/>
    <s v="TDF+3TC+DTG"/>
    <s v=""/>
    <s v=""/>
    <s v=""/>
    <s v=""/>
    <s v=""/>
    <n v="4873"/>
    <s v="2020-10-13"/>
    <s v=""/>
    <s v=""/>
    <s v=""/>
    <s v=""/>
    <s v=""/>
    <s v=""/>
    <s v=""/>
    <s v=""/>
    <s v=""/>
    <s v=""/>
    <s v=""/>
    <s v=""/>
    <s v=""/>
    <s v=""/>
    <s v=""/>
    <s v=""/>
    <s v=""/>
    <s v=""/>
    <s v=""/>
    <s v=""/>
    <n v="2020"/>
    <s v="October"/>
    <n v="2020"/>
    <s v="October"/>
    <x v="0"/>
    <n v="1"/>
    <n v="0"/>
    <n v="0"/>
    <n v="0"/>
    <n v="1"/>
    <n v="0"/>
    <n v="0"/>
    <n v="0"/>
    <n v="0"/>
    <x v="2"/>
  </r>
  <r>
    <x v="0"/>
    <n v="163921"/>
    <n v="1515600645"/>
    <x v="0"/>
    <s v="Njoro"/>
    <x v="10"/>
    <n v="15156"/>
    <s v="Female"/>
    <n v="12"/>
    <s v="Yes"/>
    <s v="2020-10-30"/>
    <s v="2020-10-30"/>
    <s v="No"/>
    <s v="ABC+3TC+LPV/r"/>
    <s v=""/>
    <s v=""/>
    <s v=""/>
    <s v="ABC + 3TC + LPV/r"/>
    <s v="2014-07-28"/>
    <n v="13495"/>
    <s v="2020-10-14"/>
    <s v="2019-04-03"/>
    <s v="Yes"/>
    <s v="2019-04-03"/>
    <n v="3"/>
    <s v="2020-10-14"/>
    <s v="Frozen Plasma"/>
    <s v="2020-11-25"/>
    <s v="&gt;1000"/>
    <s v="Change to 3rd line"/>
    <s v=""/>
    <s v=""/>
    <n v="3"/>
    <s v="2020-10-14"/>
    <s v=""/>
    <s v=""/>
    <s v=""/>
    <s v="Active"/>
    <s v=""/>
    <s v="2020-10-30"/>
    <s v="stf version 4"/>
    <n v="2020"/>
    <s v="October"/>
    <n v="2020"/>
    <s v="October"/>
    <x v="1"/>
    <n v="1"/>
    <n v="1"/>
    <n v="0"/>
    <n v="0"/>
    <n v="0"/>
    <n v="1"/>
    <n v="1"/>
    <n v="1"/>
    <n v="0"/>
    <x v="1"/>
  </r>
  <r>
    <x v="0"/>
    <n v="169940"/>
    <n v="1515600816"/>
    <x v="0"/>
    <s v="Njoro"/>
    <x v="10"/>
    <n v="15156"/>
    <s v="Male"/>
    <n v="16"/>
    <s v="Yes"/>
    <s v="2021-01-05"/>
    <s v="2021-01-05"/>
    <s v="No"/>
    <s v="TDF+3TC+DTG"/>
    <s v=""/>
    <s v=""/>
    <s v=""/>
    <s v=""/>
    <s v="2020-08-28"/>
    <n v="2113"/>
    <s v="2020-12-18"/>
    <s v="2020-06-05"/>
    <s v="Yes"/>
    <s v="2020-06-05"/>
    <n v="3"/>
    <s v="2020-12-18"/>
    <s v="Frozen Plasma"/>
    <s v="2021-01-15"/>
    <s v="&gt;1000"/>
    <s v="Retain Regimen"/>
    <s v="Other"/>
    <s v="Has change from cs2a to Af2e"/>
    <s v=""/>
    <s v="2020-12-18"/>
    <s v=""/>
    <s v=""/>
    <s v=""/>
    <s v="Active"/>
    <s v=""/>
    <s v="2021-01-05"/>
    <s v="stf version 4"/>
    <n v="2021"/>
    <s v="January"/>
    <n v="2021"/>
    <s v="January"/>
    <x v="1"/>
    <n v="1"/>
    <n v="1"/>
    <n v="0"/>
    <n v="0"/>
    <n v="0"/>
    <n v="1"/>
    <n v="1"/>
    <n v="1"/>
    <n v="0"/>
    <x v="1"/>
  </r>
  <r>
    <x v="0"/>
    <n v="166067"/>
    <n v="1515600868"/>
    <x v="0"/>
    <s v="Njoro"/>
    <x v="10"/>
    <n v="15156"/>
    <s v="Female"/>
    <n v="41"/>
    <s v="Yes"/>
    <s v="2020-11-24"/>
    <s v="2020-11-24"/>
    <s v="No"/>
    <s v="TDF+3TC+DTG"/>
    <s v=""/>
    <s v="AZT + 3TC + ATV/r"/>
    <s v="2020-12-17"/>
    <s v=""/>
    <s v="2015-12-10"/>
    <n v="184000"/>
    <s v="2020-11-04"/>
    <s v="2020-09-11"/>
    <s v="Yes"/>
    <s v="2020-09-11"/>
    <n v="2"/>
    <s v="2020-11-04"/>
    <s v="Frozen Plasma"/>
    <s v="2020-12-15"/>
    <s v="&gt;1000"/>
    <s v="Change to 2nd line"/>
    <s v=""/>
    <s v=""/>
    <s v=""/>
    <s v="2020-11-04"/>
    <s v=""/>
    <s v=""/>
    <s v=""/>
    <s v="Active"/>
    <s v=""/>
    <s v="2020-11-24"/>
    <s v="stf version 4"/>
    <n v="2020"/>
    <s v="November"/>
    <n v="2020"/>
    <s v="November"/>
    <x v="1"/>
    <n v="1"/>
    <n v="0"/>
    <n v="1"/>
    <n v="0"/>
    <n v="0"/>
    <n v="0"/>
    <n v="0"/>
    <n v="0"/>
    <n v="0"/>
    <x v="2"/>
  </r>
  <r>
    <x v="0"/>
    <n v="166799"/>
    <n v="1515601008"/>
    <x v="0"/>
    <s v="Njoro"/>
    <x v="10"/>
    <n v="15156"/>
    <s v="Female"/>
    <n v="34"/>
    <s v="Yes"/>
    <s v="2020-11-27"/>
    <s v="2020-11-27"/>
    <s v="No"/>
    <s v="TDF+3TC+DTG"/>
    <s v=""/>
    <s v=""/>
    <s v=""/>
    <s v=""/>
    <s v="2016-05-10"/>
    <n v="89600"/>
    <s v="2020-11-13"/>
    <s v="2020-11-13"/>
    <s v="No"/>
    <s v=""/>
    <n v="0"/>
    <s v=""/>
    <s v="Frozen Plasma"/>
    <s v=""/>
    <s v=""/>
    <s v=""/>
    <s v=""/>
    <s v=""/>
    <s v=""/>
    <s v=""/>
    <s v=""/>
    <s v=""/>
    <s v=""/>
    <s v="Active"/>
    <s v=""/>
    <s v="2020-11-27"/>
    <s v="stf version 4"/>
    <n v="2020"/>
    <s v="November"/>
    <n v="2020"/>
    <s v="November"/>
    <x v="1"/>
    <n v="1"/>
    <n v="0"/>
    <n v="0"/>
    <n v="0"/>
    <n v="1"/>
    <n v="0"/>
    <n v="0"/>
    <n v="0"/>
    <n v="0"/>
    <x v="2"/>
  </r>
  <r>
    <x v="1"/>
    <n v="174798"/>
    <n v="1515601047"/>
    <x v="0"/>
    <s v="Njoro"/>
    <x v="10"/>
    <n v="15156"/>
    <s v="Male"/>
    <n v="12"/>
    <s v=""/>
    <s v="2021-03-08"/>
    <s v="2021-03-08"/>
    <s v="No"/>
    <s v="TDF+3TC+DTG"/>
    <s v=""/>
    <s v=""/>
    <s v=""/>
    <s v=""/>
    <s v=""/>
    <n v="6951"/>
    <s v="2021-02-19"/>
    <s v=""/>
    <s v=""/>
    <s v=""/>
    <s v=""/>
    <s v=""/>
    <s v=""/>
    <s v=""/>
    <s v=""/>
    <s v=""/>
    <s v=""/>
    <s v=""/>
    <s v=""/>
    <s v=""/>
    <s v=""/>
    <s v=""/>
    <s v=""/>
    <s v=""/>
    <s v=""/>
    <s v=""/>
    <s v=""/>
    <n v="2021"/>
    <s v="March"/>
    <n v="2021"/>
    <s v="March"/>
    <x v="0"/>
    <n v="1"/>
    <n v="0"/>
    <n v="0"/>
    <n v="0"/>
    <n v="1"/>
    <n v="0"/>
    <n v="0"/>
    <n v="0"/>
    <n v="0"/>
    <x v="1"/>
  </r>
  <r>
    <x v="0"/>
    <n v="166799"/>
    <n v="1515601082"/>
    <x v="0"/>
    <s v="Njoro"/>
    <x v="10"/>
    <n v="15156"/>
    <s v="Female"/>
    <n v="42"/>
    <s v="Yes"/>
    <s v="2020-11-27"/>
    <s v="2020-11-27"/>
    <s v="No"/>
    <s v="TDF+3TC+DTG"/>
    <s v=""/>
    <s v=""/>
    <s v=""/>
    <s v=""/>
    <s v="2020-01-13"/>
    <n v="2630"/>
    <s v="2020-11-13"/>
    <s v="2020-11-04"/>
    <s v="No"/>
    <s v=""/>
    <n v="0"/>
    <s v=""/>
    <s v="Frozen Plasma"/>
    <s v=""/>
    <s v=""/>
    <s v=""/>
    <s v=""/>
    <s v=""/>
    <s v=""/>
    <s v=""/>
    <s v=""/>
    <s v=""/>
    <s v=""/>
    <s v="Active"/>
    <s v=""/>
    <s v="2020-11-27"/>
    <s v="stf version 4"/>
    <n v="2020"/>
    <s v="November"/>
    <n v="2020"/>
    <s v="November"/>
    <x v="1"/>
    <n v="1"/>
    <n v="0"/>
    <n v="0"/>
    <n v="0"/>
    <n v="1"/>
    <n v="0"/>
    <n v="0"/>
    <n v="0"/>
    <n v="0"/>
    <x v="2"/>
  </r>
  <r>
    <x v="0"/>
    <n v="166814"/>
    <n v="1515601149"/>
    <x v="0"/>
    <s v="Njoro"/>
    <x v="10"/>
    <n v="15156"/>
    <s v="Female"/>
    <n v="10"/>
    <s v="Yes"/>
    <s v="2020-11-27"/>
    <s v="2020-11-27"/>
    <s v="No"/>
    <s v="TDF+3TC+DTG"/>
    <s v=""/>
    <s v=""/>
    <s v=""/>
    <s v=""/>
    <s v="2015-11-09"/>
    <n v="98500"/>
    <s v="2020-11-13"/>
    <s v="2020-11-13"/>
    <s v="No"/>
    <s v=""/>
    <n v="0"/>
    <s v=""/>
    <s v="Frozen Plasma"/>
    <s v=""/>
    <s v=""/>
    <s v=""/>
    <s v=""/>
    <s v=""/>
    <s v=""/>
    <s v=""/>
    <s v=""/>
    <s v=""/>
    <s v=""/>
    <s v="Active"/>
    <s v=""/>
    <s v="2020-11-27"/>
    <s v="stf version 4"/>
    <n v="2020"/>
    <s v="November"/>
    <n v="2020"/>
    <s v="November"/>
    <x v="1"/>
    <n v="1"/>
    <n v="0"/>
    <n v="0"/>
    <n v="0"/>
    <n v="1"/>
    <n v="0"/>
    <n v="0"/>
    <n v="0"/>
    <n v="0"/>
    <x v="1"/>
  </r>
  <r>
    <x v="1"/>
    <n v="170217"/>
    <n v="1515601203"/>
    <x v="0"/>
    <s v="Njoro"/>
    <x v="10"/>
    <n v="15156"/>
    <s v="Female"/>
    <n v="35"/>
    <s v="NO"/>
    <s v="2021-01-15"/>
    <s v="2021-01-15"/>
    <s v="No"/>
    <s v="TDF+3TC+DTG"/>
    <s v=""/>
    <s v=""/>
    <s v=""/>
    <s v=""/>
    <s v="2019-12-12"/>
    <n v="2205"/>
    <s v="2021-01-05"/>
    <s v="2021-02-02"/>
    <s v="No"/>
    <s v=""/>
    <n v="0"/>
    <s v=""/>
    <s v="Frozen Plasma"/>
    <s v=""/>
    <s v=""/>
    <s v=""/>
    <s v=""/>
    <s v=""/>
    <s v=""/>
    <s v=""/>
    <s v=""/>
    <s v=""/>
    <s v=""/>
    <s v="Active"/>
    <s v=""/>
    <s v="2021-01-15"/>
    <s v="stf version 4"/>
    <n v="2021"/>
    <s v="January"/>
    <n v="2021"/>
    <s v="January"/>
    <x v="1"/>
    <n v="1"/>
    <n v="0"/>
    <n v="0"/>
    <n v="0"/>
    <n v="1"/>
    <n v="0"/>
    <n v="0"/>
    <n v="0"/>
    <n v="0"/>
    <x v="2"/>
  </r>
  <r>
    <x v="1"/>
    <n v="171474"/>
    <n v="1515601297"/>
    <x v="0"/>
    <s v="Njoro"/>
    <x v="10"/>
    <n v="15156"/>
    <s v="Male"/>
    <n v="14"/>
    <s v="Yes"/>
    <s v="2021-01-27"/>
    <s v="2021-01-28"/>
    <s v="No"/>
    <s v="ABC+3TC+DTG"/>
    <s v=""/>
    <s v=""/>
    <s v=""/>
    <s v=""/>
    <s v="2018-01-23"/>
    <n v="384000"/>
    <s v="2021-01-19"/>
    <s v="2021-02-02"/>
    <s v="Yes"/>
    <s v="2021-02-02"/>
    <n v="0"/>
    <s v=""/>
    <s v="Frozen Plasma"/>
    <s v=""/>
    <s v=""/>
    <s v=""/>
    <s v=""/>
    <s v=""/>
    <s v=""/>
    <s v=""/>
    <s v=""/>
    <s v=""/>
    <s v=""/>
    <s v="Active"/>
    <s v=""/>
    <s v="2021-01-28"/>
    <s v="stf version 4"/>
    <n v="2021"/>
    <s v="January"/>
    <n v="2021"/>
    <s v="January"/>
    <x v="1"/>
    <n v="1"/>
    <n v="0"/>
    <n v="0"/>
    <n v="0"/>
    <n v="1"/>
    <n v="0"/>
    <n v="0"/>
    <n v="0"/>
    <n v="0"/>
    <x v="1"/>
  </r>
  <r>
    <x v="0"/>
    <n v="169122"/>
    <n v="1515601325"/>
    <x v="0"/>
    <s v="Njoro"/>
    <x v="10"/>
    <n v="15156"/>
    <s v="Male"/>
    <n v="13"/>
    <s v="Yes"/>
    <s v="2020-12-22"/>
    <s v="2020-12-22"/>
    <s v="No"/>
    <s v="TDF+3TC+DTG"/>
    <s v=""/>
    <s v=""/>
    <s v=""/>
    <s v=""/>
    <s v="2020-05-15"/>
    <n v="22125"/>
    <s v="2020-12-08"/>
    <s v="2019-05-10"/>
    <s v="Yes"/>
    <s v="2019-05-10"/>
    <n v="3"/>
    <s v="2020-07-01"/>
    <s v="Frozen Plasma"/>
    <s v="2020-01-17"/>
    <s v="&gt;1000"/>
    <s v="Retain Regimen"/>
    <s v="Defaulter"/>
    <s v=""/>
    <s v=""/>
    <s v="2020-07-01"/>
    <s v=""/>
    <s v=""/>
    <s v=""/>
    <s v="Active"/>
    <s v=""/>
    <s v="2020-12-22"/>
    <s v="stf version 4"/>
    <n v="2020"/>
    <s v="December"/>
    <n v="2020"/>
    <s v="December"/>
    <x v="1"/>
    <n v="1"/>
    <n v="1"/>
    <n v="0"/>
    <n v="0"/>
    <n v="0"/>
    <n v="1"/>
    <n v="1"/>
    <n v="1"/>
    <n v="0"/>
    <x v="1"/>
  </r>
  <r>
    <x v="2"/>
    <n v="161257"/>
    <n v="1515601366"/>
    <x v="0"/>
    <s v="Njoro"/>
    <x v="10"/>
    <n v="15156"/>
    <s v="Male"/>
    <n v="4"/>
    <s v="NO"/>
    <s v="2020-09-30"/>
    <s v="2020-10-06"/>
    <s v="No"/>
    <s v="ABC+3TC+LPV/r"/>
    <s v=""/>
    <s v=""/>
    <s v=""/>
    <s v=""/>
    <s v="2018-05-28"/>
    <n v="2068"/>
    <s v="2020-09-16"/>
    <s v="2020-09-16"/>
    <s v="Yes"/>
    <s v="2020-10-14"/>
    <n v="0"/>
    <s v=""/>
    <s v="Frozen Plasma"/>
    <s v=""/>
    <s v=""/>
    <s v=""/>
    <s v=""/>
    <s v=""/>
    <s v=""/>
    <s v=""/>
    <s v=""/>
    <s v=""/>
    <s v=""/>
    <s v="Active"/>
    <s v=""/>
    <s v="2020-10-06"/>
    <s v="stf version 4"/>
    <n v="2020"/>
    <s v="October"/>
    <n v="2020"/>
    <s v="September"/>
    <x v="1"/>
    <n v="1"/>
    <n v="0"/>
    <n v="0"/>
    <n v="0"/>
    <n v="1"/>
    <n v="0"/>
    <n v="0"/>
    <n v="0"/>
    <n v="0"/>
    <x v="0"/>
  </r>
  <r>
    <x v="0"/>
    <n v="163254"/>
    <n v="1515601435"/>
    <x v="0"/>
    <s v="Njoro"/>
    <x v="10"/>
    <n v="15156"/>
    <s v="Female"/>
    <n v="3"/>
    <s v="Yes"/>
    <s v="2020-10-27"/>
    <s v="2020-10-27"/>
    <s v="No"/>
    <s v="ABC+3TC+LPV/r"/>
    <s v=""/>
    <s v=""/>
    <s v=""/>
    <s v=""/>
    <s v="2018-10-11"/>
    <n v="95838"/>
    <s v="2020-10-09"/>
    <s v="2020-11-30"/>
    <s v="No"/>
    <s v=""/>
    <n v="0"/>
    <s v=""/>
    <s v="Frozen Plasma"/>
    <s v=""/>
    <s v=""/>
    <s v="Retain Regimen"/>
    <s v=""/>
    <s v=""/>
    <s v=""/>
    <s v=""/>
    <s v=""/>
    <s v=""/>
    <s v=""/>
    <s v="Active"/>
    <s v=""/>
    <s v="2020-10-27"/>
    <s v="stf version 4"/>
    <n v="2020"/>
    <s v="October"/>
    <n v="2020"/>
    <s v="October"/>
    <x v="1"/>
    <n v="1"/>
    <n v="0"/>
    <n v="0"/>
    <n v="0"/>
    <n v="1"/>
    <n v="0"/>
    <n v="0"/>
    <n v="0"/>
    <n v="0"/>
    <x v="0"/>
  </r>
  <r>
    <x v="0"/>
    <n v="162570"/>
    <n v="1515601468"/>
    <x v="0"/>
    <s v="Njoro"/>
    <x v="10"/>
    <n v="15156"/>
    <s v="Male"/>
    <n v="1"/>
    <s v="Yes"/>
    <s v="2020-10-15"/>
    <s v="2020-10-15"/>
    <s v="No"/>
    <s v="ABC+3TC+LPV/r"/>
    <s v=""/>
    <s v=""/>
    <s v=""/>
    <s v=""/>
    <s v="2019-01-29"/>
    <n v="1784"/>
    <s v="2020-10-01"/>
    <s v="2020-10-01"/>
    <s v="No"/>
    <s v=""/>
    <n v="0"/>
    <s v=""/>
    <s v="Frozen Plasma"/>
    <s v=""/>
    <s v=""/>
    <s v=""/>
    <s v=""/>
    <s v=""/>
    <s v=""/>
    <s v=""/>
    <s v=""/>
    <s v=""/>
    <s v=""/>
    <s v="Active"/>
    <s v=""/>
    <s v="2020-10-15"/>
    <s v="stf version 4"/>
    <n v="2020"/>
    <s v="October"/>
    <n v="2020"/>
    <s v="October"/>
    <x v="1"/>
    <n v="1"/>
    <n v="0"/>
    <n v="0"/>
    <n v="0"/>
    <n v="1"/>
    <n v="0"/>
    <n v="0"/>
    <n v="0"/>
    <n v="0"/>
    <x v="0"/>
  </r>
  <r>
    <x v="0"/>
    <n v="169941"/>
    <n v="1515601578"/>
    <x v="0"/>
    <s v="Njoro"/>
    <x v="10"/>
    <n v="15156"/>
    <s v="Female"/>
    <n v="30"/>
    <s v="NO"/>
    <s v="2021-01-05"/>
    <s v="2021-01-05"/>
    <s v="No"/>
    <s v="TDF+3TC+DTG"/>
    <s v=""/>
    <s v=""/>
    <s v=""/>
    <s v=""/>
    <s v="2019-12-31"/>
    <n v="1394"/>
    <s v="2020-12-21"/>
    <s v="2021-02-02"/>
    <s v="Yes"/>
    <s v="2021-02-02"/>
    <n v="0"/>
    <s v=""/>
    <s v="Frozen Plasma"/>
    <s v=""/>
    <s v=""/>
    <s v=""/>
    <s v=""/>
    <s v=""/>
    <s v=""/>
    <s v=""/>
    <s v=""/>
    <s v=""/>
    <s v=""/>
    <s v="Active"/>
    <s v=""/>
    <s v="2021-01-05"/>
    <s v="stf version 4"/>
    <n v="2021"/>
    <s v="January"/>
    <n v="2021"/>
    <s v="January"/>
    <x v="1"/>
    <n v="1"/>
    <n v="0"/>
    <n v="0"/>
    <n v="0"/>
    <n v="1"/>
    <n v="0"/>
    <n v="0"/>
    <n v="0"/>
    <n v="0"/>
    <x v="2"/>
  </r>
  <r>
    <x v="0"/>
    <n v="163921"/>
    <n v="1515601585"/>
    <x v="0"/>
    <s v="Njoro"/>
    <x v="10"/>
    <n v="15156"/>
    <s v="Female"/>
    <n v="28"/>
    <s v="Yes"/>
    <s v="2020-10-30"/>
    <s v="2020-10-30"/>
    <s v="No"/>
    <s v="TDF+3TC+DTG"/>
    <s v=""/>
    <s v=""/>
    <s v=""/>
    <s v=""/>
    <s v="2020-01-13"/>
    <n v="3904"/>
    <s v="2020-10-15"/>
    <s v="2020-06-12"/>
    <s v="Yes"/>
    <s v="2020-06-13"/>
    <n v="2"/>
    <s v="2020-10-15"/>
    <s v="Frozen Plasma"/>
    <s v="2020-11-25"/>
    <s v="&gt;1000"/>
    <s v="Retain Regimen"/>
    <s v=""/>
    <s v=""/>
    <s v=""/>
    <s v="2020-10-15"/>
    <s v=""/>
    <s v=""/>
    <s v=""/>
    <s v="Active"/>
    <s v=""/>
    <s v="2020-10-30"/>
    <s v="stf version 4"/>
    <n v="2020"/>
    <s v="October"/>
    <n v="2020"/>
    <s v="October"/>
    <x v="1"/>
    <n v="1"/>
    <n v="0"/>
    <n v="1"/>
    <n v="0"/>
    <n v="0"/>
    <n v="0"/>
    <n v="0"/>
    <n v="0"/>
    <n v="0"/>
    <x v="2"/>
  </r>
  <r>
    <x v="0"/>
    <n v="163933"/>
    <n v="1515601640"/>
    <x v="0"/>
    <s v="Njoro"/>
    <x v="10"/>
    <n v="15156"/>
    <s v="Female"/>
    <n v="23"/>
    <s v="Yes"/>
    <s v="2020-10-30"/>
    <s v="2020-10-31"/>
    <s v="Yes"/>
    <s v="TDF+3TC+DTG"/>
    <s v=""/>
    <s v=""/>
    <s v=""/>
    <s v=""/>
    <s v="2020-06-03"/>
    <n v="7407"/>
    <s v="2020-10-15"/>
    <s v="2020-11-16"/>
    <s v="Yes"/>
    <s v="2020-11-16"/>
    <n v="0"/>
    <s v=""/>
    <s v="Frozen Plasma"/>
    <s v=""/>
    <s v=""/>
    <s v=""/>
    <s v=""/>
    <s v=""/>
    <s v=""/>
    <s v=""/>
    <s v=""/>
    <s v=""/>
    <s v=""/>
    <s v="Active"/>
    <s v=""/>
    <s v="2020-10-31"/>
    <s v="stf version 4"/>
    <n v="2020"/>
    <s v="October"/>
    <n v="2020"/>
    <s v="October"/>
    <x v="1"/>
    <n v="1"/>
    <n v="0"/>
    <n v="0"/>
    <n v="0"/>
    <n v="1"/>
    <n v="0"/>
    <n v="0"/>
    <n v="0"/>
    <n v="0"/>
    <x v="1"/>
  </r>
  <r>
    <x v="0"/>
    <n v="169122"/>
    <n v="1515601641"/>
    <x v="0"/>
    <s v="Njoro"/>
    <x v="10"/>
    <n v="15156"/>
    <s v="Female"/>
    <n v="31"/>
    <s v="Yes"/>
    <s v="2020-12-22"/>
    <s v="2020-12-22"/>
    <s v="No"/>
    <s v="TDF+3TC+DTG"/>
    <s v=""/>
    <s v=""/>
    <s v=""/>
    <s v=""/>
    <s v="2021-02-02"/>
    <n v="118028"/>
    <s v="2020-12-03"/>
    <s v="2021-02-02"/>
    <s v="No"/>
    <s v=""/>
    <n v="0"/>
    <s v=""/>
    <s v="Frozen Plasma"/>
    <s v=""/>
    <s v=""/>
    <s v=""/>
    <s v=""/>
    <s v=""/>
    <s v=""/>
    <s v=""/>
    <s v=""/>
    <s v=""/>
    <s v=""/>
    <s v="Active"/>
    <s v=""/>
    <s v="2020-12-22"/>
    <s v="stf version 4"/>
    <n v="2020"/>
    <s v="December"/>
    <n v="2020"/>
    <s v="December"/>
    <x v="1"/>
    <n v="1"/>
    <n v="0"/>
    <n v="0"/>
    <n v="0"/>
    <n v="1"/>
    <n v="0"/>
    <n v="0"/>
    <n v="0"/>
    <n v="0"/>
    <x v="2"/>
  </r>
  <r>
    <x v="0"/>
    <n v="166764"/>
    <n v="1516500013"/>
    <x v="0"/>
    <s v="Subukia"/>
    <x v="87"/>
    <n v="15165"/>
    <s v="Female"/>
    <n v="30"/>
    <s v=""/>
    <s v="2020-12-02"/>
    <s v="2020-12-02"/>
    <s v="No"/>
    <s v="TDF+3TC+DTG"/>
    <s v=""/>
    <s v=""/>
    <s v=""/>
    <s v=""/>
    <s v=""/>
    <n v="1963"/>
    <s v="2020-10-15"/>
    <s v=""/>
    <s v=""/>
    <s v=""/>
    <s v=""/>
    <s v=""/>
    <s v=""/>
    <s v=""/>
    <s v=""/>
    <s v=""/>
    <s v=""/>
    <s v=""/>
    <s v=""/>
    <s v=""/>
    <s v=""/>
    <s v=""/>
    <s v=""/>
    <s v=""/>
    <s v=""/>
    <s v=""/>
    <s v=""/>
    <n v="2020"/>
    <s v="December"/>
    <n v="2020"/>
    <s v="December"/>
    <x v="0"/>
    <n v="1"/>
    <n v="0"/>
    <n v="0"/>
    <n v="0"/>
    <n v="1"/>
    <n v="0"/>
    <n v="0"/>
    <n v="0"/>
    <n v="0"/>
    <x v="2"/>
  </r>
  <r>
    <x v="0"/>
    <n v="119415"/>
    <n v="1517000087"/>
    <x v="1"/>
    <s v="Laikipia West"/>
    <x v="18"/>
    <n v="15170"/>
    <s v="Male"/>
    <n v="36"/>
    <s v=""/>
    <s v="2020-12-14"/>
    <s v="2020-12-16"/>
    <s v="No"/>
    <s v="AZT+3TC+ATV/r"/>
    <s v=""/>
    <s v=""/>
    <s v=""/>
    <s v=""/>
    <s v=""/>
    <n v="1761"/>
    <s v="2020-12-03"/>
    <s v=""/>
    <s v=""/>
    <s v=""/>
    <s v=""/>
    <s v=""/>
    <s v=""/>
    <s v=""/>
    <s v=""/>
    <s v=""/>
    <s v=""/>
    <s v=""/>
    <s v=""/>
    <s v=""/>
    <s v=""/>
    <s v=""/>
    <s v=""/>
    <s v=""/>
    <s v=""/>
    <s v=""/>
    <s v=""/>
    <n v="2020"/>
    <s v="December"/>
    <n v="2020"/>
    <s v="December"/>
    <x v="0"/>
    <n v="1"/>
    <n v="0"/>
    <n v="0"/>
    <n v="0"/>
    <n v="1"/>
    <n v="0"/>
    <n v="0"/>
    <n v="0"/>
    <n v="0"/>
    <x v="2"/>
  </r>
  <r>
    <x v="0"/>
    <n v="179325"/>
    <n v="1517400056"/>
    <x v="3"/>
    <s v="Koibatek"/>
    <x v="29"/>
    <n v="15174"/>
    <s v="Male"/>
    <n v="49"/>
    <s v=""/>
    <s v="2020-12-22"/>
    <s v="2020-12-22"/>
    <s v="No"/>
    <s v="TDF+3TC+ATV/r"/>
    <s v=""/>
    <s v=""/>
    <s v=""/>
    <s v=""/>
    <s v=""/>
    <n v="34584"/>
    <s v="2020-12-14"/>
    <s v=""/>
    <s v=""/>
    <s v=""/>
    <s v=""/>
    <s v=""/>
    <s v=""/>
    <s v=""/>
    <s v=""/>
    <s v=""/>
    <s v=""/>
    <s v=""/>
    <s v=""/>
    <s v=""/>
    <s v=""/>
    <s v=""/>
    <s v=""/>
    <s v=""/>
    <s v=""/>
    <s v=""/>
    <s v=""/>
    <n v="2020"/>
    <s v="December"/>
    <n v="2020"/>
    <s v="December"/>
    <x v="0"/>
    <n v="1"/>
    <n v="0"/>
    <n v="0"/>
    <n v="0"/>
    <n v="1"/>
    <n v="0"/>
    <n v="0"/>
    <n v="0"/>
    <n v="0"/>
    <x v="2"/>
  </r>
  <r>
    <x v="0"/>
    <n v="179464"/>
    <n v="1517400096"/>
    <x v="3"/>
    <s v="Koibatek"/>
    <x v="29"/>
    <n v="15174"/>
    <s v="Female"/>
    <n v="47"/>
    <s v=""/>
    <s v="2020-12-22"/>
    <s v="2020-12-22"/>
    <s v="No"/>
    <s v="AZT+3TC+ATV/r"/>
    <s v=""/>
    <s v=""/>
    <s v=""/>
    <s v=""/>
    <s v=""/>
    <n v="21348"/>
    <s v="2020-12-15"/>
    <s v=""/>
    <s v=""/>
    <s v=""/>
    <s v=""/>
    <s v=""/>
    <s v=""/>
    <s v=""/>
    <s v=""/>
    <s v=""/>
    <s v=""/>
    <s v=""/>
    <s v=""/>
    <s v=""/>
    <s v=""/>
    <s v=""/>
    <s v=""/>
    <s v=""/>
    <s v=""/>
    <s v=""/>
    <s v=""/>
    <n v="2020"/>
    <s v="December"/>
    <n v="2020"/>
    <s v="December"/>
    <x v="0"/>
    <n v="1"/>
    <n v="0"/>
    <n v="0"/>
    <n v="0"/>
    <n v="1"/>
    <n v="0"/>
    <n v="0"/>
    <n v="0"/>
    <n v="0"/>
    <x v="2"/>
  </r>
  <r>
    <x v="0"/>
    <n v="179464"/>
    <n v="1517400274"/>
    <x v="3"/>
    <s v="Koibatek"/>
    <x v="29"/>
    <n v="15174"/>
    <s v="Male"/>
    <n v="56"/>
    <s v="Yes"/>
    <s v="2020-12-22"/>
    <s v="2020-12-22"/>
    <s v="No"/>
    <s v="TDF+3TC+DTG"/>
    <s v=""/>
    <s v=""/>
    <s v=""/>
    <s v=""/>
    <s v="2020-10-28"/>
    <n v="544116"/>
    <s v="2020-12-16"/>
    <s v="2021-01-05"/>
    <s v="Yes"/>
    <s v="2021-01-05"/>
    <n v="2"/>
    <s v=""/>
    <s v="Frozen Plasma"/>
    <s v=""/>
    <s v=""/>
    <s v=""/>
    <s v=""/>
    <s v=""/>
    <s v=""/>
    <s v=""/>
    <s v=""/>
    <s v=""/>
    <s v=""/>
    <s v=""/>
    <s v=""/>
    <s v="2020-12-22"/>
    <s v="stf version 4"/>
    <n v="2020"/>
    <s v="December"/>
    <n v="2020"/>
    <s v="December"/>
    <x v="1"/>
    <n v="1"/>
    <n v="0"/>
    <n v="1"/>
    <n v="0"/>
    <n v="0"/>
    <n v="0"/>
    <n v="0"/>
    <n v="0"/>
    <n v="0"/>
    <x v="2"/>
  </r>
  <r>
    <x v="1"/>
    <n v="185919"/>
    <n v="1517400286"/>
    <x v="3"/>
    <s v="Koibatek"/>
    <x v="29"/>
    <n v="15174"/>
    <s v="Male"/>
    <n v="28"/>
    <s v="Yes"/>
    <s v="2021-03-02"/>
    <s v="2021-03-02"/>
    <s v="No"/>
    <s v="TDF+3TC+DTG"/>
    <s v=""/>
    <s v=""/>
    <s v=""/>
    <s v=""/>
    <s v="2019-08-15"/>
    <n v="68341"/>
    <s v="2021-02-23"/>
    <s v="2021-03-03"/>
    <s v="Yes"/>
    <s v="2021-03-03"/>
    <n v="2"/>
    <s v=""/>
    <s v="Frozen Plasma"/>
    <s v=""/>
    <s v=""/>
    <s v=""/>
    <s v=""/>
    <s v=""/>
    <s v=""/>
    <s v=""/>
    <s v=""/>
    <s v=""/>
    <s v=""/>
    <s v=""/>
    <s v=""/>
    <s v="2021-03-02"/>
    <s v="stf version 4"/>
    <n v="2021"/>
    <s v="March"/>
    <n v="2021"/>
    <s v="March"/>
    <x v="1"/>
    <n v="1"/>
    <n v="0"/>
    <n v="1"/>
    <n v="0"/>
    <n v="0"/>
    <n v="0"/>
    <n v="0"/>
    <n v="0"/>
    <n v="0"/>
    <x v="2"/>
  </r>
  <r>
    <x v="0"/>
    <n v="177699"/>
    <n v="1517400383"/>
    <x v="3"/>
    <s v="Koibatek"/>
    <x v="29"/>
    <n v="15174"/>
    <s v="Male"/>
    <n v="27"/>
    <s v="Yes"/>
    <s v="2020-12-08"/>
    <s v="2020-12-09"/>
    <s v="No"/>
    <s v="TDF+3TC+DTG"/>
    <s v=""/>
    <s v=""/>
    <s v=""/>
    <s v=""/>
    <s v="2019-05-17"/>
    <n v="4913"/>
    <s v="2020-12-02"/>
    <s v="2021-01-12"/>
    <s v="Yes"/>
    <s v="2021-01-12"/>
    <n v="2"/>
    <s v=""/>
    <s v="Frozen Plasma"/>
    <s v=""/>
    <s v=""/>
    <s v=""/>
    <s v=""/>
    <s v=""/>
    <s v=""/>
    <s v=""/>
    <s v=""/>
    <s v=""/>
    <s v=""/>
    <s v=""/>
    <s v=""/>
    <s v="2020-12-09"/>
    <s v="stf version 4"/>
    <n v="2020"/>
    <s v="December"/>
    <n v="2020"/>
    <s v="December"/>
    <x v="1"/>
    <n v="1"/>
    <n v="0"/>
    <n v="1"/>
    <n v="0"/>
    <n v="0"/>
    <n v="0"/>
    <n v="0"/>
    <n v="0"/>
    <n v="0"/>
    <x v="2"/>
  </r>
  <r>
    <x v="1"/>
    <n v="180438"/>
    <n v="1517400456"/>
    <x v="3"/>
    <s v="Koibatek"/>
    <x v="29"/>
    <n v="15174"/>
    <s v="Female"/>
    <n v="49"/>
    <s v="Yes"/>
    <s v="2021-01-15"/>
    <s v="2021-01-15"/>
    <s v="No"/>
    <s v="TDF+3TC+DTG"/>
    <s v=""/>
    <s v=""/>
    <s v=""/>
    <s v=""/>
    <s v="2021-01-27"/>
    <n v="60300"/>
    <s v="2021-01-04"/>
    <s v="2021-01-27"/>
    <s v="Yes"/>
    <s v="2021-01-27"/>
    <n v="2"/>
    <s v=""/>
    <s v="Frozen Plasma"/>
    <s v=""/>
    <s v=""/>
    <s v=""/>
    <s v=""/>
    <s v=""/>
    <s v=""/>
    <s v=""/>
    <s v=""/>
    <s v=""/>
    <s v=""/>
    <s v=""/>
    <s v=""/>
    <s v="2021-01-15"/>
    <s v="stf version 4"/>
    <n v="2021"/>
    <s v="January"/>
    <n v="2021"/>
    <s v="January"/>
    <x v="1"/>
    <n v="1"/>
    <n v="0"/>
    <n v="1"/>
    <n v="0"/>
    <n v="0"/>
    <n v="0"/>
    <n v="0"/>
    <n v="0"/>
    <n v="0"/>
    <x v="2"/>
  </r>
  <r>
    <x v="0"/>
    <n v="178468"/>
    <n v="1517400527"/>
    <x v="3"/>
    <s v="Koibatek"/>
    <x v="29"/>
    <n v="15174"/>
    <s v="Female"/>
    <n v="2"/>
    <s v="Yes"/>
    <s v="2020-12-15"/>
    <s v="2020-12-15"/>
    <s v="No"/>
    <s v="TDF+3TC+ATV/r"/>
    <s v=""/>
    <s v=""/>
    <s v=""/>
    <s v=""/>
    <s v="2020-05-07"/>
    <n v="3499"/>
    <s v="2020-12-08"/>
    <s v="2020-05-21"/>
    <s v="Yes"/>
    <s v="2020-05-21"/>
    <n v="1"/>
    <s v=""/>
    <s v="Frozen Plasma"/>
    <s v=""/>
    <s v=""/>
    <s v=""/>
    <s v=""/>
    <s v=""/>
    <s v=""/>
    <s v=""/>
    <s v=""/>
    <s v=""/>
    <s v=""/>
    <s v=""/>
    <s v=""/>
    <s v="2020-12-15"/>
    <s v="stf version 4"/>
    <n v="2020"/>
    <s v="December"/>
    <n v="2020"/>
    <s v="December"/>
    <x v="1"/>
    <n v="1"/>
    <n v="0"/>
    <n v="0"/>
    <n v="1"/>
    <n v="0"/>
    <n v="0"/>
    <n v="0"/>
    <n v="0"/>
    <n v="0"/>
    <x v="0"/>
  </r>
  <r>
    <x v="0"/>
    <n v="163047"/>
    <n v="1518800354"/>
    <x v="0"/>
    <s v="Nakuru East"/>
    <x v="90"/>
    <n v="15188"/>
    <s v="Male"/>
    <n v="7"/>
    <s v="Yes"/>
    <s v="2020-10-19"/>
    <s v="2020-10-21"/>
    <s v="No"/>
    <s v="Other"/>
    <s v=""/>
    <s v=""/>
    <s v=""/>
    <s v=""/>
    <s v="2020-07-07"/>
    <n v="2641"/>
    <s v="2020-10-07"/>
    <s v="2020-10-30"/>
    <s v="No"/>
    <s v=""/>
    <n v="1"/>
    <s v=""/>
    <s v="Frozen Plasma"/>
    <s v=""/>
    <s v=""/>
    <s v=""/>
    <s v=""/>
    <s v=""/>
    <s v=""/>
    <s v=""/>
    <s v=""/>
    <s v=""/>
    <s v=""/>
    <s v=""/>
    <s v=""/>
    <s v="2020-10-21"/>
    <s v="stf version 4"/>
    <n v="2020"/>
    <s v="October"/>
    <n v="2020"/>
    <s v="October"/>
    <x v="1"/>
    <n v="1"/>
    <n v="0"/>
    <n v="0"/>
    <n v="1"/>
    <n v="0"/>
    <n v="0"/>
    <n v="0"/>
    <n v="0"/>
    <n v="0"/>
    <x v="0"/>
  </r>
  <r>
    <x v="0"/>
    <n v="168626"/>
    <n v="1518800498"/>
    <x v="0"/>
    <s v="Nakuru East"/>
    <x v="90"/>
    <n v="15188"/>
    <s v="Female"/>
    <n v="13"/>
    <s v="Yes"/>
    <s v="2020-12-10"/>
    <s v="2020-12-10"/>
    <s v="No"/>
    <s v="TDF+3TC+DTG"/>
    <s v=""/>
    <s v=""/>
    <s v=""/>
    <s v=""/>
    <s v="2020-07-01"/>
    <n v="3463"/>
    <s v="2020-12-02"/>
    <s v="2020-12-31"/>
    <s v="No"/>
    <s v=""/>
    <n v="3"/>
    <s v="2021-03-31"/>
    <s v="Frozen Plasma"/>
    <s v=""/>
    <s v=""/>
    <s v=""/>
    <s v=""/>
    <s v=""/>
    <s v=""/>
    <s v="2021-03-31"/>
    <s v=""/>
    <s v=""/>
    <s v=""/>
    <s v=""/>
    <s v=""/>
    <s v="2020-12-10"/>
    <s v="stf version 4"/>
    <n v="2020"/>
    <s v="December"/>
    <n v="2020"/>
    <s v="December"/>
    <x v="1"/>
    <n v="1"/>
    <n v="1"/>
    <n v="0"/>
    <n v="0"/>
    <n v="0"/>
    <n v="0"/>
    <n v="0"/>
    <n v="0"/>
    <n v="0"/>
    <x v="1"/>
  </r>
  <r>
    <x v="0"/>
    <n v="168626"/>
    <n v="1518800638"/>
    <x v="0"/>
    <s v="Nakuru East"/>
    <x v="90"/>
    <n v="15188"/>
    <s v="Male"/>
    <n v="1"/>
    <s v="Yes"/>
    <s v="2020-12-10"/>
    <s v="2020-12-10"/>
    <s v="No"/>
    <s v="ABC+3TC+LPV/r"/>
    <s v=""/>
    <s v=""/>
    <s v=""/>
    <s v=""/>
    <s v="2020-12-02"/>
    <n v="693667"/>
    <s v="2020-12-02"/>
    <s v="2020-12-22"/>
    <s v="No"/>
    <s v=""/>
    <n v="1"/>
    <s v=""/>
    <s v="Frozen Plasma"/>
    <s v=""/>
    <s v=""/>
    <s v=""/>
    <s v=""/>
    <s v=""/>
    <s v=""/>
    <s v=""/>
    <s v=""/>
    <s v=""/>
    <s v=""/>
    <s v="Transfer Out"/>
    <s v=""/>
    <s v="2020-12-10"/>
    <s v="stf version 4"/>
    <n v="2020"/>
    <s v="December"/>
    <n v="2020"/>
    <s v="December"/>
    <x v="1"/>
    <n v="1"/>
    <n v="0"/>
    <n v="0"/>
    <n v="1"/>
    <n v="0"/>
    <n v="0"/>
    <n v="0"/>
    <n v="0"/>
    <n v="0"/>
    <x v="0"/>
  </r>
  <r>
    <x v="0"/>
    <n v="166306"/>
    <n v="1518810084"/>
    <x v="0"/>
    <s v="Nakuru East"/>
    <x v="90"/>
    <n v="15188"/>
    <s v="Male"/>
    <n v="18"/>
    <s v=""/>
    <s v="2020-11-25"/>
    <s v="2020-11-25"/>
    <s v="No"/>
    <s v="TDF+3TC+ATV/r"/>
    <s v=""/>
    <s v=""/>
    <s v=""/>
    <s v=""/>
    <s v=""/>
    <n v="11700"/>
    <s v="2020-11-11"/>
    <s v=""/>
    <s v=""/>
    <s v=""/>
    <s v=""/>
    <s v=""/>
    <s v=""/>
    <s v=""/>
    <s v=""/>
    <s v=""/>
    <s v=""/>
    <s v=""/>
    <s v=""/>
    <s v=""/>
    <s v=""/>
    <s v=""/>
    <s v=""/>
    <s v=""/>
    <s v=""/>
    <s v=""/>
    <s v=""/>
    <n v="2020"/>
    <s v="November"/>
    <n v="2020"/>
    <s v="November"/>
    <x v="0"/>
    <n v="1"/>
    <n v="0"/>
    <n v="0"/>
    <n v="0"/>
    <n v="1"/>
    <n v="0"/>
    <n v="0"/>
    <n v="0"/>
    <n v="0"/>
    <x v="1"/>
  </r>
  <r>
    <x v="0"/>
    <n v="180437"/>
    <s v="15198-000017"/>
    <x v="3"/>
    <s v="Mogotio"/>
    <x v="91"/>
    <n v="15198"/>
    <s v="Female"/>
    <n v="40"/>
    <s v=""/>
    <s v="2021-01-15"/>
    <s v="2021-01-15"/>
    <s v="No"/>
    <s v="TDF+3TC+DTG"/>
    <s v=""/>
    <s v=""/>
    <s v=""/>
    <s v=""/>
    <s v=""/>
    <n v="3170"/>
    <s v="2020-12-23"/>
    <s v=""/>
    <s v=""/>
    <s v=""/>
    <s v=""/>
    <s v=""/>
    <s v=""/>
    <s v=""/>
    <s v=""/>
    <s v=""/>
    <s v=""/>
    <s v=""/>
    <s v=""/>
    <s v=""/>
    <s v=""/>
    <s v=""/>
    <s v=""/>
    <s v=""/>
    <s v=""/>
    <s v=""/>
    <s v=""/>
    <n v="2021"/>
    <s v="January"/>
    <n v="2021"/>
    <s v="January"/>
    <x v="0"/>
    <n v="1"/>
    <n v="0"/>
    <n v="0"/>
    <n v="0"/>
    <n v="1"/>
    <n v="0"/>
    <n v="0"/>
    <n v="0"/>
    <n v="0"/>
    <x v="2"/>
  </r>
  <r>
    <x v="0"/>
    <n v="166812"/>
    <s v="15200.OT181"/>
    <x v="0"/>
    <s v="Rongai"/>
    <x v="92"/>
    <n v="15200"/>
    <s v="Female"/>
    <n v="38"/>
    <s v="Yes"/>
    <s v="2020-11-27"/>
    <s v="2020-11-27"/>
    <s v="No"/>
    <s v="TDF+3TC+EFV"/>
    <s v=""/>
    <s v=""/>
    <s v=""/>
    <s v=""/>
    <s v="2020-11-11"/>
    <n v="26100"/>
    <s v="2020-11-11"/>
    <s v="2020-12-10"/>
    <s v="Yes"/>
    <s v="2020-12-10"/>
    <n v="3"/>
    <s v="2020-11-11"/>
    <s v="Frozen Plasma"/>
    <s v="2020-11-19"/>
    <s v="&gt;1000"/>
    <s v="Others"/>
    <s v=""/>
    <s v=""/>
    <s v=""/>
    <s v="2020-11-11"/>
    <s v=""/>
    <s v=""/>
    <s v=""/>
    <s v=""/>
    <s v=""/>
    <s v="2020-11-27"/>
    <s v="stf version 4"/>
    <n v="2020"/>
    <s v="November"/>
    <n v="2020"/>
    <s v="November"/>
    <x v="1"/>
    <n v="1"/>
    <n v="1"/>
    <n v="0"/>
    <n v="0"/>
    <n v="0"/>
    <n v="1"/>
    <n v="1"/>
    <n v="1"/>
    <n v="0"/>
    <x v="2"/>
  </r>
  <r>
    <x v="0"/>
    <n v="163350"/>
    <n v="1520000090"/>
    <x v="0"/>
    <s v="Rongai"/>
    <x v="92"/>
    <n v="15200"/>
    <s v="Female"/>
    <n v="30"/>
    <s v="Yes"/>
    <s v="2020-10-23"/>
    <s v="2020-10-25"/>
    <s v="Yes"/>
    <s v="TDF+3TC+EFV"/>
    <s v=""/>
    <s v=""/>
    <s v=""/>
    <s v=""/>
    <s v="2020-10-09"/>
    <n v="2409"/>
    <s v="2020-10-09"/>
    <s v="2020-11-13"/>
    <s v="Yes"/>
    <s v="2020-11-13"/>
    <n v="3"/>
    <s v=""/>
    <s v="Frozen Plasma"/>
    <s v=""/>
    <s v=""/>
    <s v=""/>
    <s v=""/>
    <s v=""/>
    <s v=""/>
    <s v=""/>
    <s v=""/>
    <s v=""/>
    <s v=""/>
    <s v=""/>
    <s v=""/>
    <s v="2020-10-25"/>
    <s v="stf version 4"/>
    <n v="2020"/>
    <s v="October"/>
    <n v="2020"/>
    <s v="October"/>
    <x v="1"/>
    <n v="1"/>
    <n v="1"/>
    <n v="0"/>
    <n v="0"/>
    <n v="0"/>
    <n v="0"/>
    <n v="0"/>
    <n v="0"/>
    <n v="0"/>
    <x v="2"/>
  </r>
  <r>
    <x v="0"/>
    <n v="167709"/>
    <n v="1520000202"/>
    <x v="0"/>
    <s v="Rongai"/>
    <x v="92"/>
    <n v="15200"/>
    <s v="Female"/>
    <n v="16"/>
    <s v="Yes"/>
    <s v="2020-12-02"/>
    <s v="2020-12-02"/>
    <s v="No"/>
    <s v="AZT+3TC+ATV/r"/>
    <s v=""/>
    <s v=""/>
    <s v=""/>
    <s v=""/>
    <s v="2018-04-03"/>
    <n v="16100"/>
    <s v="2020-11-24"/>
    <s v="2020-12-10"/>
    <s v="Yes"/>
    <s v="2020-12-10"/>
    <n v="3"/>
    <s v=""/>
    <s v="Frozen Plasma"/>
    <s v=""/>
    <s v=""/>
    <s v=""/>
    <s v=""/>
    <s v=""/>
    <s v=""/>
    <s v=""/>
    <s v=""/>
    <s v=""/>
    <s v=""/>
    <s v=""/>
    <s v=""/>
    <s v="2020-12-02"/>
    <s v="stf version 4"/>
    <n v="2020"/>
    <s v="December"/>
    <n v="2020"/>
    <s v="December"/>
    <x v="1"/>
    <n v="1"/>
    <n v="1"/>
    <n v="0"/>
    <n v="0"/>
    <n v="0"/>
    <n v="0"/>
    <n v="0"/>
    <n v="0"/>
    <n v="0"/>
    <x v="1"/>
  </r>
  <r>
    <x v="2"/>
    <n v="161804"/>
    <n v="1520000260"/>
    <x v="0"/>
    <s v="Rongai"/>
    <x v="64"/>
    <n v="14606"/>
    <s v="Female"/>
    <n v="18"/>
    <s v="Yes"/>
    <s v="2020-10-02"/>
    <s v="2020-10-06"/>
    <s v="No"/>
    <s v="TDF+3TC+LPV/r"/>
    <s v=""/>
    <s v=""/>
    <s v=""/>
    <s v=""/>
    <s v="2016-11-14"/>
    <n v="3402"/>
    <s v="2020-09-22"/>
    <s v="2020-10-07"/>
    <s v="Yes"/>
    <s v="2020-10-07"/>
    <n v="1"/>
    <s v=""/>
    <s v="Frozen Plasma"/>
    <s v=""/>
    <s v=""/>
    <s v=""/>
    <s v=""/>
    <s v=""/>
    <s v=""/>
    <s v=""/>
    <s v=""/>
    <s v=""/>
    <s v=""/>
    <s v="Active"/>
    <s v=""/>
    <s v="2020-10-06"/>
    <s v="stf version 4"/>
    <n v="2020"/>
    <s v="October"/>
    <n v="2020"/>
    <s v="October"/>
    <x v="1"/>
    <n v="1"/>
    <n v="0"/>
    <n v="0"/>
    <n v="1"/>
    <n v="0"/>
    <n v="0"/>
    <n v="0"/>
    <n v="0"/>
    <n v="0"/>
    <x v="1"/>
  </r>
  <r>
    <x v="0"/>
    <n v="163350"/>
    <n v="1520000277"/>
    <x v="0"/>
    <s v="Rongai"/>
    <x v="92"/>
    <n v="15200"/>
    <s v="Male"/>
    <n v="65"/>
    <s v="Yes"/>
    <s v="2020-10-23"/>
    <s v="2020-10-25"/>
    <s v="No"/>
    <s v="TDF+3TC+ATV/r"/>
    <s v=""/>
    <s v=""/>
    <s v=""/>
    <s v=""/>
    <s v="2017-10-27"/>
    <n v="79302"/>
    <s v="2020-10-12"/>
    <s v="2019-11-27"/>
    <s v="Yes"/>
    <s v="2020-11-17"/>
    <n v="3"/>
    <s v=""/>
    <s v="Frozen Plasma"/>
    <s v=""/>
    <s v=""/>
    <s v=""/>
    <s v=""/>
    <s v=""/>
    <s v=""/>
    <s v=""/>
    <s v=""/>
    <s v=""/>
    <s v=""/>
    <s v=""/>
    <s v=""/>
    <s v="2020-10-25"/>
    <s v="stf version 4"/>
    <n v="2020"/>
    <s v="October"/>
    <n v="2020"/>
    <s v="October"/>
    <x v="1"/>
    <n v="1"/>
    <n v="1"/>
    <n v="0"/>
    <n v="0"/>
    <n v="0"/>
    <n v="0"/>
    <n v="0"/>
    <n v="0"/>
    <n v="0"/>
    <x v="2"/>
  </r>
  <r>
    <x v="2"/>
    <n v="162008"/>
    <n v="1520000312"/>
    <x v="0"/>
    <s v="Rongai"/>
    <x v="92"/>
    <n v="15200"/>
    <s v="Female"/>
    <n v="38"/>
    <s v="Yes"/>
    <s v="2020-10-06"/>
    <s v="2020-10-06"/>
    <s v="No"/>
    <s v="TDF+3TC+DTG"/>
    <s v=""/>
    <s v=""/>
    <s v=""/>
    <s v=""/>
    <s v="2020-09-28"/>
    <n v="2568"/>
    <s v="2020-09-28"/>
    <s v="2020-10-15"/>
    <s v="Yes"/>
    <s v="2020-10-15"/>
    <n v="3"/>
    <s v=""/>
    <s v="Frozen Plasma"/>
    <s v=""/>
    <s v=""/>
    <s v=""/>
    <s v=""/>
    <s v=""/>
    <s v=""/>
    <s v=""/>
    <s v=""/>
    <s v=""/>
    <s v=""/>
    <s v=""/>
    <s v=""/>
    <s v="2020-10-06"/>
    <s v="stf version 4"/>
    <n v="2020"/>
    <s v="October"/>
    <n v="2020"/>
    <s v="October"/>
    <x v="1"/>
    <n v="1"/>
    <n v="1"/>
    <n v="0"/>
    <n v="0"/>
    <n v="0"/>
    <n v="0"/>
    <n v="0"/>
    <n v="0"/>
    <n v="0"/>
    <x v="2"/>
  </r>
  <r>
    <x v="1"/>
    <n v="170920"/>
    <n v="1520000481"/>
    <x v="0"/>
    <s v="Rongai"/>
    <x v="92"/>
    <n v="15200"/>
    <s v="Female"/>
    <n v="40"/>
    <s v="Yes"/>
    <s v="2021-01-20"/>
    <s v="2021-01-20"/>
    <s v="No"/>
    <s v="TDF+3TC+ATV/r"/>
    <s v=""/>
    <s v=""/>
    <s v=""/>
    <s v=""/>
    <s v="2020-02-24"/>
    <n v="2040"/>
    <s v="2021-01-07"/>
    <s v="2020-03-20"/>
    <s v="Yes"/>
    <s v="2020-03-20"/>
    <n v="3"/>
    <s v="2021-01-07"/>
    <s v="Frozen Plasma"/>
    <s v="2021-01-15"/>
    <s v="&gt;1000"/>
    <s v="Retain Regimen"/>
    <s v="Other"/>
    <s v="EAC"/>
    <s v=""/>
    <s v="2021-01-07"/>
    <s v=""/>
    <s v=""/>
    <s v=""/>
    <s v=""/>
    <s v=""/>
    <s v="2021-01-20"/>
    <s v="stf version 4"/>
    <n v="2021"/>
    <s v="January"/>
    <n v="2021"/>
    <s v="January"/>
    <x v="1"/>
    <n v="1"/>
    <n v="1"/>
    <n v="0"/>
    <n v="0"/>
    <n v="0"/>
    <n v="1"/>
    <n v="1"/>
    <n v="1"/>
    <n v="0"/>
    <x v="2"/>
  </r>
  <r>
    <x v="0"/>
    <n v="167709"/>
    <n v="1520000514"/>
    <x v="0"/>
    <s v="Rongai"/>
    <x v="92"/>
    <n v="15200"/>
    <s v="Male"/>
    <n v="21"/>
    <s v="Yes"/>
    <s v="2020-12-02"/>
    <s v="2020-12-02"/>
    <s v="No"/>
    <s v="TDF+3TC+DTG"/>
    <s v=""/>
    <s v=""/>
    <s v=""/>
    <s v=""/>
    <s v="2019-06-13"/>
    <n v="1180"/>
    <s v="2020-11-20"/>
    <s v="2021-03-10"/>
    <s v="Yes"/>
    <s v="2020-12-10"/>
    <n v="3"/>
    <s v=""/>
    <s v="Frozen Plasma"/>
    <s v=""/>
    <s v=""/>
    <s v=""/>
    <s v=""/>
    <s v=""/>
    <s v=""/>
    <s v=""/>
    <s v=""/>
    <s v=""/>
    <s v=""/>
    <s v=""/>
    <s v=""/>
    <s v="2020-12-02"/>
    <s v="stf version 4"/>
    <n v="2020"/>
    <s v="December"/>
    <n v="2020"/>
    <s v="December"/>
    <x v="1"/>
    <n v="1"/>
    <n v="1"/>
    <n v="0"/>
    <n v="0"/>
    <n v="0"/>
    <n v="0"/>
    <n v="0"/>
    <n v="0"/>
    <n v="0"/>
    <x v="1"/>
  </r>
  <r>
    <x v="0"/>
    <n v="164075"/>
    <n v="1520000561"/>
    <x v="0"/>
    <s v="Rongai"/>
    <x v="92"/>
    <n v="15200"/>
    <s v="Female"/>
    <n v="33"/>
    <s v="Yes"/>
    <s v="2020-10-31"/>
    <s v="2020-10-31"/>
    <s v="No"/>
    <s v="TDF+3TC+ATV/r"/>
    <s v=""/>
    <s v=""/>
    <s v=""/>
    <s v=""/>
    <s v="2014-04-22"/>
    <n v="1457"/>
    <s v="2020-10-19"/>
    <s v="2020-11-13"/>
    <s v="Yes"/>
    <s v="2020-11-13"/>
    <n v="3"/>
    <s v=""/>
    <s v="Frozen Plasma"/>
    <s v=""/>
    <s v=""/>
    <s v=""/>
    <s v=""/>
    <s v=""/>
    <s v=""/>
    <s v=""/>
    <s v=""/>
    <s v=""/>
    <s v=""/>
    <s v=""/>
    <s v=""/>
    <s v="2020-10-31"/>
    <s v="stf version 4"/>
    <n v="2020"/>
    <s v="October"/>
    <n v="2020"/>
    <s v="October"/>
    <x v="1"/>
    <n v="1"/>
    <n v="1"/>
    <n v="0"/>
    <n v="0"/>
    <n v="0"/>
    <n v="0"/>
    <n v="0"/>
    <n v="0"/>
    <n v="0"/>
    <x v="2"/>
  </r>
  <r>
    <x v="0"/>
    <n v="164073"/>
    <n v="1520000830"/>
    <x v="0"/>
    <s v="Rongai"/>
    <x v="92"/>
    <n v="15200"/>
    <s v="Male"/>
    <n v="8"/>
    <s v="Yes"/>
    <s v="2020-10-31"/>
    <s v="2020-10-31"/>
    <s v="No"/>
    <s v="TDF+3TC+DTG"/>
    <s v=""/>
    <s v=""/>
    <s v=""/>
    <s v=""/>
    <s v="2020-08-12"/>
    <n v="89195"/>
    <s v="2020-10-15"/>
    <s v="2020-11-13"/>
    <s v="Yes"/>
    <s v="2020-11-13"/>
    <n v="3"/>
    <s v=""/>
    <s v="Frozen Plasma"/>
    <s v=""/>
    <s v=""/>
    <s v=""/>
    <s v=""/>
    <s v=""/>
    <s v=""/>
    <s v=""/>
    <s v=""/>
    <s v=""/>
    <s v=""/>
    <s v=""/>
    <s v=""/>
    <s v="2020-10-31"/>
    <s v="stf version 4"/>
    <n v="2020"/>
    <s v="October"/>
    <n v="2020"/>
    <s v="October"/>
    <x v="1"/>
    <n v="1"/>
    <n v="1"/>
    <n v="0"/>
    <n v="0"/>
    <n v="0"/>
    <n v="0"/>
    <n v="0"/>
    <n v="0"/>
    <n v="0"/>
    <x v="0"/>
  </r>
  <r>
    <x v="0"/>
    <n v="170360"/>
    <n v="1520000901"/>
    <x v="0"/>
    <s v="Rongai"/>
    <x v="92"/>
    <n v="15200"/>
    <s v="Female"/>
    <n v="27"/>
    <s v="Yes"/>
    <s v="2021-01-15"/>
    <s v="2021-01-15"/>
    <s v="No"/>
    <s v="TDF+3TC+DTG"/>
    <s v=""/>
    <s v=""/>
    <s v=""/>
    <s v=""/>
    <s v="2020-12-24"/>
    <n v="3985"/>
    <s v="2020-12-24"/>
    <s v="2020-12-24"/>
    <s v="Yes"/>
    <s v="2020-12-15"/>
    <n v="3"/>
    <s v=""/>
    <s v="Frozen Plasma"/>
    <s v=""/>
    <s v=""/>
    <s v=""/>
    <s v=""/>
    <s v=""/>
    <s v=""/>
    <s v=""/>
    <s v=""/>
    <s v=""/>
    <s v=""/>
    <s v=""/>
    <s v=""/>
    <s v="2021-01-15"/>
    <s v="stf version 4"/>
    <n v="2021"/>
    <s v="January"/>
    <n v="2021"/>
    <s v="January"/>
    <x v="1"/>
    <n v="1"/>
    <n v="1"/>
    <n v="0"/>
    <n v="0"/>
    <n v="0"/>
    <n v="0"/>
    <n v="0"/>
    <n v="0"/>
    <n v="0"/>
    <x v="2"/>
  </r>
  <r>
    <x v="0"/>
    <n v="168192"/>
    <n v="1520000997"/>
    <x v="0"/>
    <s v="Rongai"/>
    <x v="92"/>
    <n v="15200"/>
    <s v="Female"/>
    <n v="12"/>
    <s v="Yes"/>
    <s v="2020-12-07"/>
    <s v="2020-12-09"/>
    <s v="No"/>
    <s v="ABC+3TC+EFV"/>
    <s v=""/>
    <s v=""/>
    <s v=""/>
    <s v=""/>
    <s v="2020-03-10"/>
    <n v="2150"/>
    <s v="2020-11-25"/>
    <s v="2020-03-11"/>
    <s v="Yes"/>
    <s v="2021-03-11"/>
    <n v="3"/>
    <s v=""/>
    <s v="Frozen Plasma"/>
    <s v=""/>
    <s v=""/>
    <s v=""/>
    <s v=""/>
    <s v=""/>
    <s v=""/>
    <s v=""/>
    <s v=""/>
    <s v=""/>
    <s v=""/>
    <s v=""/>
    <s v=""/>
    <s v="2020-12-09"/>
    <s v="stf version 4"/>
    <n v="2020"/>
    <s v="December"/>
    <n v="2020"/>
    <s v="December"/>
    <x v="1"/>
    <n v="1"/>
    <n v="1"/>
    <n v="0"/>
    <n v="0"/>
    <n v="0"/>
    <n v="0"/>
    <n v="0"/>
    <n v="0"/>
    <n v="0"/>
    <x v="1"/>
  </r>
  <r>
    <x v="0"/>
    <n v="166812"/>
    <n v="1520001033"/>
    <x v="0"/>
    <s v="Rongai"/>
    <x v="92"/>
    <n v="15200"/>
    <s v="Male"/>
    <n v="49"/>
    <s v="Yes"/>
    <s v="2020-11-27"/>
    <s v="2020-11-27"/>
    <s v="No"/>
    <s v="TDF+3TC+DTG"/>
    <s v=""/>
    <s v=""/>
    <s v=""/>
    <s v=""/>
    <s v="2019-07-24"/>
    <n v="1040"/>
    <s v="2020-11-16"/>
    <s v="2020-12-10"/>
    <s v="Yes"/>
    <s v="2020-12-10"/>
    <n v="3"/>
    <s v="2021-03-10"/>
    <s v="Frozen Plasma"/>
    <s v="2021-05-27"/>
    <s v="&lt;1000"/>
    <s v="Retain Regimen"/>
    <s v=""/>
    <s v=""/>
    <s v=""/>
    <s v="2021-03-10"/>
    <s v=""/>
    <s v=""/>
    <s v=""/>
    <s v=""/>
    <s v=""/>
    <s v="2020-11-27"/>
    <s v="stf version 4"/>
    <n v="2020"/>
    <s v="November"/>
    <n v="2020"/>
    <s v="November"/>
    <x v="1"/>
    <n v="1"/>
    <n v="1"/>
    <n v="0"/>
    <n v="0"/>
    <n v="0"/>
    <n v="1"/>
    <n v="1"/>
    <n v="0"/>
    <n v="0"/>
    <x v="2"/>
  </r>
  <r>
    <x v="0"/>
    <n v="166812"/>
    <n v="1520001113"/>
    <x v="0"/>
    <s v="Rongai"/>
    <x v="92"/>
    <n v="15200"/>
    <s v="Female"/>
    <n v="20"/>
    <s v="Yes"/>
    <s v="2020-11-27"/>
    <s v="2020-11-27"/>
    <s v="No"/>
    <s v="ABC+3TC+LPV/r"/>
    <s v=""/>
    <s v=""/>
    <s v=""/>
    <s v=""/>
    <s v="2020-08-12"/>
    <n v="471000"/>
    <s v="2020-11-16"/>
    <s v="2020-12-10"/>
    <s v="Yes"/>
    <s v="2020-12-10"/>
    <n v="3"/>
    <s v=""/>
    <s v="Frozen Plasma"/>
    <s v=""/>
    <s v=""/>
    <s v=""/>
    <s v=""/>
    <s v=""/>
    <s v=""/>
    <s v=""/>
    <s v=""/>
    <s v=""/>
    <s v=""/>
    <s v=""/>
    <s v=""/>
    <s v="2020-11-27"/>
    <s v="stf version 4"/>
    <n v="2020"/>
    <s v="November"/>
    <n v="2020"/>
    <s v="November"/>
    <x v="1"/>
    <n v="1"/>
    <n v="1"/>
    <n v="0"/>
    <n v="0"/>
    <n v="0"/>
    <n v="0"/>
    <n v="0"/>
    <n v="0"/>
    <n v="0"/>
    <x v="1"/>
  </r>
  <r>
    <x v="0"/>
    <n v="167704"/>
    <n v="1520001201"/>
    <x v="0"/>
    <s v="Rongai"/>
    <x v="92"/>
    <n v="15200"/>
    <s v="Male"/>
    <n v="16"/>
    <s v="Yes"/>
    <s v="2020-12-02"/>
    <s v="2020-12-03"/>
    <s v="No"/>
    <s v="TDF+3TC+DTG"/>
    <s v=""/>
    <s v=""/>
    <s v=""/>
    <s v=""/>
    <s v="2020-10-16"/>
    <n v="4620"/>
    <s v="2020-11-18"/>
    <s v="2021-03-15"/>
    <s v="Yes"/>
    <s v="2021-03-15"/>
    <n v="3"/>
    <s v=""/>
    <s v="Frozen Plasma"/>
    <s v=""/>
    <s v=""/>
    <s v=""/>
    <s v=""/>
    <s v=""/>
    <s v=""/>
    <s v=""/>
    <s v=""/>
    <s v=""/>
    <s v=""/>
    <s v=""/>
    <s v=""/>
    <s v="2020-12-03"/>
    <s v="stf version 4"/>
    <n v="2020"/>
    <s v="December"/>
    <n v="2020"/>
    <s v="December"/>
    <x v="1"/>
    <n v="1"/>
    <n v="1"/>
    <n v="0"/>
    <n v="0"/>
    <n v="0"/>
    <n v="0"/>
    <n v="0"/>
    <n v="0"/>
    <n v="0"/>
    <x v="1"/>
  </r>
  <r>
    <x v="1"/>
    <n v="174890"/>
    <n v="1520001301"/>
    <x v="0"/>
    <s v="Rongai"/>
    <x v="92"/>
    <n v="15200"/>
    <s v="Male"/>
    <n v="30"/>
    <s v="Yes"/>
    <s v="2021-03-03"/>
    <s v="2021-03-05"/>
    <s v="No"/>
    <s v="TDF+3TC+DTG"/>
    <s v=""/>
    <s v=""/>
    <s v=""/>
    <s v=""/>
    <s v="2020-10-16"/>
    <n v="1523"/>
    <s v="2021-02-18"/>
    <s v="2021-03-15"/>
    <s v="Yes"/>
    <s v="2021-03-15"/>
    <n v="3"/>
    <s v=""/>
    <s v="Frozen Plasma"/>
    <s v=""/>
    <s v=""/>
    <s v=""/>
    <s v=""/>
    <s v=""/>
    <s v=""/>
    <s v=""/>
    <s v=""/>
    <s v=""/>
    <s v=""/>
    <s v=""/>
    <s v=""/>
    <s v="2021-03-05"/>
    <s v="stf version 4"/>
    <n v="2021"/>
    <s v="March"/>
    <n v="2021"/>
    <s v="March"/>
    <x v="1"/>
    <n v="1"/>
    <n v="1"/>
    <n v="0"/>
    <n v="0"/>
    <n v="0"/>
    <n v="0"/>
    <n v="0"/>
    <n v="0"/>
    <n v="0"/>
    <x v="2"/>
  </r>
  <r>
    <x v="1"/>
    <n v="174367"/>
    <n v="1520001338"/>
    <x v="0"/>
    <s v="Rongai"/>
    <x v="92"/>
    <n v="15200"/>
    <s v="Male"/>
    <n v="15"/>
    <s v="Yes"/>
    <s v="2021-03-02"/>
    <s v="2021-03-02"/>
    <s v="No"/>
    <s v="ABC+3TC+LPV/r"/>
    <s v=""/>
    <s v=""/>
    <s v=""/>
    <s v=""/>
    <s v="2007-08-01"/>
    <n v="17697"/>
    <s v="2021-02-11"/>
    <s v="2021-03-15"/>
    <s v="Yes"/>
    <s v="2021-03-15"/>
    <n v="3"/>
    <s v=""/>
    <s v="Frozen Plasma"/>
    <s v=""/>
    <s v=""/>
    <s v=""/>
    <s v=""/>
    <s v=""/>
    <s v=""/>
    <s v=""/>
    <s v=""/>
    <s v=""/>
    <s v=""/>
    <s v=""/>
    <s v=""/>
    <s v="2021-03-02"/>
    <s v="stf version 4"/>
    <n v="2021"/>
    <s v="March"/>
    <n v="2021"/>
    <s v="March"/>
    <x v="1"/>
    <n v="1"/>
    <n v="1"/>
    <n v="0"/>
    <n v="0"/>
    <n v="0"/>
    <n v="0"/>
    <n v="0"/>
    <n v="0"/>
    <n v="0"/>
    <x v="1"/>
  </r>
  <r>
    <x v="2"/>
    <n v="162008"/>
    <n v="1520001354"/>
    <x v="0"/>
    <s v="Rongai"/>
    <x v="92"/>
    <n v="15200"/>
    <s v="Male"/>
    <n v="8"/>
    <s v="Yes"/>
    <s v="2020-10-06"/>
    <s v="2020-10-06"/>
    <s v="No"/>
    <s v="ABC+3TC+EFV"/>
    <s v=""/>
    <s v=""/>
    <s v=""/>
    <s v=""/>
    <s v="2016-04-04"/>
    <n v="132452"/>
    <s v="2020-09-25"/>
    <s v="2020-01-13"/>
    <s v="Yes"/>
    <s v="2020-01-13"/>
    <n v="3"/>
    <s v="2020-09-25"/>
    <s v="Frozen Plasma"/>
    <s v="2020-10-01"/>
    <s v="&gt;1000"/>
    <s v="Retain Regimen"/>
    <s v="Other"/>
    <s v="EAC"/>
    <n v="3"/>
    <s v="2020-09-25"/>
    <s v="Frozen Plasma"/>
    <s v="2021-05-27"/>
    <s v="&lt;1000"/>
    <s v="Resuppressed at VL confirmatory"/>
    <s v=""/>
    <s v="2020-10-06"/>
    <s v="stf version 4"/>
    <n v="2020"/>
    <s v="October"/>
    <n v="2020"/>
    <s v="October"/>
    <x v="1"/>
    <n v="1"/>
    <n v="1"/>
    <n v="0"/>
    <n v="0"/>
    <n v="0"/>
    <n v="1"/>
    <n v="1"/>
    <n v="1"/>
    <n v="0"/>
    <x v="0"/>
  </r>
  <r>
    <x v="0"/>
    <n v="164073"/>
    <n v="1520001360"/>
    <x v="0"/>
    <s v="Rongai"/>
    <x v="92"/>
    <n v="15200"/>
    <s v="Male"/>
    <n v="8"/>
    <s v="Yes"/>
    <s v="2020-10-31"/>
    <s v="2020-10-31"/>
    <s v="No"/>
    <s v="TDF+3TC+DTG"/>
    <s v=""/>
    <s v=""/>
    <s v=""/>
    <s v=""/>
    <s v="2020-08-12"/>
    <n v="888643"/>
    <s v="2020-10-15"/>
    <s v="2020-11-13"/>
    <s v="Yes"/>
    <s v="2020-11-13"/>
    <n v="3"/>
    <s v=""/>
    <s v="Frozen Plasma"/>
    <s v=""/>
    <s v=""/>
    <s v=""/>
    <s v=""/>
    <s v=""/>
    <s v=""/>
    <s v=""/>
    <s v=""/>
    <s v=""/>
    <s v=""/>
    <s v=""/>
    <s v=""/>
    <s v="2020-10-31"/>
    <s v="stf version 4"/>
    <n v="2020"/>
    <s v="October"/>
    <n v="2020"/>
    <s v="October"/>
    <x v="1"/>
    <n v="1"/>
    <n v="1"/>
    <n v="0"/>
    <n v="0"/>
    <n v="0"/>
    <n v="0"/>
    <n v="0"/>
    <n v="0"/>
    <n v="0"/>
    <x v="0"/>
  </r>
  <r>
    <x v="0"/>
    <n v="169810"/>
    <n v="1520001379"/>
    <x v="0"/>
    <s v="Rongai"/>
    <x v="92"/>
    <n v="15200"/>
    <s v="Male"/>
    <n v="8"/>
    <s v="Yes"/>
    <s v="2020-12-31"/>
    <s v="2021-01-04"/>
    <s v="No"/>
    <s v="ABC+3TC+EFV"/>
    <s v=""/>
    <s v=""/>
    <s v=""/>
    <s v=""/>
    <s v="2017-08-24"/>
    <n v="1900"/>
    <s v="2020-12-21"/>
    <s v="2018-02-22"/>
    <s v="Yes"/>
    <s v="2018-02-28"/>
    <n v="3"/>
    <s v="2020-01-23"/>
    <s v="Frozen Plasma"/>
    <s v="2020-01-28"/>
    <s v="&gt;1000"/>
    <s v="Retain Regimen"/>
    <s v="Other"/>
    <s v="EAC"/>
    <n v="3"/>
    <s v="2020-01-23"/>
    <s v="Frozen Plasma"/>
    <s v="2020-12-23"/>
    <s v="&gt;1000"/>
    <s v="Unsuppressed at 3 month VL post switch"/>
    <s v="Poor adherance"/>
    <s v="2021-01-04"/>
    <s v="stf version 4"/>
    <n v="2021"/>
    <s v="January"/>
    <n v="2020"/>
    <s v="December"/>
    <x v="1"/>
    <n v="1"/>
    <n v="1"/>
    <n v="0"/>
    <n v="0"/>
    <n v="0"/>
    <n v="1"/>
    <n v="1"/>
    <n v="1"/>
    <n v="0"/>
    <x v="0"/>
  </r>
  <r>
    <x v="0"/>
    <n v="167709"/>
    <n v="1520001381"/>
    <x v="0"/>
    <s v="Rongai"/>
    <x v="92"/>
    <n v="15200"/>
    <s v="Male"/>
    <n v="43"/>
    <s v="Yes"/>
    <s v="2020-12-02"/>
    <s v="2020-12-02"/>
    <s v="No"/>
    <s v="TDF+3TC+DTG"/>
    <s v=""/>
    <s v=""/>
    <s v=""/>
    <s v=""/>
    <s v="2020-08-24"/>
    <n v="42000"/>
    <s v="2020-11-24"/>
    <s v="2020-12-10"/>
    <s v="Yes"/>
    <s v="2020-12-10"/>
    <n v="3"/>
    <s v=""/>
    <s v="Frozen Plasma"/>
    <s v=""/>
    <s v=""/>
    <s v=""/>
    <s v=""/>
    <s v=""/>
    <s v=""/>
    <s v=""/>
    <s v=""/>
    <s v=""/>
    <s v=""/>
    <s v=""/>
    <s v=""/>
    <s v="2020-12-02"/>
    <s v="stf version 4"/>
    <n v="2020"/>
    <s v="December"/>
    <n v="2020"/>
    <s v="December"/>
    <x v="1"/>
    <n v="1"/>
    <n v="1"/>
    <n v="0"/>
    <n v="0"/>
    <n v="0"/>
    <n v="0"/>
    <n v="0"/>
    <n v="0"/>
    <n v="0"/>
    <x v="2"/>
  </r>
  <r>
    <x v="0"/>
    <n v="164075"/>
    <n v="1520001413"/>
    <x v="0"/>
    <s v="Rongai"/>
    <x v="92"/>
    <n v="15200"/>
    <s v="Female"/>
    <n v="47"/>
    <s v="Yes"/>
    <s v="2020-10-31"/>
    <s v="2020-10-31"/>
    <s v="No"/>
    <s v="TDF+3TC+EFV"/>
    <s v=""/>
    <s v=""/>
    <s v=""/>
    <s v=""/>
    <s v="2019-11-20"/>
    <n v="20654"/>
    <s v="2020-10-15"/>
    <s v="2019-11-20"/>
    <s v="Yes"/>
    <s v="2020-01-13"/>
    <n v="3"/>
    <s v="2020-10-15"/>
    <s v="Frozen Plasma"/>
    <s v="2020-10-24"/>
    <s v="&gt;1000"/>
    <s v="Retain Regimen"/>
    <s v="LTFU"/>
    <s v=""/>
    <s v=""/>
    <s v="2020-10-15"/>
    <s v=""/>
    <s v=""/>
    <s v=""/>
    <s v="LTFU"/>
    <s v=""/>
    <s v="2020-10-31"/>
    <s v="stf version 4"/>
    <n v="2020"/>
    <s v="October"/>
    <n v="2020"/>
    <s v="October"/>
    <x v="1"/>
    <n v="1"/>
    <n v="1"/>
    <n v="0"/>
    <n v="0"/>
    <n v="0"/>
    <n v="1"/>
    <n v="1"/>
    <n v="1"/>
    <n v="0"/>
    <x v="2"/>
  </r>
  <r>
    <x v="0"/>
    <n v="168771"/>
    <n v="1520001422"/>
    <x v="0"/>
    <s v="Rongai"/>
    <x v="92"/>
    <n v="15200"/>
    <s v="Female"/>
    <n v="34"/>
    <s v="Yes"/>
    <s v="2020-12-15"/>
    <s v="2020-12-16"/>
    <s v="No"/>
    <s v="TDF+3TC+DTG"/>
    <s v=""/>
    <s v=""/>
    <s v=""/>
    <s v=""/>
    <s v="2020-09-07"/>
    <n v="167992"/>
    <s v="2020-12-07"/>
    <s v="2020-12-07"/>
    <s v="Yes"/>
    <s v="2020-12-07"/>
    <n v="3"/>
    <s v=""/>
    <s v="Frozen Plasma"/>
    <s v=""/>
    <s v=""/>
    <s v=""/>
    <s v=""/>
    <s v=""/>
    <s v=""/>
    <s v=""/>
    <s v=""/>
    <s v=""/>
    <s v=""/>
    <s v=""/>
    <s v=""/>
    <s v="2020-12-16"/>
    <s v="stf version 4"/>
    <n v="2020"/>
    <s v="December"/>
    <n v="2020"/>
    <s v="December"/>
    <x v="1"/>
    <n v="1"/>
    <n v="1"/>
    <n v="0"/>
    <n v="0"/>
    <n v="0"/>
    <n v="0"/>
    <n v="0"/>
    <n v="0"/>
    <n v="0"/>
    <x v="2"/>
  </r>
  <r>
    <x v="2"/>
    <n v="162008"/>
    <n v="1520001494"/>
    <x v="0"/>
    <s v="Rongai"/>
    <x v="92"/>
    <n v="15200"/>
    <s v="Female"/>
    <n v="40"/>
    <s v="Yes"/>
    <s v="2020-10-06"/>
    <s v="2020-10-06"/>
    <s v="No"/>
    <s v="TDF+3TC+EFV"/>
    <s v=""/>
    <s v=""/>
    <s v=""/>
    <s v=""/>
    <s v="2020-09-28"/>
    <n v="1107038"/>
    <s v="2020-09-28"/>
    <s v="2019-07-31"/>
    <s v="Yes"/>
    <s v="2019-07-31"/>
    <n v="3"/>
    <s v="2020-09-28"/>
    <s v="Frozen Plasma"/>
    <s v="2020-10-01"/>
    <s v="&gt;1000"/>
    <s v="Retain Regimen"/>
    <s v="Other"/>
    <s v="EAC"/>
    <n v="3"/>
    <s v="2020-09-28"/>
    <s v="Frozen Plasma"/>
    <s v="2021-05-27"/>
    <s v="&lt;1000"/>
    <s v="Ressuppressed after Regimen Switch"/>
    <s v=""/>
    <s v="2020-10-06"/>
    <s v="stf version 4"/>
    <n v="2020"/>
    <s v="October"/>
    <n v="2020"/>
    <s v="October"/>
    <x v="1"/>
    <n v="1"/>
    <n v="1"/>
    <n v="0"/>
    <n v="0"/>
    <n v="0"/>
    <n v="1"/>
    <n v="1"/>
    <n v="1"/>
    <n v="0"/>
    <x v="2"/>
  </r>
  <r>
    <x v="1"/>
    <n v="170920"/>
    <n v="1520001496"/>
    <x v="0"/>
    <s v="Rongai"/>
    <x v="92"/>
    <n v="15200"/>
    <s v="Female"/>
    <n v="6"/>
    <s v="Yes"/>
    <s v="2021-01-20"/>
    <s v="2021-01-20"/>
    <s v="No"/>
    <s v="Other"/>
    <s v=""/>
    <s v=""/>
    <s v=""/>
    <s v=""/>
    <s v="2020-10-16"/>
    <n v="1350"/>
    <s v="2021-01-07"/>
    <s v="2021-03-15"/>
    <s v="Yes"/>
    <s v="2021-03-15"/>
    <n v="3"/>
    <s v=""/>
    <s v="Frozen Plasma"/>
    <s v=""/>
    <s v=""/>
    <s v=""/>
    <s v=""/>
    <s v=""/>
    <s v=""/>
    <s v=""/>
    <s v=""/>
    <s v=""/>
    <s v=""/>
    <s v=""/>
    <s v=""/>
    <s v="2021-01-20"/>
    <s v="stf version 4"/>
    <n v="2021"/>
    <s v="January"/>
    <n v="2021"/>
    <s v="January"/>
    <x v="1"/>
    <n v="1"/>
    <n v="1"/>
    <n v="0"/>
    <n v="0"/>
    <n v="0"/>
    <n v="0"/>
    <n v="0"/>
    <n v="0"/>
    <n v="0"/>
    <x v="0"/>
  </r>
  <r>
    <x v="0"/>
    <n v="167709"/>
    <n v="1520001524"/>
    <x v="0"/>
    <s v="Rongai"/>
    <x v="92"/>
    <n v="15200"/>
    <s v="Female"/>
    <n v="26"/>
    <s v="Yes"/>
    <s v="2020-12-02"/>
    <s v="2020-12-02"/>
    <s v="No"/>
    <s v="TDF+3TC+EFV"/>
    <s v=""/>
    <s v=""/>
    <s v=""/>
    <s v=""/>
    <s v="2020-11-20"/>
    <n v="2890"/>
    <s v="2020-11-20"/>
    <s v="2020-11-20"/>
    <s v="Yes"/>
    <s v="2020-12-10"/>
    <n v="3"/>
    <s v=""/>
    <s v="Frozen Plasma"/>
    <s v=""/>
    <s v=""/>
    <s v=""/>
    <s v=""/>
    <s v=""/>
    <s v=""/>
    <s v=""/>
    <s v=""/>
    <s v=""/>
    <s v=""/>
    <s v=""/>
    <s v=""/>
    <s v="2020-12-02"/>
    <s v="stf version 4"/>
    <n v="2020"/>
    <s v="December"/>
    <n v="2020"/>
    <s v="December"/>
    <x v="1"/>
    <n v="1"/>
    <n v="1"/>
    <n v="0"/>
    <n v="0"/>
    <n v="0"/>
    <n v="0"/>
    <n v="0"/>
    <n v="0"/>
    <n v="0"/>
    <x v="2"/>
  </r>
  <r>
    <x v="0"/>
    <n v="164898"/>
    <n v="1520001568"/>
    <x v="0"/>
    <s v="Rongai"/>
    <x v="92"/>
    <n v="15200"/>
    <s v="Male"/>
    <n v="26"/>
    <s v="Yes"/>
    <s v="2020-11-11"/>
    <s v="2020-11-11"/>
    <s v="No"/>
    <s v="TDF+3TC+DTG"/>
    <s v=""/>
    <s v=""/>
    <s v=""/>
    <s v=""/>
    <s v="2020-03-02"/>
    <n v="4349"/>
    <s v="2020-10-22"/>
    <s v="2020-03-02"/>
    <s v="Yes"/>
    <s v="2020-11-25"/>
    <n v="3"/>
    <s v=""/>
    <s v="Frozen Plasma"/>
    <s v=""/>
    <s v=""/>
    <s v=""/>
    <s v=""/>
    <s v=""/>
    <s v=""/>
    <s v=""/>
    <s v=""/>
    <s v=""/>
    <s v=""/>
    <s v=""/>
    <s v=""/>
    <s v="2020-11-11"/>
    <s v="stf version 4"/>
    <n v="2020"/>
    <s v="November"/>
    <n v="2020"/>
    <s v="November"/>
    <x v="1"/>
    <n v="1"/>
    <n v="1"/>
    <n v="0"/>
    <n v="0"/>
    <n v="0"/>
    <n v="0"/>
    <n v="0"/>
    <n v="0"/>
    <n v="0"/>
    <x v="2"/>
  </r>
  <r>
    <x v="0"/>
    <n v="169810"/>
    <n v="1520001581"/>
    <x v="0"/>
    <s v="Rongai"/>
    <x v="92"/>
    <n v="15200"/>
    <s v="Female"/>
    <n v="30"/>
    <s v="Yes"/>
    <s v="2020-12-31"/>
    <s v="2021-01-04"/>
    <s v="No"/>
    <s v="TDF+3TC+DTG"/>
    <s v=""/>
    <s v=""/>
    <s v=""/>
    <s v=""/>
    <s v="2020-09-07"/>
    <n v="7616"/>
    <s v="2020-12-15"/>
    <s v="2020-12-15"/>
    <s v="Yes"/>
    <s v="2020-12-15"/>
    <n v="3"/>
    <s v=""/>
    <s v="Frozen Plasma"/>
    <s v=""/>
    <s v=""/>
    <s v=""/>
    <s v=""/>
    <s v=""/>
    <s v=""/>
    <s v=""/>
    <s v=""/>
    <s v=""/>
    <s v=""/>
    <s v=""/>
    <s v=""/>
    <s v="2021-01-04"/>
    <s v="stf version 4"/>
    <n v="2021"/>
    <s v="January"/>
    <n v="2020"/>
    <s v="December"/>
    <x v="1"/>
    <n v="1"/>
    <n v="1"/>
    <n v="0"/>
    <n v="0"/>
    <n v="0"/>
    <n v="0"/>
    <n v="0"/>
    <n v="0"/>
    <n v="0"/>
    <x v="2"/>
  </r>
  <r>
    <x v="0"/>
    <n v="166328"/>
    <s v="15200TI.123"/>
    <x v="0"/>
    <s v="Rongai"/>
    <x v="92"/>
    <n v="15200"/>
    <s v="Male"/>
    <n v="47"/>
    <s v="Yes"/>
    <s v="2020-11-24"/>
    <s v="2020-11-24"/>
    <s v="No"/>
    <s v="TDF+3TC+EFV"/>
    <s v=""/>
    <s v=""/>
    <s v=""/>
    <s v=""/>
    <s v="2020-11-11"/>
    <n v="410000"/>
    <s v="2020-11-04"/>
    <s v="2020-12-10"/>
    <s v="Yes"/>
    <s v="2020-12-10"/>
    <n v="3"/>
    <s v=""/>
    <s v="Frozen Plasma"/>
    <s v=""/>
    <s v=""/>
    <s v=""/>
    <s v=""/>
    <s v=""/>
    <s v=""/>
    <s v=""/>
    <s v=""/>
    <s v=""/>
    <s v=""/>
    <s v=""/>
    <s v=""/>
    <s v="2020-11-24"/>
    <s v="stf version 4"/>
    <n v="2020"/>
    <s v="November"/>
    <n v="2020"/>
    <s v="November"/>
    <x v="1"/>
    <n v="1"/>
    <n v="1"/>
    <n v="0"/>
    <n v="0"/>
    <n v="0"/>
    <n v="0"/>
    <n v="0"/>
    <n v="0"/>
    <n v="0"/>
    <x v="2"/>
  </r>
  <r>
    <x v="1"/>
    <n v="170920"/>
    <s v="15200TI.128"/>
    <x v="0"/>
    <s v="Rongai"/>
    <x v="92"/>
    <n v="15200"/>
    <s v="Male"/>
    <n v="17"/>
    <s v="Yes"/>
    <s v="2021-01-20"/>
    <s v="2021-01-20"/>
    <s v="No"/>
    <s v="TDF+3TC+EFV"/>
    <s v=""/>
    <s v=""/>
    <s v=""/>
    <s v=""/>
    <s v="2017-09-05"/>
    <n v="122000"/>
    <s v="2021-01-08"/>
    <s v="2019-10-31"/>
    <s v="Yes"/>
    <s v="2019-10-31"/>
    <n v="3"/>
    <s v="2019-01-25"/>
    <s v="Frozen Plasma"/>
    <s v="2019-11-04"/>
    <s v="&gt;1000"/>
    <s v="Retain Regimen"/>
    <s v="Other"/>
    <s v="EAC"/>
    <n v="3"/>
    <s v="2019-01-25"/>
    <s v="Frozen Plasma"/>
    <s v="2021-01-15"/>
    <s v="&gt;1000"/>
    <s v="Unsuppressed at 3 month VL post switch"/>
    <s v="Poor adherance"/>
    <s v="2021-01-20"/>
    <s v="stf version 4"/>
    <n v="2021"/>
    <s v="January"/>
    <n v="2021"/>
    <s v="January"/>
    <x v="1"/>
    <n v="1"/>
    <n v="1"/>
    <n v="0"/>
    <n v="0"/>
    <n v="0"/>
    <n v="1"/>
    <n v="1"/>
    <n v="1"/>
    <n v="0"/>
    <x v="1"/>
  </r>
  <r>
    <x v="2"/>
    <n v="162205"/>
    <s v="15203/00095"/>
    <x v="0"/>
    <s v="Naivasha"/>
    <x v="52"/>
    <n v="15203"/>
    <s v="Female"/>
    <n v="32"/>
    <s v=""/>
    <s v="2020-10-06"/>
    <s v="2020-10-06"/>
    <s v="Yes"/>
    <s v="TDF+3TC+DTG"/>
    <s v=""/>
    <s v=""/>
    <s v=""/>
    <s v=""/>
    <s v=""/>
    <n v="42684"/>
    <s v="2020-09-30"/>
    <s v=""/>
    <s v=""/>
    <s v=""/>
    <s v=""/>
    <s v=""/>
    <s v=""/>
    <s v=""/>
    <s v=""/>
    <s v=""/>
    <s v=""/>
    <s v=""/>
    <s v=""/>
    <s v=""/>
    <s v=""/>
    <s v=""/>
    <s v=""/>
    <s v=""/>
    <s v=""/>
    <s v=""/>
    <s v=""/>
    <n v="2020"/>
    <s v="October"/>
    <n v="2020"/>
    <s v="October"/>
    <x v="0"/>
    <n v="1"/>
    <n v="0"/>
    <n v="0"/>
    <n v="0"/>
    <n v="1"/>
    <n v="0"/>
    <n v="0"/>
    <n v="0"/>
    <n v="0"/>
    <x v="2"/>
  </r>
  <r>
    <x v="0"/>
    <n v="169965"/>
    <n v="1520300080"/>
    <x v="0"/>
    <s v="Naivasha"/>
    <x v="52"/>
    <n v="15203"/>
    <s v="Female"/>
    <n v="38"/>
    <s v=""/>
    <s v="2021-01-08"/>
    <s v="2021-01-08"/>
    <s v="No"/>
    <s v="TDF+3TC+DTG"/>
    <s v=""/>
    <s v=""/>
    <s v=""/>
    <s v=""/>
    <s v=""/>
    <n v="2567"/>
    <s v="2020-12-22"/>
    <s v=""/>
    <s v=""/>
    <s v=""/>
    <s v=""/>
    <s v=""/>
    <s v=""/>
    <s v=""/>
    <s v=""/>
    <s v=""/>
    <s v=""/>
    <s v=""/>
    <s v=""/>
    <s v=""/>
    <s v=""/>
    <s v=""/>
    <s v=""/>
    <s v=""/>
    <s v=""/>
    <s v=""/>
    <s v=""/>
    <n v="2021"/>
    <s v="January"/>
    <n v="2021"/>
    <s v="January"/>
    <x v="0"/>
    <n v="1"/>
    <n v="0"/>
    <n v="0"/>
    <n v="0"/>
    <n v="1"/>
    <n v="0"/>
    <n v="0"/>
    <n v="0"/>
    <n v="0"/>
    <x v="2"/>
  </r>
  <r>
    <x v="0"/>
    <n v="162904"/>
    <n v="1520300087"/>
    <x v="0"/>
    <s v="Naivasha"/>
    <x v="52"/>
    <n v="15203"/>
    <s v="Male"/>
    <n v="57"/>
    <s v=""/>
    <s v="2020-10-16"/>
    <s v="2020-10-16"/>
    <s v="No"/>
    <s v="TDF+3TC+DTG"/>
    <s v=""/>
    <s v=""/>
    <s v=""/>
    <s v=""/>
    <s v=""/>
    <n v="1076"/>
    <s v="2020-10-07"/>
    <s v=""/>
    <s v=""/>
    <s v=""/>
    <s v=""/>
    <s v=""/>
    <s v=""/>
    <s v=""/>
    <s v=""/>
    <s v=""/>
    <s v=""/>
    <s v=""/>
    <s v=""/>
    <s v=""/>
    <s v=""/>
    <s v=""/>
    <s v=""/>
    <s v=""/>
    <s v=""/>
    <s v=""/>
    <s v=""/>
    <n v="2020"/>
    <s v="October"/>
    <n v="2020"/>
    <s v="October"/>
    <x v="0"/>
    <n v="1"/>
    <n v="0"/>
    <n v="0"/>
    <n v="0"/>
    <n v="1"/>
    <n v="0"/>
    <n v="0"/>
    <n v="0"/>
    <n v="0"/>
    <x v="2"/>
  </r>
  <r>
    <x v="0"/>
    <n v="163425"/>
    <n v="1520300098"/>
    <x v="0"/>
    <s v="Naivasha"/>
    <x v="52"/>
    <n v="15203"/>
    <s v="Female"/>
    <n v="29"/>
    <s v=""/>
    <s v="2020-10-23"/>
    <s v="2020-10-25"/>
    <s v="No"/>
    <s v="TDF+3TC+DTG"/>
    <s v=""/>
    <s v=""/>
    <s v=""/>
    <s v=""/>
    <s v=""/>
    <n v="1116861"/>
    <s v="2020-10-14"/>
    <s v=""/>
    <s v=""/>
    <s v=""/>
    <s v=""/>
    <s v=""/>
    <s v=""/>
    <s v=""/>
    <s v=""/>
    <s v=""/>
    <s v=""/>
    <s v=""/>
    <s v=""/>
    <s v=""/>
    <s v=""/>
    <s v=""/>
    <s v=""/>
    <s v=""/>
    <s v=""/>
    <s v=""/>
    <s v=""/>
    <n v="2020"/>
    <s v="October"/>
    <n v="2020"/>
    <s v="October"/>
    <x v="0"/>
    <n v="1"/>
    <n v="0"/>
    <n v="0"/>
    <n v="0"/>
    <n v="1"/>
    <n v="0"/>
    <n v="0"/>
    <n v="0"/>
    <n v="0"/>
    <x v="2"/>
  </r>
  <r>
    <x v="1"/>
    <n v="181803"/>
    <n v="1520404367"/>
    <x v="3"/>
    <s v="Baringo Central"/>
    <x v="22"/>
    <n v="14607"/>
    <s v="Female"/>
    <n v="18"/>
    <s v="Yes"/>
    <s v="2021-01-26"/>
    <s v="2021-01-27"/>
    <s v="No"/>
    <s v="TDF+3TC+DTG"/>
    <s v=""/>
    <s v=""/>
    <s v=""/>
    <s v=""/>
    <s v="2020-05-13"/>
    <n v="513083"/>
    <s v="2021-01-14"/>
    <s v="2014-10-21"/>
    <s v="Yes"/>
    <s v="2018-11-21"/>
    <n v="3"/>
    <s v="2021-01-14"/>
    <s v="Frozen Plasma"/>
    <s v="2021-01-18"/>
    <s v="&gt;1000"/>
    <s v="Others"/>
    <s v=""/>
    <s v=""/>
    <n v="3"/>
    <s v="2021-01-14"/>
    <s v="Frozen Plasma"/>
    <s v="2020-07-16"/>
    <s v="&gt;1000"/>
    <s v="Unsuppressed at 3 month VL post switch"/>
    <s v="pt doesnt miss her appointments but does not take drugs.proved by caregiver n home visit."/>
    <s v="2021-01-27"/>
    <s v="stf version 4"/>
    <n v="2021"/>
    <s v="January"/>
    <n v="2021"/>
    <s v="January"/>
    <x v="1"/>
    <n v="1"/>
    <n v="1"/>
    <n v="0"/>
    <n v="0"/>
    <n v="0"/>
    <n v="1"/>
    <n v="1"/>
    <n v="1"/>
    <n v="0"/>
    <x v="1"/>
  </r>
  <r>
    <x v="0"/>
    <n v="175911"/>
    <n v="1520407581"/>
    <x v="3"/>
    <s v="Baringo Central"/>
    <x v="22"/>
    <n v="14607"/>
    <s v="Female"/>
    <n v="56"/>
    <s v="Yes"/>
    <s v="2020-11-21"/>
    <s v="2020-11-24"/>
    <s v="No"/>
    <s v="TDF+3TC+ATV/r"/>
    <s v=""/>
    <s v=""/>
    <s v=""/>
    <s v=""/>
    <s v="2019-02-04"/>
    <n v="3054"/>
    <s v="2020-11-11"/>
    <s v="2020-11-11"/>
    <s v="Yes"/>
    <s v="2020-11-11"/>
    <n v="1"/>
    <s v=""/>
    <s v="Frozen Plasma"/>
    <s v=""/>
    <s v=""/>
    <s v=""/>
    <s v=""/>
    <s v=""/>
    <s v=""/>
    <s v=""/>
    <s v=""/>
    <s v=""/>
    <s v=""/>
    <s v=""/>
    <s v=""/>
    <s v="2020-11-24"/>
    <s v="stf version 4"/>
    <n v="2020"/>
    <s v="November"/>
    <n v="2020"/>
    <s v="November"/>
    <x v="1"/>
    <n v="1"/>
    <n v="0"/>
    <n v="0"/>
    <n v="1"/>
    <n v="0"/>
    <n v="0"/>
    <n v="0"/>
    <n v="0"/>
    <n v="0"/>
    <x v="2"/>
  </r>
  <r>
    <x v="1"/>
    <n v="171361"/>
    <n v="1520418168"/>
    <x v="0"/>
    <s v="Nakuru West "/>
    <x v="7"/>
    <n v="15288"/>
    <s v="Female"/>
    <n v="20"/>
    <s v="Yes"/>
    <s v="2021-01-22"/>
    <s v="2021-01-22"/>
    <s v="No"/>
    <s v="AZT+3TC+ATV/r"/>
    <s v=""/>
    <s v=""/>
    <s v=""/>
    <s v=""/>
    <s v="2019-02-15"/>
    <n v="171061"/>
    <s v="2021-01-18"/>
    <s v="2020-11-25"/>
    <s v="No"/>
    <s v=""/>
    <n v="3"/>
    <s v="2021-01-14"/>
    <s v="Frozen Plasma"/>
    <s v="2021-02-09"/>
    <s v="LDL"/>
    <s v="Retain Regimen"/>
    <s v=""/>
    <s v=""/>
    <s v=""/>
    <s v="2021-01-14"/>
    <s v=""/>
    <s v=""/>
    <s v=""/>
    <s v="Resuppressed at VL confirmatory"/>
    <s v=""/>
    <s v="2021-01-22"/>
    <s v="stf version 4"/>
    <n v="2021"/>
    <s v="January"/>
    <n v="2021"/>
    <s v="January"/>
    <x v="1"/>
    <n v="1"/>
    <n v="1"/>
    <n v="0"/>
    <n v="0"/>
    <n v="0"/>
    <n v="1"/>
    <n v="1"/>
    <n v="0"/>
    <n v="0"/>
    <x v="1"/>
  </r>
  <r>
    <x v="0"/>
    <n v="178203"/>
    <n v="1520423871"/>
    <x v="3"/>
    <s v="Baringo Central"/>
    <x v="22"/>
    <n v="14607"/>
    <s v="Female"/>
    <n v="42"/>
    <s v="Yes"/>
    <s v="2020-12-11"/>
    <s v="2020-12-11"/>
    <s v="No"/>
    <s v="TDF+3TC+EFV"/>
    <s v=""/>
    <s v=""/>
    <s v=""/>
    <s v=""/>
    <s v="2019-05-22"/>
    <n v="91596"/>
    <s v="2020-12-01"/>
    <s v="2020-12-01"/>
    <s v="Yes"/>
    <s v="2020-12-01"/>
    <n v="3"/>
    <s v="2020-06-03"/>
    <s v="Frozen Plasma"/>
    <s v="2020-12-01"/>
    <s v="&gt;1000"/>
    <s v="Others"/>
    <s v=""/>
    <s v=""/>
    <s v=""/>
    <s v="2020-06-03"/>
    <s v=""/>
    <s v=""/>
    <s v=""/>
    <s v=""/>
    <s v=""/>
    <s v="2020-12-11"/>
    <s v="stf version 4"/>
    <n v="2020"/>
    <s v="December"/>
    <n v="2020"/>
    <s v="December"/>
    <x v="1"/>
    <n v="1"/>
    <n v="1"/>
    <n v="0"/>
    <n v="0"/>
    <n v="0"/>
    <n v="1"/>
    <n v="1"/>
    <n v="1"/>
    <n v="0"/>
    <x v="2"/>
  </r>
  <r>
    <x v="0"/>
    <n v="178713"/>
    <s v="15204336865"/>
    <x v="3"/>
    <s v="Marigat"/>
    <x v="35"/>
    <n v="15138"/>
    <s v="Female"/>
    <n v="47"/>
    <s v="Yes"/>
    <s v="2020-12-14"/>
    <s v="2020-12-14"/>
    <s v="No"/>
    <s v="TDF+3TC+DTG"/>
    <s v=""/>
    <s v=""/>
    <s v=""/>
    <s v=""/>
    <s v="2020-09-22"/>
    <n v="678423"/>
    <s v="2020-12-04"/>
    <s v="2021-01-20"/>
    <s v="No"/>
    <s v=""/>
    <n v="2"/>
    <s v=""/>
    <s v="Frozen Plasma"/>
    <s v=""/>
    <s v=""/>
    <s v=""/>
    <s v=""/>
    <s v=""/>
    <s v=""/>
    <s v=""/>
    <s v=""/>
    <s v=""/>
    <s v=""/>
    <s v=""/>
    <s v=""/>
    <s v="2020-12-14"/>
    <s v="stf version 4"/>
    <n v="2020"/>
    <s v="December"/>
    <n v="2020"/>
    <s v="December"/>
    <x v="1"/>
    <n v="1"/>
    <n v="0"/>
    <n v="1"/>
    <n v="0"/>
    <n v="0"/>
    <n v="0"/>
    <n v="0"/>
    <n v="0"/>
    <n v="0"/>
    <x v="2"/>
  </r>
  <r>
    <x v="1"/>
    <n v="171367"/>
    <n v="1521200294"/>
    <x v="0"/>
    <s v="Molo"/>
    <x v="1"/>
    <n v="15212"/>
    <s v="Female"/>
    <n v="19"/>
    <s v="Yes"/>
    <s v="2021-01-25"/>
    <s v="2021-01-25"/>
    <s v="No"/>
    <s v="TDF+3TC+DTG"/>
    <s v=""/>
    <s v=""/>
    <s v=""/>
    <s v=""/>
    <s v="2020-01-20"/>
    <n v="33495"/>
    <s v="2021-01-18"/>
    <s v="2021-02-03"/>
    <s v="Yes"/>
    <s v="2021-02-03"/>
    <n v="1"/>
    <s v=""/>
    <s v="Frozen Plasma"/>
    <s v=""/>
    <s v=""/>
    <s v=""/>
    <s v=""/>
    <s v=""/>
    <s v=""/>
    <s v=""/>
    <s v=""/>
    <s v=""/>
    <s v=""/>
    <s v="Active"/>
    <s v=""/>
    <s v="2021-01-25"/>
    <s v="stf version 4"/>
    <n v="2021"/>
    <s v="January"/>
    <n v="2021"/>
    <s v="January"/>
    <x v="1"/>
    <n v="1"/>
    <n v="0"/>
    <n v="0"/>
    <n v="1"/>
    <n v="0"/>
    <n v="0"/>
    <n v="0"/>
    <n v="0"/>
    <n v="0"/>
    <x v="1"/>
  </r>
  <r>
    <x v="0"/>
    <n v="169359"/>
    <n v="1521200560"/>
    <x v="0"/>
    <s v="Molo"/>
    <x v="1"/>
    <n v="15212"/>
    <s v="Male"/>
    <n v="69"/>
    <s v="Yes"/>
    <s v="2020-12-23"/>
    <s v="2021-01-04"/>
    <s v="No"/>
    <s v="AZT+3TC+ATV/r"/>
    <s v=""/>
    <s v=""/>
    <s v=""/>
    <s v=""/>
    <s v="2019-11-21"/>
    <n v="183240"/>
    <s v="2020-12-07"/>
    <s v="2021-01-18"/>
    <s v="Yes"/>
    <s v="2021-01-18"/>
    <n v="3"/>
    <s v=""/>
    <s v="Frozen Plasma"/>
    <s v=""/>
    <s v=""/>
    <s v=""/>
    <s v=""/>
    <s v=""/>
    <s v=""/>
    <s v=""/>
    <s v=""/>
    <s v=""/>
    <s v=""/>
    <s v=""/>
    <s v=""/>
    <s v="2021-01-04"/>
    <s v="stf version 4"/>
    <n v="2021"/>
    <s v="January"/>
    <n v="2020"/>
    <s v="December"/>
    <x v="1"/>
    <n v="1"/>
    <n v="1"/>
    <n v="0"/>
    <n v="0"/>
    <n v="0"/>
    <n v="0"/>
    <n v="0"/>
    <n v="0"/>
    <n v="0"/>
    <x v="2"/>
  </r>
  <r>
    <x v="0"/>
    <n v="162434"/>
    <n v="1521200626"/>
    <x v="0"/>
    <s v="Molo"/>
    <x v="1"/>
    <n v="15212"/>
    <s v="Female"/>
    <n v="46"/>
    <s v=""/>
    <s v="2020-10-09"/>
    <s v="2020-10-13"/>
    <s v="Yes"/>
    <s v="TDF+3TC+DTG"/>
    <s v=""/>
    <s v=""/>
    <s v=""/>
    <s v=""/>
    <s v=""/>
    <n v="7916"/>
    <s v="2020-10-05"/>
    <s v=""/>
    <s v=""/>
    <s v=""/>
    <s v=""/>
    <s v=""/>
    <s v=""/>
    <s v=""/>
    <s v=""/>
    <s v=""/>
    <s v=""/>
    <s v=""/>
    <s v=""/>
    <s v=""/>
    <s v=""/>
    <s v=""/>
    <s v=""/>
    <s v=""/>
    <s v=""/>
    <s v=""/>
    <s v=""/>
    <n v="2020"/>
    <s v="October"/>
    <n v="2020"/>
    <s v="October"/>
    <x v="0"/>
    <n v="1"/>
    <n v="0"/>
    <n v="0"/>
    <n v="0"/>
    <n v="1"/>
    <n v="0"/>
    <n v="0"/>
    <n v="0"/>
    <n v="0"/>
    <x v="2"/>
  </r>
  <r>
    <x v="0"/>
    <n v="169360"/>
    <n v="1521201071"/>
    <x v="0"/>
    <s v="Molo"/>
    <x v="1"/>
    <n v="15212"/>
    <s v="Male"/>
    <n v="31"/>
    <s v=""/>
    <s v="2020-12-23"/>
    <s v="2020-12-30"/>
    <s v="No"/>
    <s v="AZT+3TC+ATV/r"/>
    <s v=""/>
    <s v=""/>
    <s v=""/>
    <s v=""/>
    <s v=""/>
    <n v="24363"/>
    <s v="2020-12-07"/>
    <s v=""/>
    <s v=""/>
    <s v=""/>
    <s v=""/>
    <s v=""/>
    <s v=""/>
    <s v=""/>
    <s v=""/>
    <s v=""/>
    <s v=""/>
    <s v=""/>
    <s v=""/>
    <s v=""/>
    <s v=""/>
    <s v=""/>
    <s v=""/>
    <s v=""/>
    <s v=""/>
    <s v=""/>
    <s v=""/>
    <n v="2020"/>
    <s v="December"/>
    <n v="2020"/>
    <s v="December"/>
    <x v="0"/>
    <n v="1"/>
    <n v="0"/>
    <n v="0"/>
    <n v="0"/>
    <n v="1"/>
    <n v="0"/>
    <n v="0"/>
    <n v="0"/>
    <n v="0"/>
    <x v="2"/>
  </r>
  <r>
    <x v="0"/>
    <n v="166875"/>
    <n v="1521201491"/>
    <x v="0"/>
    <s v="Molo"/>
    <x v="1"/>
    <n v="15212"/>
    <s v="Female"/>
    <n v="15"/>
    <s v=""/>
    <s v="2020-11-26"/>
    <s v="2020-11-26"/>
    <s v="No"/>
    <s v="TDF+3TC+DTG"/>
    <s v=""/>
    <s v=""/>
    <s v=""/>
    <s v=""/>
    <s v=""/>
    <n v="22484"/>
    <s v="2020-11-17"/>
    <s v=""/>
    <s v=""/>
    <s v=""/>
    <s v=""/>
    <s v=""/>
    <s v=""/>
    <s v=""/>
    <s v=""/>
    <s v=""/>
    <s v=""/>
    <s v=""/>
    <s v=""/>
    <s v=""/>
    <s v=""/>
    <s v=""/>
    <s v=""/>
    <s v=""/>
    <s v=""/>
    <s v=""/>
    <s v=""/>
    <n v="2020"/>
    <s v="November"/>
    <n v="2020"/>
    <s v="November"/>
    <x v="0"/>
    <n v="1"/>
    <n v="0"/>
    <n v="0"/>
    <n v="0"/>
    <n v="1"/>
    <n v="0"/>
    <n v="0"/>
    <n v="0"/>
    <n v="0"/>
    <x v="1"/>
  </r>
  <r>
    <x v="0"/>
    <n v="165332"/>
    <n v="1521201553"/>
    <x v="0"/>
    <s v="Molo"/>
    <x v="1"/>
    <n v="15212"/>
    <s v="Female"/>
    <n v="17"/>
    <s v="Yes"/>
    <s v="2020-11-19"/>
    <s v="2020-11-19"/>
    <s v="No"/>
    <s v="TDF+3TC+DTG"/>
    <s v=""/>
    <s v=""/>
    <s v=""/>
    <s v=""/>
    <s v="2020-07-06"/>
    <n v="43900"/>
    <s v="2020-11-02"/>
    <s v="2020-12-02"/>
    <s v="Yes"/>
    <s v="2020-12-02"/>
    <n v="1"/>
    <s v=""/>
    <s v="Frozen Plasma"/>
    <s v=""/>
    <s v=""/>
    <s v=""/>
    <s v=""/>
    <s v=""/>
    <s v=""/>
    <s v=""/>
    <s v=""/>
    <s v=""/>
    <s v=""/>
    <s v="Active"/>
    <s v=""/>
    <s v="2020-11-19"/>
    <s v="stf version 4"/>
    <n v="2020"/>
    <s v="November"/>
    <n v="2020"/>
    <s v="November"/>
    <x v="1"/>
    <n v="1"/>
    <n v="0"/>
    <n v="0"/>
    <n v="1"/>
    <n v="0"/>
    <n v="0"/>
    <n v="0"/>
    <n v="0"/>
    <n v="0"/>
    <x v="1"/>
  </r>
  <r>
    <x v="0"/>
    <n v="162570"/>
    <n v="1521201820"/>
    <x v="0"/>
    <s v="Njoro"/>
    <x v="10"/>
    <n v="15156"/>
    <s v="Female"/>
    <n v="26"/>
    <s v="Yes"/>
    <s v="2020-10-15"/>
    <s v="2020-10-15"/>
    <s v="No"/>
    <s v="TDF+3TC+DTG"/>
    <s v=""/>
    <s v=""/>
    <s v=""/>
    <s v=""/>
    <s v="2017-10-06"/>
    <n v="125498"/>
    <s v="2020-10-06"/>
    <s v="2020-11-24"/>
    <s v="No"/>
    <s v=""/>
    <n v="0"/>
    <s v=""/>
    <s v="Frozen Plasma"/>
    <s v=""/>
    <s v=""/>
    <s v=""/>
    <s v=""/>
    <s v=""/>
    <s v=""/>
    <s v=""/>
    <s v=""/>
    <s v=""/>
    <s v=""/>
    <s v="Active"/>
    <s v=""/>
    <s v="2020-10-15"/>
    <s v="stf version 4"/>
    <n v="2020"/>
    <s v="October"/>
    <n v="2020"/>
    <s v="October"/>
    <x v="1"/>
    <n v="1"/>
    <n v="0"/>
    <n v="0"/>
    <n v="0"/>
    <n v="1"/>
    <n v="0"/>
    <n v="0"/>
    <n v="0"/>
    <n v="0"/>
    <x v="2"/>
  </r>
  <r>
    <x v="0"/>
    <n v="167697"/>
    <n v="1521201951"/>
    <x v="0"/>
    <s v="Kuresoi North"/>
    <x v="61"/>
    <n v="14559"/>
    <s v="Female"/>
    <n v="20"/>
    <s v=""/>
    <s v="2020-12-02"/>
    <s v="2020-12-02"/>
    <s v="No"/>
    <s v="TDF+3TC+EFV"/>
    <s v=""/>
    <s v=""/>
    <s v=""/>
    <s v=""/>
    <s v=""/>
    <n v="13500"/>
    <s v="2020-11-16"/>
    <s v=""/>
    <s v=""/>
    <s v=""/>
    <s v=""/>
    <s v=""/>
    <s v=""/>
    <s v=""/>
    <s v=""/>
    <s v=""/>
    <s v=""/>
    <s v=""/>
    <s v=""/>
    <s v=""/>
    <s v=""/>
    <s v=""/>
    <s v=""/>
    <s v=""/>
    <s v=""/>
    <s v=""/>
    <s v=""/>
    <n v="2020"/>
    <s v="December"/>
    <n v="2020"/>
    <s v="December"/>
    <x v="0"/>
    <n v="1"/>
    <n v="0"/>
    <n v="0"/>
    <n v="0"/>
    <n v="1"/>
    <n v="0"/>
    <n v="0"/>
    <n v="0"/>
    <n v="0"/>
    <x v="1"/>
  </r>
  <r>
    <x v="0"/>
    <n v="169365"/>
    <n v="1521201957"/>
    <x v="0"/>
    <s v="Molo"/>
    <x v="1"/>
    <n v="15212"/>
    <s v="Male"/>
    <n v="18"/>
    <s v="Yes"/>
    <s v="2020-12-24"/>
    <s v="2020-12-30"/>
    <s v="No"/>
    <s v="TDF+3TC+DTG"/>
    <s v=""/>
    <s v=""/>
    <s v=""/>
    <s v=""/>
    <s v="2019-09-06"/>
    <n v="42537"/>
    <s v="2020-12-11"/>
    <s v="2021-01-11"/>
    <s v="Yes"/>
    <s v="2021-01-11"/>
    <n v="1"/>
    <s v=""/>
    <s v="Frozen Plasma"/>
    <s v=""/>
    <s v=""/>
    <s v=""/>
    <s v=""/>
    <s v=""/>
    <s v=""/>
    <s v=""/>
    <s v=""/>
    <s v=""/>
    <s v=""/>
    <s v="Active"/>
    <s v=""/>
    <s v="2020-12-30"/>
    <s v="stf version 4"/>
    <n v="2020"/>
    <s v="December"/>
    <n v="2020"/>
    <s v="December"/>
    <x v="1"/>
    <n v="1"/>
    <n v="0"/>
    <n v="0"/>
    <n v="1"/>
    <n v="0"/>
    <n v="0"/>
    <n v="0"/>
    <n v="0"/>
    <n v="0"/>
    <x v="1"/>
  </r>
  <r>
    <x v="1"/>
    <n v="174731"/>
    <n v="1521201987"/>
    <x v="0"/>
    <s v="Molo"/>
    <x v="1"/>
    <n v="15212"/>
    <s v="Female"/>
    <n v="23"/>
    <s v=""/>
    <s v="2021-03-02"/>
    <s v="2021-03-02"/>
    <s v="No"/>
    <s v="AZT+3TC+ATV/r"/>
    <s v=""/>
    <s v=""/>
    <s v=""/>
    <s v=""/>
    <s v=""/>
    <n v="75911"/>
    <s v="2021-02-22"/>
    <s v=""/>
    <s v=""/>
    <s v=""/>
    <s v=""/>
    <s v=""/>
    <s v=""/>
    <s v=""/>
    <s v=""/>
    <s v=""/>
    <s v=""/>
    <s v=""/>
    <s v=""/>
    <s v=""/>
    <s v=""/>
    <s v=""/>
    <s v=""/>
    <s v=""/>
    <s v=""/>
    <s v=""/>
    <s v=""/>
    <n v="2021"/>
    <s v="March"/>
    <n v="2021"/>
    <s v="March"/>
    <x v="0"/>
    <n v="1"/>
    <n v="0"/>
    <n v="0"/>
    <n v="0"/>
    <n v="1"/>
    <n v="0"/>
    <n v="0"/>
    <n v="0"/>
    <n v="0"/>
    <x v="1"/>
  </r>
  <r>
    <x v="1"/>
    <n v="171893"/>
    <n v="1521202007"/>
    <x v="0"/>
    <s v="Molo"/>
    <x v="1"/>
    <n v="15212"/>
    <s v="Male"/>
    <n v="13"/>
    <s v="Yes"/>
    <s v="2021-01-25"/>
    <s v="2021-01-25"/>
    <s v="No"/>
    <s v="TDF+3TC+DTG"/>
    <s v=""/>
    <s v=""/>
    <s v=""/>
    <s v=""/>
    <s v="2020-04-16"/>
    <n v="3252"/>
    <s v="2021-01-14"/>
    <s v="2021-02-15"/>
    <s v="Yes"/>
    <s v="2021-02-15"/>
    <n v="3"/>
    <s v=""/>
    <s v="Frozen Plasma"/>
    <s v=""/>
    <s v=""/>
    <s v=""/>
    <s v=""/>
    <s v=""/>
    <s v=""/>
    <s v=""/>
    <s v=""/>
    <s v=""/>
    <s v=""/>
    <s v=""/>
    <s v=""/>
    <s v="2021-01-25"/>
    <s v="stf version 4"/>
    <n v="2021"/>
    <s v="January"/>
    <n v="2021"/>
    <s v="January"/>
    <x v="1"/>
    <n v="1"/>
    <n v="1"/>
    <n v="0"/>
    <n v="0"/>
    <n v="0"/>
    <n v="0"/>
    <n v="0"/>
    <n v="0"/>
    <n v="0"/>
    <x v="1"/>
  </r>
  <r>
    <x v="0"/>
    <n v="164869"/>
    <n v="1521202071"/>
    <x v="0"/>
    <s v="Molo"/>
    <x v="1"/>
    <n v="15212"/>
    <s v="Female"/>
    <n v="70"/>
    <s v=""/>
    <s v="2020-11-06"/>
    <s v="2020-11-09"/>
    <s v="No"/>
    <s v="TDF+3TC+DTG"/>
    <s v=""/>
    <s v=""/>
    <s v=""/>
    <s v=""/>
    <s v=""/>
    <n v="51198"/>
    <s v="2020-10-26"/>
    <s v=""/>
    <s v=""/>
    <s v=""/>
    <s v=""/>
    <s v=""/>
    <s v=""/>
    <s v=""/>
    <s v=""/>
    <s v=""/>
    <s v=""/>
    <s v=""/>
    <s v=""/>
    <s v=""/>
    <s v=""/>
    <s v=""/>
    <s v=""/>
    <s v=""/>
    <s v=""/>
    <s v=""/>
    <s v=""/>
    <n v="2020"/>
    <s v="November"/>
    <n v="2020"/>
    <s v="November"/>
    <x v="0"/>
    <n v="1"/>
    <n v="0"/>
    <n v="0"/>
    <n v="0"/>
    <n v="1"/>
    <n v="0"/>
    <n v="0"/>
    <n v="0"/>
    <n v="0"/>
    <x v="2"/>
  </r>
  <r>
    <x v="0"/>
    <n v="169358"/>
    <n v="1521202357"/>
    <x v="0"/>
    <s v="Molo"/>
    <x v="1"/>
    <n v="15212"/>
    <s v="Female"/>
    <n v="38"/>
    <s v="Yes"/>
    <s v="2020-12-23"/>
    <s v="2021-01-04"/>
    <s v="No"/>
    <s v="AZT+3TC+ATV/r"/>
    <s v=""/>
    <s v=""/>
    <s v=""/>
    <s v=""/>
    <s v="2021-01-15"/>
    <n v="297801"/>
    <s v="2020-12-04"/>
    <s v="2021-01-15"/>
    <s v="Yes"/>
    <s v="2021-01-15"/>
    <n v="3"/>
    <s v=""/>
    <s v="Frozen Plasma"/>
    <s v=""/>
    <s v=""/>
    <s v=""/>
    <s v=""/>
    <s v=""/>
    <s v=""/>
    <s v=""/>
    <s v=""/>
    <s v=""/>
    <s v=""/>
    <s v=""/>
    <s v=""/>
    <s v="2021-01-04"/>
    <s v="stf version 4"/>
    <n v="2021"/>
    <s v="January"/>
    <n v="2020"/>
    <s v="December"/>
    <x v="1"/>
    <n v="1"/>
    <n v="1"/>
    <n v="0"/>
    <n v="0"/>
    <n v="0"/>
    <n v="0"/>
    <n v="0"/>
    <n v="0"/>
    <n v="0"/>
    <x v="2"/>
  </r>
  <r>
    <x v="2"/>
    <n v="161865"/>
    <n v="1521202593"/>
    <x v="0"/>
    <s v="Molo"/>
    <x v="1"/>
    <n v="15212"/>
    <s v="Female"/>
    <n v="40"/>
    <s v="Yes"/>
    <s v="2020-10-09"/>
    <s v="2020-10-13"/>
    <s v="Yes"/>
    <s v="TDF+3TC+DTG"/>
    <s v=""/>
    <s v=""/>
    <s v=""/>
    <s v=""/>
    <s v="2020-06-02"/>
    <n v="8816"/>
    <s v="2020-09-28"/>
    <s v="2020-10-28"/>
    <s v="Yes"/>
    <s v="2020-10-28"/>
    <n v="1"/>
    <s v=""/>
    <s v="Frozen Plasma"/>
    <s v=""/>
    <s v=""/>
    <s v=""/>
    <s v=""/>
    <s v=""/>
    <s v=""/>
    <s v=""/>
    <s v=""/>
    <s v=""/>
    <s v=""/>
    <s v="Active"/>
    <s v=""/>
    <s v="2020-10-13"/>
    <s v="stf version 4"/>
    <n v="2020"/>
    <s v="October"/>
    <n v="2020"/>
    <s v="October"/>
    <x v="1"/>
    <n v="1"/>
    <n v="0"/>
    <n v="0"/>
    <n v="1"/>
    <n v="0"/>
    <n v="0"/>
    <n v="0"/>
    <n v="0"/>
    <n v="0"/>
    <x v="2"/>
  </r>
  <r>
    <x v="0"/>
    <n v="164038"/>
    <n v="1521202599"/>
    <x v="0"/>
    <s v="Molo"/>
    <x v="1"/>
    <n v="15212"/>
    <s v="Male"/>
    <n v="47"/>
    <s v=""/>
    <s v="2020-11-03"/>
    <s v="2020-11-03"/>
    <s v="No"/>
    <s v="TDF+3TC+ATV/r"/>
    <s v=""/>
    <s v=""/>
    <s v=""/>
    <s v=""/>
    <s v=""/>
    <n v="7031"/>
    <s v="2020-10-16"/>
    <s v=""/>
    <s v=""/>
    <s v=""/>
    <s v=""/>
    <s v=""/>
    <s v=""/>
    <s v=""/>
    <s v=""/>
    <s v=""/>
    <s v=""/>
    <s v=""/>
    <s v=""/>
    <s v=""/>
    <s v=""/>
    <s v=""/>
    <s v=""/>
    <s v=""/>
    <s v=""/>
    <s v=""/>
    <s v=""/>
    <n v="2020"/>
    <s v="November"/>
    <n v="2020"/>
    <s v="November"/>
    <x v="0"/>
    <n v="1"/>
    <n v="0"/>
    <n v="0"/>
    <n v="0"/>
    <n v="1"/>
    <n v="0"/>
    <n v="0"/>
    <n v="0"/>
    <n v="0"/>
    <x v="2"/>
  </r>
  <r>
    <x v="1"/>
    <n v="174031"/>
    <n v="1521202982"/>
    <x v="0"/>
    <s v="Kuresoi South"/>
    <x v="44"/>
    <n v="14836"/>
    <s v="Female"/>
    <n v="34"/>
    <s v=""/>
    <s v="2021-02-22"/>
    <s v="2021-02-23"/>
    <s v="No"/>
    <s v="TDF+3TC+DTG"/>
    <s v=""/>
    <s v=""/>
    <s v=""/>
    <s v=""/>
    <s v=""/>
    <n v="5649"/>
    <s v="2021-02-12"/>
    <s v=""/>
    <s v=""/>
    <s v=""/>
    <s v=""/>
    <s v=""/>
    <s v=""/>
    <s v=""/>
    <s v=""/>
    <s v=""/>
    <s v=""/>
    <s v=""/>
    <s v=""/>
    <s v=""/>
    <s v=""/>
    <s v=""/>
    <s v=""/>
    <s v=""/>
    <s v=""/>
    <s v=""/>
    <s v=""/>
    <n v="2021"/>
    <s v="February"/>
    <n v="2021"/>
    <s v="February"/>
    <x v="0"/>
    <n v="1"/>
    <n v="0"/>
    <n v="0"/>
    <n v="0"/>
    <n v="1"/>
    <n v="0"/>
    <n v="0"/>
    <n v="0"/>
    <n v="0"/>
    <x v="2"/>
  </r>
  <r>
    <x v="0"/>
    <n v="169360"/>
    <n v="1521203364"/>
    <x v="0"/>
    <s v="Molo"/>
    <x v="1"/>
    <n v="15212"/>
    <s v="Male"/>
    <n v="11"/>
    <s v="Yes"/>
    <s v="2020-12-23"/>
    <s v="2020-12-30"/>
    <s v="No"/>
    <s v="Other"/>
    <s v=""/>
    <s v=""/>
    <s v=""/>
    <s v=""/>
    <s v="2020-05-18"/>
    <n v="920575"/>
    <s v="2020-12-07"/>
    <s v="2021-02-03"/>
    <s v="Yes"/>
    <s v="2021-02-03"/>
    <n v="1"/>
    <s v=""/>
    <s v="Frozen Plasma"/>
    <s v=""/>
    <s v=""/>
    <s v=""/>
    <s v=""/>
    <s v=""/>
    <s v=""/>
    <s v=""/>
    <s v=""/>
    <s v=""/>
    <s v=""/>
    <s v="Active"/>
    <s v=""/>
    <s v="2020-12-30"/>
    <s v="stf version 4"/>
    <n v="2020"/>
    <s v="December"/>
    <n v="2020"/>
    <s v="December"/>
    <x v="1"/>
    <n v="1"/>
    <n v="0"/>
    <n v="0"/>
    <n v="1"/>
    <n v="0"/>
    <n v="0"/>
    <n v="0"/>
    <n v="0"/>
    <n v="0"/>
    <x v="1"/>
  </r>
  <r>
    <x v="1"/>
    <n v="171363"/>
    <n v="1521203924"/>
    <x v="0"/>
    <s v="Molo"/>
    <x v="1"/>
    <n v="15212"/>
    <s v="Male"/>
    <n v="45"/>
    <s v="Yes"/>
    <s v="2021-01-25"/>
    <s v="2021-01-25"/>
    <s v="No"/>
    <s v="TDF+3TC+DTG"/>
    <s v=""/>
    <s v=""/>
    <s v=""/>
    <s v=""/>
    <s v="2019-04-08"/>
    <n v="36481"/>
    <s v="2021-01-15"/>
    <s v="2021-02-15"/>
    <s v="Yes"/>
    <s v="2021-02-15"/>
    <n v="3"/>
    <s v=""/>
    <s v="Frozen Plasma"/>
    <s v=""/>
    <s v=""/>
    <s v=""/>
    <s v=""/>
    <s v=""/>
    <s v=""/>
    <s v=""/>
    <s v=""/>
    <s v=""/>
    <s v=""/>
    <s v=""/>
    <s v=""/>
    <s v="2021-01-25"/>
    <s v="stf version 4"/>
    <n v="2021"/>
    <s v="January"/>
    <n v="2021"/>
    <s v="January"/>
    <x v="1"/>
    <n v="1"/>
    <n v="1"/>
    <n v="0"/>
    <n v="0"/>
    <n v="0"/>
    <n v="0"/>
    <n v="0"/>
    <n v="0"/>
    <n v="0"/>
    <x v="2"/>
  </r>
  <r>
    <x v="0"/>
    <n v="168493"/>
    <s v="152120406114"/>
    <x v="0"/>
    <s v="Kuresoi North"/>
    <x v="72"/>
    <n v="16683"/>
    <s v="Female"/>
    <n v="40"/>
    <s v=""/>
    <s v="2020-12-22"/>
    <s v="2020-12-22"/>
    <s v="No"/>
    <s v="TDF+3TC+DTG"/>
    <s v=""/>
    <s v=""/>
    <s v=""/>
    <s v=""/>
    <s v=""/>
    <n v="5560"/>
    <s v="2020-12-01"/>
    <s v=""/>
    <s v=""/>
    <s v=""/>
    <s v=""/>
    <s v=""/>
    <s v=""/>
    <s v=""/>
    <s v=""/>
    <s v=""/>
    <s v=""/>
    <s v=""/>
    <s v=""/>
    <s v=""/>
    <s v=""/>
    <s v=""/>
    <s v=""/>
    <s v=""/>
    <s v=""/>
    <s v=""/>
    <s v=""/>
    <n v="2020"/>
    <s v="December"/>
    <n v="2020"/>
    <s v="December"/>
    <x v="0"/>
    <n v="1"/>
    <n v="0"/>
    <n v="0"/>
    <n v="0"/>
    <n v="1"/>
    <n v="0"/>
    <n v="0"/>
    <n v="0"/>
    <n v="0"/>
    <x v="2"/>
  </r>
  <r>
    <x v="0"/>
    <n v="164289"/>
    <n v="1521204190"/>
    <x v="0"/>
    <s v="Molo"/>
    <x v="1"/>
    <n v="15212"/>
    <s v="Male"/>
    <n v="43"/>
    <s v="Yes"/>
    <s v="2020-11-06"/>
    <s v="2020-11-06"/>
    <s v="No"/>
    <s v="TDF+3TC+DTG"/>
    <s v=""/>
    <s v=""/>
    <s v=""/>
    <s v=""/>
    <s v="2019-04-08"/>
    <n v="190263"/>
    <s v="2020-10-23"/>
    <s v="2020-12-10"/>
    <s v="Yes"/>
    <s v="2020-12-10"/>
    <n v="2"/>
    <s v=""/>
    <s v="Frozen Plasma"/>
    <s v=""/>
    <s v=""/>
    <s v=""/>
    <s v=""/>
    <s v=""/>
    <s v=""/>
    <s v=""/>
    <s v=""/>
    <s v=""/>
    <s v=""/>
    <s v="Active"/>
    <s v=""/>
    <s v="2020-11-06"/>
    <s v="stf version 4"/>
    <n v="2020"/>
    <s v="November"/>
    <n v="2020"/>
    <s v="November"/>
    <x v="1"/>
    <n v="1"/>
    <n v="0"/>
    <n v="1"/>
    <n v="0"/>
    <n v="0"/>
    <n v="0"/>
    <n v="0"/>
    <n v="0"/>
    <n v="0"/>
    <x v="2"/>
  </r>
  <r>
    <x v="0"/>
    <n v="166049"/>
    <n v="1521204351"/>
    <x v="0"/>
    <s v="Molo"/>
    <x v="1"/>
    <n v="15212"/>
    <s v="Female"/>
    <n v="6"/>
    <s v="Yes"/>
    <s v="2020-11-25"/>
    <s v="2020-11-25"/>
    <s v="No"/>
    <s v="Other"/>
    <s v=""/>
    <s v=""/>
    <s v=""/>
    <s v=""/>
    <s v="2020-12-07"/>
    <n v="12200"/>
    <s v="2020-11-05"/>
    <s v="2020-12-02"/>
    <s v="Yes"/>
    <s v="2020-12-02"/>
    <n v="1"/>
    <s v=""/>
    <s v="Frozen Plasma"/>
    <s v=""/>
    <s v=""/>
    <s v=""/>
    <s v=""/>
    <s v=""/>
    <s v=""/>
    <s v=""/>
    <s v=""/>
    <s v=""/>
    <s v=""/>
    <s v="Active"/>
    <s v=""/>
    <s v="2020-11-25"/>
    <s v="stf version 4"/>
    <n v="2020"/>
    <s v="November"/>
    <n v="2020"/>
    <s v="November"/>
    <x v="1"/>
    <n v="1"/>
    <n v="0"/>
    <n v="0"/>
    <n v="1"/>
    <n v="0"/>
    <n v="0"/>
    <n v="0"/>
    <n v="0"/>
    <n v="0"/>
    <x v="0"/>
  </r>
  <r>
    <x v="0"/>
    <n v="165204"/>
    <n v="1521204434"/>
    <x v="0"/>
    <s v="Molo"/>
    <x v="1"/>
    <n v="15212"/>
    <s v="Female"/>
    <n v="6"/>
    <s v="Yes"/>
    <s v="2020-11-13"/>
    <s v="2020-11-13"/>
    <s v="No"/>
    <s v="TDF+3TC+DTG"/>
    <s v=""/>
    <s v=""/>
    <s v=""/>
    <s v=""/>
    <s v="2020-10-29"/>
    <n v="19032"/>
    <s v="2020-10-29"/>
    <s v="2020-12-08"/>
    <s v="Yes"/>
    <s v="2020-12-08"/>
    <n v="1"/>
    <s v=""/>
    <s v="Frozen Plasma"/>
    <s v=""/>
    <s v=""/>
    <s v=""/>
    <s v=""/>
    <s v=""/>
    <s v=""/>
    <s v=""/>
    <s v=""/>
    <s v=""/>
    <s v=""/>
    <s v="Active"/>
    <s v=""/>
    <s v="2020-11-13"/>
    <s v="stf version 4"/>
    <n v="2020"/>
    <s v="November"/>
    <n v="2020"/>
    <s v="November"/>
    <x v="1"/>
    <n v="1"/>
    <n v="0"/>
    <n v="0"/>
    <n v="1"/>
    <n v="0"/>
    <n v="0"/>
    <n v="0"/>
    <n v="0"/>
    <n v="0"/>
    <x v="0"/>
  </r>
  <r>
    <x v="0"/>
    <n v="166866"/>
    <n v="1521204488"/>
    <x v="0"/>
    <s v="Molo"/>
    <x v="1"/>
    <n v="15212"/>
    <s v="Female"/>
    <n v="31"/>
    <s v="Yes"/>
    <s v="2020-11-26"/>
    <s v="2020-11-26"/>
    <s v="No"/>
    <s v="AZT+3TC+ATV/r"/>
    <s v=""/>
    <s v=""/>
    <s v=""/>
    <s v=""/>
    <s v="2020-02-12"/>
    <n v="281536"/>
    <s v="2020-11-16"/>
    <s v="2020-12-07"/>
    <s v="Yes"/>
    <s v="2020-12-07"/>
    <n v="1"/>
    <s v=""/>
    <s v="Frozen Plasma"/>
    <s v=""/>
    <s v=""/>
    <s v=""/>
    <s v=""/>
    <s v=""/>
    <s v=""/>
    <s v=""/>
    <s v=""/>
    <s v=""/>
    <s v=""/>
    <s v="Active"/>
    <s v=""/>
    <s v="2020-11-26"/>
    <s v="stf version 4"/>
    <n v="2020"/>
    <s v="November"/>
    <n v="2020"/>
    <s v="November"/>
    <x v="1"/>
    <n v="1"/>
    <n v="0"/>
    <n v="0"/>
    <n v="1"/>
    <n v="0"/>
    <n v="0"/>
    <n v="0"/>
    <n v="0"/>
    <n v="0"/>
    <x v="2"/>
  </r>
  <r>
    <x v="0"/>
    <n v="166866"/>
    <n v="1521204489"/>
    <x v="0"/>
    <s v="Molo"/>
    <x v="1"/>
    <n v="15212"/>
    <s v="Female"/>
    <n v="9"/>
    <s v="Yes"/>
    <s v="2020-11-26"/>
    <s v="2020-11-26"/>
    <s v="No"/>
    <s v="AZT+3TC+LPV/r"/>
    <s v=""/>
    <s v=""/>
    <s v=""/>
    <s v=""/>
    <s v="2018-01-17"/>
    <n v="28258"/>
    <s v="2020-11-16"/>
    <s v="2020-12-07"/>
    <s v="Yes"/>
    <s v="2020-12-07"/>
    <n v="1"/>
    <s v=""/>
    <s v="Frozen Plasma"/>
    <s v=""/>
    <s v=""/>
    <s v=""/>
    <s v=""/>
    <s v=""/>
    <s v=""/>
    <s v=""/>
    <s v=""/>
    <s v=""/>
    <s v=""/>
    <s v=""/>
    <s v=""/>
    <s v="2020-11-26"/>
    <s v="stf version 4"/>
    <n v="2020"/>
    <s v="November"/>
    <n v="2020"/>
    <s v="November"/>
    <x v="1"/>
    <n v="1"/>
    <n v="0"/>
    <n v="0"/>
    <n v="1"/>
    <n v="0"/>
    <n v="0"/>
    <n v="0"/>
    <n v="0"/>
    <n v="0"/>
    <x v="0"/>
  </r>
  <r>
    <x v="0"/>
    <n v="165332"/>
    <n v="1521204503"/>
    <x v="0"/>
    <s v="Molo"/>
    <x v="1"/>
    <n v="15212"/>
    <s v="Female"/>
    <n v="40"/>
    <s v="Yes"/>
    <s v="2020-11-19"/>
    <s v="2020-11-19"/>
    <s v="No"/>
    <s v="TDF+3TC+DTG"/>
    <s v=""/>
    <s v=""/>
    <s v=""/>
    <s v=""/>
    <s v="2020-08-03"/>
    <n v="2900"/>
    <s v="2020-11-02"/>
    <s v="2020-12-02"/>
    <s v="Yes"/>
    <s v="2020-12-02"/>
    <n v="1"/>
    <s v=""/>
    <s v="Frozen Plasma"/>
    <s v=""/>
    <s v=""/>
    <s v=""/>
    <s v=""/>
    <s v=""/>
    <s v=""/>
    <s v=""/>
    <s v=""/>
    <s v=""/>
    <s v=""/>
    <s v="Active"/>
    <s v=""/>
    <s v="2020-11-19"/>
    <s v="stf version 4"/>
    <n v="2020"/>
    <s v="November"/>
    <n v="2020"/>
    <s v="November"/>
    <x v="1"/>
    <n v="1"/>
    <n v="0"/>
    <n v="0"/>
    <n v="1"/>
    <n v="0"/>
    <n v="0"/>
    <n v="0"/>
    <n v="0"/>
    <n v="0"/>
    <x v="2"/>
  </r>
  <r>
    <x v="0"/>
    <n v="169523"/>
    <n v="1521204582"/>
    <x v="0"/>
    <s v="Molo"/>
    <x v="93"/>
    <n v="15509"/>
    <s v="Female"/>
    <n v="46"/>
    <s v="Yes"/>
    <s v="2020-12-23"/>
    <s v="2020-12-30"/>
    <s v="No"/>
    <s v="TDF+3TC+DTG"/>
    <s v=""/>
    <s v=""/>
    <s v=""/>
    <s v=""/>
    <s v="2020-07-22"/>
    <n v="2319"/>
    <s v="2020-12-10"/>
    <s v="2021-01-20"/>
    <s v="Yes"/>
    <s v="2021-01-20"/>
    <n v="3"/>
    <s v=""/>
    <s v="Frozen Plasma"/>
    <s v=""/>
    <s v=""/>
    <s v=""/>
    <s v=""/>
    <s v=""/>
    <s v=""/>
    <s v=""/>
    <s v=""/>
    <s v=""/>
    <s v=""/>
    <s v="Active"/>
    <s v=""/>
    <s v="2020-12-30"/>
    <s v="stf version 4"/>
    <n v="2020"/>
    <s v="December"/>
    <n v="2020"/>
    <s v="December"/>
    <x v="1"/>
    <n v="1"/>
    <n v="1"/>
    <n v="0"/>
    <n v="0"/>
    <n v="0"/>
    <n v="0"/>
    <n v="0"/>
    <n v="0"/>
    <n v="0"/>
    <x v="2"/>
  </r>
  <r>
    <x v="1"/>
    <n v="174011"/>
    <n v="1521204711"/>
    <x v="0"/>
    <s v="Molo"/>
    <x v="1"/>
    <n v="15212"/>
    <s v="Female"/>
    <n v="48"/>
    <s v=""/>
    <s v="2021-02-24"/>
    <s v="2021-02-25"/>
    <s v="No"/>
    <s v="TDF+3TC+DTG"/>
    <s v=""/>
    <s v=""/>
    <s v=""/>
    <s v=""/>
    <s v=""/>
    <n v="36193"/>
    <s v="2021-02-15"/>
    <s v=""/>
    <s v=""/>
    <s v=""/>
    <s v=""/>
    <s v=""/>
    <s v=""/>
    <s v=""/>
    <s v=""/>
    <s v=""/>
    <s v=""/>
    <s v=""/>
    <s v=""/>
    <s v=""/>
    <s v=""/>
    <s v=""/>
    <s v=""/>
    <s v=""/>
    <s v=""/>
    <s v=""/>
    <s v=""/>
    <n v="2021"/>
    <s v="February"/>
    <n v="2021"/>
    <s v="February"/>
    <x v="0"/>
    <n v="1"/>
    <n v="0"/>
    <n v="0"/>
    <n v="0"/>
    <n v="1"/>
    <n v="0"/>
    <n v="0"/>
    <n v="0"/>
    <n v="0"/>
    <x v="2"/>
  </r>
  <r>
    <x v="2"/>
    <n v="161865"/>
    <n v="1521204726"/>
    <x v="0"/>
    <s v="Molo"/>
    <x v="1"/>
    <n v="15212"/>
    <s v="Female"/>
    <n v="26"/>
    <s v="Yes"/>
    <s v="2020-10-09"/>
    <s v="2020-10-13"/>
    <s v="Yes"/>
    <s v="TDF+3TC+DTG"/>
    <s v=""/>
    <s v=""/>
    <s v=""/>
    <s v=""/>
    <s v="2020-05-28"/>
    <n v="1084"/>
    <s v="2020-09-28"/>
    <s v="2020-10-28"/>
    <s v="Yes"/>
    <s v="2020-10-28"/>
    <n v="1"/>
    <s v=""/>
    <s v="Frozen Plasma"/>
    <s v=""/>
    <s v=""/>
    <s v=""/>
    <s v=""/>
    <s v=""/>
    <s v=""/>
    <s v=""/>
    <s v=""/>
    <s v=""/>
    <s v=""/>
    <s v="Active"/>
    <s v=""/>
    <s v="2020-10-13"/>
    <s v="stf version 4"/>
    <n v="2020"/>
    <s v="October"/>
    <n v="2020"/>
    <s v="October"/>
    <x v="1"/>
    <n v="1"/>
    <n v="0"/>
    <n v="0"/>
    <n v="1"/>
    <n v="0"/>
    <n v="0"/>
    <n v="0"/>
    <n v="0"/>
    <n v="0"/>
    <x v="2"/>
  </r>
  <r>
    <x v="0"/>
    <n v="168144"/>
    <n v="1521204877"/>
    <x v="0"/>
    <s v="Kuresoi North"/>
    <x v="61"/>
    <n v="14559"/>
    <s v="Female"/>
    <n v="13"/>
    <s v=""/>
    <s v="2020-12-09"/>
    <s v="2020-12-09"/>
    <s v="No"/>
    <s v="AZT+3TC+LPV/r"/>
    <s v=""/>
    <s v=""/>
    <s v=""/>
    <s v=""/>
    <s v=""/>
    <n v="1378"/>
    <s v="2020-11-30"/>
    <s v=""/>
    <s v=""/>
    <s v=""/>
    <s v=""/>
    <s v=""/>
    <s v=""/>
    <s v=""/>
    <s v=""/>
    <s v=""/>
    <s v=""/>
    <s v=""/>
    <s v=""/>
    <s v=""/>
    <s v=""/>
    <s v=""/>
    <s v=""/>
    <s v=""/>
    <s v=""/>
    <s v=""/>
    <s v=""/>
    <n v="2020"/>
    <s v="December"/>
    <n v="2020"/>
    <s v="December"/>
    <x v="0"/>
    <n v="1"/>
    <n v="0"/>
    <n v="0"/>
    <n v="0"/>
    <n v="1"/>
    <n v="0"/>
    <n v="0"/>
    <n v="0"/>
    <n v="0"/>
    <x v="1"/>
  </r>
  <r>
    <x v="0"/>
    <n v="170790"/>
    <n v="1521204951"/>
    <x v="0"/>
    <s v="Molo"/>
    <x v="1"/>
    <n v="15212"/>
    <s v="Male"/>
    <n v="36"/>
    <s v="Yes"/>
    <s v="2021-01-20"/>
    <s v="2021-01-20"/>
    <s v="No"/>
    <s v="TDF+3TC+DTG"/>
    <s v=""/>
    <s v=""/>
    <s v=""/>
    <s v=""/>
    <s v="2021-01-15"/>
    <n v="1630"/>
    <s v="2020-12-30"/>
    <s v="2021-01-25"/>
    <s v="Yes"/>
    <s v="2021-01-25"/>
    <n v="1"/>
    <s v=""/>
    <s v="Frozen Plasma"/>
    <s v=""/>
    <s v=""/>
    <s v=""/>
    <s v=""/>
    <s v=""/>
    <s v=""/>
    <s v=""/>
    <s v=""/>
    <s v=""/>
    <s v=""/>
    <s v="Active"/>
    <s v=""/>
    <s v="2021-01-20"/>
    <s v="stf version 4"/>
    <n v="2021"/>
    <s v="January"/>
    <n v="2021"/>
    <s v="January"/>
    <x v="1"/>
    <n v="1"/>
    <n v="0"/>
    <n v="0"/>
    <n v="1"/>
    <n v="0"/>
    <n v="0"/>
    <n v="0"/>
    <n v="0"/>
    <n v="0"/>
    <x v="2"/>
  </r>
  <r>
    <x v="0"/>
    <n v="167693"/>
    <n v="1521205037"/>
    <x v="0"/>
    <s v="Molo"/>
    <x v="1"/>
    <n v="15212"/>
    <s v="Male"/>
    <n v="62"/>
    <s v="Yes"/>
    <s v="2020-12-02"/>
    <s v="2020-12-02"/>
    <s v="No"/>
    <s v="TDF+3TC+DTG"/>
    <s v=""/>
    <s v=""/>
    <s v=""/>
    <s v=""/>
    <s v="2016-04-25"/>
    <n v="133000"/>
    <s v="2020-11-20"/>
    <s v="2021-01-18"/>
    <s v="Yes"/>
    <s v="2021-01-18"/>
    <n v="1"/>
    <s v=""/>
    <s v="Frozen Plasma"/>
    <s v=""/>
    <s v=""/>
    <s v=""/>
    <s v=""/>
    <s v=""/>
    <s v=""/>
    <s v=""/>
    <s v=""/>
    <s v=""/>
    <s v=""/>
    <s v="Active"/>
    <s v=""/>
    <s v="2020-12-02"/>
    <s v="stf version 4"/>
    <n v="2020"/>
    <s v="December"/>
    <n v="2020"/>
    <s v="December"/>
    <x v="1"/>
    <n v="1"/>
    <n v="0"/>
    <n v="0"/>
    <n v="1"/>
    <n v="0"/>
    <n v="0"/>
    <n v="0"/>
    <n v="0"/>
    <n v="0"/>
    <x v="2"/>
  </r>
  <r>
    <x v="0"/>
    <n v="169360"/>
    <n v="1521205171"/>
    <x v="0"/>
    <s v="Molo"/>
    <x v="1"/>
    <n v="15212"/>
    <s v="Male"/>
    <n v="6"/>
    <s v="Yes"/>
    <s v="2020-12-24"/>
    <s v="2020-12-30"/>
    <s v="No"/>
    <s v="Other"/>
    <s v=""/>
    <s v=""/>
    <s v=""/>
    <s v=""/>
    <s v="2020-06-23"/>
    <n v="24291"/>
    <s v="2020-12-07"/>
    <s v="2021-02-03"/>
    <s v="Yes"/>
    <s v="2021-02-03"/>
    <n v="1"/>
    <s v=""/>
    <s v="Frozen Plasma"/>
    <s v=""/>
    <s v=""/>
    <s v=""/>
    <s v=""/>
    <s v=""/>
    <s v=""/>
    <s v=""/>
    <s v=""/>
    <s v=""/>
    <s v=""/>
    <s v="Active"/>
    <s v=""/>
    <s v="2020-12-30"/>
    <s v="stf version 4"/>
    <n v="2020"/>
    <s v="December"/>
    <n v="2020"/>
    <s v="December"/>
    <x v="1"/>
    <n v="1"/>
    <n v="0"/>
    <n v="0"/>
    <n v="1"/>
    <n v="0"/>
    <n v="0"/>
    <n v="0"/>
    <n v="0"/>
    <n v="0"/>
    <x v="0"/>
  </r>
  <r>
    <x v="0"/>
    <n v="169358"/>
    <n v="1521205203"/>
    <x v="0"/>
    <s v="Molo"/>
    <x v="1"/>
    <n v="15212"/>
    <s v="Female"/>
    <n v="34"/>
    <s v="Yes"/>
    <s v="2020-12-23"/>
    <s v="2021-01-04"/>
    <s v="No"/>
    <s v="TDF+3TC+DTG"/>
    <s v=""/>
    <s v=""/>
    <s v=""/>
    <s v=""/>
    <s v="2020-07-10"/>
    <n v="13164"/>
    <s v="2020-12-03"/>
    <s v="2021-01-19"/>
    <s v="Yes"/>
    <s v="2021-01-19"/>
    <n v="1"/>
    <s v=""/>
    <s v="Frozen Plasma"/>
    <s v=""/>
    <s v=""/>
    <s v=""/>
    <s v=""/>
    <s v=""/>
    <s v=""/>
    <s v=""/>
    <s v=""/>
    <s v=""/>
    <s v=""/>
    <s v="Active"/>
    <s v=""/>
    <s v="2021-01-04"/>
    <s v="stf version 4"/>
    <n v="2021"/>
    <s v="January"/>
    <n v="2020"/>
    <s v="December"/>
    <x v="1"/>
    <n v="1"/>
    <n v="0"/>
    <n v="0"/>
    <n v="1"/>
    <n v="0"/>
    <n v="0"/>
    <n v="0"/>
    <n v="0"/>
    <n v="0"/>
    <x v="2"/>
  </r>
  <r>
    <x v="0"/>
    <n v="170790"/>
    <n v="1521205276"/>
    <x v="0"/>
    <s v="Molo"/>
    <x v="1"/>
    <n v="15212"/>
    <s v="Female"/>
    <n v="31"/>
    <s v="Yes"/>
    <s v="2021-01-20"/>
    <s v="2021-01-20"/>
    <s v="No"/>
    <s v="TDF+3TC+DTG"/>
    <s v=""/>
    <s v=""/>
    <s v=""/>
    <s v=""/>
    <s v="2020-05-19"/>
    <n v="7890"/>
    <s v="2020-12-17"/>
    <s v="2021-02-03"/>
    <s v="Yes"/>
    <s v="2021-02-03"/>
    <n v="1"/>
    <s v=""/>
    <s v="Frozen Plasma"/>
    <s v=""/>
    <s v=""/>
    <s v=""/>
    <s v=""/>
    <s v=""/>
    <s v=""/>
    <s v=""/>
    <s v=""/>
    <s v=""/>
    <s v=""/>
    <s v="Active"/>
    <s v=""/>
    <s v="2021-01-20"/>
    <s v="stf version 4"/>
    <n v="2021"/>
    <s v="January"/>
    <n v="2021"/>
    <s v="January"/>
    <x v="1"/>
    <n v="1"/>
    <n v="0"/>
    <n v="0"/>
    <n v="1"/>
    <n v="0"/>
    <n v="0"/>
    <n v="0"/>
    <n v="0"/>
    <n v="0"/>
    <x v="2"/>
  </r>
  <r>
    <x v="0"/>
    <n v="167687"/>
    <n v="1521205327"/>
    <x v="0"/>
    <s v="Molo"/>
    <x v="1"/>
    <n v="15212"/>
    <s v="Female"/>
    <n v="8"/>
    <s v="Yes"/>
    <s v="2020-12-02"/>
    <s v="2020-12-02"/>
    <s v="No"/>
    <s v="Other"/>
    <s v=""/>
    <s v=""/>
    <s v=""/>
    <s v=""/>
    <s v="2020-07-21"/>
    <n v="1330"/>
    <s v="2020-11-19"/>
    <s v="2020-12-10"/>
    <s v="Yes"/>
    <s v="2020-12-10"/>
    <n v="2"/>
    <s v=""/>
    <s v="Frozen Plasma"/>
    <s v=""/>
    <s v=""/>
    <s v=""/>
    <s v=""/>
    <s v=""/>
    <s v=""/>
    <s v=""/>
    <s v=""/>
    <s v=""/>
    <s v=""/>
    <s v="Active"/>
    <s v=""/>
    <s v="2020-12-02"/>
    <s v="stf version 4"/>
    <n v="2020"/>
    <s v="December"/>
    <n v="2020"/>
    <s v="December"/>
    <x v="1"/>
    <n v="1"/>
    <n v="0"/>
    <n v="1"/>
    <n v="0"/>
    <n v="0"/>
    <n v="0"/>
    <n v="0"/>
    <n v="0"/>
    <n v="0"/>
    <x v="0"/>
  </r>
  <r>
    <x v="0"/>
    <n v="163676"/>
    <n v="1521205437"/>
    <x v="0"/>
    <s v="Molo"/>
    <x v="1"/>
    <n v="15212"/>
    <s v="Male"/>
    <n v="37"/>
    <s v=""/>
    <s v="2020-10-30"/>
    <s v="2020-10-30"/>
    <s v="No"/>
    <s v="TDF+3TC+DTG"/>
    <s v=""/>
    <s v=""/>
    <s v=""/>
    <s v=""/>
    <s v=""/>
    <n v="90960"/>
    <s v="2020-10-12"/>
    <s v=""/>
    <s v=""/>
    <s v=""/>
    <s v=""/>
    <s v=""/>
    <s v=""/>
    <s v=""/>
    <s v=""/>
    <s v=""/>
    <s v=""/>
    <s v=""/>
    <s v=""/>
    <s v=""/>
    <s v=""/>
    <s v=""/>
    <s v=""/>
    <s v=""/>
    <s v=""/>
    <s v=""/>
    <s v=""/>
    <n v="2020"/>
    <s v="October"/>
    <n v="2020"/>
    <s v="October"/>
    <x v="0"/>
    <n v="1"/>
    <n v="0"/>
    <n v="0"/>
    <n v="0"/>
    <n v="1"/>
    <n v="0"/>
    <n v="0"/>
    <n v="0"/>
    <n v="0"/>
    <x v="2"/>
  </r>
  <r>
    <x v="2"/>
    <n v="161745"/>
    <n v="1521205492"/>
    <x v="0"/>
    <s v="Molo"/>
    <x v="1"/>
    <n v="15212"/>
    <s v="Female"/>
    <n v="25"/>
    <s v="Yes"/>
    <s v="2020-10-01"/>
    <s v="2020-10-06"/>
    <s v="Yes"/>
    <s v="TDF+3TC+DTG"/>
    <s v=""/>
    <s v=""/>
    <s v=""/>
    <s v=""/>
    <s v="2020-05-21"/>
    <n v="20898"/>
    <s v="2020-09-24"/>
    <s v="2020-10-26"/>
    <s v="Yes"/>
    <s v="2020-10-26"/>
    <n v="2"/>
    <s v=""/>
    <s v="Frozen Plasma"/>
    <s v=""/>
    <s v=""/>
    <s v=""/>
    <s v=""/>
    <s v=""/>
    <s v=""/>
    <s v=""/>
    <s v=""/>
    <s v=""/>
    <s v=""/>
    <s v="Active"/>
    <s v=""/>
    <s v="2020-10-06"/>
    <s v="stf version 4"/>
    <n v="2020"/>
    <s v="October"/>
    <n v="2020"/>
    <s v="October"/>
    <x v="1"/>
    <n v="1"/>
    <n v="0"/>
    <n v="1"/>
    <n v="0"/>
    <n v="0"/>
    <n v="0"/>
    <n v="0"/>
    <n v="0"/>
    <n v="0"/>
    <x v="2"/>
  </r>
  <r>
    <x v="0"/>
    <n v="169358"/>
    <n v="1521205744"/>
    <x v="0"/>
    <s v="Molo"/>
    <x v="1"/>
    <n v="15212"/>
    <s v="Female"/>
    <n v="2"/>
    <s v="Yes"/>
    <s v="2020-12-23"/>
    <s v="2021-01-04"/>
    <s v="No"/>
    <s v="Other"/>
    <s v=""/>
    <s v=""/>
    <s v=""/>
    <s v=""/>
    <s v="2019-05-09"/>
    <n v="920575"/>
    <s v="2020-12-03"/>
    <s v="2021-01-19"/>
    <s v="Yes"/>
    <s v="2021-01-19"/>
    <n v="1"/>
    <s v=""/>
    <s v="Frozen Plasma"/>
    <s v=""/>
    <s v=""/>
    <s v=""/>
    <s v=""/>
    <s v=""/>
    <s v=""/>
    <s v=""/>
    <s v=""/>
    <s v=""/>
    <s v=""/>
    <s v="Active"/>
    <s v=""/>
    <s v="2021-01-04"/>
    <s v="stf version 4"/>
    <n v="2021"/>
    <s v="January"/>
    <n v="2020"/>
    <s v="December"/>
    <x v="1"/>
    <n v="1"/>
    <n v="0"/>
    <n v="0"/>
    <n v="1"/>
    <n v="0"/>
    <n v="0"/>
    <n v="0"/>
    <n v="0"/>
    <n v="0"/>
    <x v="0"/>
  </r>
  <r>
    <x v="1"/>
    <n v="171363"/>
    <n v="1521206062"/>
    <x v="0"/>
    <s v="Molo"/>
    <x v="1"/>
    <n v="15212"/>
    <s v="Female"/>
    <n v="21"/>
    <s v="Yes"/>
    <s v="2021-01-25"/>
    <s v="2021-01-25"/>
    <s v="Yes"/>
    <s v="TDF+3TC+DTG"/>
    <s v=""/>
    <s v=""/>
    <s v=""/>
    <s v=""/>
    <s v="2021-01-13"/>
    <n v="43276"/>
    <s v="2021-01-13"/>
    <s v="2021-02-03"/>
    <s v="Yes"/>
    <s v="2021-02-03"/>
    <n v="1"/>
    <s v=""/>
    <s v="Frozen Plasma"/>
    <s v=""/>
    <s v=""/>
    <s v=""/>
    <s v=""/>
    <s v=""/>
    <s v=""/>
    <s v=""/>
    <s v=""/>
    <s v=""/>
    <s v=""/>
    <s v="Active"/>
    <s v=""/>
    <s v="2021-01-25"/>
    <s v="stf version 4"/>
    <n v="2021"/>
    <s v="January"/>
    <n v="2021"/>
    <s v="January"/>
    <x v="1"/>
    <n v="1"/>
    <n v="0"/>
    <n v="0"/>
    <n v="1"/>
    <n v="0"/>
    <n v="0"/>
    <n v="0"/>
    <n v="0"/>
    <n v="0"/>
    <x v="1"/>
  </r>
  <r>
    <x v="0"/>
    <n v="168189"/>
    <n v="1523200068"/>
    <x v="0"/>
    <s v="Nakuru West "/>
    <x v="94"/>
    <n v="15232"/>
    <s v="Female"/>
    <n v="18"/>
    <s v="Yes"/>
    <s v="2020-12-07"/>
    <s v="2020-12-09"/>
    <s v="No"/>
    <s v="TDF+3TC+DTG"/>
    <s v=""/>
    <s v=""/>
    <s v=""/>
    <s v=""/>
    <s v="2020-08-04"/>
    <n v="7259"/>
    <s v="2020-12-01"/>
    <s v="2020-12-10"/>
    <s v="Yes"/>
    <s v="2020-12-08"/>
    <n v="2"/>
    <s v="2021-03-01"/>
    <s v="Frozen Plasma"/>
    <s v="2021-02-23"/>
    <s v="&lt;1000"/>
    <s v="Retain Regimen"/>
    <s v=""/>
    <s v=""/>
    <s v=""/>
    <s v="2021-03-01"/>
    <s v=""/>
    <s v=""/>
    <s v=""/>
    <s v=""/>
    <s v=""/>
    <s v="2020-12-09"/>
    <s v="stf version 4"/>
    <n v="2020"/>
    <s v="December"/>
    <n v="2020"/>
    <s v="December"/>
    <x v="1"/>
    <n v="1"/>
    <n v="0"/>
    <n v="1"/>
    <n v="0"/>
    <n v="0"/>
    <n v="0"/>
    <n v="0"/>
    <n v="0"/>
    <n v="0"/>
    <x v="1"/>
  </r>
  <r>
    <x v="0"/>
    <n v="168610"/>
    <n v="1523200441"/>
    <x v="0"/>
    <s v="Nakuru West "/>
    <x v="94"/>
    <n v="15232"/>
    <s v="Male"/>
    <n v="38"/>
    <s v="Yes"/>
    <s v="2020-12-10"/>
    <s v="2020-12-10"/>
    <s v="No"/>
    <s v="TDF+3TC+DTG"/>
    <s v=""/>
    <s v=""/>
    <s v=""/>
    <s v=""/>
    <s v="2019-05-07"/>
    <n v="2895"/>
    <s v="2020-12-01"/>
    <s v="2020-12-29"/>
    <s v="No"/>
    <s v=""/>
    <n v="2"/>
    <s v=""/>
    <s v="Frozen Plasma"/>
    <s v=""/>
    <s v=""/>
    <s v=""/>
    <s v=""/>
    <s v=""/>
    <s v=""/>
    <s v=""/>
    <s v=""/>
    <s v=""/>
    <s v=""/>
    <s v=""/>
    <s v=""/>
    <s v="2020-12-10"/>
    <s v="stf version 4"/>
    <n v="2020"/>
    <s v="December"/>
    <n v="2020"/>
    <s v="December"/>
    <x v="1"/>
    <n v="1"/>
    <n v="0"/>
    <n v="1"/>
    <n v="0"/>
    <n v="0"/>
    <n v="0"/>
    <n v="0"/>
    <n v="0"/>
    <n v="0"/>
    <x v="2"/>
  </r>
  <r>
    <x v="0"/>
    <n v="162634"/>
    <n v="1523200632"/>
    <x v="0"/>
    <s v="Nakuru West "/>
    <x v="94"/>
    <n v="15232"/>
    <s v="Female"/>
    <n v="47"/>
    <s v="Yes"/>
    <s v="2020-10-16"/>
    <s v="2020-10-16"/>
    <s v="No"/>
    <s v="TDF+3TC+EFV"/>
    <s v=""/>
    <s v=""/>
    <s v=""/>
    <s v=""/>
    <s v="2016-07-28"/>
    <n v="168612"/>
    <s v="2020-10-02"/>
    <s v="2020-10-27"/>
    <s v="No"/>
    <s v=""/>
    <n v="3"/>
    <s v="2021-03-09"/>
    <s v="Frozen Plasma"/>
    <s v=""/>
    <s v=""/>
    <s v=""/>
    <s v=""/>
    <s v=""/>
    <s v=""/>
    <s v="2021-03-09"/>
    <s v=""/>
    <s v=""/>
    <s v=""/>
    <s v=""/>
    <s v=""/>
    <s v="2020-10-16"/>
    <s v="stf version 4"/>
    <n v="2020"/>
    <s v="October"/>
    <n v="2020"/>
    <s v="October"/>
    <x v="1"/>
    <n v="1"/>
    <n v="1"/>
    <n v="0"/>
    <n v="0"/>
    <n v="0"/>
    <n v="0"/>
    <n v="0"/>
    <n v="0"/>
    <n v="0"/>
    <x v="2"/>
  </r>
  <r>
    <x v="0"/>
    <n v="164455"/>
    <n v="1523200764"/>
    <x v="0"/>
    <s v="Nakuru West "/>
    <x v="94"/>
    <n v="15232"/>
    <s v="Female"/>
    <n v="5"/>
    <s v="Yes"/>
    <s v="2020-11-06"/>
    <s v="2020-11-06"/>
    <s v="No"/>
    <s v="ABC+3TC+EFV"/>
    <s v=""/>
    <s v=""/>
    <s v=""/>
    <s v=""/>
    <s v="2017-06-07"/>
    <n v="38663"/>
    <s v="2020-10-21"/>
    <s v="2020-12-21"/>
    <s v="No"/>
    <s v=""/>
    <n v="3"/>
    <s v="2021-03-09"/>
    <s v="Frozen Plasma"/>
    <s v=""/>
    <s v=""/>
    <s v=""/>
    <s v=""/>
    <s v=""/>
    <s v=""/>
    <s v="2021-03-09"/>
    <s v=""/>
    <s v=""/>
    <s v=""/>
    <s v=""/>
    <s v=""/>
    <s v="2020-11-06"/>
    <s v="stf version 4"/>
    <n v="2020"/>
    <s v="November"/>
    <n v="2020"/>
    <s v="November"/>
    <x v="1"/>
    <n v="1"/>
    <n v="1"/>
    <n v="0"/>
    <n v="0"/>
    <n v="0"/>
    <n v="0"/>
    <n v="0"/>
    <n v="0"/>
    <n v="0"/>
    <x v="0"/>
  </r>
  <r>
    <x v="0"/>
    <n v="168610"/>
    <n v="1523200787"/>
    <x v="0"/>
    <s v="Nakuru West "/>
    <x v="94"/>
    <n v="15232"/>
    <s v="Female"/>
    <n v="42"/>
    <s v="Yes"/>
    <s v="2020-12-10"/>
    <s v="2020-12-10"/>
    <s v="No"/>
    <s v="TDF+3TC+EFV"/>
    <s v=""/>
    <s v=""/>
    <s v=""/>
    <s v=""/>
    <s v="2017-08-03"/>
    <n v="1307"/>
    <s v="2020-12-02"/>
    <s v="2020-06-24"/>
    <s v="Yes"/>
    <s v="2020-06-24"/>
    <n v="3"/>
    <s v="2020-12-02"/>
    <s v="Frozen Plasma"/>
    <s v="2020-12-29"/>
    <s v="&gt;1000"/>
    <s v="Retain Regimen"/>
    <s v="Other"/>
    <s v="Declined change requested for more time before change"/>
    <s v=""/>
    <s v="2020-12-02"/>
    <s v=""/>
    <s v=""/>
    <s v=""/>
    <s v=""/>
    <s v=""/>
    <s v="2020-12-10"/>
    <s v="stf version 4"/>
    <n v="2020"/>
    <s v="December"/>
    <n v="2020"/>
    <s v="December"/>
    <x v="1"/>
    <n v="1"/>
    <n v="1"/>
    <n v="0"/>
    <n v="0"/>
    <n v="0"/>
    <n v="1"/>
    <n v="1"/>
    <n v="1"/>
    <n v="0"/>
    <x v="2"/>
  </r>
  <r>
    <x v="0"/>
    <n v="163979"/>
    <n v="1523200835"/>
    <x v="0"/>
    <s v="Nakuru West "/>
    <x v="94"/>
    <n v="15232"/>
    <s v="Female"/>
    <n v="44"/>
    <s v="Yes"/>
    <s v="2020-10-30"/>
    <s v="2020-10-31"/>
    <s v="No"/>
    <s v="AZT+3TC+ATV/r"/>
    <s v=""/>
    <s v=""/>
    <s v=""/>
    <s v=""/>
    <s v="2020-07-14"/>
    <n v="19160"/>
    <s v="2020-10-15"/>
    <s v="2019-12-20"/>
    <s v="Yes"/>
    <s v="2019-12-20"/>
    <n v="3"/>
    <s v="2020-10-15"/>
    <s v="Frozen Plasma"/>
    <s v="2020-11-05"/>
    <s v="&gt;1000"/>
    <s v="Retain Regimen"/>
    <s v=""/>
    <s v=""/>
    <n v="3"/>
    <s v="2020-10-15"/>
    <s v="Frozen Plasma"/>
    <s v="2021-01-15"/>
    <s v="LDL"/>
    <s v="Resuppressed at VL confirmatory"/>
    <s v=""/>
    <s v="2020-10-31"/>
    <s v="stf version 4"/>
    <n v="2020"/>
    <s v="October"/>
    <n v="2020"/>
    <s v="October"/>
    <x v="1"/>
    <n v="1"/>
    <n v="1"/>
    <n v="0"/>
    <n v="0"/>
    <n v="0"/>
    <n v="1"/>
    <n v="1"/>
    <n v="1"/>
    <n v="0"/>
    <x v="2"/>
  </r>
  <r>
    <x v="0"/>
    <n v="167966"/>
    <n v="1523200847"/>
    <x v="0"/>
    <s v="Nakuru West "/>
    <x v="7"/>
    <n v="15288"/>
    <s v="Female"/>
    <n v="32"/>
    <s v=""/>
    <s v="2020-12-03"/>
    <s v="2020-12-03"/>
    <s v="No"/>
    <s v="AZT+3TC+ATV/r"/>
    <s v=""/>
    <s v=""/>
    <s v=""/>
    <s v=""/>
    <s v=""/>
    <n v="267000"/>
    <s v="2020-11-26"/>
    <s v=""/>
    <s v=""/>
    <s v=""/>
    <s v=""/>
    <s v=""/>
    <s v=""/>
    <s v=""/>
    <s v=""/>
    <s v=""/>
    <s v=""/>
    <s v=""/>
    <s v=""/>
    <s v=""/>
    <s v=""/>
    <s v=""/>
    <s v=""/>
    <s v=""/>
    <s v=""/>
    <s v=""/>
    <s v=""/>
    <n v="2020"/>
    <s v="December"/>
    <n v="2020"/>
    <s v="December"/>
    <x v="0"/>
    <n v="1"/>
    <n v="0"/>
    <n v="0"/>
    <n v="0"/>
    <n v="1"/>
    <n v="0"/>
    <n v="0"/>
    <n v="0"/>
    <n v="0"/>
    <x v="2"/>
  </r>
  <r>
    <x v="0"/>
    <n v="165358"/>
    <n v="1523200918"/>
    <x v="0"/>
    <s v="Nakuru West "/>
    <x v="94"/>
    <n v="15232"/>
    <s v="Female"/>
    <n v="34"/>
    <s v="Yes"/>
    <s v="2020-11-13"/>
    <s v="2020-11-13"/>
    <s v="No"/>
    <s v="TDF+3TC+DTG"/>
    <s v=""/>
    <s v=""/>
    <s v=""/>
    <s v=""/>
    <s v="2020-04-29"/>
    <n v="734650"/>
    <s v="2020-11-02"/>
    <s v="2021-01-05"/>
    <s v="Yes"/>
    <s v="2021-01-05"/>
    <n v="2"/>
    <s v=""/>
    <s v="Frozen Plasma"/>
    <s v=""/>
    <s v=""/>
    <s v=""/>
    <s v=""/>
    <s v=""/>
    <s v=""/>
    <s v=""/>
    <s v=""/>
    <s v=""/>
    <s v=""/>
    <s v=""/>
    <s v=""/>
    <s v="2020-11-13"/>
    <s v="stf version 4"/>
    <n v="2020"/>
    <s v="November"/>
    <n v="2020"/>
    <s v="November"/>
    <x v="1"/>
    <n v="1"/>
    <n v="0"/>
    <n v="1"/>
    <n v="0"/>
    <n v="0"/>
    <n v="0"/>
    <n v="0"/>
    <n v="0"/>
    <n v="0"/>
    <x v="2"/>
  </r>
  <r>
    <x v="0"/>
    <n v="219977"/>
    <n v="1525300001"/>
    <x v="1"/>
    <s v="Laikipia East"/>
    <x v="15"/>
    <n v="15305"/>
    <s v="Female"/>
    <n v="23"/>
    <s v=""/>
    <s v="2020-12-15"/>
    <s v="2020-12-15"/>
    <s v="No"/>
    <s v="TDF+3TC+EFV"/>
    <s v=""/>
    <s v=""/>
    <s v=""/>
    <s v=""/>
    <s v=""/>
    <n v="1500"/>
    <s v="2020-11-05"/>
    <s v=""/>
    <s v=""/>
    <s v=""/>
    <s v=""/>
    <s v=""/>
    <s v=""/>
    <s v=""/>
    <s v=""/>
    <s v=""/>
    <s v=""/>
    <s v=""/>
    <s v=""/>
    <s v=""/>
    <s v=""/>
    <s v=""/>
    <s v=""/>
    <s v=""/>
    <s v=""/>
    <s v=""/>
    <s v=""/>
    <n v="2020"/>
    <s v="December"/>
    <n v="2020"/>
    <s v="December"/>
    <x v="0"/>
    <n v="1"/>
    <n v="0"/>
    <n v="0"/>
    <n v="0"/>
    <n v="1"/>
    <n v="0"/>
    <n v="0"/>
    <n v="0"/>
    <n v="0"/>
    <x v="1"/>
  </r>
  <r>
    <x v="1"/>
    <n v="170576"/>
    <n v="1526415456"/>
    <x v="0"/>
    <s v="Kuresoi North"/>
    <x v="72"/>
    <n v="16683"/>
    <s v="Female"/>
    <n v="19"/>
    <s v=""/>
    <s v="2021-01-20"/>
    <s v="2021-01-20"/>
    <s v="No"/>
    <s v="TDF+3TC+DTG"/>
    <s v=""/>
    <s v=""/>
    <s v=""/>
    <s v=""/>
    <s v=""/>
    <n v="3810"/>
    <s v="2021-01-05"/>
    <s v=""/>
    <s v=""/>
    <s v=""/>
    <s v=""/>
    <s v=""/>
    <s v=""/>
    <s v=""/>
    <s v=""/>
    <s v=""/>
    <s v=""/>
    <s v=""/>
    <s v=""/>
    <s v=""/>
    <s v=""/>
    <s v=""/>
    <s v=""/>
    <s v=""/>
    <s v=""/>
    <s v=""/>
    <s v=""/>
    <n v="2021"/>
    <s v="January"/>
    <n v="2021"/>
    <s v="January"/>
    <x v="0"/>
    <n v="1"/>
    <n v="0"/>
    <n v="0"/>
    <n v="0"/>
    <n v="1"/>
    <n v="0"/>
    <n v="0"/>
    <n v="0"/>
    <n v="0"/>
    <x v="1"/>
  </r>
  <r>
    <x v="1"/>
    <n v="170482"/>
    <n v="1527200182"/>
    <x v="0"/>
    <s v="Naivasha"/>
    <x v="95"/>
    <n v="15272"/>
    <s v="Female"/>
    <n v="29"/>
    <s v=""/>
    <s v="2021-01-15"/>
    <s v="2021-01-15"/>
    <s v="Yes"/>
    <s v="TDF+3TC+DTG"/>
    <s v=""/>
    <s v=""/>
    <s v=""/>
    <s v=""/>
    <s v=""/>
    <n v="5018"/>
    <s v="2021-01-06"/>
    <s v=""/>
    <s v=""/>
    <s v=""/>
    <s v=""/>
    <s v=""/>
    <s v=""/>
    <s v=""/>
    <s v=""/>
    <s v=""/>
    <s v=""/>
    <s v=""/>
    <s v=""/>
    <s v=""/>
    <s v=""/>
    <s v=""/>
    <s v=""/>
    <s v=""/>
    <s v=""/>
    <s v=""/>
    <s v=""/>
    <n v="2021"/>
    <s v="January"/>
    <n v="2021"/>
    <s v="January"/>
    <x v="0"/>
    <n v="1"/>
    <n v="0"/>
    <n v="0"/>
    <n v="0"/>
    <n v="1"/>
    <n v="0"/>
    <n v="0"/>
    <n v="0"/>
    <n v="0"/>
    <x v="2"/>
  </r>
  <r>
    <x v="1"/>
    <n v="171718"/>
    <n v="1527700839"/>
    <x v="0"/>
    <s v="Nakuru East"/>
    <x v="26"/>
    <n v="15009"/>
    <s v="Female"/>
    <n v="40"/>
    <s v=""/>
    <s v="2021-01-27"/>
    <s v="2021-01-28"/>
    <s v="No"/>
    <s v="TDF+3TC+DTG"/>
    <s v=""/>
    <s v=""/>
    <s v=""/>
    <s v=""/>
    <s v=""/>
    <n v="248000"/>
    <s v="2021-01-18"/>
    <s v=""/>
    <s v=""/>
    <s v=""/>
    <s v=""/>
    <s v=""/>
    <s v=""/>
    <s v=""/>
    <s v=""/>
    <s v=""/>
    <s v=""/>
    <s v=""/>
    <s v=""/>
    <s v=""/>
    <s v=""/>
    <s v=""/>
    <s v=""/>
    <s v=""/>
    <s v=""/>
    <s v=""/>
    <s v=""/>
    <n v="2021"/>
    <s v="January"/>
    <n v="2021"/>
    <s v="January"/>
    <x v="0"/>
    <n v="1"/>
    <n v="0"/>
    <n v="0"/>
    <n v="0"/>
    <n v="1"/>
    <n v="0"/>
    <n v="0"/>
    <n v="0"/>
    <n v="0"/>
    <x v="2"/>
  </r>
  <r>
    <x v="0"/>
    <n v="165802"/>
    <s v="15280/1092201898"/>
    <x v="0"/>
    <s v="Naivasha"/>
    <x v="4"/>
    <n v="15280"/>
    <s v="Female"/>
    <n v="34"/>
    <s v=""/>
    <s v="2020-11-19"/>
    <s v="2020-11-19"/>
    <s v="No"/>
    <s v="TDF+3TC+DTG"/>
    <s v=""/>
    <s v=""/>
    <s v=""/>
    <s v=""/>
    <s v=""/>
    <n v="3630"/>
    <s v="2020-10-28"/>
    <s v=""/>
    <s v=""/>
    <s v=""/>
    <s v=""/>
    <s v=""/>
    <s v=""/>
    <s v=""/>
    <s v=""/>
    <s v=""/>
    <s v=""/>
    <s v=""/>
    <s v=""/>
    <s v=""/>
    <s v=""/>
    <s v=""/>
    <s v=""/>
    <s v=""/>
    <s v=""/>
    <s v=""/>
    <s v=""/>
    <n v="2020"/>
    <s v="November"/>
    <n v="2020"/>
    <s v="November"/>
    <x v="0"/>
    <n v="1"/>
    <n v="0"/>
    <n v="0"/>
    <n v="0"/>
    <n v="1"/>
    <n v="0"/>
    <n v="0"/>
    <n v="0"/>
    <n v="0"/>
    <x v="2"/>
  </r>
  <r>
    <x v="1"/>
    <n v="171131"/>
    <n v="1528000344"/>
    <x v="0"/>
    <s v="Naivasha"/>
    <x v="4"/>
    <n v="15280"/>
    <s v="Male"/>
    <n v="32"/>
    <s v=""/>
    <s v="2021-01-21"/>
    <s v="2021-01-21"/>
    <s v="No"/>
    <s v="TDF+3TC+DTG"/>
    <s v=""/>
    <s v=""/>
    <s v=""/>
    <s v=""/>
    <s v=""/>
    <n v="12548"/>
    <s v="2021-01-14"/>
    <s v=""/>
    <s v=""/>
    <s v=""/>
    <s v=""/>
    <s v=""/>
    <s v=""/>
    <s v=""/>
    <s v=""/>
    <s v=""/>
    <s v=""/>
    <s v=""/>
    <s v=""/>
    <s v=""/>
    <s v=""/>
    <s v=""/>
    <s v=""/>
    <s v=""/>
    <s v=""/>
    <s v=""/>
    <s v=""/>
    <n v="2021"/>
    <s v="January"/>
    <n v="2021"/>
    <s v="January"/>
    <x v="0"/>
    <n v="1"/>
    <n v="0"/>
    <n v="0"/>
    <n v="0"/>
    <n v="1"/>
    <n v="0"/>
    <n v="0"/>
    <n v="0"/>
    <n v="0"/>
    <x v="2"/>
  </r>
  <r>
    <x v="1"/>
    <n v="171203"/>
    <n v="1528000424"/>
    <x v="0"/>
    <s v="Naivasha"/>
    <x v="4"/>
    <n v="15280"/>
    <s v="Male"/>
    <n v="11"/>
    <s v=""/>
    <s v="2021-01-21"/>
    <s v="2021-01-21"/>
    <s v="No"/>
    <s v="TDF+3TC+DTG"/>
    <s v=""/>
    <s v=""/>
    <s v=""/>
    <s v=""/>
    <s v=""/>
    <n v="3007"/>
    <s v="2021-01-15"/>
    <s v=""/>
    <s v=""/>
    <s v=""/>
    <s v=""/>
    <s v=""/>
    <s v=""/>
    <s v=""/>
    <s v=""/>
    <s v=""/>
    <s v=""/>
    <s v=""/>
    <s v=""/>
    <s v=""/>
    <s v=""/>
    <s v=""/>
    <s v=""/>
    <s v=""/>
    <s v=""/>
    <s v=""/>
    <s v=""/>
    <n v="2021"/>
    <s v="January"/>
    <n v="2021"/>
    <s v="January"/>
    <x v="0"/>
    <n v="1"/>
    <n v="0"/>
    <n v="0"/>
    <n v="0"/>
    <n v="1"/>
    <n v="0"/>
    <n v="0"/>
    <n v="0"/>
    <n v="0"/>
    <x v="1"/>
  </r>
  <r>
    <x v="0"/>
    <n v="165552"/>
    <n v="1528000655"/>
    <x v="0"/>
    <s v="Gilgil"/>
    <x v="12"/>
    <n v="14510"/>
    <s v="Female"/>
    <n v="31"/>
    <s v=""/>
    <s v="2020-11-19"/>
    <s v="2020-11-19"/>
    <s v="Yes"/>
    <s v="TDF+3TC+EFV"/>
    <s v=""/>
    <s v=""/>
    <s v=""/>
    <s v=""/>
    <s v=""/>
    <n v="22300"/>
    <s v="2020-10-30"/>
    <s v=""/>
    <s v=""/>
    <s v=""/>
    <s v=""/>
    <s v=""/>
    <s v=""/>
    <s v=""/>
    <s v=""/>
    <s v=""/>
    <s v=""/>
    <s v=""/>
    <s v=""/>
    <s v=""/>
    <s v=""/>
    <s v=""/>
    <s v=""/>
    <s v=""/>
    <s v=""/>
    <s v=""/>
    <s v=""/>
    <n v="2020"/>
    <s v="November"/>
    <n v="2020"/>
    <s v="November"/>
    <x v="0"/>
    <n v="1"/>
    <n v="0"/>
    <n v="0"/>
    <n v="0"/>
    <n v="1"/>
    <n v="0"/>
    <n v="0"/>
    <n v="0"/>
    <n v="0"/>
    <x v="2"/>
  </r>
  <r>
    <x v="1"/>
    <n v="171792"/>
    <n v="1528001067"/>
    <x v="0"/>
    <s v="Naivasha"/>
    <x v="50"/>
    <n v="15108"/>
    <s v="Female"/>
    <n v="40"/>
    <s v=""/>
    <s v="2021-01-27"/>
    <s v="2021-01-28"/>
    <s v="No"/>
    <s v="TDF+3TC+ATV/r"/>
    <s v=""/>
    <s v=""/>
    <s v=""/>
    <s v=""/>
    <s v=""/>
    <n v="48700"/>
    <s v="2021-01-18"/>
    <s v=""/>
    <s v=""/>
    <s v=""/>
    <s v=""/>
    <s v=""/>
    <s v=""/>
    <s v=""/>
    <s v=""/>
    <s v=""/>
    <s v=""/>
    <s v=""/>
    <s v=""/>
    <s v=""/>
    <s v=""/>
    <s v=""/>
    <s v=""/>
    <s v=""/>
    <s v=""/>
    <s v=""/>
    <s v=""/>
    <n v="2021"/>
    <s v="January"/>
    <n v="2021"/>
    <s v="January"/>
    <x v="0"/>
    <n v="1"/>
    <n v="0"/>
    <n v="0"/>
    <n v="0"/>
    <n v="1"/>
    <n v="0"/>
    <n v="0"/>
    <n v="0"/>
    <n v="0"/>
    <x v="2"/>
  </r>
  <r>
    <x v="0"/>
    <n v="167586"/>
    <s v="15280014390"/>
    <x v="0"/>
    <s v="Subukia"/>
    <x v="96"/>
    <n v="15678"/>
    <s v="Female"/>
    <n v="40"/>
    <s v=""/>
    <s v="2020-12-02"/>
    <s v="2020-12-02"/>
    <s v="No"/>
    <s v="TDF+3TC+EFV"/>
    <s v=""/>
    <s v=""/>
    <s v=""/>
    <s v=""/>
    <s v=""/>
    <n v="13200"/>
    <s v="2020-11-19"/>
    <s v=""/>
    <s v=""/>
    <s v=""/>
    <s v=""/>
    <s v=""/>
    <s v=""/>
    <s v=""/>
    <s v=""/>
    <s v=""/>
    <s v=""/>
    <s v=""/>
    <s v=""/>
    <s v=""/>
    <s v=""/>
    <s v=""/>
    <s v=""/>
    <s v=""/>
    <s v=""/>
    <s v=""/>
    <s v=""/>
    <n v="2020"/>
    <s v="December"/>
    <n v="2020"/>
    <s v="December"/>
    <x v="0"/>
    <n v="1"/>
    <n v="0"/>
    <n v="0"/>
    <n v="0"/>
    <n v="1"/>
    <n v="0"/>
    <n v="0"/>
    <n v="0"/>
    <n v="0"/>
    <x v="2"/>
  </r>
  <r>
    <x v="0"/>
    <n v="166414"/>
    <n v="1528001504"/>
    <x v="0"/>
    <s v="Naivasha"/>
    <x v="8"/>
    <n v="14801"/>
    <s v="Male"/>
    <n v="13"/>
    <s v="Yes"/>
    <s v="2020-11-24"/>
    <s v="2020-11-24"/>
    <s v="No"/>
    <s v="ABC+3TC+DTG"/>
    <s v=""/>
    <s v=""/>
    <s v=""/>
    <s v=""/>
    <s v="2019-12-09"/>
    <n v="1790"/>
    <s v="2020-11-12"/>
    <s v="2019-12-16"/>
    <s v="Yes"/>
    <s v="2019-12-16"/>
    <n v="3"/>
    <s v="2021-04-07"/>
    <s v="Frozen Plasma"/>
    <s v="2021-05-28"/>
    <s v="&gt;1000"/>
    <s v="Retain Regimen"/>
    <s v="Other"/>
    <s v="Poor adherence"/>
    <n v="3"/>
    <s v="2021-04-07"/>
    <s v="Frozen Plasma"/>
    <s v="2021-05-28"/>
    <s v="&gt;1000"/>
    <s v="Active"/>
    <s v="Has issues with adherence which have been addressed and he is to rectify"/>
    <s v="2020-11-24"/>
    <s v="stf version 4"/>
    <n v="2020"/>
    <s v="November"/>
    <n v="2020"/>
    <s v="November"/>
    <x v="1"/>
    <n v="1"/>
    <n v="1"/>
    <n v="0"/>
    <n v="0"/>
    <n v="0"/>
    <n v="1"/>
    <n v="1"/>
    <n v="1"/>
    <n v="0"/>
    <x v="1"/>
  </r>
  <r>
    <x v="1"/>
    <n v="170477"/>
    <n v="1528001657"/>
    <x v="0"/>
    <s v="Gilgil"/>
    <x v="27"/>
    <n v="15489"/>
    <s v="Female"/>
    <n v="42"/>
    <s v=""/>
    <s v="2021-01-15"/>
    <s v="2021-01-15"/>
    <s v="No"/>
    <s v="TDF+3TC+ATV/r"/>
    <s v=""/>
    <s v=""/>
    <s v=""/>
    <s v=""/>
    <s v=""/>
    <n v="163247"/>
    <s v="2021-01-06"/>
    <s v=""/>
    <s v=""/>
    <s v=""/>
    <s v=""/>
    <s v=""/>
    <s v=""/>
    <s v=""/>
    <s v=""/>
    <s v=""/>
    <s v=""/>
    <s v=""/>
    <s v=""/>
    <s v=""/>
    <s v=""/>
    <s v=""/>
    <s v=""/>
    <s v=""/>
    <s v=""/>
    <s v=""/>
    <s v=""/>
    <n v="2021"/>
    <s v="January"/>
    <n v="2021"/>
    <s v="January"/>
    <x v="0"/>
    <n v="1"/>
    <n v="0"/>
    <n v="0"/>
    <n v="0"/>
    <n v="1"/>
    <n v="0"/>
    <n v="0"/>
    <n v="0"/>
    <n v="0"/>
    <x v="2"/>
  </r>
  <r>
    <x v="0"/>
    <n v="165273"/>
    <n v="1528002249"/>
    <x v="0"/>
    <s v="Naivasha"/>
    <x v="4"/>
    <n v="15280"/>
    <s v="Female"/>
    <n v="51"/>
    <s v=""/>
    <s v="2020-11-19"/>
    <s v="2020-11-19"/>
    <s v="No"/>
    <s v="TDF+3TC+DTG"/>
    <s v=""/>
    <s v=""/>
    <s v=""/>
    <s v=""/>
    <s v=""/>
    <n v="10700"/>
    <s v="2020-11-03"/>
    <s v=""/>
    <s v=""/>
    <s v=""/>
    <s v=""/>
    <s v=""/>
    <s v=""/>
    <s v=""/>
    <s v=""/>
    <s v=""/>
    <s v=""/>
    <s v=""/>
    <s v=""/>
    <s v=""/>
    <s v=""/>
    <s v=""/>
    <s v=""/>
    <s v=""/>
    <s v=""/>
    <s v=""/>
    <s v=""/>
    <n v="2020"/>
    <s v="November"/>
    <n v="2020"/>
    <s v="November"/>
    <x v="0"/>
    <n v="1"/>
    <n v="0"/>
    <n v="0"/>
    <n v="0"/>
    <n v="1"/>
    <n v="0"/>
    <n v="0"/>
    <n v="0"/>
    <n v="0"/>
    <x v="2"/>
  </r>
  <r>
    <x v="0"/>
    <n v="168100"/>
    <n v="1528003691"/>
    <x v="0"/>
    <s v="Naivasha"/>
    <x v="4"/>
    <n v="15280"/>
    <s v="Male"/>
    <n v="17"/>
    <s v=""/>
    <s v="2020-12-08"/>
    <s v="2020-12-09"/>
    <s v="No"/>
    <s v="TDF+3TC+DTG"/>
    <s v=""/>
    <s v=""/>
    <s v=""/>
    <s v=""/>
    <s v=""/>
    <n v="15096"/>
    <s v="2020-11-27"/>
    <s v=""/>
    <s v=""/>
    <s v=""/>
    <s v=""/>
    <s v=""/>
    <s v=""/>
    <s v=""/>
    <s v=""/>
    <s v=""/>
    <s v=""/>
    <s v=""/>
    <s v=""/>
    <s v=""/>
    <s v=""/>
    <s v=""/>
    <s v=""/>
    <s v=""/>
    <s v=""/>
    <s v=""/>
    <s v=""/>
    <n v="2020"/>
    <s v="December"/>
    <n v="2020"/>
    <s v="December"/>
    <x v="0"/>
    <n v="1"/>
    <n v="0"/>
    <n v="0"/>
    <n v="0"/>
    <n v="1"/>
    <n v="0"/>
    <n v="0"/>
    <n v="0"/>
    <n v="0"/>
    <x v="1"/>
  </r>
  <r>
    <x v="1"/>
    <n v="171909"/>
    <n v="1528003839"/>
    <x v="0"/>
    <s v="Naivasha"/>
    <x v="4"/>
    <n v="15280"/>
    <s v="Male"/>
    <n v="16"/>
    <s v=""/>
    <s v="2021-01-29"/>
    <s v="2021-01-29"/>
    <s v="No"/>
    <s v="TDF+3TC+DTG"/>
    <s v=""/>
    <s v=""/>
    <s v=""/>
    <s v=""/>
    <s v=""/>
    <n v="41331"/>
    <s v="2021-01-22"/>
    <s v=""/>
    <s v=""/>
    <s v=""/>
    <s v=""/>
    <s v=""/>
    <s v=""/>
    <s v=""/>
    <s v=""/>
    <s v=""/>
    <s v=""/>
    <s v=""/>
    <s v=""/>
    <s v=""/>
    <s v=""/>
    <s v=""/>
    <s v=""/>
    <s v=""/>
    <s v=""/>
    <s v=""/>
    <s v=""/>
    <n v="2021"/>
    <s v="January"/>
    <n v="2021"/>
    <s v="January"/>
    <x v="0"/>
    <n v="1"/>
    <n v="0"/>
    <n v="0"/>
    <n v="0"/>
    <n v="1"/>
    <n v="0"/>
    <n v="0"/>
    <n v="0"/>
    <n v="0"/>
    <x v="1"/>
  </r>
  <r>
    <x v="0"/>
    <n v="165875"/>
    <n v="1528003930"/>
    <x v="0"/>
    <s v="Naivasha"/>
    <x v="4"/>
    <n v="15280"/>
    <s v="Male"/>
    <n v="60"/>
    <s v=""/>
    <s v="2020-11-20"/>
    <s v="2020-11-21"/>
    <s v="No"/>
    <s v="TDF+3TC+DTG"/>
    <s v=""/>
    <s v=""/>
    <s v=""/>
    <s v=""/>
    <s v=""/>
    <n v="1800"/>
    <s v="2020-11-09"/>
    <s v=""/>
    <s v=""/>
    <s v=""/>
    <s v=""/>
    <s v=""/>
    <s v=""/>
    <s v=""/>
    <s v=""/>
    <s v=""/>
    <s v=""/>
    <s v=""/>
    <s v=""/>
    <s v=""/>
    <s v=""/>
    <s v=""/>
    <s v=""/>
    <s v=""/>
    <s v=""/>
    <s v=""/>
    <s v=""/>
    <n v="2020"/>
    <s v="November"/>
    <n v="2020"/>
    <s v="November"/>
    <x v="0"/>
    <n v="1"/>
    <n v="0"/>
    <n v="0"/>
    <n v="0"/>
    <n v="1"/>
    <n v="0"/>
    <n v="0"/>
    <n v="0"/>
    <n v="0"/>
    <x v="2"/>
  </r>
  <r>
    <x v="1"/>
    <n v="171758"/>
    <n v="1528004042"/>
    <x v="0"/>
    <s v="Naivasha"/>
    <x v="8"/>
    <n v="14801"/>
    <s v="Female"/>
    <n v="42"/>
    <s v=""/>
    <s v="2021-01-27"/>
    <s v="2021-01-28"/>
    <s v="No"/>
    <s v="TDF+3TC+DTG"/>
    <s v=""/>
    <s v=""/>
    <s v=""/>
    <s v=""/>
    <s v=""/>
    <n v="4600"/>
    <s v="2021-01-21"/>
    <s v=""/>
    <s v=""/>
    <s v=""/>
    <s v=""/>
    <s v=""/>
    <s v=""/>
    <s v=""/>
    <s v=""/>
    <s v=""/>
    <s v=""/>
    <s v=""/>
    <s v=""/>
    <s v=""/>
    <s v=""/>
    <s v=""/>
    <s v=""/>
    <s v=""/>
    <s v=""/>
    <s v=""/>
    <s v=""/>
    <n v="2021"/>
    <s v="January"/>
    <n v="2021"/>
    <s v="January"/>
    <x v="0"/>
    <n v="1"/>
    <n v="0"/>
    <n v="0"/>
    <n v="0"/>
    <n v="1"/>
    <n v="0"/>
    <n v="0"/>
    <n v="0"/>
    <n v="0"/>
    <x v="2"/>
  </r>
  <r>
    <x v="0"/>
    <n v="162874"/>
    <n v="1528004277"/>
    <x v="0"/>
    <s v="Naivasha"/>
    <x v="4"/>
    <n v="15280"/>
    <s v="Female"/>
    <n v="42"/>
    <s v=""/>
    <s v="2020-10-16"/>
    <s v="2020-10-16"/>
    <s v="No"/>
    <s v="TDF+3TC+DTG"/>
    <s v=""/>
    <s v=""/>
    <s v=""/>
    <s v=""/>
    <s v=""/>
    <n v="2244"/>
    <s v="2020-10-06"/>
    <s v=""/>
    <s v=""/>
    <s v=""/>
    <s v=""/>
    <s v=""/>
    <s v=""/>
    <s v=""/>
    <s v=""/>
    <s v=""/>
    <s v=""/>
    <s v=""/>
    <s v=""/>
    <s v=""/>
    <s v=""/>
    <s v=""/>
    <s v=""/>
    <s v=""/>
    <s v=""/>
    <s v=""/>
    <s v=""/>
    <n v="2020"/>
    <s v="October"/>
    <n v="2020"/>
    <s v="October"/>
    <x v="0"/>
    <n v="1"/>
    <n v="0"/>
    <n v="0"/>
    <n v="0"/>
    <n v="1"/>
    <n v="0"/>
    <n v="0"/>
    <n v="0"/>
    <n v="0"/>
    <x v="2"/>
  </r>
  <r>
    <x v="1"/>
    <n v="173751"/>
    <n v="1528004594"/>
    <x v="0"/>
    <s v="Naivasha"/>
    <x v="4"/>
    <n v="15280"/>
    <s v="Male"/>
    <n v="53"/>
    <s v=""/>
    <s v="2021-02-18"/>
    <s v="2021-02-18"/>
    <s v="No"/>
    <s v="TDF+3TC+DTG"/>
    <s v=""/>
    <s v=""/>
    <s v=""/>
    <s v=""/>
    <s v=""/>
    <n v="69494"/>
    <s v="2021-02-10"/>
    <s v=""/>
    <s v=""/>
    <s v=""/>
    <s v=""/>
    <s v=""/>
    <s v=""/>
    <s v=""/>
    <s v=""/>
    <s v=""/>
    <s v=""/>
    <s v=""/>
    <s v=""/>
    <s v=""/>
    <s v=""/>
    <s v=""/>
    <s v=""/>
    <s v=""/>
    <s v=""/>
    <s v=""/>
    <s v=""/>
    <n v="2021"/>
    <s v="February"/>
    <n v="2021"/>
    <s v="February"/>
    <x v="0"/>
    <n v="1"/>
    <n v="0"/>
    <n v="0"/>
    <n v="0"/>
    <n v="1"/>
    <n v="0"/>
    <n v="0"/>
    <n v="0"/>
    <n v="0"/>
    <x v="2"/>
  </r>
  <r>
    <x v="0"/>
    <n v="163808"/>
    <n v="1528004752"/>
    <x v="0"/>
    <s v="Naivasha"/>
    <x v="4"/>
    <n v="15280"/>
    <s v="Male"/>
    <n v="53"/>
    <s v=""/>
    <s v="2020-10-29"/>
    <s v="2020-10-29"/>
    <s v="No"/>
    <s v="TDF+3TC+DTG"/>
    <s v=""/>
    <s v=""/>
    <s v=""/>
    <s v=""/>
    <s v=""/>
    <n v="22677"/>
    <s v="2020-10-19"/>
    <s v=""/>
    <s v=""/>
    <s v=""/>
    <s v=""/>
    <s v=""/>
    <s v=""/>
    <s v=""/>
    <s v=""/>
    <s v=""/>
    <s v=""/>
    <s v=""/>
    <s v=""/>
    <s v=""/>
    <s v=""/>
    <s v=""/>
    <s v=""/>
    <s v=""/>
    <s v=""/>
    <s v=""/>
    <s v=""/>
    <n v="2020"/>
    <s v="October"/>
    <n v="2020"/>
    <s v="October"/>
    <x v="0"/>
    <n v="1"/>
    <n v="0"/>
    <n v="0"/>
    <n v="0"/>
    <n v="1"/>
    <n v="0"/>
    <n v="0"/>
    <n v="0"/>
    <n v="0"/>
    <x v="2"/>
  </r>
  <r>
    <x v="0"/>
    <n v="168038"/>
    <n v="1528005477"/>
    <x v="0"/>
    <s v="Naivasha"/>
    <x v="4"/>
    <n v="15280"/>
    <s v="Male"/>
    <n v="17"/>
    <s v=""/>
    <s v="2020-12-08"/>
    <s v="2020-12-09"/>
    <s v="No"/>
    <s v="TDF+3TC+ATV/r"/>
    <s v=""/>
    <s v=""/>
    <s v=""/>
    <s v=""/>
    <s v=""/>
    <n v="3518"/>
    <s v="2020-11-27"/>
    <s v=""/>
    <s v=""/>
    <s v=""/>
    <s v=""/>
    <s v=""/>
    <s v=""/>
    <s v=""/>
    <s v=""/>
    <s v=""/>
    <s v=""/>
    <s v=""/>
    <s v=""/>
    <s v=""/>
    <s v=""/>
    <s v=""/>
    <s v=""/>
    <s v=""/>
    <s v=""/>
    <s v=""/>
    <s v=""/>
    <n v="2020"/>
    <s v="December"/>
    <n v="2020"/>
    <s v="December"/>
    <x v="0"/>
    <n v="1"/>
    <n v="0"/>
    <n v="0"/>
    <n v="0"/>
    <n v="1"/>
    <n v="0"/>
    <n v="0"/>
    <n v="0"/>
    <n v="0"/>
    <x v="1"/>
  </r>
  <r>
    <x v="1"/>
    <n v="171912"/>
    <n v="1528005526"/>
    <x v="0"/>
    <s v="Naivasha"/>
    <x v="4"/>
    <n v="15280"/>
    <s v="Male"/>
    <n v="18"/>
    <s v=""/>
    <s v="2021-01-29"/>
    <s v="2021-01-29"/>
    <s v="No"/>
    <s v="TDF+3TC+DTG"/>
    <s v=""/>
    <s v=""/>
    <s v=""/>
    <s v=""/>
    <s v=""/>
    <n v="17252"/>
    <s v="2021-01-22"/>
    <s v=""/>
    <s v=""/>
    <s v=""/>
    <s v=""/>
    <s v=""/>
    <s v=""/>
    <s v=""/>
    <s v=""/>
    <s v=""/>
    <s v=""/>
    <s v=""/>
    <s v=""/>
    <s v=""/>
    <s v=""/>
    <s v=""/>
    <s v=""/>
    <s v=""/>
    <s v=""/>
    <s v=""/>
    <s v=""/>
    <n v="2021"/>
    <s v="January"/>
    <n v="2021"/>
    <s v="January"/>
    <x v="0"/>
    <n v="1"/>
    <n v="0"/>
    <n v="0"/>
    <n v="0"/>
    <n v="1"/>
    <n v="0"/>
    <n v="0"/>
    <n v="0"/>
    <n v="0"/>
    <x v="1"/>
  </r>
  <r>
    <x v="0"/>
    <n v="163468"/>
    <n v="1528005570"/>
    <x v="0"/>
    <s v="Gilgil"/>
    <x v="27"/>
    <n v="15489"/>
    <s v="Male"/>
    <n v="8"/>
    <s v=""/>
    <s v="2020-10-27"/>
    <s v="2020-10-28"/>
    <s v="No"/>
    <s v="ABC+3TC+DTG"/>
    <s v=""/>
    <s v=""/>
    <s v=""/>
    <s v=""/>
    <s v=""/>
    <n v="1457"/>
    <s v="2020-10-06"/>
    <s v=""/>
    <s v=""/>
    <s v=""/>
    <s v=""/>
    <s v=""/>
    <s v=""/>
    <s v=""/>
    <s v=""/>
    <s v=""/>
    <s v=""/>
    <s v=""/>
    <s v=""/>
    <s v=""/>
    <s v=""/>
    <s v=""/>
    <s v=""/>
    <s v=""/>
    <s v=""/>
    <s v=""/>
    <s v=""/>
    <n v="2020"/>
    <s v="October"/>
    <n v="2020"/>
    <s v="October"/>
    <x v="0"/>
    <n v="1"/>
    <n v="0"/>
    <n v="0"/>
    <n v="0"/>
    <n v="1"/>
    <n v="0"/>
    <n v="0"/>
    <n v="0"/>
    <n v="0"/>
    <x v="0"/>
  </r>
  <r>
    <x v="1"/>
    <n v="174513"/>
    <n v="1528005682"/>
    <x v="0"/>
    <s v="Naivasha"/>
    <x v="50"/>
    <n v="15108"/>
    <s v="Female"/>
    <n v="53"/>
    <s v=""/>
    <s v="2021-02-25"/>
    <s v="2021-02-26"/>
    <s v="No"/>
    <s v="TDF+3TC+DTG"/>
    <s v=""/>
    <s v=""/>
    <s v=""/>
    <s v=""/>
    <s v=""/>
    <n v="3120"/>
    <s v="2021-02-16"/>
    <s v=""/>
    <s v=""/>
    <s v=""/>
    <s v=""/>
    <s v=""/>
    <s v=""/>
    <s v=""/>
    <s v=""/>
    <s v=""/>
    <s v=""/>
    <s v=""/>
    <s v=""/>
    <s v=""/>
    <s v=""/>
    <s v=""/>
    <s v=""/>
    <s v=""/>
    <s v=""/>
    <s v=""/>
    <s v=""/>
    <n v="2021"/>
    <s v="February"/>
    <n v="2021"/>
    <s v="February"/>
    <x v="0"/>
    <n v="1"/>
    <n v="0"/>
    <n v="0"/>
    <n v="0"/>
    <n v="1"/>
    <n v="0"/>
    <n v="0"/>
    <n v="0"/>
    <n v="0"/>
    <x v="2"/>
  </r>
  <r>
    <x v="1"/>
    <n v="174504"/>
    <n v="1528005720"/>
    <x v="0"/>
    <s v="Naivasha"/>
    <x v="4"/>
    <n v="15280"/>
    <s v="Female"/>
    <n v="48"/>
    <s v=""/>
    <s v="2021-02-25"/>
    <s v="2021-02-26"/>
    <s v="No"/>
    <s v="TDF+3TC+DTG"/>
    <s v=""/>
    <s v=""/>
    <s v=""/>
    <s v=""/>
    <s v=""/>
    <n v="246955"/>
    <s v="2021-02-17"/>
    <s v=""/>
    <s v=""/>
    <s v=""/>
    <s v=""/>
    <s v=""/>
    <s v=""/>
    <s v=""/>
    <s v=""/>
    <s v=""/>
    <s v=""/>
    <s v=""/>
    <s v=""/>
    <s v=""/>
    <s v=""/>
    <s v=""/>
    <s v=""/>
    <s v=""/>
    <s v=""/>
    <s v=""/>
    <s v=""/>
    <n v="2021"/>
    <s v="February"/>
    <n v="2021"/>
    <s v="February"/>
    <x v="0"/>
    <n v="1"/>
    <n v="0"/>
    <n v="0"/>
    <n v="0"/>
    <n v="1"/>
    <n v="0"/>
    <n v="0"/>
    <n v="0"/>
    <n v="0"/>
    <x v="2"/>
  </r>
  <r>
    <x v="1"/>
    <n v="171645"/>
    <n v="1528005766"/>
    <x v="0"/>
    <s v="Naivasha"/>
    <x v="4"/>
    <n v="15280"/>
    <s v="Male"/>
    <n v="32"/>
    <s v=""/>
    <s v="2021-01-21"/>
    <s v="2021-01-21"/>
    <s v="No"/>
    <s v="ABC+3TC+DTG"/>
    <s v=""/>
    <s v=""/>
    <s v=""/>
    <s v=""/>
    <s v=""/>
    <n v="17306"/>
    <s v="2021-01-14"/>
    <s v=""/>
    <s v=""/>
    <s v=""/>
    <s v=""/>
    <s v=""/>
    <s v=""/>
    <s v=""/>
    <s v=""/>
    <s v=""/>
    <s v=""/>
    <s v=""/>
    <s v=""/>
    <s v=""/>
    <s v=""/>
    <s v=""/>
    <s v=""/>
    <s v=""/>
    <s v=""/>
    <s v=""/>
    <s v=""/>
    <n v="2021"/>
    <s v="January"/>
    <n v="2021"/>
    <s v="January"/>
    <x v="0"/>
    <n v="1"/>
    <n v="0"/>
    <n v="0"/>
    <n v="0"/>
    <n v="1"/>
    <n v="0"/>
    <n v="0"/>
    <n v="0"/>
    <n v="0"/>
    <x v="2"/>
  </r>
  <r>
    <x v="1"/>
    <n v="171587"/>
    <n v="1528005876"/>
    <x v="0"/>
    <s v="Gilgil"/>
    <x v="27"/>
    <n v="15489"/>
    <s v="Female"/>
    <n v="25"/>
    <s v=""/>
    <s v="2021-01-29"/>
    <s v="2021-01-29"/>
    <s v="No"/>
    <s v="TDF+3TC+DTG"/>
    <s v=""/>
    <s v=""/>
    <s v=""/>
    <s v=""/>
    <s v=""/>
    <n v="15361"/>
    <s v="2021-01-15"/>
    <s v=""/>
    <s v=""/>
    <s v=""/>
    <s v=""/>
    <s v=""/>
    <s v=""/>
    <s v=""/>
    <s v=""/>
    <s v=""/>
    <s v=""/>
    <s v=""/>
    <s v=""/>
    <s v=""/>
    <s v=""/>
    <s v=""/>
    <s v=""/>
    <s v=""/>
    <s v=""/>
    <s v=""/>
    <s v=""/>
    <n v="2021"/>
    <s v="January"/>
    <n v="2021"/>
    <s v="January"/>
    <x v="0"/>
    <n v="1"/>
    <n v="0"/>
    <n v="0"/>
    <n v="0"/>
    <n v="1"/>
    <n v="0"/>
    <n v="0"/>
    <n v="0"/>
    <n v="0"/>
    <x v="2"/>
  </r>
  <r>
    <x v="0"/>
    <n v="162910"/>
    <n v="1528006204"/>
    <x v="0"/>
    <s v="Naivasha"/>
    <x v="97"/>
    <n v="15380"/>
    <s v="Female"/>
    <n v="32"/>
    <s v=""/>
    <s v="2020-10-16"/>
    <s v="2020-10-16"/>
    <s v="No"/>
    <s v="TDF+3TC+EFV"/>
    <s v=""/>
    <s v=""/>
    <s v=""/>
    <s v=""/>
    <s v=""/>
    <n v="3900"/>
    <s v="2020-10-05"/>
    <s v=""/>
    <s v=""/>
    <s v=""/>
    <s v=""/>
    <s v=""/>
    <s v=""/>
    <s v=""/>
    <s v=""/>
    <s v=""/>
    <s v=""/>
    <s v=""/>
    <s v=""/>
    <s v=""/>
    <s v=""/>
    <s v=""/>
    <s v=""/>
    <s v=""/>
    <s v=""/>
    <s v=""/>
    <s v=""/>
    <n v="2020"/>
    <s v="October"/>
    <n v="2020"/>
    <s v="October"/>
    <x v="0"/>
    <n v="1"/>
    <n v="0"/>
    <n v="0"/>
    <n v="0"/>
    <n v="1"/>
    <n v="0"/>
    <n v="0"/>
    <n v="0"/>
    <n v="0"/>
    <x v="2"/>
  </r>
  <r>
    <x v="0"/>
    <n v="164634"/>
    <n v="1528006256"/>
    <x v="0"/>
    <s v="Gilgil"/>
    <x v="27"/>
    <n v="15489"/>
    <s v="Female"/>
    <n v="26"/>
    <s v=""/>
    <s v="2020-10-31"/>
    <s v="2020-10-31"/>
    <s v="No"/>
    <s v="TDF+3TC+DTG"/>
    <s v=""/>
    <s v=""/>
    <s v=""/>
    <s v=""/>
    <s v=""/>
    <n v="2571"/>
    <s v="2020-10-06"/>
    <s v=""/>
    <s v=""/>
    <s v=""/>
    <s v=""/>
    <s v=""/>
    <s v=""/>
    <s v=""/>
    <s v=""/>
    <s v=""/>
    <s v=""/>
    <s v=""/>
    <s v=""/>
    <s v=""/>
    <s v=""/>
    <s v=""/>
    <s v=""/>
    <s v=""/>
    <s v=""/>
    <s v=""/>
    <s v=""/>
    <n v="2020"/>
    <s v="October"/>
    <n v="2020"/>
    <s v="October"/>
    <x v="0"/>
    <n v="1"/>
    <n v="0"/>
    <n v="0"/>
    <n v="0"/>
    <n v="1"/>
    <n v="0"/>
    <n v="0"/>
    <n v="0"/>
    <n v="0"/>
    <x v="2"/>
  </r>
  <r>
    <x v="0"/>
    <n v="168038"/>
    <n v="1528006593"/>
    <x v="0"/>
    <s v="Naivasha"/>
    <x v="4"/>
    <n v="15280"/>
    <s v="Female"/>
    <n v="17"/>
    <s v=""/>
    <s v="2020-12-08"/>
    <s v="2020-12-09"/>
    <s v="No"/>
    <s v="TDF+3TC+DTG"/>
    <s v=""/>
    <s v=""/>
    <s v=""/>
    <s v=""/>
    <s v=""/>
    <n v="7805"/>
    <s v="2020-11-27"/>
    <s v=""/>
    <s v=""/>
    <s v=""/>
    <s v=""/>
    <s v=""/>
    <s v=""/>
    <s v=""/>
    <s v=""/>
    <s v=""/>
    <s v=""/>
    <s v=""/>
    <s v=""/>
    <s v=""/>
    <s v=""/>
    <s v=""/>
    <s v=""/>
    <s v=""/>
    <s v=""/>
    <s v=""/>
    <s v=""/>
    <n v="2020"/>
    <s v="December"/>
    <n v="2020"/>
    <s v="December"/>
    <x v="0"/>
    <n v="1"/>
    <n v="0"/>
    <n v="0"/>
    <n v="0"/>
    <n v="1"/>
    <n v="0"/>
    <n v="0"/>
    <n v="0"/>
    <n v="0"/>
    <x v="1"/>
  </r>
  <r>
    <x v="0"/>
    <n v="164000"/>
    <n v="1528006754"/>
    <x v="0"/>
    <s v="Naivasha"/>
    <x v="4"/>
    <n v="15280"/>
    <s v="Female"/>
    <n v="60"/>
    <s v=""/>
    <s v="2020-10-31"/>
    <s v="2020-10-31"/>
    <s v="No"/>
    <s v="TDF+3TC+DTG"/>
    <s v=""/>
    <s v=""/>
    <s v=""/>
    <s v=""/>
    <s v=""/>
    <n v="4116"/>
    <s v="2020-10-21"/>
    <s v=""/>
    <s v=""/>
    <s v=""/>
    <s v=""/>
    <s v=""/>
    <s v=""/>
    <s v=""/>
    <s v=""/>
    <s v=""/>
    <s v=""/>
    <s v=""/>
    <s v=""/>
    <s v=""/>
    <s v=""/>
    <s v=""/>
    <s v=""/>
    <s v=""/>
    <s v=""/>
    <s v=""/>
    <s v=""/>
    <n v="2020"/>
    <s v="October"/>
    <n v="2020"/>
    <s v="October"/>
    <x v="0"/>
    <n v="1"/>
    <n v="0"/>
    <n v="0"/>
    <n v="0"/>
    <n v="1"/>
    <n v="0"/>
    <n v="0"/>
    <n v="0"/>
    <n v="0"/>
    <x v="2"/>
  </r>
  <r>
    <x v="1"/>
    <n v="174744"/>
    <n v="1528007029"/>
    <x v="0"/>
    <s v="Naivasha"/>
    <x v="4"/>
    <n v="15280"/>
    <s v="Female"/>
    <n v="17"/>
    <s v=""/>
    <s v="2021-03-02"/>
    <s v="2021-03-02"/>
    <s v="No"/>
    <s v="TDF+3TC+ATV/r"/>
    <s v=""/>
    <s v=""/>
    <s v=""/>
    <s v=""/>
    <s v=""/>
    <n v="12252"/>
    <s v="2021-02-19"/>
    <s v=""/>
    <s v=""/>
    <s v=""/>
    <s v=""/>
    <s v=""/>
    <s v=""/>
    <s v=""/>
    <s v=""/>
    <s v=""/>
    <s v=""/>
    <s v=""/>
    <s v=""/>
    <s v=""/>
    <s v=""/>
    <s v=""/>
    <s v=""/>
    <s v=""/>
    <s v=""/>
    <s v=""/>
    <s v=""/>
    <n v="2021"/>
    <s v="March"/>
    <n v="2021"/>
    <s v="March"/>
    <x v="0"/>
    <n v="1"/>
    <n v="0"/>
    <n v="0"/>
    <n v="0"/>
    <n v="1"/>
    <n v="0"/>
    <n v="0"/>
    <n v="0"/>
    <n v="0"/>
    <x v="1"/>
  </r>
  <r>
    <x v="0"/>
    <n v="163808"/>
    <n v="1528007118"/>
    <x v="0"/>
    <s v="Naivasha"/>
    <x v="4"/>
    <n v="15280"/>
    <s v="Male"/>
    <n v="66"/>
    <s v=""/>
    <s v="2020-10-29"/>
    <s v="2020-10-29"/>
    <s v="No"/>
    <s v="TDF+3TC+DTG"/>
    <s v=""/>
    <s v=""/>
    <s v=""/>
    <s v=""/>
    <s v=""/>
    <n v="1208"/>
    <s v="2020-10-19"/>
    <s v=""/>
    <s v=""/>
    <s v=""/>
    <s v=""/>
    <s v=""/>
    <s v=""/>
    <s v=""/>
    <s v=""/>
    <s v=""/>
    <s v=""/>
    <s v=""/>
    <s v=""/>
    <s v=""/>
    <s v=""/>
    <s v=""/>
    <s v=""/>
    <s v=""/>
    <s v=""/>
    <s v=""/>
    <s v=""/>
    <n v="2020"/>
    <s v="October"/>
    <n v="2020"/>
    <s v="October"/>
    <x v="0"/>
    <n v="1"/>
    <n v="0"/>
    <n v="0"/>
    <n v="0"/>
    <n v="1"/>
    <n v="0"/>
    <n v="0"/>
    <n v="0"/>
    <n v="0"/>
    <x v="2"/>
  </r>
  <r>
    <x v="1"/>
    <n v="175144"/>
    <n v="1528007403"/>
    <x v="0"/>
    <s v="Naivasha"/>
    <x v="4"/>
    <n v="15280"/>
    <s v="Female"/>
    <n v="56"/>
    <s v=""/>
    <s v="2021-03-08"/>
    <s v="2021-03-08"/>
    <s v="No"/>
    <s v="TDF+3TC+DTG"/>
    <s v=""/>
    <s v=""/>
    <s v=""/>
    <s v=""/>
    <s v=""/>
    <n v="106746"/>
    <s v="2021-02-25"/>
    <s v=""/>
    <s v=""/>
    <s v=""/>
    <s v=""/>
    <s v=""/>
    <s v=""/>
    <s v=""/>
    <s v=""/>
    <s v=""/>
    <s v=""/>
    <s v=""/>
    <s v=""/>
    <s v=""/>
    <s v=""/>
    <s v=""/>
    <s v=""/>
    <s v=""/>
    <s v=""/>
    <s v=""/>
    <s v=""/>
    <n v="2021"/>
    <s v="March"/>
    <n v="2021"/>
    <s v="March"/>
    <x v="0"/>
    <n v="1"/>
    <n v="0"/>
    <n v="0"/>
    <n v="0"/>
    <n v="1"/>
    <n v="0"/>
    <n v="0"/>
    <n v="0"/>
    <n v="0"/>
    <x v="2"/>
  </r>
  <r>
    <x v="1"/>
    <n v="170212"/>
    <n v="1528007491"/>
    <x v="0"/>
    <s v="Gilgil"/>
    <x v="98"/>
    <n v="14802"/>
    <s v="Female"/>
    <n v="20"/>
    <s v=""/>
    <s v="2021-01-15"/>
    <s v="2021-01-15"/>
    <s v="No"/>
    <s v="TDF+3TC+DTG"/>
    <s v=""/>
    <s v=""/>
    <s v=""/>
    <s v=""/>
    <s v=""/>
    <n v="80642"/>
    <s v="2021-01-05"/>
    <s v=""/>
    <s v=""/>
    <s v=""/>
    <s v=""/>
    <s v=""/>
    <s v=""/>
    <s v=""/>
    <s v=""/>
    <s v=""/>
    <s v=""/>
    <s v=""/>
    <s v=""/>
    <s v=""/>
    <s v=""/>
    <s v=""/>
    <s v=""/>
    <s v=""/>
    <s v=""/>
    <s v=""/>
    <s v=""/>
    <n v="2021"/>
    <s v="January"/>
    <n v="2021"/>
    <s v="January"/>
    <x v="0"/>
    <n v="1"/>
    <n v="0"/>
    <n v="0"/>
    <n v="0"/>
    <n v="1"/>
    <n v="0"/>
    <n v="0"/>
    <n v="0"/>
    <n v="0"/>
    <x v="1"/>
  </r>
  <r>
    <x v="1"/>
    <n v="174744"/>
    <n v="1528007540"/>
    <x v="0"/>
    <s v="Naivasha"/>
    <x v="4"/>
    <n v="15280"/>
    <s v="Male"/>
    <n v="15"/>
    <s v=""/>
    <s v="2021-03-02"/>
    <s v="2021-03-02"/>
    <s v="No"/>
    <s v="TDF+3TC+DTG"/>
    <s v=""/>
    <s v=""/>
    <s v=""/>
    <s v=""/>
    <s v=""/>
    <n v="15153"/>
    <s v="2021-02-19"/>
    <s v=""/>
    <s v=""/>
    <s v=""/>
    <s v=""/>
    <s v=""/>
    <s v=""/>
    <s v=""/>
    <s v=""/>
    <s v=""/>
    <s v=""/>
    <s v=""/>
    <s v=""/>
    <s v=""/>
    <s v=""/>
    <s v=""/>
    <s v=""/>
    <s v=""/>
    <s v=""/>
    <s v=""/>
    <s v=""/>
    <n v="2021"/>
    <s v="March"/>
    <n v="2021"/>
    <s v="March"/>
    <x v="0"/>
    <n v="1"/>
    <n v="0"/>
    <n v="0"/>
    <n v="0"/>
    <n v="1"/>
    <n v="0"/>
    <n v="0"/>
    <n v="0"/>
    <n v="0"/>
    <x v="1"/>
  </r>
  <r>
    <x v="0"/>
    <n v="163811"/>
    <n v="1528007578"/>
    <x v="0"/>
    <s v="Naivasha"/>
    <x v="4"/>
    <n v="15280"/>
    <s v="Male"/>
    <n v="40"/>
    <s v=""/>
    <s v="2020-10-29"/>
    <s v="2020-10-30"/>
    <s v="No"/>
    <s v="AZT+3TC+ATV/r"/>
    <s v=""/>
    <s v=""/>
    <s v=""/>
    <s v=""/>
    <s v=""/>
    <n v="260180"/>
    <s v="2020-10-19"/>
    <s v=""/>
    <s v=""/>
    <s v=""/>
    <s v=""/>
    <s v=""/>
    <s v=""/>
    <s v=""/>
    <s v=""/>
    <s v=""/>
    <s v=""/>
    <s v=""/>
    <s v=""/>
    <s v=""/>
    <s v=""/>
    <s v=""/>
    <s v=""/>
    <s v=""/>
    <s v=""/>
    <s v=""/>
    <s v=""/>
    <n v="2020"/>
    <s v="October"/>
    <n v="2020"/>
    <s v="October"/>
    <x v="0"/>
    <n v="1"/>
    <n v="0"/>
    <n v="0"/>
    <n v="0"/>
    <n v="1"/>
    <n v="0"/>
    <n v="0"/>
    <n v="0"/>
    <n v="0"/>
    <x v="2"/>
  </r>
  <r>
    <x v="1"/>
    <n v="171909"/>
    <n v="1528007597"/>
    <x v="0"/>
    <s v="Naivasha"/>
    <x v="4"/>
    <n v="15280"/>
    <s v="Male"/>
    <n v="18"/>
    <s v=""/>
    <s v="2021-01-29"/>
    <s v="2021-01-29"/>
    <s v="No"/>
    <s v="TDF+3TC+DTG"/>
    <s v=""/>
    <s v=""/>
    <s v=""/>
    <s v=""/>
    <s v=""/>
    <n v="29565"/>
    <s v="2021-01-22"/>
    <s v=""/>
    <s v=""/>
    <s v=""/>
    <s v=""/>
    <s v=""/>
    <s v=""/>
    <s v=""/>
    <s v=""/>
    <s v=""/>
    <s v=""/>
    <s v=""/>
    <s v=""/>
    <s v=""/>
    <s v=""/>
    <s v=""/>
    <s v=""/>
    <s v=""/>
    <s v=""/>
    <s v=""/>
    <s v=""/>
    <n v="2021"/>
    <s v="January"/>
    <n v="2021"/>
    <s v="January"/>
    <x v="0"/>
    <n v="1"/>
    <n v="0"/>
    <n v="0"/>
    <n v="0"/>
    <n v="1"/>
    <n v="0"/>
    <n v="0"/>
    <n v="0"/>
    <n v="0"/>
    <x v="1"/>
  </r>
  <r>
    <x v="0"/>
    <n v="166415"/>
    <n v="1528007602"/>
    <x v="0"/>
    <s v="Naivasha"/>
    <x v="86"/>
    <n v="15106"/>
    <s v="Male"/>
    <n v="16"/>
    <s v=""/>
    <s v="2020-11-24"/>
    <s v="2020-11-25"/>
    <s v="No"/>
    <s v="TDF+3TC+DTG"/>
    <s v=""/>
    <s v=""/>
    <s v=""/>
    <s v=""/>
    <s v=""/>
    <n v="1710"/>
    <s v="2020-11-09"/>
    <s v=""/>
    <s v=""/>
    <s v=""/>
    <s v=""/>
    <s v=""/>
    <s v=""/>
    <s v=""/>
    <s v=""/>
    <s v=""/>
    <s v=""/>
    <s v=""/>
    <s v=""/>
    <s v=""/>
    <s v=""/>
    <s v=""/>
    <s v=""/>
    <s v=""/>
    <s v=""/>
    <s v=""/>
    <s v=""/>
    <n v="2020"/>
    <s v="November"/>
    <n v="2020"/>
    <s v="November"/>
    <x v="0"/>
    <n v="1"/>
    <n v="0"/>
    <n v="0"/>
    <n v="0"/>
    <n v="1"/>
    <n v="0"/>
    <n v="0"/>
    <n v="0"/>
    <n v="0"/>
    <x v="1"/>
  </r>
  <r>
    <x v="1"/>
    <n v="170204"/>
    <n v="1528007747"/>
    <x v="0"/>
    <s v="Naivasha"/>
    <x v="4"/>
    <n v="15280"/>
    <s v="Female"/>
    <n v="24"/>
    <s v=""/>
    <s v="2021-01-15"/>
    <s v="2021-01-15"/>
    <s v="No"/>
    <s v="TDF+3TC+DTG"/>
    <s v=""/>
    <s v=""/>
    <s v=""/>
    <s v=""/>
    <s v=""/>
    <n v="1350"/>
    <s v="2021-01-05"/>
    <s v=""/>
    <s v=""/>
    <s v=""/>
    <s v=""/>
    <s v=""/>
    <s v=""/>
    <s v=""/>
    <s v=""/>
    <s v=""/>
    <s v=""/>
    <s v=""/>
    <s v=""/>
    <s v=""/>
    <s v=""/>
    <s v=""/>
    <s v=""/>
    <s v=""/>
    <s v=""/>
    <s v=""/>
    <s v=""/>
    <n v="2021"/>
    <s v="January"/>
    <n v="2021"/>
    <s v="January"/>
    <x v="0"/>
    <n v="1"/>
    <n v="0"/>
    <n v="0"/>
    <n v="0"/>
    <n v="1"/>
    <n v="0"/>
    <n v="0"/>
    <n v="0"/>
    <n v="0"/>
    <x v="1"/>
  </r>
  <r>
    <x v="0"/>
    <n v="169942"/>
    <n v="1528007955"/>
    <x v="0"/>
    <s v="Njoro"/>
    <x v="21"/>
    <n v="15358"/>
    <s v="Male"/>
    <n v="6"/>
    <s v=""/>
    <s v="2021-01-05"/>
    <s v="2021-01-05"/>
    <s v="No"/>
    <s v="Other"/>
    <s v=""/>
    <s v=""/>
    <s v=""/>
    <s v=""/>
    <s v=""/>
    <n v="71639"/>
    <s v="2020-12-22"/>
    <s v=""/>
    <s v=""/>
    <s v=""/>
    <s v=""/>
    <s v=""/>
    <s v=""/>
    <s v=""/>
    <s v=""/>
    <s v=""/>
    <s v=""/>
    <s v=""/>
    <s v=""/>
    <s v=""/>
    <s v=""/>
    <s v=""/>
    <s v=""/>
    <s v=""/>
    <s v=""/>
    <s v=""/>
    <s v=""/>
    <n v="2021"/>
    <s v="January"/>
    <n v="2021"/>
    <s v="January"/>
    <x v="0"/>
    <n v="1"/>
    <n v="0"/>
    <n v="0"/>
    <n v="0"/>
    <n v="1"/>
    <n v="0"/>
    <n v="0"/>
    <n v="0"/>
    <n v="0"/>
    <x v="0"/>
  </r>
  <r>
    <x v="1"/>
    <n v="175143"/>
    <n v="1528008457"/>
    <x v="0"/>
    <s v="Naivasha"/>
    <x v="4"/>
    <n v="15280"/>
    <s v="Female"/>
    <n v="4"/>
    <s v=""/>
    <s v="2021-03-08"/>
    <s v="2021-03-08"/>
    <s v="No"/>
    <s v="TDF+3TC+DTG"/>
    <s v=""/>
    <s v=""/>
    <s v=""/>
    <s v=""/>
    <s v=""/>
    <n v="3871"/>
    <s v="2021-02-25"/>
    <s v=""/>
    <s v=""/>
    <s v=""/>
    <s v=""/>
    <s v=""/>
    <s v=""/>
    <s v=""/>
    <s v=""/>
    <s v=""/>
    <s v=""/>
    <s v=""/>
    <s v=""/>
    <s v=""/>
    <s v=""/>
    <s v=""/>
    <s v=""/>
    <s v=""/>
    <s v=""/>
    <s v=""/>
    <s v=""/>
    <n v="2021"/>
    <s v="March"/>
    <n v="2021"/>
    <s v="March"/>
    <x v="0"/>
    <n v="1"/>
    <n v="0"/>
    <n v="0"/>
    <n v="0"/>
    <n v="1"/>
    <n v="0"/>
    <n v="0"/>
    <n v="0"/>
    <n v="0"/>
    <x v="0"/>
  </r>
  <r>
    <x v="1"/>
    <n v="170204"/>
    <n v="1528009020"/>
    <x v="0"/>
    <s v="Naivasha"/>
    <x v="4"/>
    <n v="15280"/>
    <s v="Female"/>
    <n v="34"/>
    <s v=""/>
    <s v="2021-01-15"/>
    <s v="2021-01-15"/>
    <s v="Yes"/>
    <s v="TDF+3TC+DTG"/>
    <s v=""/>
    <s v=""/>
    <s v=""/>
    <s v=""/>
    <s v=""/>
    <n v="6734"/>
    <s v="2021-01-05"/>
    <s v=""/>
    <s v=""/>
    <s v=""/>
    <s v=""/>
    <s v=""/>
    <s v=""/>
    <s v=""/>
    <s v=""/>
    <s v=""/>
    <s v=""/>
    <s v=""/>
    <s v=""/>
    <s v=""/>
    <s v=""/>
    <s v=""/>
    <s v=""/>
    <s v=""/>
    <s v=""/>
    <s v=""/>
    <s v=""/>
    <n v="2021"/>
    <s v="January"/>
    <n v="2021"/>
    <s v="January"/>
    <x v="0"/>
    <n v="1"/>
    <n v="0"/>
    <n v="0"/>
    <n v="0"/>
    <n v="1"/>
    <n v="0"/>
    <n v="0"/>
    <n v="0"/>
    <n v="0"/>
    <x v="2"/>
  </r>
  <r>
    <x v="1"/>
    <n v="171422"/>
    <n v="1528009093"/>
    <x v="0"/>
    <s v="Naivasha"/>
    <x v="4"/>
    <n v="15280"/>
    <s v="Female"/>
    <n v="27"/>
    <s v=""/>
    <s v="2021-01-27"/>
    <s v="2021-01-28"/>
    <s v="No"/>
    <s v="TDF+3TC+DTG"/>
    <s v=""/>
    <s v=""/>
    <s v=""/>
    <s v=""/>
    <s v=""/>
    <n v="17800"/>
    <s v="2021-01-19"/>
    <s v=""/>
    <s v=""/>
    <s v=""/>
    <s v=""/>
    <s v=""/>
    <s v=""/>
    <s v=""/>
    <s v=""/>
    <s v=""/>
    <s v=""/>
    <s v=""/>
    <s v=""/>
    <s v=""/>
    <s v=""/>
    <s v=""/>
    <s v=""/>
    <s v=""/>
    <s v=""/>
    <s v=""/>
    <s v=""/>
    <n v="2021"/>
    <s v="January"/>
    <n v="2021"/>
    <s v="January"/>
    <x v="0"/>
    <n v="1"/>
    <n v="0"/>
    <n v="0"/>
    <n v="0"/>
    <n v="1"/>
    <n v="0"/>
    <n v="0"/>
    <n v="0"/>
    <n v="0"/>
    <x v="2"/>
  </r>
  <r>
    <x v="1"/>
    <n v="170483"/>
    <n v="1528009138"/>
    <x v="0"/>
    <s v="Naivasha"/>
    <x v="4"/>
    <n v="15280"/>
    <s v="Female"/>
    <n v="23"/>
    <s v=""/>
    <s v="2021-01-15"/>
    <s v="2021-01-15"/>
    <s v="Yes"/>
    <s v="TDF+3TC+DTG"/>
    <s v=""/>
    <s v=""/>
    <s v=""/>
    <s v=""/>
    <s v=""/>
    <n v="4437"/>
    <s v="2021-01-07"/>
    <s v=""/>
    <s v=""/>
    <s v=""/>
    <s v=""/>
    <s v=""/>
    <s v=""/>
    <s v=""/>
    <s v=""/>
    <s v=""/>
    <s v=""/>
    <s v=""/>
    <s v=""/>
    <s v=""/>
    <s v=""/>
    <s v=""/>
    <s v=""/>
    <s v=""/>
    <s v=""/>
    <s v=""/>
    <s v=""/>
    <n v="2021"/>
    <s v="January"/>
    <n v="2021"/>
    <s v="January"/>
    <x v="0"/>
    <n v="1"/>
    <n v="0"/>
    <n v="0"/>
    <n v="0"/>
    <n v="1"/>
    <n v="0"/>
    <n v="0"/>
    <n v="0"/>
    <n v="0"/>
    <x v="1"/>
  </r>
  <r>
    <x v="0"/>
    <n v="167353"/>
    <n v="1528009376"/>
    <x v="0"/>
    <s v="Naivasha"/>
    <x v="4"/>
    <n v="15280"/>
    <s v="Female"/>
    <n v="61"/>
    <s v=""/>
    <s v="2020-12-02"/>
    <s v="2020-12-02"/>
    <s v="No"/>
    <s v="TDF+3TC+DTG"/>
    <s v=""/>
    <s v=""/>
    <s v=""/>
    <s v=""/>
    <s v=""/>
    <n v="468562"/>
    <s v="2020-11-23"/>
    <s v=""/>
    <s v=""/>
    <s v=""/>
    <s v=""/>
    <s v=""/>
    <s v=""/>
    <s v=""/>
    <s v=""/>
    <s v=""/>
    <s v=""/>
    <s v=""/>
    <s v=""/>
    <s v=""/>
    <s v=""/>
    <s v=""/>
    <s v=""/>
    <s v=""/>
    <s v=""/>
    <s v=""/>
    <s v=""/>
    <n v="2020"/>
    <s v="December"/>
    <n v="2020"/>
    <s v="December"/>
    <x v="0"/>
    <n v="1"/>
    <n v="0"/>
    <n v="0"/>
    <n v="0"/>
    <n v="1"/>
    <n v="0"/>
    <n v="0"/>
    <n v="0"/>
    <n v="0"/>
    <x v="2"/>
  </r>
  <r>
    <x v="1"/>
    <n v="174744"/>
    <n v="1528009599"/>
    <x v="0"/>
    <s v="Naivasha"/>
    <x v="4"/>
    <n v="15280"/>
    <s v="Female"/>
    <n v="22"/>
    <s v=""/>
    <s v="2021-03-02"/>
    <s v="2021-03-02"/>
    <s v="No"/>
    <s v="TDF+3TC+DTG"/>
    <s v=""/>
    <s v=""/>
    <s v=""/>
    <s v=""/>
    <s v=""/>
    <n v="616245"/>
    <s v="2021-02-19"/>
    <s v=""/>
    <s v=""/>
    <s v=""/>
    <s v=""/>
    <s v=""/>
    <s v=""/>
    <s v=""/>
    <s v=""/>
    <s v=""/>
    <s v=""/>
    <s v=""/>
    <s v=""/>
    <s v=""/>
    <s v=""/>
    <s v=""/>
    <s v=""/>
    <s v=""/>
    <s v=""/>
    <s v=""/>
    <s v=""/>
    <n v="2021"/>
    <s v="March"/>
    <n v="2021"/>
    <s v="March"/>
    <x v="0"/>
    <n v="1"/>
    <n v="0"/>
    <n v="0"/>
    <n v="0"/>
    <n v="1"/>
    <n v="0"/>
    <n v="0"/>
    <n v="0"/>
    <n v="0"/>
    <x v="1"/>
  </r>
  <r>
    <x v="1"/>
    <n v="170642"/>
    <n v="1528009600"/>
    <x v="0"/>
    <s v="Naivasha"/>
    <x v="4"/>
    <n v="15280"/>
    <s v="Female"/>
    <n v="22"/>
    <s v=""/>
    <s v="2021-01-20"/>
    <s v="2021-01-20"/>
    <s v="No"/>
    <s v="ABC+3TC+DTG"/>
    <s v=""/>
    <s v=""/>
    <s v=""/>
    <s v=""/>
    <s v=""/>
    <n v="36200"/>
    <s v="2021-01-08"/>
    <s v=""/>
    <s v=""/>
    <s v=""/>
    <s v=""/>
    <s v=""/>
    <s v=""/>
    <s v=""/>
    <s v=""/>
    <s v=""/>
    <s v=""/>
    <s v=""/>
    <s v=""/>
    <s v=""/>
    <s v=""/>
    <s v=""/>
    <s v=""/>
    <s v=""/>
    <s v=""/>
    <s v=""/>
    <s v=""/>
    <n v="2021"/>
    <s v="January"/>
    <n v="2021"/>
    <s v="January"/>
    <x v="0"/>
    <n v="1"/>
    <n v="0"/>
    <n v="0"/>
    <n v="0"/>
    <n v="1"/>
    <n v="0"/>
    <n v="0"/>
    <n v="0"/>
    <n v="0"/>
    <x v="1"/>
  </r>
  <r>
    <x v="0"/>
    <n v="163685"/>
    <n v="1528009624"/>
    <x v="0"/>
    <s v="Naivasha"/>
    <x v="4"/>
    <n v="15280"/>
    <s v="Female"/>
    <n v="2"/>
    <s v=""/>
    <s v="2020-11-19"/>
    <s v="2020-11-19"/>
    <s v="No"/>
    <s v="ABC+3TC+LPV/r"/>
    <s v=""/>
    <s v=""/>
    <s v=""/>
    <s v=""/>
    <s v=""/>
    <n v="341000"/>
    <s v="2020-10-16"/>
    <s v=""/>
    <s v=""/>
    <s v=""/>
    <s v=""/>
    <s v=""/>
    <s v=""/>
    <s v=""/>
    <s v=""/>
    <s v=""/>
    <s v=""/>
    <s v=""/>
    <s v=""/>
    <s v=""/>
    <s v=""/>
    <s v=""/>
    <s v=""/>
    <s v=""/>
    <s v=""/>
    <s v=""/>
    <s v=""/>
    <n v="2020"/>
    <s v="November"/>
    <n v="2020"/>
    <s v="November"/>
    <x v="0"/>
    <n v="1"/>
    <n v="0"/>
    <n v="0"/>
    <n v="0"/>
    <n v="1"/>
    <n v="0"/>
    <n v="0"/>
    <n v="0"/>
    <n v="0"/>
    <x v="0"/>
  </r>
  <r>
    <x v="1"/>
    <n v="173366"/>
    <n v="1528009687"/>
    <x v="0"/>
    <s v="Naivasha"/>
    <x v="4"/>
    <n v="15280"/>
    <s v="Female"/>
    <n v="37"/>
    <s v=""/>
    <s v="2021-02-19"/>
    <s v="2021-02-19"/>
    <s v="No"/>
    <s v="TDF+3TC+DTG"/>
    <s v=""/>
    <s v=""/>
    <s v=""/>
    <s v=""/>
    <s v=""/>
    <n v="3230"/>
    <s v="2021-02-08"/>
    <s v=""/>
    <s v=""/>
    <s v=""/>
    <s v=""/>
    <s v=""/>
    <s v=""/>
    <s v=""/>
    <s v=""/>
    <s v=""/>
    <s v=""/>
    <s v=""/>
    <s v=""/>
    <s v=""/>
    <s v=""/>
    <s v=""/>
    <s v=""/>
    <s v=""/>
    <s v=""/>
    <s v=""/>
    <s v=""/>
    <n v="2021"/>
    <s v="February"/>
    <n v="2021"/>
    <s v="February"/>
    <x v="0"/>
    <n v="1"/>
    <n v="0"/>
    <n v="0"/>
    <n v="0"/>
    <n v="1"/>
    <n v="0"/>
    <n v="0"/>
    <n v="0"/>
    <n v="0"/>
    <x v="2"/>
  </r>
  <r>
    <x v="1"/>
    <n v="171305"/>
    <n v="1528009753"/>
    <x v="0"/>
    <s v="Naivasha"/>
    <x v="4"/>
    <n v="15280"/>
    <s v="Male"/>
    <n v="31"/>
    <s v=""/>
    <s v="2021-01-21"/>
    <s v="2021-01-21"/>
    <s v="No"/>
    <s v="TDF+3TC+DTG"/>
    <s v=""/>
    <s v=""/>
    <s v=""/>
    <s v=""/>
    <s v=""/>
    <n v="10340"/>
    <s v="2021-01-18"/>
    <s v=""/>
    <s v=""/>
    <s v=""/>
    <s v=""/>
    <s v=""/>
    <s v=""/>
    <s v=""/>
    <s v=""/>
    <s v=""/>
    <s v=""/>
    <s v=""/>
    <s v=""/>
    <s v=""/>
    <s v=""/>
    <s v=""/>
    <s v=""/>
    <s v=""/>
    <s v=""/>
    <s v=""/>
    <s v=""/>
    <n v="2021"/>
    <s v="January"/>
    <n v="2021"/>
    <s v="January"/>
    <x v="0"/>
    <n v="1"/>
    <n v="0"/>
    <n v="0"/>
    <n v="0"/>
    <n v="1"/>
    <n v="0"/>
    <n v="0"/>
    <n v="0"/>
    <n v="0"/>
    <x v="2"/>
  </r>
  <r>
    <x v="1"/>
    <n v="170941"/>
    <n v="1528009899"/>
    <x v="0"/>
    <s v="Naivasha"/>
    <x v="4"/>
    <n v="15280"/>
    <s v="Female"/>
    <n v="40"/>
    <s v=""/>
    <s v="2021-01-20"/>
    <s v="2021-01-20"/>
    <s v="No"/>
    <s v="TDF+3TC+DTG"/>
    <s v=""/>
    <s v=""/>
    <s v=""/>
    <s v=""/>
    <s v=""/>
    <n v="655000"/>
    <s v="2021-01-13"/>
    <s v=""/>
    <s v=""/>
    <s v=""/>
    <s v=""/>
    <s v=""/>
    <s v=""/>
    <s v=""/>
    <s v=""/>
    <s v=""/>
    <s v=""/>
    <s v=""/>
    <s v=""/>
    <s v=""/>
    <s v=""/>
    <s v=""/>
    <s v=""/>
    <s v=""/>
    <s v=""/>
    <s v=""/>
    <s v=""/>
    <n v="2021"/>
    <s v="January"/>
    <n v="2021"/>
    <s v="January"/>
    <x v="0"/>
    <n v="1"/>
    <n v="0"/>
    <n v="0"/>
    <n v="0"/>
    <n v="1"/>
    <n v="0"/>
    <n v="0"/>
    <n v="0"/>
    <n v="0"/>
    <x v="2"/>
  </r>
  <r>
    <x v="0"/>
    <n v="162874"/>
    <n v="1528010115"/>
    <x v="0"/>
    <s v="Naivasha"/>
    <x v="4"/>
    <n v="15280"/>
    <s v="Female"/>
    <n v="41"/>
    <s v=""/>
    <s v="2020-10-16"/>
    <s v="2020-10-16"/>
    <s v="No"/>
    <s v="TDF+3TC+DTG"/>
    <s v=""/>
    <s v=""/>
    <s v=""/>
    <s v=""/>
    <s v=""/>
    <n v="102522"/>
    <s v="2020-10-06"/>
    <s v=""/>
    <s v=""/>
    <s v=""/>
    <s v=""/>
    <s v=""/>
    <s v=""/>
    <s v=""/>
    <s v=""/>
    <s v=""/>
    <s v=""/>
    <s v=""/>
    <s v=""/>
    <s v=""/>
    <s v=""/>
    <s v=""/>
    <s v=""/>
    <s v=""/>
    <s v=""/>
    <s v=""/>
    <s v=""/>
    <n v="2020"/>
    <s v="October"/>
    <n v="2020"/>
    <s v="October"/>
    <x v="0"/>
    <n v="1"/>
    <n v="0"/>
    <n v="0"/>
    <n v="0"/>
    <n v="1"/>
    <n v="0"/>
    <n v="0"/>
    <n v="0"/>
    <n v="0"/>
    <x v="2"/>
  </r>
  <r>
    <x v="0"/>
    <n v="164007"/>
    <n v="1528010314"/>
    <x v="0"/>
    <s v="Naivasha"/>
    <x v="4"/>
    <n v="15280"/>
    <s v="Female"/>
    <n v="31"/>
    <s v=""/>
    <s v="2020-10-31"/>
    <s v="2020-10-31"/>
    <s v="Yes"/>
    <s v="TDF+3TC+DTG"/>
    <s v=""/>
    <s v=""/>
    <s v=""/>
    <s v=""/>
    <s v=""/>
    <n v="312547"/>
    <s v="2020-10-21"/>
    <s v=""/>
    <s v=""/>
    <s v=""/>
    <s v=""/>
    <s v=""/>
    <s v=""/>
    <s v=""/>
    <s v=""/>
    <s v=""/>
    <s v=""/>
    <s v=""/>
    <s v=""/>
    <s v=""/>
    <s v=""/>
    <s v=""/>
    <s v=""/>
    <s v=""/>
    <s v=""/>
    <s v=""/>
    <s v=""/>
    <n v="2020"/>
    <s v="October"/>
    <n v="2020"/>
    <s v="October"/>
    <x v="0"/>
    <n v="1"/>
    <n v="0"/>
    <n v="0"/>
    <n v="0"/>
    <n v="1"/>
    <n v="0"/>
    <n v="0"/>
    <n v="0"/>
    <n v="0"/>
    <x v="2"/>
  </r>
  <r>
    <x v="0"/>
    <n v="165221"/>
    <n v="1528010361"/>
    <x v="0"/>
    <s v="Naivasha"/>
    <x v="4"/>
    <n v="15280"/>
    <s v="Female"/>
    <n v="26"/>
    <s v=""/>
    <s v="2020-11-19"/>
    <s v="2020-11-19"/>
    <s v="Yes"/>
    <s v="TDF+3TC+DTG"/>
    <s v=""/>
    <s v=""/>
    <s v=""/>
    <s v=""/>
    <s v=""/>
    <n v="290000"/>
    <s v="2020-11-02"/>
    <s v=""/>
    <s v=""/>
    <s v=""/>
    <s v=""/>
    <s v=""/>
    <s v=""/>
    <s v=""/>
    <s v=""/>
    <s v=""/>
    <s v=""/>
    <s v=""/>
    <s v=""/>
    <s v=""/>
    <s v=""/>
    <s v=""/>
    <s v=""/>
    <s v=""/>
    <s v=""/>
    <s v=""/>
    <s v=""/>
    <n v="2020"/>
    <s v="November"/>
    <n v="2020"/>
    <s v="November"/>
    <x v="0"/>
    <n v="1"/>
    <n v="0"/>
    <n v="0"/>
    <n v="0"/>
    <n v="1"/>
    <n v="0"/>
    <n v="0"/>
    <n v="0"/>
    <n v="0"/>
    <x v="2"/>
  </r>
  <r>
    <x v="0"/>
    <n v="168290"/>
    <n v="1528010376"/>
    <x v="0"/>
    <s v="Naivasha"/>
    <x v="4"/>
    <n v="15280"/>
    <s v="Female"/>
    <n v="34"/>
    <s v=""/>
    <s v="2020-12-08"/>
    <s v="2020-12-09"/>
    <s v="Yes"/>
    <s v="TDF+3TC+DTG"/>
    <s v=""/>
    <s v=""/>
    <s v=""/>
    <s v=""/>
    <s v=""/>
    <n v="403210"/>
    <s v="2020-12-02"/>
    <s v=""/>
    <s v=""/>
    <s v=""/>
    <s v=""/>
    <s v=""/>
    <s v=""/>
    <s v=""/>
    <s v=""/>
    <s v=""/>
    <s v=""/>
    <s v=""/>
    <s v=""/>
    <s v=""/>
    <s v=""/>
    <s v=""/>
    <s v=""/>
    <s v=""/>
    <s v=""/>
    <s v=""/>
    <s v=""/>
    <n v="2020"/>
    <s v="December"/>
    <n v="2020"/>
    <s v="December"/>
    <x v="0"/>
    <n v="1"/>
    <n v="0"/>
    <n v="0"/>
    <n v="0"/>
    <n v="1"/>
    <n v="0"/>
    <n v="0"/>
    <n v="0"/>
    <n v="0"/>
    <x v="2"/>
  </r>
  <r>
    <x v="1"/>
    <n v="174748"/>
    <n v="1528010390"/>
    <x v="0"/>
    <s v="Naivasha"/>
    <x v="4"/>
    <n v="15280"/>
    <s v="Female"/>
    <n v="34"/>
    <s v=""/>
    <s v="2021-03-02"/>
    <s v="2021-03-02"/>
    <s v="No"/>
    <s v="TDF+3TC+DTG"/>
    <s v=""/>
    <s v=""/>
    <s v=""/>
    <s v=""/>
    <s v=""/>
    <n v="5709"/>
    <s v="2021-02-22"/>
    <s v=""/>
    <s v=""/>
    <s v=""/>
    <s v=""/>
    <s v=""/>
    <s v=""/>
    <s v=""/>
    <s v=""/>
    <s v=""/>
    <s v=""/>
    <s v=""/>
    <s v=""/>
    <s v=""/>
    <s v=""/>
    <s v=""/>
    <s v=""/>
    <s v=""/>
    <s v=""/>
    <s v=""/>
    <s v=""/>
    <n v="2021"/>
    <s v="March"/>
    <n v="2021"/>
    <s v="March"/>
    <x v="0"/>
    <n v="1"/>
    <n v="0"/>
    <n v="0"/>
    <n v="0"/>
    <n v="1"/>
    <n v="0"/>
    <n v="0"/>
    <n v="0"/>
    <n v="0"/>
    <x v="2"/>
  </r>
  <r>
    <x v="1"/>
    <n v="171108"/>
    <s v="15280430501"/>
    <x v="0"/>
    <s v="Naivasha"/>
    <x v="8"/>
    <n v="14801"/>
    <s v="Female"/>
    <n v="53"/>
    <s v="Yes"/>
    <s v="2021-01-20"/>
    <s v="2021-01-20"/>
    <s v="No"/>
    <s v="TDF+3TC+DTG"/>
    <s v=""/>
    <s v=""/>
    <s v=""/>
    <s v=""/>
    <s v="2019-04-05"/>
    <n v="1440"/>
    <s v="2021-01-11"/>
    <s v="2021-01-11"/>
    <s v="Yes"/>
    <s v="2020-01-20"/>
    <n v="3"/>
    <s v="2021-01-11"/>
    <s v="Frozen Plasma"/>
    <s v="2020-01-20"/>
    <s v="&gt;1000"/>
    <s v=""/>
    <s v=""/>
    <s v=""/>
    <n v="3"/>
    <s v="2021-01-11"/>
    <s v="Frozen Plasma"/>
    <s v="2021-01-20"/>
    <s v="&gt;1000"/>
    <s v="Active"/>
    <s v="Due for repeat"/>
    <s v="2021-01-20"/>
    <s v="stf version 4"/>
    <n v="2021"/>
    <s v="January"/>
    <n v="2021"/>
    <s v="January"/>
    <x v="1"/>
    <n v="1"/>
    <n v="1"/>
    <n v="0"/>
    <n v="0"/>
    <n v="0"/>
    <n v="1"/>
    <n v="1"/>
    <n v="1"/>
    <n v="0"/>
    <x v="2"/>
  </r>
  <r>
    <x v="0"/>
    <n v="168761"/>
    <n v="1528700097"/>
    <x v="0"/>
    <s v="Nakuru East"/>
    <x v="99"/>
    <n v="15287"/>
    <s v="Female"/>
    <n v="41"/>
    <s v=""/>
    <s v="2020-12-15"/>
    <s v="2020-12-16"/>
    <s v="No"/>
    <s v="TDF+3TC+DTG"/>
    <s v=""/>
    <s v=""/>
    <s v=""/>
    <s v=""/>
    <s v=""/>
    <n v="334109"/>
    <s v="2020-12-02"/>
    <s v=""/>
    <s v=""/>
    <s v=""/>
    <s v=""/>
    <s v=""/>
    <s v=""/>
    <s v=""/>
    <s v=""/>
    <s v=""/>
    <s v=""/>
    <s v=""/>
    <s v=""/>
    <s v=""/>
    <s v=""/>
    <s v=""/>
    <s v=""/>
    <s v=""/>
    <s v=""/>
    <s v=""/>
    <s v=""/>
    <n v="2020"/>
    <s v="December"/>
    <n v="2020"/>
    <s v="December"/>
    <x v="0"/>
    <n v="1"/>
    <n v="0"/>
    <n v="0"/>
    <n v="0"/>
    <n v="1"/>
    <n v="0"/>
    <n v="0"/>
    <n v="0"/>
    <n v="0"/>
    <x v="2"/>
  </r>
  <r>
    <x v="0"/>
    <n v="167289"/>
    <n v="1528800073"/>
    <x v="0"/>
    <s v="Nakuru North"/>
    <x v="2"/>
    <n v="14224"/>
    <s v="Female"/>
    <n v="15"/>
    <s v="Yes"/>
    <s v="2020-12-02"/>
    <s v="2020-12-02"/>
    <s v="No"/>
    <s v="AZT+3TC+EFV"/>
    <s v=""/>
    <s v=""/>
    <s v=""/>
    <s v=""/>
    <s v="2019-10-07"/>
    <n v="7710"/>
    <s v="2020-11-06"/>
    <s v="2020-01-31"/>
    <s v="Yes"/>
    <s v="2020-02-14"/>
    <n v="3"/>
    <s v="2020-11-11"/>
    <s v="Frozen Plasma"/>
    <s v="2020-12-02"/>
    <s v="&gt;1000"/>
    <s v="Retain Regimen"/>
    <s v="Other"/>
    <s v="EAC  done to the 3 clients in the family,enrolled to case ovc,chv follow up"/>
    <s v=""/>
    <s v="2020-11-11"/>
    <s v=""/>
    <s v=""/>
    <s v=""/>
    <s v="Active"/>
    <s v=""/>
    <s v="2020-12-02"/>
    <s v="stf version 4"/>
    <n v="2020"/>
    <s v="December"/>
    <n v="2020"/>
    <s v="December"/>
    <x v="1"/>
    <n v="1"/>
    <n v="1"/>
    <n v="0"/>
    <n v="0"/>
    <n v="0"/>
    <n v="1"/>
    <n v="1"/>
    <n v="1"/>
    <n v="0"/>
    <x v="1"/>
  </r>
  <r>
    <x v="0"/>
    <n v="169740"/>
    <n v="1528800398"/>
    <x v="0"/>
    <s v="Nakuru East"/>
    <x v="26"/>
    <n v="15009"/>
    <s v="Female"/>
    <n v="18"/>
    <s v=""/>
    <s v="2020-12-31"/>
    <s v="2021-01-04"/>
    <s v="No"/>
    <s v="TDF+3TC+DTG"/>
    <s v=""/>
    <s v=""/>
    <s v=""/>
    <s v=""/>
    <s v=""/>
    <n v="57375"/>
    <s v="2020-12-17"/>
    <s v=""/>
    <s v=""/>
    <s v=""/>
    <s v=""/>
    <s v=""/>
    <s v=""/>
    <s v=""/>
    <s v=""/>
    <s v=""/>
    <s v=""/>
    <s v=""/>
    <s v=""/>
    <s v=""/>
    <s v=""/>
    <s v=""/>
    <s v=""/>
    <s v=""/>
    <s v=""/>
    <s v=""/>
    <s v=""/>
    <n v="2021"/>
    <s v="January"/>
    <n v="2020"/>
    <s v="December"/>
    <x v="0"/>
    <n v="1"/>
    <n v="0"/>
    <n v="0"/>
    <n v="0"/>
    <n v="1"/>
    <n v="0"/>
    <n v="0"/>
    <n v="0"/>
    <n v="0"/>
    <x v="1"/>
  </r>
  <r>
    <x v="0"/>
    <n v="162657"/>
    <n v="1528800398"/>
    <x v="0"/>
    <s v="Nakuru West "/>
    <x v="7"/>
    <n v="15288"/>
    <s v="Female"/>
    <n v="58"/>
    <s v="Yes"/>
    <s v="2020-10-16"/>
    <s v="2020-10-16"/>
    <s v="No"/>
    <s v="AZT+3TC+DTG"/>
    <s v=""/>
    <s v=""/>
    <s v=""/>
    <s v=""/>
    <s v="2021-02-09"/>
    <n v="10710"/>
    <s v="2020-10-06"/>
    <s v="2021-02-02"/>
    <s v="No"/>
    <s v=""/>
    <n v="2"/>
    <s v=""/>
    <s v="Frozen Plasma"/>
    <s v=""/>
    <s v=""/>
    <s v=""/>
    <s v=""/>
    <s v=""/>
    <s v=""/>
    <s v=""/>
    <s v=""/>
    <s v=""/>
    <s v=""/>
    <s v="Patient Died"/>
    <s v=""/>
    <s v="2020-10-16"/>
    <s v="stf version 4"/>
    <n v="2020"/>
    <s v="October"/>
    <n v="2020"/>
    <s v="October"/>
    <x v="1"/>
    <n v="1"/>
    <n v="0"/>
    <n v="1"/>
    <n v="0"/>
    <n v="0"/>
    <n v="0"/>
    <n v="0"/>
    <n v="0"/>
    <n v="0"/>
    <x v="2"/>
  </r>
  <r>
    <x v="1"/>
    <n v="173744"/>
    <n v="1528800406"/>
    <x v="0"/>
    <s v="Subukia"/>
    <x v="69"/>
    <n v="14611"/>
    <s v="Female"/>
    <n v="19"/>
    <s v=""/>
    <s v="2021-02-23"/>
    <s v="2021-02-24"/>
    <s v="No"/>
    <s v="TDF+3TC+DTG"/>
    <s v=""/>
    <s v=""/>
    <s v=""/>
    <s v=""/>
    <s v=""/>
    <n v="31269"/>
    <s v="2021-02-11"/>
    <s v=""/>
    <s v=""/>
    <s v=""/>
    <s v=""/>
    <s v=""/>
    <s v=""/>
    <s v=""/>
    <s v=""/>
    <s v=""/>
    <s v=""/>
    <s v=""/>
    <s v=""/>
    <s v=""/>
    <s v=""/>
    <s v=""/>
    <s v=""/>
    <s v=""/>
    <s v=""/>
    <s v=""/>
    <s v=""/>
    <n v="2021"/>
    <s v="February"/>
    <n v="2021"/>
    <s v="February"/>
    <x v="0"/>
    <n v="1"/>
    <n v="0"/>
    <n v="0"/>
    <n v="0"/>
    <n v="1"/>
    <n v="0"/>
    <n v="0"/>
    <n v="0"/>
    <n v="0"/>
    <x v="1"/>
  </r>
  <r>
    <x v="0"/>
    <n v="169739"/>
    <n v="1528800543"/>
    <x v="0"/>
    <s v="Nakuru East"/>
    <x v="26"/>
    <n v="15009"/>
    <s v="Female"/>
    <n v="62"/>
    <s v=""/>
    <s v="2020-12-31"/>
    <s v="2021-01-05"/>
    <s v="No"/>
    <s v="TDF+3TC+DTG"/>
    <s v=""/>
    <s v=""/>
    <s v=""/>
    <s v=""/>
    <s v=""/>
    <n v="25542"/>
    <s v="2020-12-08"/>
    <s v=""/>
    <s v=""/>
    <s v=""/>
    <s v=""/>
    <s v=""/>
    <s v=""/>
    <s v=""/>
    <s v=""/>
    <s v=""/>
    <s v=""/>
    <s v=""/>
    <s v=""/>
    <s v=""/>
    <s v=""/>
    <s v=""/>
    <s v=""/>
    <s v=""/>
    <s v=""/>
    <s v=""/>
    <s v=""/>
    <n v="2021"/>
    <s v="January"/>
    <n v="2020"/>
    <s v="December"/>
    <x v="0"/>
    <n v="1"/>
    <n v="0"/>
    <n v="0"/>
    <n v="0"/>
    <n v="1"/>
    <n v="0"/>
    <n v="0"/>
    <n v="0"/>
    <n v="0"/>
    <x v="2"/>
  </r>
  <r>
    <x v="0"/>
    <n v="164571"/>
    <n v="1528800690"/>
    <x v="0"/>
    <s v="Nakuru West "/>
    <x v="7"/>
    <n v="15288"/>
    <s v="Male"/>
    <n v="13"/>
    <s v="Yes"/>
    <s v="2020-11-05"/>
    <s v="2020-11-05"/>
    <s v="No"/>
    <s v="TDF+3TC+EFV"/>
    <s v=""/>
    <s v=""/>
    <s v=""/>
    <s v=""/>
    <s v="2020-10-20"/>
    <n v="78786"/>
    <s v="2020-10-23"/>
    <s v="2020-10-29"/>
    <s v="Yes"/>
    <s v="2020-11-25"/>
    <n v="3"/>
    <s v="2021-04-17"/>
    <s v="Frozen Plasma"/>
    <s v="2021-06-17"/>
    <s v="&gt;1000"/>
    <s v="Others"/>
    <s v=""/>
    <s v=""/>
    <s v=""/>
    <s v="2021-04-17"/>
    <s v=""/>
    <s v=""/>
    <s v=""/>
    <s v=""/>
    <s v=""/>
    <s v="2020-11-05"/>
    <s v="stf version 4"/>
    <n v="2020"/>
    <s v="November"/>
    <n v="2020"/>
    <s v="November"/>
    <x v="1"/>
    <n v="1"/>
    <n v="1"/>
    <n v="0"/>
    <n v="0"/>
    <n v="0"/>
    <n v="1"/>
    <n v="1"/>
    <n v="1"/>
    <n v="0"/>
    <x v="1"/>
  </r>
  <r>
    <x v="0"/>
    <n v="166855"/>
    <n v="1528800913"/>
    <x v="0"/>
    <s v="Subukia"/>
    <x v="69"/>
    <n v="14611"/>
    <s v="Male"/>
    <n v="9"/>
    <s v=""/>
    <s v="2020-12-02"/>
    <s v="2020-12-02"/>
    <s v="No"/>
    <s v="TDF+3TC+DTG"/>
    <s v=""/>
    <s v=""/>
    <s v=""/>
    <s v=""/>
    <s v=""/>
    <n v="84984"/>
    <s v="2020-11-09"/>
    <s v=""/>
    <s v=""/>
    <s v=""/>
    <s v=""/>
    <s v=""/>
    <s v=""/>
    <s v=""/>
    <s v=""/>
    <s v=""/>
    <s v=""/>
    <s v=""/>
    <s v=""/>
    <s v=""/>
    <s v=""/>
    <s v=""/>
    <s v=""/>
    <s v=""/>
    <s v=""/>
    <s v=""/>
    <s v=""/>
    <n v="2020"/>
    <s v="December"/>
    <n v="2020"/>
    <s v="December"/>
    <x v="0"/>
    <n v="1"/>
    <n v="0"/>
    <n v="0"/>
    <n v="0"/>
    <n v="1"/>
    <n v="0"/>
    <n v="0"/>
    <n v="0"/>
    <n v="0"/>
    <x v="0"/>
  </r>
  <r>
    <x v="0"/>
    <n v="164119"/>
    <n v="1528801415"/>
    <x v="0"/>
    <s v="Nakuru West "/>
    <x v="7"/>
    <n v="15288"/>
    <s v="Male"/>
    <n v="17"/>
    <s v=""/>
    <s v="2020-10-31"/>
    <s v="2020-10-31"/>
    <s v="No"/>
    <s v="AZT+3TC+DTG"/>
    <s v=""/>
    <s v=""/>
    <s v=""/>
    <s v=""/>
    <s v=""/>
    <n v="12011"/>
    <s v="2020-10-21"/>
    <s v=""/>
    <s v=""/>
    <s v=""/>
    <s v=""/>
    <s v=""/>
    <s v=""/>
    <s v=""/>
    <s v=""/>
    <s v=""/>
    <s v=""/>
    <s v=""/>
    <s v=""/>
    <s v=""/>
    <s v=""/>
    <s v=""/>
    <s v=""/>
    <s v=""/>
    <s v=""/>
    <s v=""/>
    <s v=""/>
    <n v="2020"/>
    <s v="October"/>
    <n v="2020"/>
    <s v="October"/>
    <x v="0"/>
    <n v="1"/>
    <n v="0"/>
    <n v="0"/>
    <n v="0"/>
    <n v="1"/>
    <n v="0"/>
    <n v="0"/>
    <n v="0"/>
    <n v="0"/>
    <x v="1"/>
  </r>
  <r>
    <x v="0"/>
    <n v="169014"/>
    <n v="1528801770"/>
    <x v="0"/>
    <s v="Nakuru West "/>
    <x v="7"/>
    <n v="15288"/>
    <s v="Female"/>
    <n v="15"/>
    <s v=""/>
    <s v="2020-12-18"/>
    <s v="2020-12-22"/>
    <s v="No"/>
    <s v="AZT+3TC+ATV/r"/>
    <s v=""/>
    <s v=""/>
    <s v=""/>
    <s v=""/>
    <s v=""/>
    <n v="9037"/>
    <s v="2020-12-09"/>
    <s v=""/>
    <s v=""/>
    <s v=""/>
    <s v=""/>
    <s v=""/>
    <s v=""/>
    <s v=""/>
    <s v=""/>
    <s v=""/>
    <s v=""/>
    <s v=""/>
    <s v=""/>
    <s v=""/>
    <s v=""/>
    <s v=""/>
    <s v=""/>
    <s v=""/>
    <s v=""/>
    <s v=""/>
    <s v=""/>
    <n v="2020"/>
    <s v="December"/>
    <n v="2020"/>
    <s v="December"/>
    <x v="0"/>
    <n v="1"/>
    <n v="0"/>
    <n v="0"/>
    <n v="0"/>
    <n v="1"/>
    <n v="0"/>
    <n v="0"/>
    <n v="0"/>
    <n v="0"/>
    <x v="1"/>
  </r>
  <r>
    <x v="1"/>
    <n v="170265"/>
    <n v="1528802170"/>
    <x v="0"/>
    <s v="Nakuru West "/>
    <x v="7"/>
    <n v="15288"/>
    <s v="Male"/>
    <n v="60"/>
    <s v="Yes"/>
    <s v="2021-01-13"/>
    <s v="2021-01-13"/>
    <s v="No"/>
    <s v="TDF+3TC+DTG"/>
    <s v=""/>
    <s v=""/>
    <s v=""/>
    <s v=""/>
    <s v="2019-06-20"/>
    <n v="17518"/>
    <s v="2021-01-05"/>
    <s v="2021-01-04"/>
    <s v="Yes"/>
    <s v="2021-01-06"/>
    <n v="3"/>
    <s v="2021-04-07"/>
    <s v="Frozen Plasma"/>
    <s v="2021-06-16"/>
    <s v="LDL"/>
    <s v="Retain Regimen"/>
    <s v=""/>
    <s v=""/>
    <s v=""/>
    <s v="2021-04-07"/>
    <s v=""/>
    <s v=""/>
    <s v=""/>
    <s v="Resuppressed at VL confirmatory"/>
    <s v=""/>
    <s v="2021-01-13"/>
    <s v="stf version 4"/>
    <n v="2021"/>
    <s v="January"/>
    <n v="2021"/>
    <s v="January"/>
    <x v="1"/>
    <n v="1"/>
    <n v="1"/>
    <n v="0"/>
    <n v="0"/>
    <n v="0"/>
    <n v="1"/>
    <n v="1"/>
    <n v="0"/>
    <n v="0"/>
    <x v="2"/>
  </r>
  <r>
    <x v="0"/>
    <n v="164598"/>
    <n v="1528802265"/>
    <x v="0"/>
    <s v="Nakuru West "/>
    <x v="7"/>
    <n v="15288"/>
    <s v="Female"/>
    <n v="27"/>
    <s v=""/>
    <s v="2020-11-06"/>
    <s v="2020-11-06"/>
    <s v="No"/>
    <s v="TDF+3TC+EFV"/>
    <s v=""/>
    <s v=""/>
    <s v=""/>
    <s v=""/>
    <s v=""/>
    <n v="1704"/>
    <s v="2020-10-26"/>
    <s v=""/>
    <s v=""/>
    <s v=""/>
    <s v=""/>
    <s v=""/>
    <s v=""/>
    <s v=""/>
    <s v=""/>
    <s v=""/>
    <s v=""/>
    <s v=""/>
    <s v=""/>
    <s v=""/>
    <s v=""/>
    <s v=""/>
    <s v=""/>
    <s v=""/>
    <s v=""/>
    <s v=""/>
    <s v=""/>
    <n v="2020"/>
    <s v="November"/>
    <n v="2020"/>
    <s v="November"/>
    <x v="0"/>
    <n v="1"/>
    <n v="0"/>
    <n v="0"/>
    <n v="0"/>
    <n v="1"/>
    <n v="0"/>
    <n v="0"/>
    <n v="0"/>
    <n v="0"/>
    <x v="2"/>
  </r>
  <r>
    <x v="0"/>
    <n v="168839"/>
    <n v="1528802603"/>
    <x v="0"/>
    <s v="Nakuru West "/>
    <x v="7"/>
    <n v="15288"/>
    <s v="Female"/>
    <n v="23"/>
    <s v="Yes"/>
    <s v="2020-12-16"/>
    <s v="2020-12-18"/>
    <s v="No"/>
    <s v="TDF+3TC+ATV/r"/>
    <s v=""/>
    <s v=""/>
    <s v=""/>
    <s v=""/>
    <s v="2019-06-12"/>
    <n v="53410"/>
    <s v="2020-12-08"/>
    <s v="2020-12-30"/>
    <s v="No"/>
    <s v=""/>
    <n v="3"/>
    <s v="2021-04-06"/>
    <s v="Frozen Plasma"/>
    <s v="2021-06-09"/>
    <s v="&gt;1000"/>
    <s v="Retain Regimen"/>
    <s v="Other"/>
    <s v="persisting poor adherence . client is already on 2nd line regimen. Improvement noted and EAC ongoing"/>
    <s v=""/>
    <s v="2021-04-06"/>
    <s v=""/>
    <s v=""/>
    <s v=""/>
    <s v="Active"/>
    <s v=""/>
    <s v="2020-12-18"/>
    <s v="stf version 4"/>
    <n v="2020"/>
    <s v="December"/>
    <n v="2020"/>
    <s v="December"/>
    <x v="1"/>
    <n v="1"/>
    <n v="1"/>
    <n v="0"/>
    <n v="0"/>
    <n v="0"/>
    <n v="1"/>
    <n v="1"/>
    <n v="1"/>
    <n v="0"/>
    <x v="1"/>
  </r>
  <r>
    <x v="0"/>
    <n v="164119"/>
    <n v="1528802885"/>
    <x v="0"/>
    <s v="Nakuru West "/>
    <x v="7"/>
    <n v="15288"/>
    <s v="Male"/>
    <n v="22"/>
    <s v="Yes"/>
    <s v="2020-10-31"/>
    <s v="2020-10-31"/>
    <s v="No"/>
    <s v="TDF+3TC+DTG"/>
    <s v=""/>
    <s v=""/>
    <s v=""/>
    <s v=""/>
    <s v="2019-02-21"/>
    <n v="1287"/>
    <s v="2020-10-21"/>
    <s v="2020-10-21"/>
    <s v="Yes"/>
    <s v="2019-11-21"/>
    <n v="3"/>
    <s v="2021-02-24"/>
    <s v="Frozen Plasma"/>
    <s v="2021-03-03"/>
    <s v="LDL"/>
    <s v="Retain Regimen"/>
    <s v=""/>
    <s v=""/>
    <s v=""/>
    <s v="2021-02-24"/>
    <s v=""/>
    <s v=""/>
    <s v=""/>
    <s v="Resuppressed at VL confirmatory"/>
    <s v=""/>
    <s v="2020-10-31"/>
    <s v="stf version 4"/>
    <n v="2020"/>
    <s v="October"/>
    <n v="2020"/>
    <s v="October"/>
    <x v="1"/>
    <n v="1"/>
    <n v="1"/>
    <n v="0"/>
    <n v="0"/>
    <n v="0"/>
    <n v="1"/>
    <n v="1"/>
    <n v="0"/>
    <n v="0"/>
    <x v="1"/>
  </r>
  <r>
    <x v="1"/>
    <n v="171276"/>
    <n v="1528803320"/>
    <x v="0"/>
    <s v="Nakuru West "/>
    <x v="7"/>
    <n v="15288"/>
    <s v="Male"/>
    <n v="21"/>
    <s v=""/>
    <s v="2021-01-21"/>
    <s v="2021-01-22"/>
    <s v="No"/>
    <s v="TDF+3TC+DTG"/>
    <s v=""/>
    <s v=""/>
    <s v=""/>
    <s v=""/>
    <s v=""/>
    <n v="1971"/>
    <s v="2021-01-15"/>
    <s v=""/>
    <s v=""/>
    <s v=""/>
    <s v=""/>
    <s v=""/>
    <s v=""/>
    <s v=""/>
    <s v=""/>
    <s v=""/>
    <s v=""/>
    <s v=""/>
    <s v=""/>
    <s v=""/>
    <s v=""/>
    <s v=""/>
    <s v=""/>
    <s v=""/>
    <s v=""/>
    <s v=""/>
    <s v=""/>
    <n v="2021"/>
    <s v="January"/>
    <n v="2021"/>
    <s v="January"/>
    <x v="0"/>
    <n v="1"/>
    <n v="0"/>
    <n v="0"/>
    <n v="0"/>
    <n v="1"/>
    <n v="0"/>
    <n v="0"/>
    <n v="0"/>
    <n v="0"/>
    <x v="1"/>
  </r>
  <r>
    <x v="0"/>
    <n v="164580"/>
    <n v="1528803655"/>
    <x v="0"/>
    <s v="Nakuru West "/>
    <x v="7"/>
    <n v="15288"/>
    <s v="Female"/>
    <n v="44"/>
    <s v="Yes"/>
    <s v="2020-11-05"/>
    <s v="2020-11-05"/>
    <s v="No"/>
    <s v="TDF+3TC+DTG"/>
    <s v=""/>
    <s v=""/>
    <s v=""/>
    <s v=""/>
    <s v="2020-04-26"/>
    <n v="65619"/>
    <s v="2020-10-23"/>
    <s v="2020-11-09"/>
    <s v="No"/>
    <s v=""/>
    <n v="3"/>
    <s v="2021-02-26"/>
    <s v="Frozen Plasma"/>
    <s v="2021-02-28"/>
    <s v="LDL"/>
    <s v="Retain Regimen"/>
    <s v=""/>
    <s v=""/>
    <s v=""/>
    <s v="2021-02-26"/>
    <s v=""/>
    <s v=""/>
    <s v=""/>
    <s v="Resuppressed at VL confirmatory"/>
    <s v=""/>
    <s v="2020-11-05"/>
    <s v="stf version 4"/>
    <n v="2020"/>
    <s v="November"/>
    <n v="2020"/>
    <s v="November"/>
    <x v="1"/>
    <n v="1"/>
    <n v="1"/>
    <n v="0"/>
    <n v="0"/>
    <n v="0"/>
    <n v="1"/>
    <n v="1"/>
    <n v="0"/>
    <n v="0"/>
    <x v="2"/>
  </r>
  <r>
    <x v="0"/>
    <n v="167055"/>
    <n v="1528803688"/>
    <x v="0"/>
    <s v="Nakuru West "/>
    <x v="7"/>
    <n v="15288"/>
    <s v="Male"/>
    <n v="15"/>
    <s v=""/>
    <s v="2020-11-27"/>
    <s v="2020-11-27"/>
    <s v="No"/>
    <s v="TDF+3TC+ATV/r"/>
    <s v=""/>
    <s v=""/>
    <s v=""/>
    <s v=""/>
    <s v=""/>
    <n v="2530"/>
    <s v="2020-11-18"/>
    <s v=""/>
    <s v=""/>
    <s v=""/>
    <s v=""/>
    <s v=""/>
    <s v=""/>
    <s v=""/>
    <s v=""/>
    <s v=""/>
    <s v=""/>
    <s v=""/>
    <s v=""/>
    <s v=""/>
    <s v=""/>
    <s v=""/>
    <s v=""/>
    <s v=""/>
    <s v=""/>
    <s v=""/>
    <s v=""/>
    <n v="2020"/>
    <s v="November"/>
    <n v="2020"/>
    <s v="November"/>
    <x v="0"/>
    <n v="1"/>
    <n v="0"/>
    <n v="0"/>
    <n v="0"/>
    <n v="1"/>
    <n v="0"/>
    <n v="0"/>
    <n v="0"/>
    <n v="0"/>
    <x v="1"/>
  </r>
  <r>
    <x v="0"/>
    <n v="173698"/>
    <n v="1528803728"/>
    <x v="3"/>
    <s v="Koibatek"/>
    <x v="29"/>
    <n v="15174"/>
    <s v="Female"/>
    <n v="38"/>
    <s v=""/>
    <s v="2020-11-13"/>
    <s v="2020-11-13"/>
    <s v="No"/>
    <s v="TDF+3TC+DTG"/>
    <s v=""/>
    <s v=""/>
    <s v=""/>
    <s v=""/>
    <s v=""/>
    <n v="1353"/>
    <s v="2020-10-13"/>
    <s v=""/>
    <s v=""/>
    <s v=""/>
    <s v=""/>
    <s v=""/>
    <s v=""/>
    <s v=""/>
    <s v=""/>
    <s v=""/>
    <s v=""/>
    <s v=""/>
    <s v=""/>
    <s v=""/>
    <s v=""/>
    <s v=""/>
    <s v=""/>
    <s v=""/>
    <s v=""/>
    <s v=""/>
    <s v=""/>
    <n v="2020"/>
    <s v="November"/>
    <n v="2020"/>
    <s v="November"/>
    <x v="0"/>
    <n v="1"/>
    <n v="0"/>
    <n v="0"/>
    <n v="0"/>
    <n v="1"/>
    <n v="0"/>
    <n v="0"/>
    <n v="0"/>
    <n v="0"/>
    <x v="2"/>
  </r>
  <r>
    <x v="0"/>
    <n v="164574"/>
    <n v="1528803749"/>
    <x v="0"/>
    <s v="Nakuru West "/>
    <x v="7"/>
    <n v="15288"/>
    <s v="Female"/>
    <n v="20"/>
    <s v="Yes"/>
    <s v="2020-11-05"/>
    <s v="2020-11-05"/>
    <s v="No"/>
    <s v="TDF+3TC+EFV"/>
    <s v=""/>
    <s v=""/>
    <s v=""/>
    <s v=""/>
    <s v="2019-11-25"/>
    <n v="5105"/>
    <s v="2020-10-23"/>
    <s v="2020-03-11"/>
    <s v="Yes"/>
    <s v="2018-06-13"/>
    <n v="3"/>
    <s v="2020-10-23"/>
    <s v="Frozen Plasma"/>
    <s v="2020-11-06"/>
    <s v="&gt;1000"/>
    <s v="Others"/>
    <s v=""/>
    <s v=""/>
    <s v=""/>
    <s v="2020-10-23"/>
    <s v=""/>
    <s v=""/>
    <s v=""/>
    <s v="Active"/>
    <s v=""/>
    <s v="2020-11-05"/>
    <s v="stf version 4"/>
    <n v="2020"/>
    <s v="November"/>
    <n v="2020"/>
    <s v="November"/>
    <x v="1"/>
    <n v="1"/>
    <n v="1"/>
    <n v="0"/>
    <n v="0"/>
    <n v="0"/>
    <n v="1"/>
    <n v="1"/>
    <n v="1"/>
    <n v="0"/>
    <x v="1"/>
  </r>
  <r>
    <x v="1"/>
    <n v="175034"/>
    <n v="1528804258"/>
    <x v="0"/>
    <s v="Nakuru West "/>
    <x v="7"/>
    <n v="15288"/>
    <s v="Female"/>
    <n v="21"/>
    <s v="Yes"/>
    <s v="2021-03-08"/>
    <s v="2021-03-08"/>
    <s v="No"/>
    <s v="AZT+3TC+DTG"/>
    <s v=""/>
    <s v=""/>
    <s v=""/>
    <s v=""/>
    <s v="2017-09-13"/>
    <n v="641175"/>
    <s v="2021-02-24"/>
    <s v="2021-05-26"/>
    <s v="No"/>
    <s v=""/>
    <n v="1"/>
    <s v=""/>
    <s v="Frozen Plasma"/>
    <s v=""/>
    <s v=""/>
    <s v="Others"/>
    <s v=""/>
    <s v=""/>
    <s v=""/>
    <s v=""/>
    <s v=""/>
    <s v=""/>
    <s v=""/>
    <s v="Active"/>
    <s v=""/>
    <s v="2021-03-08"/>
    <s v="stf version 4"/>
    <n v="2021"/>
    <s v="March"/>
    <n v="2021"/>
    <s v="March"/>
    <x v="1"/>
    <n v="1"/>
    <n v="0"/>
    <n v="0"/>
    <n v="1"/>
    <n v="0"/>
    <n v="0"/>
    <n v="0"/>
    <n v="0"/>
    <n v="0"/>
    <x v="1"/>
  </r>
  <r>
    <x v="0"/>
    <n v="169937"/>
    <n v="1528804348"/>
    <x v="0"/>
    <s v="Nakuru West "/>
    <x v="7"/>
    <n v="15288"/>
    <s v="Female"/>
    <n v="16"/>
    <s v="Yes"/>
    <s v="2021-01-05"/>
    <s v="2021-01-05"/>
    <s v="No"/>
    <s v="TDF+3TC+DTG"/>
    <s v=""/>
    <s v=""/>
    <s v=""/>
    <s v=""/>
    <s v="2020-01-02"/>
    <n v="3629"/>
    <s v="2020-12-23"/>
    <s v="2021-03-31"/>
    <s v="Yes"/>
    <s v="2021-03-31"/>
    <n v="3"/>
    <s v="2021-06-23"/>
    <s v="Frozen Plasma"/>
    <s v=""/>
    <s v=""/>
    <s v="Others"/>
    <s v=""/>
    <s v=""/>
    <s v=""/>
    <s v="2021-06-23"/>
    <s v=""/>
    <s v=""/>
    <s v=""/>
    <s v=""/>
    <s v=""/>
    <s v="2021-01-05"/>
    <s v="stf version 4"/>
    <n v="2021"/>
    <s v="January"/>
    <n v="2021"/>
    <s v="January"/>
    <x v="1"/>
    <n v="1"/>
    <n v="1"/>
    <n v="0"/>
    <n v="0"/>
    <n v="0"/>
    <n v="0"/>
    <n v="0"/>
    <n v="0"/>
    <n v="0"/>
    <x v="1"/>
  </r>
  <r>
    <x v="0"/>
    <n v="167049"/>
    <n v="1528804539"/>
    <x v="0"/>
    <s v="Nakuru West "/>
    <x v="7"/>
    <n v="15288"/>
    <s v="Male"/>
    <n v="18"/>
    <s v="Yes"/>
    <s v="2020-11-27"/>
    <s v="2020-11-27"/>
    <s v="No"/>
    <s v="TDF+3TC+ATV/r"/>
    <s v=""/>
    <s v=""/>
    <s v=""/>
    <s v=""/>
    <s v="2017-10-03"/>
    <n v="1290"/>
    <s v="2020-11-18"/>
    <s v="2020-12-12"/>
    <s v="No"/>
    <s v=""/>
    <n v="3"/>
    <s v=""/>
    <s v="Frozen Plasma"/>
    <s v=""/>
    <s v=""/>
    <s v="Others"/>
    <s v=""/>
    <s v=""/>
    <s v=""/>
    <s v=""/>
    <s v=""/>
    <s v=""/>
    <s v=""/>
    <s v="Active"/>
    <s v=""/>
    <s v="2020-11-27"/>
    <s v="stf version 4"/>
    <n v="2020"/>
    <s v="November"/>
    <n v="2020"/>
    <s v="November"/>
    <x v="1"/>
    <n v="1"/>
    <n v="1"/>
    <n v="0"/>
    <n v="0"/>
    <n v="0"/>
    <n v="0"/>
    <n v="0"/>
    <n v="0"/>
    <n v="0"/>
    <x v="1"/>
  </r>
  <r>
    <x v="1"/>
    <n v="174382"/>
    <n v="1528804864"/>
    <x v="0"/>
    <s v="Nakuru West "/>
    <x v="7"/>
    <n v="15288"/>
    <s v="Female"/>
    <n v="24"/>
    <s v="Yes"/>
    <s v="2021-03-02"/>
    <s v="2021-03-02"/>
    <s v="No"/>
    <s v="AZT+3TC+DTG"/>
    <s v=""/>
    <s v=""/>
    <s v=""/>
    <s v=""/>
    <s v="2018-01-03"/>
    <n v="16489"/>
    <s v="2021-02-17"/>
    <s v="2021-04-14"/>
    <s v="No"/>
    <s v=""/>
    <n v="2"/>
    <s v=""/>
    <s v="Frozen Plasma"/>
    <s v=""/>
    <s v=""/>
    <s v=""/>
    <s v=""/>
    <s v=""/>
    <s v=""/>
    <s v=""/>
    <s v=""/>
    <s v=""/>
    <s v=""/>
    <s v="Unsuppressed at 3 month VL post switch"/>
    <s v=""/>
    <s v="2021-03-02"/>
    <s v="stf version 4"/>
    <n v="2021"/>
    <s v="March"/>
    <n v="2021"/>
    <s v="March"/>
    <x v="1"/>
    <n v="1"/>
    <n v="0"/>
    <n v="1"/>
    <n v="0"/>
    <n v="0"/>
    <n v="0"/>
    <n v="0"/>
    <n v="0"/>
    <n v="0"/>
    <x v="1"/>
  </r>
  <r>
    <x v="0"/>
    <n v="165147"/>
    <n v="1528804871"/>
    <x v="0"/>
    <s v="Nakuru West "/>
    <x v="7"/>
    <n v="15288"/>
    <s v="Female"/>
    <n v="13"/>
    <s v="Yes"/>
    <s v="2020-11-10"/>
    <s v="2020-11-10"/>
    <s v="No"/>
    <s v="Other"/>
    <s v=""/>
    <s v="Any other 2nd line Adult regimens "/>
    <s v="2020-10-30"/>
    <s v=""/>
    <s v="2020-10-30"/>
    <n v="1152"/>
    <s v="2020-10-30"/>
    <s v="2020-03-03"/>
    <s v="Yes"/>
    <s v="2020-03-04"/>
    <n v="3"/>
    <s v="2020-09-30"/>
    <s v="Frozen Plasma"/>
    <s v="2020-10-30"/>
    <s v="&gt;1000"/>
    <s v="Change to 2nd line"/>
    <s v=""/>
    <s v=""/>
    <n v="3"/>
    <s v="2020-09-30"/>
    <s v="Frozen Plasma"/>
    <s v="2021-06-17"/>
    <s v="&gt;1000"/>
    <s v="Unsuppressed at 3 month VL post switch"/>
    <s v="persisting poor adherence and low social support"/>
    <s v="2020-11-10"/>
    <s v="stf version 4"/>
    <n v="2020"/>
    <s v="November"/>
    <n v="2020"/>
    <s v="November"/>
    <x v="1"/>
    <n v="1"/>
    <n v="1"/>
    <n v="0"/>
    <n v="0"/>
    <n v="0"/>
    <n v="1"/>
    <n v="1"/>
    <n v="1"/>
    <n v="1"/>
    <x v="1"/>
  </r>
  <r>
    <x v="0"/>
    <n v="162972"/>
    <n v="1528805164"/>
    <x v="0"/>
    <s v="Nakuru West "/>
    <x v="7"/>
    <n v="15288"/>
    <s v="Female"/>
    <n v="27"/>
    <s v=""/>
    <s v="2020-10-21"/>
    <s v="2020-10-22"/>
    <s v="No"/>
    <s v="TDF+3TC+DTG"/>
    <s v=""/>
    <s v=""/>
    <s v=""/>
    <s v=""/>
    <s v=""/>
    <n v="2874"/>
    <s v="2020-10-08"/>
    <s v=""/>
    <s v=""/>
    <s v=""/>
    <s v=""/>
    <s v=""/>
    <s v=""/>
    <s v=""/>
    <s v=""/>
    <s v=""/>
    <s v=""/>
    <s v=""/>
    <s v=""/>
    <s v=""/>
    <s v=""/>
    <s v=""/>
    <s v=""/>
    <s v=""/>
    <s v=""/>
    <s v=""/>
    <s v=""/>
    <n v="2020"/>
    <s v="October"/>
    <n v="2020"/>
    <s v="October"/>
    <x v="0"/>
    <n v="1"/>
    <n v="0"/>
    <n v="0"/>
    <n v="0"/>
    <n v="1"/>
    <n v="0"/>
    <n v="0"/>
    <n v="0"/>
    <n v="0"/>
    <x v="2"/>
  </r>
  <r>
    <x v="0"/>
    <n v="168415"/>
    <n v="1528805535"/>
    <x v="0"/>
    <s v="Nakuru West "/>
    <x v="7"/>
    <n v="15288"/>
    <s v="Male"/>
    <n v="19"/>
    <s v=""/>
    <s v="2020-12-08"/>
    <s v="2020-12-09"/>
    <s v="No"/>
    <s v="TDF+3TC+ATV/r"/>
    <s v=""/>
    <s v=""/>
    <s v=""/>
    <s v=""/>
    <s v=""/>
    <n v="8894"/>
    <s v="2020-12-02"/>
    <s v=""/>
    <s v=""/>
    <s v=""/>
    <s v=""/>
    <s v=""/>
    <s v=""/>
    <s v=""/>
    <s v=""/>
    <s v=""/>
    <s v=""/>
    <s v=""/>
    <s v=""/>
    <s v=""/>
    <s v=""/>
    <s v=""/>
    <s v=""/>
    <s v=""/>
    <s v=""/>
    <s v=""/>
    <s v=""/>
    <n v="2020"/>
    <s v="December"/>
    <n v="2020"/>
    <s v="December"/>
    <x v="0"/>
    <n v="1"/>
    <n v="0"/>
    <n v="0"/>
    <n v="0"/>
    <n v="1"/>
    <n v="0"/>
    <n v="0"/>
    <n v="0"/>
    <n v="0"/>
    <x v="1"/>
  </r>
  <r>
    <x v="0"/>
    <n v="167270"/>
    <n v="1528806246"/>
    <x v="0"/>
    <s v="Nakuru West "/>
    <x v="7"/>
    <n v="15288"/>
    <s v="Male"/>
    <n v="19"/>
    <s v="Yes"/>
    <s v="2020-12-02"/>
    <s v="2020-12-02"/>
    <s v="No"/>
    <s v="TDF+3TC+ATV/r"/>
    <s v=""/>
    <s v=""/>
    <s v=""/>
    <s v=""/>
    <s v="2019-01-18"/>
    <n v="14000"/>
    <s v="2020-11-19"/>
    <s v="2020-11-30"/>
    <s v="Yes"/>
    <s v="2019-10-30"/>
    <n v="2"/>
    <s v=""/>
    <s v="Frozen Plasma"/>
    <s v=""/>
    <s v=""/>
    <s v="Others"/>
    <s v=""/>
    <s v=""/>
    <s v=""/>
    <s v=""/>
    <s v=""/>
    <s v=""/>
    <s v=""/>
    <s v="Active"/>
    <s v=""/>
    <s v="2020-12-02"/>
    <s v="stf version 4"/>
    <n v="2020"/>
    <s v="December"/>
    <n v="2020"/>
    <s v="December"/>
    <x v="1"/>
    <n v="1"/>
    <n v="0"/>
    <n v="1"/>
    <n v="0"/>
    <n v="0"/>
    <n v="0"/>
    <n v="0"/>
    <n v="0"/>
    <n v="0"/>
    <x v="1"/>
  </r>
  <r>
    <x v="0"/>
    <n v="164944"/>
    <n v="1528806289"/>
    <x v="0"/>
    <s v="Nakuru West "/>
    <x v="7"/>
    <n v="15288"/>
    <s v="Female"/>
    <n v="20"/>
    <s v="Yes"/>
    <s v="2020-11-11"/>
    <s v="2020-11-11"/>
    <s v="No"/>
    <s v="TDF+3TC+DTG"/>
    <s v=""/>
    <s v=""/>
    <s v=""/>
    <s v=""/>
    <s v="2017-09-13"/>
    <n v="3938"/>
    <s v="2020-10-28"/>
    <s v="2020-10-29"/>
    <s v="Yes"/>
    <s v="2020-10-29"/>
    <n v="3"/>
    <s v="2021-01-29"/>
    <s v="Frozen Plasma"/>
    <s v="2021-02-05"/>
    <s v="LDL"/>
    <s v="Retain Regimen"/>
    <s v=""/>
    <s v=""/>
    <s v=""/>
    <s v="2021-01-29"/>
    <s v=""/>
    <s v=""/>
    <s v=""/>
    <s v="Resuppressed at VL confirmatory"/>
    <s v=""/>
    <s v="2020-11-11"/>
    <s v="stf version 4"/>
    <n v="2020"/>
    <s v="November"/>
    <n v="2020"/>
    <s v="November"/>
    <x v="1"/>
    <n v="1"/>
    <n v="1"/>
    <n v="0"/>
    <n v="0"/>
    <n v="0"/>
    <n v="1"/>
    <n v="1"/>
    <n v="0"/>
    <n v="0"/>
    <x v="1"/>
  </r>
  <r>
    <x v="1"/>
    <n v="171142"/>
    <n v="1528807129"/>
    <x v="0"/>
    <s v="Nakuru West "/>
    <x v="7"/>
    <n v="15288"/>
    <s v="Male"/>
    <n v="62"/>
    <s v=""/>
    <s v="2021-01-20"/>
    <s v="2021-01-20"/>
    <s v="No"/>
    <s v="TDF+3TC+EFV"/>
    <s v=""/>
    <s v=""/>
    <s v=""/>
    <s v=""/>
    <s v=""/>
    <n v="2980"/>
    <s v="2021-01-14"/>
    <s v=""/>
    <s v=""/>
    <s v=""/>
    <s v=""/>
    <s v=""/>
    <s v=""/>
    <s v=""/>
    <s v=""/>
    <s v=""/>
    <s v=""/>
    <s v=""/>
    <s v=""/>
    <s v=""/>
    <s v=""/>
    <s v=""/>
    <s v=""/>
    <s v=""/>
    <s v=""/>
    <s v=""/>
    <s v=""/>
    <n v="2021"/>
    <s v="January"/>
    <n v="2021"/>
    <s v="January"/>
    <x v="0"/>
    <n v="1"/>
    <n v="0"/>
    <n v="0"/>
    <n v="0"/>
    <n v="1"/>
    <n v="0"/>
    <n v="0"/>
    <n v="0"/>
    <n v="0"/>
    <x v="2"/>
  </r>
  <r>
    <x v="0"/>
    <n v="168643"/>
    <n v="1528807268"/>
    <x v="0"/>
    <s v="Nakuru West "/>
    <x v="7"/>
    <n v="15288"/>
    <s v="Female"/>
    <n v="53"/>
    <s v=""/>
    <s v="2020-12-15"/>
    <s v="2020-12-16"/>
    <s v="No"/>
    <s v="TDF+3TC+DTG"/>
    <s v=""/>
    <s v=""/>
    <s v=""/>
    <s v=""/>
    <s v=""/>
    <n v="4916"/>
    <s v="2020-12-03"/>
    <s v=""/>
    <s v=""/>
    <s v=""/>
    <s v=""/>
    <s v=""/>
    <s v=""/>
    <s v=""/>
    <s v=""/>
    <s v=""/>
    <s v=""/>
    <s v=""/>
    <s v=""/>
    <s v=""/>
    <s v=""/>
    <s v=""/>
    <s v=""/>
    <s v=""/>
    <s v=""/>
    <s v=""/>
    <s v=""/>
    <n v="2020"/>
    <s v="December"/>
    <n v="2020"/>
    <s v="December"/>
    <x v="0"/>
    <n v="1"/>
    <n v="0"/>
    <n v="0"/>
    <n v="0"/>
    <n v="1"/>
    <n v="0"/>
    <n v="0"/>
    <n v="0"/>
    <n v="0"/>
    <x v="2"/>
  </r>
  <r>
    <x v="0"/>
    <n v="168415"/>
    <n v="1528807726"/>
    <x v="0"/>
    <s v="Nakuru West "/>
    <x v="7"/>
    <n v="15288"/>
    <s v="Male"/>
    <n v="18"/>
    <s v="Yes"/>
    <s v="2020-12-08"/>
    <s v="2020-12-09"/>
    <s v="No"/>
    <s v="TDF+3TC+ATV/r"/>
    <s v=""/>
    <s v=""/>
    <s v=""/>
    <s v=""/>
    <s v="2019-06-05"/>
    <n v="1200048"/>
    <s v="2020-12-02"/>
    <s v="2021-01-06"/>
    <s v="No"/>
    <s v=""/>
    <n v="2"/>
    <s v=""/>
    <s v="Frozen Plasma"/>
    <s v=""/>
    <s v=""/>
    <s v=""/>
    <s v=""/>
    <s v=""/>
    <s v=""/>
    <s v=""/>
    <s v=""/>
    <s v=""/>
    <s v=""/>
    <s v="Unsuppressed at 3 month VL post switch"/>
    <s v=""/>
    <s v="2020-12-09"/>
    <s v="stf version 4"/>
    <n v="2020"/>
    <s v="December"/>
    <n v="2020"/>
    <s v="December"/>
    <x v="1"/>
    <n v="1"/>
    <n v="0"/>
    <n v="1"/>
    <n v="0"/>
    <n v="0"/>
    <n v="0"/>
    <n v="0"/>
    <n v="0"/>
    <n v="0"/>
    <x v="1"/>
  </r>
  <r>
    <x v="2"/>
    <n v="162206"/>
    <n v="1528807767"/>
    <x v="0"/>
    <s v="Nakuru West "/>
    <x v="7"/>
    <n v="15288"/>
    <s v="Male"/>
    <n v="19"/>
    <s v=""/>
    <s v="2020-10-08"/>
    <s v="2020-10-08"/>
    <s v="No"/>
    <s v="TDF+3TC+ATV/r"/>
    <s v=""/>
    <s v=""/>
    <s v=""/>
    <s v=""/>
    <s v=""/>
    <n v="73190"/>
    <s v="2020-09-30"/>
    <s v=""/>
    <s v=""/>
    <s v=""/>
    <s v=""/>
    <s v=""/>
    <s v=""/>
    <s v=""/>
    <s v=""/>
    <s v=""/>
    <s v=""/>
    <s v=""/>
    <s v=""/>
    <s v=""/>
    <s v=""/>
    <s v=""/>
    <s v=""/>
    <s v=""/>
    <s v=""/>
    <s v=""/>
    <s v=""/>
    <n v="2020"/>
    <s v="October"/>
    <n v="2020"/>
    <s v="October"/>
    <x v="0"/>
    <n v="1"/>
    <n v="0"/>
    <n v="0"/>
    <n v="0"/>
    <n v="1"/>
    <n v="0"/>
    <n v="0"/>
    <n v="0"/>
    <n v="0"/>
    <x v="1"/>
  </r>
  <r>
    <x v="1"/>
    <n v="171276"/>
    <n v="1528808111"/>
    <x v="0"/>
    <s v="Nakuru West "/>
    <x v="7"/>
    <n v="15288"/>
    <s v="Male"/>
    <n v="47"/>
    <s v="Yes"/>
    <s v="2021-01-21"/>
    <s v="2021-01-22"/>
    <s v="No"/>
    <s v="TDF+3TC+DTG"/>
    <s v=""/>
    <s v=""/>
    <s v=""/>
    <s v=""/>
    <s v="2019-02-14"/>
    <n v="143535"/>
    <s v="2021-01-15"/>
    <s v="2021-01-16"/>
    <s v="No"/>
    <s v=""/>
    <n v="3"/>
    <s v="2021-03-14"/>
    <s v="Frozen Plasma"/>
    <s v="2021-03-17"/>
    <s v="LDL"/>
    <s v="Retain Regimen"/>
    <s v=""/>
    <s v=""/>
    <s v=""/>
    <s v="2021-03-14"/>
    <s v=""/>
    <s v=""/>
    <s v=""/>
    <s v="Resuppressed at VL confirmatory"/>
    <s v=""/>
    <s v="2021-01-22"/>
    <s v="stf version 4"/>
    <n v="2021"/>
    <s v="January"/>
    <n v="2021"/>
    <s v="January"/>
    <x v="1"/>
    <n v="1"/>
    <n v="1"/>
    <n v="0"/>
    <n v="0"/>
    <n v="0"/>
    <n v="1"/>
    <n v="1"/>
    <n v="0"/>
    <n v="0"/>
    <x v="2"/>
  </r>
  <r>
    <x v="0"/>
    <n v="164712"/>
    <n v="1528808499"/>
    <x v="0"/>
    <s v="Nakuru West "/>
    <x v="7"/>
    <n v="15288"/>
    <s v="Female"/>
    <n v="61"/>
    <s v=""/>
    <s v="2020-11-18"/>
    <s v="2020-11-18"/>
    <s v="No"/>
    <s v="TDF+3TC+EFV"/>
    <s v=""/>
    <s v=""/>
    <s v=""/>
    <s v=""/>
    <s v=""/>
    <n v="43719"/>
    <s v="2020-10-27"/>
    <s v=""/>
    <s v=""/>
    <s v=""/>
    <s v=""/>
    <s v=""/>
    <s v=""/>
    <s v=""/>
    <s v=""/>
    <s v=""/>
    <s v=""/>
    <s v=""/>
    <s v=""/>
    <s v=""/>
    <s v=""/>
    <s v=""/>
    <s v=""/>
    <s v=""/>
    <s v=""/>
    <s v=""/>
    <s v=""/>
    <n v="2020"/>
    <s v="November"/>
    <n v="2020"/>
    <s v="November"/>
    <x v="0"/>
    <n v="1"/>
    <n v="0"/>
    <n v="0"/>
    <n v="0"/>
    <n v="1"/>
    <n v="0"/>
    <n v="0"/>
    <n v="0"/>
    <n v="0"/>
    <x v="2"/>
  </r>
  <r>
    <x v="0"/>
    <n v="167963"/>
    <n v="1528808583"/>
    <x v="0"/>
    <s v="Nakuru West "/>
    <x v="7"/>
    <n v="15288"/>
    <s v="Female"/>
    <n v="40"/>
    <s v="Yes"/>
    <s v="2020-12-03"/>
    <s v="2020-12-03"/>
    <s v="No"/>
    <s v="AZT+3TC+ATV/r"/>
    <s v=""/>
    <s v=""/>
    <s v=""/>
    <s v=""/>
    <s v="2020-12-03"/>
    <n v="107000"/>
    <s v="2020-11-26"/>
    <s v="2020-08-20"/>
    <s v="No"/>
    <s v=""/>
    <n v="2"/>
    <s v=""/>
    <s v="Frozen Plasma"/>
    <s v=""/>
    <s v=""/>
    <s v=""/>
    <s v=""/>
    <s v=""/>
    <s v=""/>
    <s v=""/>
    <s v=""/>
    <s v=""/>
    <s v=""/>
    <s v="LTFU"/>
    <s v=""/>
    <s v="2020-12-03"/>
    <s v="stf version 4"/>
    <n v="2020"/>
    <s v="December"/>
    <n v="2020"/>
    <s v="December"/>
    <x v="1"/>
    <n v="1"/>
    <n v="0"/>
    <n v="1"/>
    <n v="0"/>
    <n v="0"/>
    <n v="0"/>
    <n v="0"/>
    <n v="0"/>
    <n v="0"/>
    <x v="2"/>
  </r>
  <r>
    <x v="1"/>
    <n v="174695"/>
    <n v="1528808603"/>
    <x v="0"/>
    <s v="Nakuru West "/>
    <x v="7"/>
    <n v="15288"/>
    <s v="Male"/>
    <n v="19"/>
    <s v=""/>
    <s v="2021-03-02"/>
    <s v="2021-03-02"/>
    <s v="No"/>
    <s v="TDF+3TC+DTG"/>
    <s v=""/>
    <s v=""/>
    <s v=""/>
    <s v=""/>
    <s v=""/>
    <n v="35379"/>
    <s v="2021-02-18"/>
    <s v=""/>
    <s v=""/>
    <s v=""/>
    <s v=""/>
    <s v=""/>
    <s v=""/>
    <s v=""/>
    <s v=""/>
    <s v=""/>
    <s v=""/>
    <s v=""/>
    <s v=""/>
    <s v=""/>
    <s v=""/>
    <s v=""/>
    <s v=""/>
    <s v=""/>
    <s v=""/>
    <s v=""/>
    <s v=""/>
    <n v="2021"/>
    <s v="March"/>
    <n v="2021"/>
    <s v="March"/>
    <x v="0"/>
    <n v="1"/>
    <n v="0"/>
    <n v="0"/>
    <n v="0"/>
    <n v="1"/>
    <n v="0"/>
    <n v="0"/>
    <n v="0"/>
    <n v="0"/>
    <x v="1"/>
  </r>
  <r>
    <x v="0"/>
    <n v="163907"/>
    <n v="1528808691"/>
    <x v="0"/>
    <s v="Nakuru West "/>
    <x v="7"/>
    <n v="15288"/>
    <s v="Male"/>
    <n v="46"/>
    <s v=""/>
    <s v="2020-10-30"/>
    <s v="2020-10-31"/>
    <s v="No"/>
    <s v="TDF+3TC+DTG"/>
    <s v=""/>
    <s v=""/>
    <s v=""/>
    <s v=""/>
    <s v=""/>
    <n v="1572"/>
    <s v="2020-10-16"/>
    <s v=""/>
    <s v=""/>
    <s v=""/>
    <s v=""/>
    <s v=""/>
    <s v=""/>
    <s v=""/>
    <s v=""/>
    <s v=""/>
    <s v=""/>
    <s v=""/>
    <s v=""/>
    <s v=""/>
    <s v=""/>
    <s v=""/>
    <s v=""/>
    <s v=""/>
    <s v=""/>
    <s v=""/>
    <s v=""/>
    <n v="2020"/>
    <s v="October"/>
    <n v="2020"/>
    <s v="October"/>
    <x v="0"/>
    <n v="1"/>
    <n v="0"/>
    <n v="0"/>
    <n v="0"/>
    <n v="1"/>
    <n v="0"/>
    <n v="0"/>
    <n v="0"/>
    <n v="0"/>
    <x v="2"/>
  </r>
  <r>
    <x v="0"/>
    <n v="165806"/>
    <n v="1528808828"/>
    <x v="0"/>
    <s v="Nakuru West "/>
    <x v="7"/>
    <n v="15288"/>
    <s v="Female"/>
    <n v="15"/>
    <s v=""/>
    <s v="2020-11-20"/>
    <s v="2020-11-21"/>
    <s v="No"/>
    <s v="TDF+3TC+EFV"/>
    <s v=""/>
    <s v=""/>
    <s v=""/>
    <s v=""/>
    <s v=""/>
    <n v="49400"/>
    <s v="2020-11-05"/>
    <s v=""/>
    <s v=""/>
    <s v=""/>
    <s v=""/>
    <s v=""/>
    <s v=""/>
    <s v=""/>
    <s v=""/>
    <s v=""/>
    <s v=""/>
    <s v=""/>
    <s v=""/>
    <s v=""/>
    <s v=""/>
    <s v=""/>
    <s v=""/>
    <s v=""/>
    <s v=""/>
    <s v=""/>
    <s v=""/>
    <n v="2020"/>
    <s v="November"/>
    <n v="2020"/>
    <s v="November"/>
    <x v="0"/>
    <n v="1"/>
    <n v="0"/>
    <n v="0"/>
    <n v="0"/>
    <n v="1"/>
    <n v="0"/>
    <n v="0"/>
    <n v="0"/>
    <n v="0"/>
    <x v="1"/>
  </r>
  <r>
    <x v="0"/>
    <n v="163030"/>
    <n v="1528808835"/>
    <x v="0"/>
    <s v="Nakuru North"/>
    <x v="13"/>
    <n v="14424"/>
    <s v="Female"/>
    <n v="17"/>
    <s v="Yes"/>
    <s v="2020-10-31"/>
    <s v="2020-11-03"/>
    <s v="No"/>
    <s v="TDF+3TC+DTG"/>
    <s v=""/>
    <s v=""/>
    <s v=""/>
    <s v=""/>
    <s v="2020-07-04"/>
    <n v="51871"/>
    <s v="2020-10-03"/>
    <s v="2021-01-15"/>
    <s v="Yes"/>
    <s v="2021-01-16"/>
    <n v="3"/>
    <s v="2021-06-17"/>
    <s v="Frozen Plasma"/>
    <s v=""/>
    <s v=""/>
    <s v=""/>
    <s v=""/>
    <s v=""/>
    <s v=""/>
    <s v="2021-06-17"/>
    <s v=""/>
    <s v=""/>
    <s v=""/>
    <s v="Active"/>
    <s v=""/>
    <s v="2020-11-03"/>
    <s v="stf version 4"/>
    <n v="2020"/>
    <s v="November"/>
    <n v="2020"/>
    <s v="October"/>
    <x v="1"/>
    <n v="1"/>
    <n v="1"/>
    <n v="0"/>
    <n v="0"/>
    <n v="0"/>
    <n v="0"/>
    <n v="0"/>
    <n v="0"/>
    <n v="0"/>
    <x v="1"/>
  </r>
  <r>
    <x v="0"/>
    <n v="177687"/>
    <n v="1528808853"/>
    <x v="3"/>
    <s v="Mogotio"/>
    <x v="51"/>
    <n v="14446"/>
    <s v="Female"/>
    <n v="16"/>
    <s v=""/>
    <s v="2020-12-08"/>
    <s v="2020-12-09"/>
    <s v="No"/>
    <s v="TDF+3TC+DTG"/>
    <s v=""/>
    <s v=""/>
    <s v=""/>
    <s v=""/>
    <s v=""/>
    <n v="6280"/>
    <s v="2020-11-26"/>
    <s v=""/>
    <s v=""/>
    <s v=""/>
    <s v=""/>
    <s v=""/>
    <s v=""/>
    <s v=""/>
    <s v=""/>
    <s v=""/>
    <s v=""/>
    <s v=""/>
    <s v=""/>
    <s v=""/>
    <s v=""/>
    <s v=""/>
    <s v=""/>
    <s v=""/>
    <s v=""/>
    <s v=""/>
    <s v=""/>
    <n v="2020"/>
    <s v="December"/>
    <n v="2020"/>
    <s v="December"/>
    <x v="0"/>
    <n v="1"/>
    <n v="0"/>
    <n v="0"/>
    <n v="0"/>
    <n v="1"/>
    <n v="0"/>
    <n v="0"/>
    <n v="0"/>
    <n v="0"/>
    <x v="1"/>
  </r>
  <r>
    <x v="0"/>
    <n v="164540"/>
    <n v="1528808888"/>
    <x v="0"/>
    <s v="Nakuru West "/>
    <x v="7"/>
    <n v="15288"/>
    <s v="Male"/>
    <n v="20"/>
    <s v="Yes"/>
    <s v="2020-10-31"/>
    <s v="2020-10-31"/>
    <s v="No"/>
    <s v="TDF+3TC+DTG"/>
    <s v=""/>
    <s v=""/>
    <s v=""/>
    <s v=""/>
    <s v="2019-01-10"/>
    <n v="17202"/>
    <s v="2020-10-22"/>
    <s v="2021-01-20"/>
    <s v="Yes"/>
    <s v="2021-01-20"/>
    <n v="3"/>
    <s v="2021-03-24"/>
    <s v="Frozen Plasma"/>
    <s v="2021-06-16"/>
    <s v="LDL"/>
    <s v="Retain Regimen"/>
    <s v=""/>
    <s v=""/>
    <s v=""/>
    <s v="2021-03-24"/>
    <s v=""/>
    <s v=""/>
    <s v=""/>
    <s v="Resuppressed at VL confirmatory"/>
    <s v=""/>
    <s v="2020-10-31"/>
    <s v="stf version 4"/>
    <n v="2020"/>
    <s v="October"/>
    <n v="2020"/>
    <s v="October"/>
    <x v="1"/>
    <n v="1"/>
    <n v="1"/>
    <n v="0"/>
    <n v="0"/>
    <n v="0"/>
    <n v="1"/>
    <n v="1"/>
    <n v="0"/>
    <n v="0"/>
    <x v="1"/>
  </r>
  <r>
    <x v="0"/>
    <n v="170071"/>
    <n v="1528808909"/>
    <x v="0"/>
    <s v="Nakuru West "/>
    <x v="7"/>
    <n v="15288"/>
    <s v="Male"/>
    <n v="14"/>
    <s v="Yes"/>
    <s v="2021-01-08"/>
    <s v="2021-01-08"/>
    <s v="No"/>
    <s v="TDF+3TC+DTG"/>
    <s v=""/>
    <s v=""/>
    <s v=""/>
    <s v=""/>
    <s v="2019-11-21"/>
    <n v="15406"/>
    <s v="2020-12-30"/>
    <s v="2021-04-01"/>
    <s v="Yes"/>
    <s v="2021-04-01"/>
    <n v="1"/>
    <s v=""/>
    <s v="Frozen Plasma"/>
    <s v=""/>
    <s v=""/>
    <s v="Others"/>
    <s v=""/>
    <s v=""/>
    <s v=""/>
    <s v=""/>
    <s v=""/>
    <s v=""/>
    <s v=""/>
    <s v="Active"/>
    <s v=""/>
    <s v="2021-01-08"/>
    <s v="stf version 4"/>
    <n v="2021"/>
    <s v="January"/>
    <n v="2021"/>
    <s v="January"/>
    <x v="1"/>
    <n v="1"/>
    <n v="0"/>
    <n v="0"/>
    <n v="1"/>
    <n v="0"/>
    <n v="0"/>
    <n v="0"/>
    <n v="0"/>
    <n v="0"/>
    <x v="1"/>
  </r>
  <r>
    <x v="0"/>
    <n v="164133"/>
    <n v="1528808915"/>
    <x v="0"/>
    <s v="Nakuru West "/>
    <x v="7"/>
    <n v="15288"/>
    <s v="Female"/>
    <n v="15"/>
    <s v="Yes"/>
    <s v="2020-10-31"/>
    <s v="2020-10-31"/>
    <s v="No"/>
    <s v="TDF+3TC+DTG"/>
    <s v=""/>
    <s v=""/>
    <s v=""/>
    <s v=""/>
    <s v="2020-10-21"/>
    <n v="296636"/>
    <s v="2020-10-21"/>
    <s v="2021-02-01"/>
    <s v="Yes"/>
    <s v="2021-02-01"/>
    <n v="2"/>
    <s v=""/>
    <s v="Frozen Plasma"/>
    <s v=""/>
    <s v=""/>
    <s v="Others"/>
    <s v=""/>
    <s v=""/>
    <s v=""/>
    <s v=""/>
    <s v=""/>
    <s v=""/>
    <s v=""/>
    <s v="Active"/>
    <s v=""/>
    <s v="2020-10-31"/>
    <s v="stf version 4"/>
    <n v="2020"/>
    <s v="October"/>
    <n v="2020"/>
    <s v="October"/>
    <x v="1"/>
    <n v="1"/>
    <n v="0"/>
    <n v="1"/>
    <n v="0"/>
    <n v="0"/>
    <n v="0"/>
    <n v="0"/>
    <n v="0"/>
    <n v="0"/>
    <x v="1"/>
  </r>
  <r>
    <x v="0"/>
    <n v="169014"/>
    <n v="1528808949"/>
    <x v="0"/>
    <s v="Nakuru West "/>
    <x v="7"/>
    <n v="15288"/>
    <s v="Female"/>
    <n v="16"/>
    <s v=""/>
    <s v="2020-12-18"/>
    <s v="2020-12-22"/>
    <s v="No"/>
    <s v="AZT+3TC+ATV/r"/>
    <s v=""/>
    <s v=""/>
    <s v=""/>
    <s v=""/>
    <s v=""/>
    <n v="20816"/>
    <s v="2020-12-09"/>
    <s v=""/>
    <s v=""/>
    <s v=""/>
    <s v=""/>
    <s v=""/>
    <s v=""/>
    <s v=""/>
    <s v=""/>
    <s v=""/>
    <s v=""/>
    <s v=""/>
    <s v=""/>
    <s v=""/>
    <s v=""/>
    <s v=""/>
    <s v=""/>
    <s v=""/>
    <s v=""/>
    <s v=""/>
    <s v=""/>
    <n v="2020"/>
    <s v="December"/>
    <n v="2020"/>
    <s v="December"/>
    <x v="0"/>
    <n v="1"/>
    <n v="0"/>
    <n v="0"/>
    <n v="0"/>
    <n v="1"/>
    <n v="0"/>
    <n v="0"/>
    <n v="0"/>
    <n v="0"/>
    <x v="1"/>
  </r>
  <r>
    <x v="0"/>
    <n v="168415"/>
    <n v="1528808963"/>
    <x v="0"/>
    <s v="Nakuru West "/>
    <x v="7"/>
    <n v="15288"/>
    <s v="Female"/>
    <n v="15"/>
    <s v=""/>
    <s v="2020-12-08"/>
    <s v="2020-12-09"/>
    <s v="No"/>
    <s v="TDF+3TC+ATV/r"/>
    <s v=""/>
    <s v=""/>
    <s v=""/>
    <s v=""/>
    <s v=""/>
    <n v="42642"/>
    <s v="2020-12-02"/>
    <s v=""/>
    <s v=""/>
    <s v=""/>
    <s v=""/>
    <s v=""/>
    <s v=""/>
    <s v=""/>
    <s v=""/>
    <s v=""/>
    <s v=""/>
    <s v=""/>
    <s v=""/>
    <s v=""/>
    <s v=""/>
    <s v=""/>
    <s v=""/>
    <s v=""/>
    <s v=""/>
    <s v=""/>
    <s v=""/>
    <n v="2020"/>
    <s v="December"/>
    <n v="2020"/>
    <s v="December"/>
    <x v="0"/>
    <n v="1"/>
    <n v="0"/>
    <n v="0"/>
    <n v="0"/>
    <n v="1"/>
    <n v="0"/>
    <n v="0"/>
    <n v="0"/>
    <n v="0"/>
    <x v="1"/>
  </r>
  <r>
    <x v="0"/>
    <n v="164590"/>
    <n v="1528809270"/>
    <x v="0"/>
    <s v="Nakuru West "/>
    <x v="7"/>
    <n v="15288"/>
    <s v="Female"/>
    <n v="40"/>
    <s v="Yes"/>
    <s v="2020-11-05"/>
    <s v="2020-11-05"/>
    <s v="No"/>
    <s v="TDF+3TC+DTG"/>
    <s v=""/>
    <s v=""/>
    <s v=""/>
    <s v=""/>
    <s v="2020-07-27"/>
    <n v="8894"/>
    <s v="2020-10-26"/>
    <s v="2021-01-25"/>
    <s v="No"/>
    <s v=""/>
    <n v="3"/>
    <s v="2021-03-24"/>
    <s v="Frozen Plasma"/>
    <s v="2021-06-09"/>
    <s v="LDL"/>
    <s v="Retain Regimen"/>
    <s v=""/>
    <s v=""/>
    <s v=""/>
    <s v="2021-03-24"/>
    <s v=""/>
    <s v=""/>
    <s v=""/>
    <s v="Resuppressed at VL confirmatory"/>
    <s v=""/>
    <s v="2020-11-05"/>
    <s v="stf version 4"/>
    <n v="2020"/>
    <s v="November"/>
    <n v="2020"/>
    <s v="November"/>
    <x v="1"/>
    <n v="1"/>
    <n v="1"/>
    <n v="0"/>
    <n v="0"/>
    <n v="0"/>
    <n v="1"/>
    <n v="1"/>
    <n v="0"/>
    <n v="0"/>
    <x v="2"/>
  </r>
  <r>
    <x v="0"/>
    <n v="163338"/>
    <n v="1528809437"/>
    <x v="0"/>
    <s v="Rongai"/>
    <x v="64"/>
    <n v="14606"/>
    <s v="Female"/>
    <n v="52"/>
    <s v="Yes"/>
    <s v="2020-10-23"/>
    <s v="2020-10-25"/>
    <s v="No"/>
    <s v="AZT+3TC+ATV/r"/>
    <s v=""/>
    <s v=""/>
    <s v=""/>
    <s v=""/>
    <s v="2018-10-29"/>
    <n v="263737"/>
    <s v="2020-10-13"/>
    <s v="2020-11-05"/>
    <s v="Yes"/>
    <s v="2020-11-05"/>
    <n v="1"/>
    <s v=""/>
    <s v="Frozen Plasma"/>
    <s v=""/>
    <s v=""/>
    <s v=""/>
    <s v=""/>
    <s v=""/>
    <s v=""/>
    <s v=""/>
    <s v=""/>
    <s v=""/>
    <s v=""/>
    <s v="Active"/>
    <s v=""/>
    <s v="2020-10-25"/>
    <s v="stf version 4"/>
    <n v="2020"/>
    <s v="October"/>
    <n v="2020"/>
    <s v="October"/>
    <x v="1"/>
    <n v="1"/>
    <n v="0"/>
    <n v="0"/>
    <n v="1"/>
    <n v="0"/>
    <n v="0"/>
    <n v="0"/>
    <n v="0"/>
    <n v="0"/>
    <x v="2"/>
  </r>
  <r>
    <x v="0"/>
    <n v="169882"/>
    <n v="1528809631"/>
    <x v="0"/>
    <s v="Nakuru West "/>
    <x v="7"/>
    <n v="15288"/>
    <s v="Male"/>
    <n v="40"/>
    <s v=""/>
    <s v="2020-12-31"/>
    <s v="2021-01-04"/>
    <s v="No"/>
    <s v="TDF+3TC+LPV/r"/>
    <s v=""/>
    <s v=""/>
    <s v=""/>
    <s v=""/>
    <s v=""/>
    <n v="21354"/>
    <s v="2020-12-22"/>
    <s v=""/>
    <s v=""/>
    <s v=""/>
    <s v=""/>
    <s v=""/>
    <s v=""/>
    <s v=""/>
    <s v=""/>
    <s v=""/>
    <s v=""/>
    <s v=""/>
    <s v=""/>
    <s v=""/>
    <s v=""/>
    <s v=""/>
    <s v=""/>
    <s v=""/>
    <s v=""/>
    <s v=""/>
    <s v=""/>
    <n v="2021"/>
    <s v="January"/>
    <n v="2020"/>
    <s v="December"/>
    <x v="0"/>
    <n v="1"/>
    <n v="0"/>
    <n v="0"/>
    <n v="0"/>
    <n v="1"/>
    <n v="0"/>
    <n v="0"/>
    <n v="0"/>
    <n v="0"/>
    <x v="2"/>
  </r>
  <r>
    <x v="2"/>
    <n v="162206"/>
    <n v="1528810082"/>
    <x v="0"/>
    <s v="Nakuru West "/>
    <x v="7"/>
    <n v="15288"/>
    <s v="Female"/>
    <n v="63"/>
    <s v="Yes"/>
    <s v="2020-10-08"/>
    <s v="2020-10-08"/>
    <s v="No"/>
    <s v="TDF+3TC+DTG"/>
    <s v=""/>
    <s v=""/>
    <s v=""/>
    <s v=""/>
    <s v="2018-10-18"/>
    <n v="52604"/>
    <s v="2020-09-30"/>
    <s v="2020-10-14"/>
    <s v="No"/>
    <s v=""/>
    <n v="2"/>
    <s v=""/>
    <s v="Frozen Plasma"/>
    <s v=""/>
    <s v=""/>
    <s v=""/>
    <s v=""/>
    <s v=""/>
    <s v=""/>
    <s v=""/>
    <s v=""/>
    <s v=""/>
    <s v=""/>
    <s v="Patient Died"/>
    <s v=""/>
    <s v="2020-10-08"/>
    <s v="stf version 4"/>
    <n v="2020"/>
    <s v="October"/>
    <n v="2020"/>
    <s v="October"/>
    <x v="1"/>
    <n v="1"/>
    <n v="0"/>
    <n v="1"/>
    <n v="0"/>
    <n v="0"/>
    <n v="0"/>
    <n v="0"/>
    <n v="0"/>
    <n v="0"/>
    <x v="2"/>
  </r>
  <r>
    <x v="0"/>
    <n v="163918"/>
    <n v="1528810246"/>
    <x v="0"/>
    <s v="Nakuru West "/>
    <x v="7"/>
    <n v="15288"/>
    <s v="Female"/>
    <n v="29"/>
    <s v=""/>
    <s v="2020-10-31"/>
    <s v="2020-11-03"/>
    <s v="No"/>
    <s v="AZT+3TC+ATV/r"/>
    <s v=""/>
    <s v=""/>
    <s v=""/>
    <s v=""/>
    <s v=""/>
    <n v="4814"/>
    <s v="2020-10-16"/>
    <s v=""/>
    <s v=""/>
    <s v=""/>
    <s v=""/>
    <s v=""/>
    <s v=""/>
    <s v=""/>
    <s v=""/>
    <s v=""/>
    <s v=""/>
    <s v=""/>
    <s v=""/>
    <s v=""/>
    <s v=""/>
    <s v=""/>
    <s v=""/>
    <s v=""/>
    <s v=""/>
    <s v=""/>
    <s v=""/>
    <n v="2020"/>
    <s v="November"/>
    <n v="2020"/>
    <s v="October"/>
    <x v="0"/>
    <n v="1"/>
    <n v="0"/>
    <n v="0"/>
    <n v="0"/>
    <n v="1"/>
    <n v="0"/>
    <n v="0"/>
    <n v="0"/>
    <n v="0"/>
    <x v="2"/>
  </r>
  <r>
    <x v="0"/>
    <n v="167969"/>
    <n v="1528811032"/>
    <x v="0"/>
    <s v="Nakuru West "/>
    <x v="7"/>
    <n v="15288"/>
    <s v="Male"/>
    <n v="49"/>
    <s v="Yes"/>
    <s v="2020-12-03"/>
    <s v="2020-12-03"/>
    <s v="No"/>
    <s v="ABC+3TC+LPV/r"/>
    <s v=""/>
    <s v=""/>
    <s v=""/>
    <s v=""/>
    <s v="2020-05-12"/>
    <n v="81400"/>
    <s v="2020-11-26"/>
    <s v="2020-05-28"/>
    <s v="No"/>
    <s v=""/>
    <n v="3"/>
    <s v="2020-11-26"/>
    <s v="Frozen Plasma"/>
    <s v="2020-11-26"/>
    <s v="&gt;1000"/>
    <s v="Retain Regimen"/>
    <s v="Other"/>
    <s v="managing other NCDs and already in 2nd line"/>
    <s v=""/>
    <s v="2020-11-26"/>
    <s v=""/>
    <s v=""/>
    <s v=""/>
    <s v="Unsuppressed at 3 month VL post switch"/>
    <s v=""/>
    <s v="2020-12-03"/>
    <s v="stf version 4"/>
    <n v="2020"/>
    <s v="December"/>
    <n v="2020"/>
    <s v="December"/>
    <x v="1"/>
    <n v="1"/>
    <n v="1"/>
    <n v="0"/>
    <n v="0"/>
    <n v="0"/>
    <n v="1"/>
    <n v="1"/>
    <n v="1"/>
    <n v="0"/>
    <x v="2"/>
  </r>
  <r>
    <x v="2"/>
    <n v="161844"/>
    <n v="1528811195"/>
    <x v="0"/>
    <s v="Nakuru West "/>
    <x v="7"/>
    <n v="15288"/>
    <s v="Male"/>
    <n v="53"/>
    <s v="Yes"/>
    <s v="2020-10-01"/>
    <s v="2020-10-06"/>
    <s v="No"/>
    <s v="TDF+3TC+EFV"/>
    <s v=""/>
    <s v="Any other 2nd line Adult regimens "/>
    <s v="2020-10-19"/>
    <s v=""/>
    <s v="2020-10-19"/>
    <n v="24912"/>
    <s v="2020-09-25"/>
    <s v="2020-07-28"/>
    <s v="No"/>
    <s v=""/>
    <n v="3"/>
    <s v="2020-09-25"/>
    <s v="Frozen Plasma"/>
    <s v="2020-10-07"/>
    <s v="&gt;1000"/>
    <s v="Change to 2nd line"/>
    <s v=""/>
    <s v=""/>
    <s v=""/>
    <s v="2020-09-25"/>
    <s v=""/>
    <s v=""/>
    <s v=""/>
    <s v="Active"/>
    <s v=""/>
    <s v="2020-10-06"/>
    <s v="stf version 4"/>
    <n v="2020"/>
    <s v="October"/>
    <n v="2020"/>
    <s v="October"/>
    <x v="1"/>
    <n v="1"/>
    <n v="1"/>
    <n v="0"/>
    <n v="0"/>
    <n v="0"/>
    <n v="1"/>
    <n v="1"/>
    <n v="1"/>
    <n v="1"/>
    <x v="2"/>
  </r>
  <r>
    <x v="0"/>
    <n v="163379"/>
    <n v="1528811396"/>
    <x v="0"/>
    <s v="Nakuru West "/>
    <x v="7"/>
    <n v="15288"/>
    <s v="Female"/>
    <n v="37"/>
    <s v="Yes"/>
    <s v="2020-10-23"/>
    <s v="2020-10-25"/>
    <s v="No"/>
    <s v="ABC+3TC+ATV/r"/>
    <s v=""/>
    <s v=""/>
    <s v=""/>
    <s v=""/>
    <s v="2018-04-12"/>
    <n v="1037"/>
    <s v="2020-10-13"/>
    <s v="2020-11-12"/>
    <s v="No"/>
    <s v=""/>
    <n v="3"/>
    <s v="2021-01-08"/>
    <s v="Frozen Plasma"/>
    <s v="2021-01-27"/>
    <s v="LDL"/>
    <s v="Retain Regimen"/>
    <s v=""/>
    <s v=""/>
    <s v=""/>
    <s v="2021-01-08"/>
    <s v=""/>
    <s v=""/>
    <s v=""/>
    <s v="Resuppressed at VL confirmatory"/>
    <s v=""/>
    <s v="2020-10-25"/>
    <s v="stf version 4"/>
    <n v="2020"/>
    <s v="October"/>
    <n v="2020"/>
    <s v="October"/>
    <x v="1"/>
    <n v="1"/>
    <n v="1"/>
    <n v="0"/>
    <n v="0"/>
    <n v="0"/>
    <n v="1"/>
    <n v="1"/>
    <n v="0"/>
    <n v="0"/>
    <x v="2"/>
  </r>
  <r>
    <x v="0"/>
    <n v="164588"/>
    <n v="1528811881"/>
    <x v="0"/>
    <s v="Nakuru West "/>
    <x v="7"/>
    <n v="15288"/>
    <s v="Male"/>
    <n v="40"/>
    <s v=""/>
    <s v="2020-11-05"/>
    <s v="2020-11-05"/>
    <s v="No"/>
    <s v="TDF+3TC+DTG"/>
    <s v=""/>
    <s v=""/>
    <s v=""/>
    <s v=""/>
    <s v=""/>
    <n v="6894"/>
    <s v="2020-10-23"/>
    <s v=""/>
    <s v=""/>
    <s v=""/>
    <s v=""/>
    <s v=""/>
    <s v=""/>
    <s v=""/>
    <s v=""/>
    <s v=""/>
    <s v=""/>
    <s v=""/>
    <s v=""/>
    <s v=""/>
    <s v=""/>
    <s v=""/>
    <s v=""/>
    <s v=""/>
    <s v=""/>
    <s v=""/>
    <s v=""/>
    <n v="2020"/>
    <s v="November"/>
    <n v="2020"/>
    <s v="November"/>
    <x v="0"/>
    <n v="1"/>
    <n v="0"/>
    <n v="0"/>
    <n v="0"/>
    <n v="1"/>
    <n v="0"/>
    <n v="0"/>
    <n v="0"/>
    <n v="0"/>
    <x v="2"/>
  </r>
  <r>
    <x v="0"/>
    <n v="169077"/>
    <n v="1528812376"/>
    <x v="0"/>
    <s v="Nakuru West "/>
    <x v="7"/>
    <n v="15288"/>
    <s v="Female"/>
    <n v="48"/>
    <s v=""/>
    <s v="2020-12-15"/>
    <s v="2020-12-16"/>
    <s v="No"/>
    <s v="TDF+3TC+DTG"/>
    <s v=""/>
    <s v=""/>
    <s v=""/>
    <s v=""/>
    <s v=""/>
    <n v="4916"/>
    <s v="2020-12-03"/>
    <s v=""/>
    <s v=""/>
    <s v=""/>
    <s v=""/>
    <s v=""/>
    <s v=""/>
    <s v=""/>
    <s v=""/>
    <s v=""/>
    <s v=""/>
    <s v=""/>
    <s v=""/>
    <s v=""/>
    <s v=""/>
    <s v=""/>
    <s v=""/>
    <s v=""/>
    <s v=""/>
    <s v=""/>
    <s v=""/>
    <n v="2020"/>
    <s v="December"/>
    <n v="2020"/>
    <s v="December"/>
    <x v="0"/>
    <n v="1"/>
    <n v="0"/>
    <n v="0"/>
    <n v="0"/>
    <n v="1"/>
    <n v="0"/>
    <n v="0"/>
    <n v="0"/>
    <n v="0"/>
    <x v="2"/>
  </r>
  <r>
    <x v="0"/>
    <n v="165907"/>
    <n v="1528812528"/>
    <x v="0"/>
    <s v="Nakuru West "/>
    <x v="7"/>
    <n v="15288"/>
    <s v="Male"/>
    <n v="61"/>
    <s v="Yes"/>
    <s v="2020-11-20"/>
    <s v="2020-11-21"/>
    <s v="No"/>
    <s v="TDF+3TC+DTG"/>
    <s v=""/>
    <s v=""/>
    <s v=""/>
    <s v=""/>
    <s v="2019-04-28"/>
    <n v="1280"/>
    <s v="2020-11-06"/>
    <s v="2020-04-24"/>
    <s v="No"/>
    <s v=""/>
    <n v="3"/>
    <s v="2020-08-24"/>
    <s v="Frozen Plasma"/>
    <s v="2020-07-16"/>
    <s v="LDL"/>
    <s v="Retain Regimen"/>
    <s v=""/>
    <s v=""/>
    <s v=""/>
    <s v="2020-08-24"/>
    <s v=""/>
    <s v=""/>
    <s v=""/>
    <s v="Resuppressed at VL confirmatory"/>
    <s v=""/>
    <s v="2020-11-21"/>
    <s v="stf version 4"/>
    <n v="2020"/>
    <s v="November"/>
    <n v="2020"/>
    <s v="November"/>
    <x v="1"/>
    <n v="1"/>
    <n v="1"/>
    <n v="0"/>
    <n v="0"/>
    <n v="0"/>
    <n v="1"/>
    <n v="1"/>
    <n v="0"/>
    <n v="0"/>
    <x v="2"/>
  </r>
  <r>
    <x v="0"/>
    <n v="165237"/>
    <n v="1528813328"/>
    <x v="0"/>
    <s v="Nakuru West "/>
    <x v="7"/>
    <n v="15288"/>
    <s v="Female"/>
    <n v="47"/>
    <s v=""/>
    <s v="2020-11-12"/>
    <s v="2020-11-12"/>
    <s v="No"/>
    <s v="TDF+3TC+ATV/r"/>
    <s v=""/>
    <s v=""/>
    <s v=""/>
    <s v=""/>
    <s v=""/>
    <n v="1267"/>
    <s v="2020-11-02"/>
    <s v=""/>
    <s v=""/>
    <s v=""/>
    <s v=""/>
    <s v=""/>
    <s v=""/>
    <s v=""/>
    <s v=""/>
    <s v=""/>
    <s v=""/>
    <s v=""/>
    <s v=""/>
    <s v=""/>
    <s v=""/>
    <s v=""/>
    <s v=""/>
    <s v=""/>
    <s v=""/>
    <s v=""/>
    <s v=""/>
    <n v="2020"/>
    <s v="November"/>
    <n v="2020"/>
    <s v="November"/>
    <x v="0"/>
    <n v="1"/>
    <n v="0"/>
    <n v="0"/>
    <n v="0"/>
    <n v="1"/>
    <n v="0"/>
    <n v="0"/>
    <n v="0"/>
    <n v="0"/>
    <x v="2"/>
  </r>
  <r>
    <x v="0"/>
    <n v="165922"/>
    <n v="1528813703"/>
    <x v="0"/>
    <s v="Nakuru West "/>
    <x v="7"/>
    <n v="15288"/>
    <s v="Female"/>
    <n v="42"/>
    <s v="Yes"/>
    <s v="2020-11-20"/>
    <s v="2020-11-21"/>
    <s v="No"/>
    <s v="TDF+3TC+DTG"/>
    <s v=""/>
    <s v=""/>
    <s v=""/>
    <s v=""/>
    <s v="2020-07-24"/>
    <n v="3160"/>
    <s v="2020-11-09"/>
    <s v="2020-12-01"/>
    <s v="No"/>
    <s v=""/>
    <n v="3"/>
    <s v="2021-03-31"/>
    <s v="Frozen Plasma"/>
    <s v="2021-06-16"/>
    <s v="LDL"/>
    <s v="Retain Regimen"/>
    <s v=""/>
    <s v=""/>
    <s v=""/>
    <s v="2021-03-31"/>
    <s v=""/>
    <s v=""/>
    <s v=""/>
    <s v="Resuppressed at VL confirmatory"/>
    <s v=""/>
    <s v="2020-11-21"/>
    <s v="stf version 4"/>
    <n v="2020"/>
    <s v="November"/>
    <n v="2020"/>
    <s v="November"/>
    <x v="1"/>
    <n v="1"/>
    <n v="1"/>
    <n v="0"/>
    <n v="0"/>
    <n v="0"/>
    <n v="1"/>
    <n v="1"/>
    <n v="0"/>
    <n v="0"/>
    <x v="2"/>
  </r>
  <r>
    <x v="2"/>
    <n v="161848"/>
    <n v="1528814156"/>
    <x v="0"/>
    <s v="Nakuru West "/>
    <x v="7"/>
    <n v="15288"/>
    <s v="Female"/>
    <n v="35"/>
    <s v="Yes"/>
    <s v="2020-10-01"/>
    <s v="2020-10-06"/>
    <s v="Yes"/>
    <s v="TDF+3TC+ATV/r"/>
    <s v=""/>
    <s v=""/>
    <s v=""/>
    <s v=""/>
    <s v="2019-12-31"/>
    <n v="57286"/>
    <s v="2020-09-25"/>
    <s v="2020-10-26"/>
    <s v="Yes"/>
    <s v="2020-10-26"/>
    <n v="1"/>
    <s v=""/>
    <s v="Frozen Plasma"/>
    <s v=""/>
    <s v=""/>
    <s v=""/>
    <s v=""/>
    <s v=""/>
    <s v=""/>
    <s v=""/>
    <s v=""/>
    <s v=""/>
    <s v=""/>
    <s v="Active"/>
    <s v=""/>
    <s v="2020-10-06"/>
    <s v="stf version 4"/>
    <n v="2020"/>
    <s v="October"/>
    <n v="2020"/>
    <s v="October"/>
    <x v="1"/>
    <n v="1"/>
    <n v="0"/>
    <n v="0"/>
    <n v="1"/>
    <n v="0"/>
    <n v="0"/>
    <n v="0"/>
    <n v="0"/>
    <n v="0"/>
    <x v="2"/>
  </r>
  <r>
    <x v="1"/>
    <n v="173237"/>
    <n v="1528815493"/>
    <x v="0"/>
    <s v="Nakuru West "/>
    <x v="7"/>
    <n v="15288"/>
    <s v="Female"/>
    <n v="41"/>
    <s v=""/>
    <s v="2021-02-19"/>
    <s v="2021-02-19"/>
    <s v="No"/>
    <s v="TDF+3TC+ATV/r"/>
    <s v=""/>
    <s v=""/>
    <s v=""/>
    <s v=""/>
    <s v=""/>
    <n v="1270"/>
    <s v="2021-02-04"/>
    <s v=""/>
    <s v=""/>
    <s v=""/>
    <s v=""/>
    <s v=""/>
    <s v=""/>
    <s v=""/>
    <s v=""/>
    <s v=""/>
    <s v=""/>
    <s v=""/>
    <s v=""/>
    <s v=""/>
    <s v=""/>
    <s v=""/>
    <s v=""/>
    <s v=""/>
    <s v=""/>
    <s v=""/>
    <s v=""/>
    <n v="2021"/>
    <s v="February"/>
    <n v="2021"/>
    <s v="February"/>
    <x v="0"/>
    <n v="1"/>
    <n v="0"/>
    <n v="0"/>
    <n v="0"/>
    <n v="1"/>
    <n v="0"/>
    <n v="0"/>
    <n v="0"/>
    <n v="0"/>
    <x v="2"/>
  </r>
  <r>
    <x v="0"/>
    <n v="163912"/>
    <n v="1528815704"/>
    <x v="0"/>
    <s v="Nakuru West "/>
    <x v="7"/>
    <n v="15288"/>
    <s v="Male"/>
    <n v="52"/>
    <s v="Yes"/>
    <s v="2020-10-30"/>
    <s v="2020-10-31"/>
    <s v="No"/>
    <s v="TDF+3TC+DTG"/>
    <s v=""/>
    <s v=""/>
    <s v=""/>
    <s v=""/>
    <s v="2019-01-24"/>
    <n v="12787"/>
    <s v="2020-10-16"/>
    <s v="2020-12-11"/>
    <s v="No"/>
    <s v=""/>
    <n v="2"/>
    <s v=""/>
    <s v="Frozen Plasma"/>
    <s v=""/>
    <s v=""/>
    <s v=""/>
    <s v=""/>
    <s v=""/>
    <s v=""/>
    <s v=""/>
    <s v=""/>
    <s v=""/>
    <s v=""/>
    <s v="Active"/>
    <s v=""/>
    <s v="2020-10-31"/>
    <s v="stf version 4"/>
    <n v="2020"/>
    <s v="October"/>
    <n v="2020"/>
    <s v="October"/>
    <x v="1"/>
    <n v="1"/>
    <n v="0"/>
    <n v="1"/>
    <n v="0"/>
    <n v="0"/>
    <n v="0"/>
    <n v="0"/>
    <n v="0"/>
    <n v="0"/>
    <x v="2"/>
  </r>
  <r>
    <x v="0"/>
    <n v="165924"/>
    <n v="1528816385"/>
    <x v="0"/>
    <s v="Nakuru West "/>
    <x v="7"/>
    <n v="15288"/>
    <s v="Male"/>
    <n v="46"/>
    <s v="Yes"/>
    <s v="2020-11-20"/>
    <s v="2020-11-21"/>
    <s v="No"/>
    <s v="TDF+3TC+DTG"/>
    <s v=""/>
    <s v=""/>
    <s v=""/>
    <s v=""/>
    <s v="2019-05-16"/>
    <n v="3740"/>
    <s v="2020-11-09"/>
    <s v="2020-12-15"/>
    <s v="No"/>
    <s v=""/>
    <n v="3"/>
    <s v="2021-01-19"/>
    <s v="Frozen Plasma"/>
    <s v="2021-01-27"/>
    <s v="LDL"/>
    <s v="Retain Regimen"/>
    <s v=""/>
    <s v=""/>
    <s v=""/>
    <s v="2021-01-19"/>
    <s v=""/>
    <s v=""/>
    <s v=""/>
    <s v="Resuppressed at VL confirmatory"/>
    <s v=""/>
    <s v="2020-11-21"/>
    <s v="stf version 4"/>
    <n v="2020"/>
    <s v="November"/>
    <n v="2020"/>
    <s v="November"/>
    <x v="1"/>
    <n v="1"/>
    <n v="1"/>
    <n v="0"/>
    <n v="0"/>
    <n v="0"/>
    <n v="1"/>
    <n v="1"/>
    <n v="0"/>
    <n v="0"/>
    <x v="2"/>
  </r>
  <r>
    <x v="0"/>
    <n v="162665"/>
    <n v="1528816423"/>
    <x v="0"/>
    <s v="Nakuru West "/>
    <x v="7"/>
    <n v="15288"/>
    <s v="Male"/>
    <n v="36"/>
    <s v="Yes"/>
    <s v="2020-10-16"/>
    <s v="2020-10-16"/>
    <s v="No"/>
    <s v="TDF+3TC+DTG"/>
    <s v=""/>
    <s v=""/>
    <s v=""/>
    <s v=""/>
    <s v="2019-05-19"/>
    <n v="1978"/>
    <s v="2020-10-06"/>
    <s v="2020-11-07"/>
    <s v="No"/>
    <s v=""/>
    <n v="3"/>
    <s v="2021-02-18"/>
    <s v="Frozen Plasma"/>
    <s v="2021-02-25"/>
    <s v="LDL"/>
    <s v="Retain Regimen"/>
    <s v=""/>
    <s v=""/>
    <s v=""/>
    <s v="2021-02-18"/>
    <s v=""/>
    <s v=""/>
    <s v=""/>
    <s v="Resuppressed at VL confirmatory"/>
    <s v=""/>
    <s v="2020-10-16"/>
    <s v="stf version 4"/>
    <n v="2020"/>
    <s v="October"/>
    <n v="2020"/>
    <s v="October"/>
    <x v="1"/>
    <n v="1"/>
    <n v="1"/>
    <n v="0"/>
    <n v="0"/>
    <n v="0"/>
    <n v="1"/>
    <n v="1"/>
    <n v="0"/>
    <n v="0"/>
    <x v="2"/>
  </r>
  <r>
    <x v="0"/>
    <n v="169563"/>
    <n v="1528816666"/>
    <x v="0"/>
    <s v="Nakuru East"/>
    <x v="26"/>
    <n v="15009"/>
    <s v="Female"/>
    <n v="41"/>
    <s v=""/>
    <s v="2020-12-23"/>
    <s v="2021-01-04"/>
    <s v="No"/>
    <s v="AZT+3TC+DTG"/>
    <s v=""/>
    <s v=""/>
    <s v=""/>
    <s v=""/>
    <s v=""/>
    <n v="9924"/>
    <s v="2020-12-10"/>
    <s v=""/>
    <s v=""/>
    <s v=""/>
    <s v=""/>
    <s v=""/>
    <s v=""/>
    <s v=""/>
    <s v=""/>
    <s v=""/>
    <s v=""/>
    <s v=""/>
    <s v=""/>
    <s v=""/>
    <s v=""/>
    <s v=""/>
    <s v=""/>
    <s v=""/>
    <s v=""/>
    <s v=""/>
    <s v=""/>
    <n v="2021"/>
    <s v="January"/>
    <n v="2020"/>
    <s v="December"/>
    <x v="0"/>
    <n v="1"/>
    <n v="0"/>
    <n v="0"/>
    <n v="0"/>
    <n v="1"/>
    <n v="0"/>
    <n v="0"/>
    <n v="0"/>
    <n v="0"/>
    <x v="2"/>
  </r>
  <r>
    <x v="0"/>
    <n v="167327"/>
    <n v="1528816769"/>
    <x v="0"/>
    <s v="Nakuru West "/>
    <x v="7"/>
    <n v="15288"/>
    <s v="Female"/>
    <n v="36"/>
    <s v=""/>
    <s v="2020-12-02"/>
    <s v="2020-12-02"/>
    <s v="No"/>
    <s v="AZT+3TC+ATV/r"/>
    <s v=""/>
    <s v=""/>
    <s v=""/>
    <s v=""/>
    <s v=""/>
    <n v="231000"/>
    <s v="2020-11-20"/>
    <s v=""/>
    <s v=""/>
    <s v=""/>
    <s v=""/>
    <s v=""/>
    <s v=""/>
    <s v=""/>
    <s v=""/>
    <s v=""/>
    <s v=""/>
    <s v=""/>
    <s v=""/>
    <s v=""/>
    <s v=""/>
    <s v=""/>
    <s v=""/>
    <s v=""/>
    <s v=""/>
    <s v=""/>
    <s v=""/>
    <n v="2020"/>
    <s v="December"/>
    <n v="2020"/>
    <s v="December"/>
    <x v="0"/>
    <n v="1"/>
    <n v="0"/>
    <n v="0"/>
    <n v="0"/>
    <n v="1"/>
    <n v="0"/>
    <n v="0"/>
    <n v="0"/>
    <n v="0"/>
    <x v="2"/>
  </r>
  <r>
    <x v="0"/>
    <n v="163907"/>
    <n v="1528816974"/>
    <x v="0"/>
    <s v="Nakuru West "/>
    <x v="7"/>
    <n v="15288"/>
    <s v="Male"/>
    <n v="33"/>
    <s v=""/>
    <s v="2020-10-30"/>
    <s v="2020-10-31"/>
    <s v="No"/>
    <s v="TDF+3TC+DTG"/>
    <s v=""/>
    <s v=""/>
    <s v=""/>
    <s v=""/>
    <s v=""/>
    <n v="118243"/>
    <s v="2020-10-16"/>
    <s v=""/>
    <s v=""/>
    <s v=""/>
    <s v=""/>
    <s v=""/>
    <s v=""/>
    <s v=""/>
    <s v=""/>
    <s v=""/>
    <s v=""/>
    <s v=""/>
    <s v=""/>
    <s v=""/>
    <s v=""/>
    <s v=""/>
    <s v=""/>
    <s v=""/>
    <s v=""/>
    <s v=""/>
    <s v=""/>
    <n v="2020"/>
    <s v="October"/>
    <n v="2020"/>
    <s v="October"/>
    <x v="0"/>
    <n v="1"/>
    <n v="0"/>
    <n v="0"/>
    <n v="0"/>
    <n v="1"/>
    <n v="0"/>
    <n v="0"/>
    <n v="0"/>
    <n v="0"/>
    <x v="2"/>
  </r>
  <r>
    <x v="1"/>
    <n v="174696"/>
    <n v="1528817437"/>
    <x v="0"/>
    <s v="Nakuru West "/>
    <x v="7"/>
    <n v="15288"/>
    <s v="Female"/>
    <n v="45"/>
    <s v=""/>
    <s v="2021-03-02"/>
    <s v="2021-03-02"/>
    <s v="No"/>
    <s v="TDF+3TC+DTG"/>
    <s v=""/>
    <s v=""/>
    <s v=""/>
    <s v=""/>
    <s v=""/>
    <n v="56411"/>
    <s v="2021-02-18"/>
    <s v=""/>
    <s v=""/>
    <s v=""/>
    <s v=""/>
    <s v=""/>
    <s v=""/>
    <s v=""/>
    <s v=""/>
    <s v=""/>
    <s v=""/>
    <s v=""/>
    <s v=""/>
    <s v=""/>
    <s v=""/>
    <s v=""/>
    <s v=""/>
    <s v=""/>
    <s v=""/>
    <s v=""/>
    <s v=""/>
    <n v="2021"/>
    <s v="March"/>
    <n v="2021"/>
    <s v="March"/>
    <x v="0"/>
    <n v="1"/>
    <n v="0"/>
    <n v="0"/>
    <n v="0"/>
    <n v="1"/>
    <n v="0"/>
    <n v="0"/>
    <n v="0"/>
    <n v="0"/>
    <x v="2"/>
  </r>
  <r>
    <x v="1"/>
    <n v="170693"/>
    <n v="1528817499"/>
    <x v="0"/>
    <s v="Nakuru West "/>
    <x v="7"/>
    <n v="15288"/>
    <s v="Female"/>
    <n v="32"/>
    <s v=""/>
    <s v="2021-01-18"/>
    <s v="2021-01-18"/>
    <s v="No"/>
    <s v="TDF+3TC+DTG"/>
    <s v=""/>
    <s v=""/>
    <s v=""/>
    <s v=""/>
    <s v=""/>
    <n v="103979"/>
    <s v="2021-01-11"/>
    <s v=""/>
    <s v=""/>
    <s v=""/>
    <s v=""/>
    <s v=""/>
    <s v=""/>
    <s v=""/>
    <s v=""/>
    <s v=""/>
    <s v=""/>
    <s v=""/>
    <s v=""/>
    <s v=""/>
    <s v=""/>
    <s v=""/>
    <s v=""/>
    <s v=""/>
    <s v=""/>
    <s v=""/>
    <s v=""/>
    <n v="2021"/>
    <s v="January"/>
    <n v="2021"/>
    <s v="January"/>
    <x v="0"/>
    <n v="1"/>
    <n v="0"/>
    <n v="0"/>
    <n v="0"/>
    <n v="1"/>
    <n v="0"/>
    <n v="0"/>
    <n v="0"/>
    <n v="0"/>
    <x v="2"/>
  </r>
  <r>
    <x v="0"/>
    <n v="166568"/>
    <n v="1528817572"/>
    <x v="0"/>
    <s v="Nakuru West "/>
    <x v="7"/>
    <n v="15288"/>
    <s v="Female"/>
    <n v="34"/>
    <s v=""/>
    <s v="2020-11-25"/>
    <s v="2020-11-25"/>
    <s v="No"/>
    <s v="AZT+3TC+ATV/r"/>
    <s v=""/>
    <s v=""/>
    <s v=""/>
    <s v=""/>
    <s v=""/>
    <n v="4090"/>
    <s v="2020-11-13"/>
    <s v=""/>
    <s v=""/>
    <s v=""/>
    <s v=""/>
    <s v=""/>
    <s v=""/>
    <s v=""/>
    <s v=""/>
    <s v=""/>
    <s v=""/>
    <s v=""/>
    <s v=""/>
    <s v=""/>
    <s v=""/>
    <s v=""/>
    <s v=""/>
    <s v=""/>
    <s v=""/>
    <s v=""/>
    <s v=""/>
    <n v="2020"/>
    <s v="November"/>
    <n v="2020"/>
    <s v="November"/>
    <x v="0"/>
    <n v="1"/>
    <n v="0"/>
    <n v="0"/>
    <n v="0"/>
    <n v="1"/>
    <n v="0"/>
    <n v="0"/>
    <n v="0"/>
    <n v="0"/>
    <x v="2"/>
  </r>
  <r>
    <x v="1"/>
    <n v="174033"/>
    <n v="1528817675"/>
    <x v="0"/>
    <s v="Nakuru West "/>
    <x v="7"/>
    <n v="15288"/>
    <s v="Female"/>
    <n v="30"/>
    <s v=""/>
    <s v="2021-02-19"/>
    <s v="2021-02-19"/>
    <s v="No"/>
    <s v="TDF+3TC+DTG"/>
    <s v=""/>
    <s v=""/>
    <s v=""/>
    <s v=""/>
    <s v=""/>
    <n v="6250"/>
    <s v="2021-02-15"/>
    <s v=""/>
    <s v=""/>
    <s v=""/>
    <s v=""/>
    <s v=""/>
    <s v=""/>
    <s v=""/>
    <s v=""/>
    <s v=""/>
    <s v=""/>
    <s v=""/>
    <s v=""/>
    <s v=""/>
    <s v=""/>
    <s v=""/>
    <s v=""/>
    <s v=""/>
    <s v=""/>
    <s v=""/>
    <s v=""/>
    <n v="2021"/>
    <s v="February"/>
    <n v="2021"/>
    <s v="February"/>
    <x v="0"/>
    <n v="1"/>
    <n v="0"/>
    <n v="0"/>
    <n v="0"/>
    <n v="1"/>
    <n v="0"/>
    <n v="0"/>
    <n v="0"/>
    <n v="0"/>
    <x v="2"/>
  </r>
  <r>
    <x v="0"/>
    <n v="168998"/>
    <n v="1528817694"/>
    <x v="0"/>
    <s v="Nakuru East"/>
    <x v="0"/>
    <n v="15008"/>
    <s v="Female"/>
    <n v="34"/>
    <s v=""/>
    <s v="2020-12-18"/>
    <s v="2020-12-22"/>
    <s v="No"/>
    <s v="TDF+3TC+DTG"/>
    <s v=""/>
    <s v=""/>
    <s v=""/>
    <s v=""/>
    <s v=""/>
    <n v="18279"/>
    <s v="2020-12-07"/>
    <s v=""/>
    <s v=""/>
    <s v=""/>
    <s v=""/>
    <s v=""/>
    <s v=""/>
    <s v=""/>
    <s v=""/>
    <s v=""/>
    <s v=""/>
    <s v=""/>
    <s v=""/>
    <s v=""/>
    <s v=""/>
    <s v=""/>
    <s v=""/>
    <s v=""/>
    <s v=""/>
    <s v=""/>
    <s v=""/>
    <n v="2020"/>
    <s v="December"/>
    <n v="2020"/>
    <s v="December"/>
    <x v="0"/>
    <n v="1"/>
    <n v="0"/>
    <n v="0"/>
    <n v="0"/>
    <n v="1"/>
    <n v="0"/>
    <n v="0"/>
    <n v="0"/>
    <n v="0"/>
    <x v="2"/>
  </r>
  <r>
    <x v="0"/>
    <n v="166835"/>
    <n v="1528817741"/>
    <x v="0"/>
    <s v="Nakuru West "/>
    <x v="7"/>
    <n v="15288"/>
    <s v="Female"/>
    <n v="26"/>
    <s v="Yes"/>
    <s v="2020-11-27"/>
    <s v="2020-11-27"/>
    <s v="No"/>
    <s v="TDF+3TC+EFV"/>
    <s v=""/>
    <s v=""/>
    <s v=""/>
    <s v=""/>
    <s v="2021-03-08"/>
    <n v="134000"/>
    <s v="2020-11-17"/>
    <s v="2020-12-18"/>
    <s v="No"/>
    <s v=""/>
    <n v="3"/>
    <s v="2021-03-08"/>
    <s v="Frozen Plasma"/>
    <s v="2021-03-17"/>
    <s v="LDL"/>
    <s v="Retain Regimen"/>
    <s v=""/>
    <s v=""/>
    <s v=""/>
    <s v="2021-03-08"/>
    <s v=""/>
    <s v=""/>
    <s v=""/>
    <s v="Resuppressed at VL confirmatory"/>
    <s v=""/>
    <s v="2020-11-27"/>
    <s v="stf version 4"/>
    <n v="2020"/>
    <s v="November"/>
    <n v="2020"/>
    <s v="November"/>
    <x v="1"/>
    <n v="1"/>
    <n v="1"/>
    <n v="0"/>
    <n v="0"/>
    <n v="0"/>
    <n v="1"/>
    <n v="1"/>
    <n v="0"/>
    <n v="0"/>
    <x v="2"/>
  </r>
  <r>
    <x v="0"/>
    <n v="167725"/>
    <n v="1528817758"/>
    <x v="0"/>
    <s v="Nakuru West "/>
    <x v="7"/>
    <n v="15288"/>
    <s v="Female"/>
    <n v="41"/>
    <s v="Yes"/>
    <s v="2020-12-03"/>
    <s v="2020-12-03"/>
    <s v="Yes"/>
    <s v="TDF+3TC+EFV"/>
    <s v=""/>
    <s v=""/>
    <s v=""/>
    <s v=""/>
    <s v="2021-02-02"/>
    <n v="3881"/>
    <s v="2020-11-25"/>
    <s v="2020-12-09"/>
    <s v="No"/>
    <s v=""/>
    <n v="3"/>
    <s v=""/>
    <s v="Frozen Plasma"/>
    <s v=""/>
    <s v=""/>
    <s v="Others"/>
    <s v=""/>
    <s v=""/>
    <s v=""/>
    <s v=""/>
    <s v=""/>
    <s v=""/>
    <s v=""/>
    <s v="Active"/>
    <s v=""/>
    <s v="2020-12-03"/>
    <s v="stf version 4"/>
    <n v="2020"/>
    <s v="December"/>
    <n v="2020"/>
    <s v="December"/>
    <x v="1"/>
    <n v="1"/>
    <n v="1"/>
    <n v="0"/>
    <n v="0"/>
    <n v="0"/>
    <n v="0"/>
    <n v="0"/>
    <n v="0"/>
    <n v="0"/>
    <x v="2"/>
  </r>
  <r>
    <x v="0"/>
    <n v="164594"/>
    <n v="1528817856"/>
    <x v="0"/>
    <s v="Nakuru West "/>
    <x v="7"/>
    <n v="15288"/>
    <s v="Male"/>
    <n v="50"/>
    <s v=""/>
    <s v="2020-11-06"/>
    <s v="2020-11-06"/>
    <s v="No"/>
    <s v="TDF+3TC+DTG"/>
    <s v=""/>
    <s v=""/>
    <s v=""/>
    <s v=""/>
    <s v=""/>
    <n v="12738"/>
    <s v="2020-10-26"/>
    <s v=""/>
    <s v=""/>
    <s v=""/>
    <s v=""/>
    <s v=""/>
    <s v=""/>
    <s v=""/>
    <s v=""/>
    <s v=""/>
    <s v=""/>
    <s v=""/>
    <s v=""/>
    <s v=""/>
    <s v=""/>
    <s v=""/>
    <s v=""/>
    <s v=""/>
    <s v=""/>
    <s v=""/>
    <s v=""/>
    <n v="2020"/>
    <s v="November"/>
    <n v="2020"/>
    <s v="November"/>
    <x v="0"/>
    <n v="1"/>
    <n v="0"/>
    <n v="0"/>
    <n v="0"/>
    <n v="1"/>
    <n v="0"/>
    <n v="0"/>
    <n v="0"/>
    <n v="0"/>
    <x v="2"/>
  </r>
  <r>
    <x v="0"/>
    <n v="164579"/>
    <n v="1528817857"/>
    <x v="0"/>
    <s v="Nakuru West "/>
    <x v="7"/>
    <n v="15288"/>
    <s v="Male"/>
    <n v="59"/>
    <s v=""/>
    <s v="2020-11-05"/>
    <s v="2020-11-05"/>
    <s v="No"/>
    <s v="TDF+3TC+DTG"/>
    <s v=""/>
    <s v=""/>
    <s v=""/>
    <s v=""/>
    <s v=""/>
    <n v="46420"/>
    <s v="2020-10-23"/>
    <s v=""/>
    <s v=""/>
    <s v=""/>
    <s v=""/>
    <s v=""/>
    <s v=""/>
    <s v=""/>
    <s v=""/>
    <s v=""/>
    <s v=""/>
    <s v=""/>
    <s v=""/>
    <s v=""/>
    <s v=""/>
    <s v=""/>
    <s v=""/>
    <s v=""/>
    <s v=""/>
    <s v=""/>
    <s v=""/>
    <n v="2020"/>
    <s v="November"/>
    <n v="2020"/>
    <s v="November"/>
    <x v="0"/>
    <n v="1"/>
    <n v="0"/>
    <n v="0"/>
    <n v="0"/>
    <n v="1"/>
    <n v="0"/>
    <n v="0"/>
    <n v="0"/>
    <n v="0"/>
    <x v="2"/>
  </r>
  <r>
    <x v="0"/>
    <n v="162469"/>
    <n v="1528818105"/>
    <x v="0"/>
    <s v="Nakuru West "/>
    <x v="7"/>
    <n v="15288"/>
    <s v="Female"/>
    <n v="68"/>
    <s v="Yes"/>
    <s v="2020-10-16"/>
    <s v="2020-10-16"/>
    <s v="No"/>
    <s v="TDF+3TC+DTG"/>
    <s v=""/>
    <s v=""/>
    <s v=""/>
    <s v=""/>
    <s v="2020-10-29"/>
    <n v="2982"/>
    <s v="2020-10-05"/>
    <s v="2020-07-23"/>
    <s v="No"/>
    <s v=""/>
    <n v="3"/>
    <s v="2021-01-27"/>
    <s v="Frozen Plasma"/>
    <s v="2021-02-09"/>
    <s v="LDL"/>
    <s v="Retain Regimen"/>
    <s v=""/>
    <s v=""/>
    <s v=""/>
    <s v="2021-01-27"/>
    <s v=""/>
    <s v=""/>
    <s v=""/>
    <s v="Resuppressed at VL confirmatory"/>
    <s v=""/>
    <s v="2020-10-16"/>
    <s v="stf version 4"/>
    <n v="2020"/>
    <s v="October"/>
    <n v="2020"/>
    <s v="October"/>
    <x v="1"/>
    <n v="1"/>
    <n v="1"/>
    <n v="0"/>
    <n v="0"/>
    <n v="0"/>
    <n v="1"/>
    <n v="1"/>
    <n v="0"/>
    <n v="0"/>
    <x v="2"/>
  </r>
  <r>
    <x v="0"/>
    <n v="167975"/>
    <n v="1528818267"/>
    <x v="0"/>
    <s v="Nakuru West "/>
    <x v="7"/>
    <n v="15288"/>
    <s v="Female"/>
    <n v="39"/>
    <s v="Yes"/>
    <s v="2020-12-03"/>
    <s v="2020-12-03"/>
    <s v="No"/>
    <s v="TDF+3TC+DTG"/>
    <s v=""/>
    <s v=""/>
    <s v=""/>
    <s v=""/>
    <s v="2020-08-18"/>
    <n v="17200"/>
    <s v="2020-11-27"/>
    <s v="2020-07-16"/>
    <s v="No"/>
    <s v=""/>
    <n v="3"/>
    <s v=""/>
    <s v="Frozen Plasma"/>
    <s v=""/>
    <s v=""/>
    <s v="Others"/>
    <s v=""/>
    <s v=""/>
    <s v=""/>
    <s v=""/>
    <s v=""/>
    <s v=""/>
    <s v=""/>
    <s v="Active"/>
    <s v=""/>
    <s v="2020-12-03"/>
    <s v="stf version 4"/>
    <n v="2020"/>
    <s v="December"/>
    <n v="2020"/>
    <s v="December"/>
    <x v="1"/>
    <n v="1"/>
    <n v="1"/>
    <n v="0"/>
    <n v="0"/>
    <n v="0"/>
    <n v="0"/>
    <n v="0"/>
    <n v="0"/>
    <n v="0"/>
    <x v="2"/>
  </r>
  <r>
    <x v="0"/>
    <n v="168080"/>
    <n v="1528818598"/>
    <x v="0"/>
    <s v="Nakuru West "/>
    <x v="7"/>
    <n v="15288"/>
    <s v="Female"/>
    <n v="29"/>
    <s v="Yes"/>
    <s v="2020-12-04"/>
    <s v="2020-12-04"/>
    <s v="No"/>
    <s v="Other"/>
    <s v=""/>
    <s v=""/>
    <s v=""/>
    <s v=""/>
    <s v="2020-11-30"/>
    <n v="98200"/>
    <s v="2020-11-30"/>
    <s v="2020-08-26"/>
    <s v="No"/>
    <s v=""/>
    <n v="3"/>
    <s v="2020-10-30"/>
    <s v="Frozen Plasma"/>
    <s v="2020-12-03"/>
    <s v="&gt;1000"/>
    <s v="Retain Regimen"/>
    <s v="Other"/>
    <s v="persisting poor adherence"/>
    <s v=""/>
    <s v="2020-10-30"/>
    <s v=""/>
    <s v=""/>
    <s v=""/>
    <s v="Unsuppressed at 3 month VL post switch"/>
    <s v=""/>
    <s v="2020-12-04"/>
    <s v="stf version 4"/>
    <n v="2020"/>
    <s v="December"/>
    <n v="2020"/>
    <s v="December"/>
    <x v="1"/>
    <n v="1"/>
    <n v="1"/>
    <n v="0"/>
    <n v="0"/>
    <n v="0"/>
    <n v="1"/>
    <n v="1"/>
    <n v="1"/>
    <n v="0"/>
    <x v="2"/>
  </r>
  <r>
    <x v="0"/>
    <n v="163907"/>
    <n v="1528818618"/>
    <x v="0"/>
    <s v="Nakuru West "/>
    <x v="7"/>
    <n v="15288"/>
    <s v="Female"/>
    <n v="49"/>
    <s v=""/>
    <s v="2020-10-30"/>
    <s v="2020-10-31"/>
    <s v="No"/>
    <s v="TDF+3TC+DTG"/>
    <s v=""/>
    <s v=""/>
    <s v=""/>
    <s v=""/>
    <s v=""/>
    <n v="2942"/>
    <s v="2020-10-16"/>
    <s v=""/>
    <s v=""/>
    <s v=""/>
    <s v=""/>
    <s v=""/>
    <s v=""/>
    <s v=""/>
    <s v=""/>
    <s v=""/>
    <s v=""/>
    <s v=""/>
    <s v=""/>
    <s v=""/>
    <s v=""/>
    <s v=""/>
    <s v=""/>
    <s v=""/>
    <s v=""/>
    <s v=""/>
    <s v=""/>
    <n v="2020"/>
    <s v="October"/>
    <n v="2020"/>
    <s v="October"/>
    <x v="0"/>
    <n v="1"/>
    <n v="0"/>
    <n v="0"/>
    <n v="0"/>
    <n v="1"/>
    <n v="0"/>
    <n v="0"/>
    <n v="0"/>
    <n v="0"/>
    <x v="2"/>
  </r>
  <r>
    <x v="0"/>
    <n v="164573"/>
    <n v="1528818721"/>
    <x v="0"/>
    <s v="Nakuru West "/>
    <x v="7"/>
    <n v="15288"/>
    <s v="Female"/>
    <n v="21"/>
    <s v="Yes"/>
    <s v="2020-11-05"/>
    <s v="2020-11-05"/>
    <s v="No"/>
    <s v="TDF+3TC+EFV"/>
    <s v=""/>
    <s v=""/>
    <s v=""/>
    <s v=""/>
    <s v="2021-03-21"/>
    <n v="5894"/>
    <s v="2020-10-23"/>
    <s v="2020-11-20"/>
    <s v="No"/>
    <s v=""/>
    <n v="3"/>
    <s v="2021-02-22"/>
    <s v="Frozen Plasma"/>
    <s v="2021-03-02"/>
    <s v="LDL"/>
    <s v="Retain Regimen"/>
    <s v=""/>
    <s v=""/>
    <s v=""/>
    <s v="2021-02-22"/>
    <s v=""/>
    <s v=""/>
    <s v=""/>
    <s v="Resuppressed at VL confirmatory"/>
    <s v=""/>
    <s v="2020-11-05"/>
    <s v="stf version 4"/>
    <n v="2020"/>
    <s v="November"/>
    <n v="2020"/>
    <s v="November"/>
    <x v="1"/>
    <n v="1"/>
    <n v="1"/>
    <n v="0"/>
    <n v="0"/>
    <n v="0"/>
    <n v="1"/>
    <n v="1"/>
    <n v="0"/>
    <n v="0"/>
    <x v="1"/>
  </r>
  <r>
    <x v="1"/>
    <n v="171362"/>
    <n v="1528818730"/>
    <x v="0"/>
    <s v="Nakuru West "/>
    <x v="7"/>
    <n v="15288"/>
    <s v="Male"/>
    <n v="45"/>
    <s v=""/>
    <s v="2021-01-22"/>
    <s v="2021-01-22"/>
    <s v="No"/>
    <s v="TDF+3TC+DTG"/>
    <s v=""/>
    <s v=""/>
    <s v=""/>
    <s v=""/>
    <s v=""/>
    <n v="1009"/>
    <s v="2021-01-18"/>
    <s v=""/>
    <s v=""/>
    <s v=""/>
    <s v=""/>
    <s v=""/>
    <s v=""/>
    <s v=""/>
    <s v=""/>
    <s v=""/>
    <s v=""/>
    <s v=""/>
    <s v=""/>
    <s v=""/>
    <s v=""/>
    <s v=""/>
    <s v=""/>
    <s v=""/>
    <s v=""/>
    <s v=""/>
    <s v=""/>
    <n v="2021"/>
    <s v="January"/>
    <n v="2021"/>
    <s v="January"/>
    <x v="0"/>
    <n v="1"/>
    <n v="0"/>
    <n v="0"/>
    <n v="0"/>
    <n v="1"/>
    <n v="0"/>
    <n v="0"/>
    <n v="0"/>
    <n v="0"/>
    <x v="2"/>
  </r>
  <r>
    <x v="1"/>
    <n v="171100"/>
    <n v="1528819021"/>
    <x v="0"/>
    <s v="Nakuru East"/>
    <x v="25"/>
    <n v="18009"/>
    <s v="Female"/>
    <n v="30"/>
    <s v="Yes"/>
    <s v="2021-01-21"/>
    <s v="2021-01-21"/>
    <s v="No"/>
    <s v="TDF+3TC+EFV"/>
    <s v=""/>
    <s v="Any other 2nd line Adult regimens "/>
    <s v="2021-02-09"/>
    <s v=""/>
    <s v="2014-03-28"/>
    <n v="36225"/>
    <s v="2021-01-11"/>
    <s v="2020-09-23"/>
    <s v="NA"/>
    <s v=""/>
    <n v="3"/>
    <s v="2021-01-11"/>
    <s v="Frozen Plasma"/>
    <s v="2021-01-21"/>
    <s v="&gt;1000"/>
    <s v="Change to 2nd line"/>
    <s v=""/>
    <s v=""/>
    <s v=""/>
    <s v="2021-01-11"/>
    <s v=""/>
    <s v=""/>
    <s v=""/>
    <s v=""/>
    <s v=""/>
    <s v="2021-01-21"/>
    <s v="stf version 4"/>
    <n v="2021"/>
    <s v="January"/>
    <n v="2021"/>
    <s v="January"/>
    <x v="1"/>
    <n v="1"/>
    <n v="1"/>
    <n v="0"/>
    <n v="0"/>
    <n v="0"/>
    <n v="1"/>
    <n v="1"/>
    <n v="1"/>
    <n v="1"/>
    <x v="2"/>
  </r>
  <r>
    <x v="0"/>
    <n v="165148"/>
    <n v="1528819162"/>
    <x v="0"/>
    <s v="Nakuru West "/>
    <x v="7"/>
    <n v="15288"/>
    <s v="Male"/>
    <n v="38"/>
    <s v="Yes"/>
    <s v="2020-11-10"/>
    <s v="2020-11-10"/>
    <s v="No"/>
    <s v="TDF+3TC+DTG"/>
    <s v=""/>
    <s v=""/>
    <s v=""/>
    <s v=""/>
    <s v="2019-08-29"/>
    <n v="11585"/>
    <s v="2020-10-30"/>
    <s v="2020-11-05"/>
    <s v="No"/>
    <s v=""/>
    <n v="3"/>
    <s v="2021-03-25"/>
    <s v="Frozen Plasma"/>
    <s v="2021-06-09"/>
    <s v="LDL"/>
    <s v="Retain Regimen"/>
    <s v=""/>
    <s v=""/>
    <s v=""/>
    <s v="2021-03-25"/>
    <s v=""/>
    <s v=""/>
    <s v=""/>
    <s v="Resuppressed at VL confirmatory"/>
    <s v=""/>
    <s v="2020-11-10"/>
    <s v="stf version 4"/>
    <n v="2020"/>
    <s v="November"/>
    <n v="2020"/>
    <s v="November"/>
    <x v="1"/>
    <n v="1"/>
    <n v="1"/>
    <n v="0"/>
    <n v="0"/>
    <n v="0"/>
    <n v="1"/>
    <n v="1"/>
    <n v="0"/>
    <n v="0"/>
    <x v="2"/>
  </r>
  <r>
    <x v="1"/>
    <n v="170848"/>
    <n v="1528819188"/>
    <x v="0"/>
    <s v="Nakuru West "/>
    <x v="7"/>
    <n v="15288"/>
    <s v="Female"/>
    <n v="33"/>
    <s v=""/>
    <s v="2021-01-20"/>
    <s v="2021-01-20"/>
    <s v="No"/>
    <s v="TDF+3TC+DTG"/>
    <s v=""/>
    <s v=""/>
    <s v=""/>
    <s v=""/>
    <s v=""/>
    <n v="42000"/>
    <s v="2021-01-12"/>
    <s v=""/>
    <s v=""/>
    <s v=""/>
    <s v=""/>
    <s v=""/>
    <s v=""/>
    <s v=""/>
    <s v=""/>
    <s v=""/>
    <s v=""/>
    <s v=""/>
    <s v=""/>
    <s v=""/>
    <s v=""/>
    <s v=""/>
    <s v=""/>
    <s v=""/>
    <s v=""/>
    <s v=""/>
    <s v=""/>
    <n v="2021"/>
    <s v="January"/>
    <n v="2021"/>
    <s v="January"/>
    <x v="0"/>
    <n v="1"/>
    <n v="0"/>
    <n v="0"/>
    <n v="0"/>
    <n v="1"/>
    <n v="0"/>
    <n v="0"/>
    <n v="0"/>
    <n v="0"/>
    <x v="2"/>
  </r>
  <r>
    <x v="0"/>
    <n v="162409"/>
    <n v="1528819268"/>
    <x v="0"/>
    <s v="Nakuru West "/>
    <x v="7"/>
    <n v="15288"/>
    <s v="Female"/>
    <n v="42"/>
    <s v="Yes"/>
    <s v="2020-10-13"/>
    <s v="2020-10-13"/>
    <s v="No"/>
    <s v="TDF+3TC+DTG"/>
    <s v=""/>
    <s v=""/>
    <s v=""/>
    <s v=""/>
    <s v="2019-05-11"/>
    <n v="1216592"/>
    <s v="2020-10-02"/>
    <s v="2020-07-11"/>
    <s v="No"/>
    <s v=""/>
    <n v="3"/>
    <s v="2021-02-18"/>
    <s v="Frozen Plasma"/>
    <s v="2021-02-24"/>
    <s v="LDL"/>
    <s v="Retain Regimen"/>
    <s v=""/>
    <s v=""/>
    <s v=""/>
    <s v="2021-02-18"/>
    <s v=""/>
    <s v=""/>
    <s v=""/>
    <s v="Resuppressed at VL confirmatory"/>
    <s v=""/>
    <s v="2020-10-13"/>
    <s v="stf version 4"/>
    <n v="2020"/>
    <s v="October"/>
    <n v="2020"/>
    <s v="October"/>
    <x v="1"/>
    <n v="1"/>
    <n v="1"/>
    <n v="0"/>
    <n v="0"/>
    <n v="0"/>
    <n v="1"/>
    <n v="1"/>
    <n v="0"/>
    <n v="0"/>
    <x v="2"/>
  </r>
  <r>
    <x v="0"/>
    <n v="169177"/>
    <n v="1528819445"/>
    <x v="0"/>
    <s v="Nakuru West "/>
    <x v="7"/>
    <n v="15288"/>
    <s v="Female"/>
    <n v="41"/>
    <s v="Yes"/>
    <s v="2020-12-22"/>
    <s v="2020-12-22"/>
    <s v="No"/>
    <s v="TDF+3TC+DTG"/>
    <s v=""/>
    <s v=""/>
    <s v=""/>
    <s v=""/>
    <s v="2019-12-12"/>
    <n v="40059"/>
    <s v="2020-12-11"/>
    <s v="2021-01-08"/>
    <s v="No"/>
    <s v=""/>
    <n v="3"/>
    <s v="2021-04-13"/>
    <s v="Frozen Plasma"/>
    <s v=""/>
    <s v=""/>
    <s v="Others"/>
    <s v=""/>
    <s v=""/>
    <s v=""/>
    <s v="2021-04-13"/>
    <s v=""/>
    <s v=""/>
    <s v=""/>
    <s v=""/>
    <s v=""/>
    <s v="2020-12-22"/>
    <s v="stf version 4"/>
    <n v="2020"/>
    <s v="December"/>
    <n v="2020"/>
    <s v="December"/>
    <x v="1"/>
    <n v="1"/>
    <n v="1"/>
    <n v="0"/>
    <n v="0"/>
    <n v="0"/>
    <n v="0"/>
    <n v="0"/>
    <n v="0"/>
    <n v="0"/>
    <x v="2"/>
  </r>
  <r>
    <x v="1"/>
    <n v="174018"/>
    <n v="1528819883"/>
    <x v="0"/>
    <s v="Nakuru West "/>
    <x v="7"/>
    <n v="15288"/>
    <s v="Male"/>
    <n v="42"/>
    <s v=""/>
    <s v="2021-02-19"/>
    <s v="2021-02-19"/>
    <s v="No"/>
    <s v="TDF+3TC+DTG"/>
    <s v=""/>
    <s v=""/>
    <s v=""/>
    <s v=""/>
    <s v=""/>
    <n v="15200"/>
    <s v="2021-02-12"/>
    <s v=""/>
    <s v=""/>
    <s v=""/>
    <s v=""/>
    <s v=""/>
    <s v=""/>
    <s v=""/>
    <s v=""/>
    <s v=""/>
    <s v=""/>
    <s v=""/>
    <s v=""/>
    <s v=""/>
    <s v=""/>
    <s v=""/>
    <s v=""/>
    <s v=""/>
    <s v=""/>
    <s v=""/>
    <s v=""/>
    <n v="2021"/>
    <s v="February"/>
    <n v="2021"/>
    <s v="February"/>
    <x v="0"/>
    <n v="1"/>
    <n v="0"/>
    <n v="0"/>
    <n v="0"/>
    <n v="1"/>
    <n v="0"/>
    <n v="0"/>
    <n v="0"/>
    <n v="0"/>
    <x v="2"/>
  </r>
  <r>
    <x v="0"/>
    <n v="169885"/>
    <n v="1528820032"/>
    <x v="0"/>
    <s v="Rongai"/>
    <x v="64"/>
    <n v="14606"/>
    <s v="Female"/>
    <n v="18"/>
    <s v="Yes"/>
    <s v="2020-12-31"/>
    <s v="2021-01-04"/>
    <s v="No"/>
    <s v="TDF+3TC+DTG"/>
    <s v=""/>
    <s v=""/>
    <s v=""/>
    <s v=""/>
    <s v="2020-09-02"/>
    <n v="72154"/>
    <s v="2020-12-22"/>
    <s v="2020-09-29"/>
    <s v="Yes"/>
    <s v="2020-09-29"/>
    <n v="3"/>
    <s v="2020-12-22"/>
    <s v="Frozen Plasma"/>
    <s v="2021-01-14"/>
    <s v="&gt;1000"/>
    <s v=""/>
    <s v=""/>
    <s v=""/>
    <s v=""/>
    <s v="2020-12-22"/>
    <s v=""/>
    <s v=""/>
    <s v=""/>
    <s v=""/>
    <s v=""/>
    <s v="2021-01-04"/>
    <s v="stf version 4"/>
    <n v="2021"/>
    <s v="January"/>
    <n v="2020"/>
    <s v="December"/>
    <x v="1"/>
    <n v="1"/>
    <n v="1"/>
    <n v="0"/>
    <n v="0"/>
    <n v="0"/>
    <n v="1"/>
    <n v="1"/>
    <n v="1"/>
    <n v="0"/>
    <x v="1"/>
  </r>
  <r>
    <x v="0"/>
    <n v="168415"/>
    <n v="1528820046"/>
    <x v="0"/>
    <s v="Nakuru West "/>
    <x v="7"/>
    <n v="15288"/>
    <s v="Female"/>
    <n v="13"/>
    <s v=""/>
    <s v="2020-12-08"/>
    <s v="2020-12-09"/>
    <s v="No"/>
    <s v="ABC+3TC+EFV"/>
    <s v=""/>
    <s v=""/>
    <s v=""/>
    <s v=""/>
    <s v=""/>
    <n v="2763"/>
    <s v="2020-12-02"/>
    <s v=""/>
    <s v=""/>
    <s v=""/>
    <s v=""/>
    <s v=""/>
    <s v=""/>
    <s v=""/>
    <s v=""/>
    <s v=""/>
    <s v=""/>
    <s v=""/>
    <s v=""/>
    <s v=""/>
    <s v=""/>
    <s v=""/>
    <s v=""/>
    <s v=""/>
    <s v=""/>
    <s v=""/>
    <s v=""/>
    <n v="2020"/>
    <s v="December"/>
    <n v="2020"/>
    <s v="December"/>
    <x v="0"/>
    <n v="1"/>
    <n v="0"/>
    <n v="0"/>
    <n v="0"/>
    <n v="1"/>
    <n v="0"/>
    <n v="0"/>
    <n v="0"/>
    <n v="0"/>
    <x v="1"/>
  </r>
  <r>
    <x v="0"/>
    <n v="166509"/>
    <n v="1528820102"/>
    <x v="0"/>
    <s v="Nakuru West "/>
    <x v="7"/>
    <n v="15288"/>
    <s v="Female"/>
    <n v="11"/>
    <s v=""/>
    <s v="2020-11-16"/>
    <s v="2020-11-17"/>
    <s v="No"/>
    <s v="Other"/>
    <s v=""/>
    <s v=""/>
    <s v=""/>
    <s v=""/>
    <s v=""/>
    <n v="2623"/>
    <s v="2020-11-03"/>
    <s v=""/>
    <s v=""/>
    <s v=""/>
    <s v=""/>
    <s v=""/>
    <s v=""/>
    <s v=""/>
    <s v=""/>
    <s v=""/>
    <s v=""/>
    <s v=""/>
    <s v=""/>
    <s v=""/>
    <s v=""/>
    <s v=""/>
    <s v=""/>
    <s v=""/>
    <s v=""/>
    <s v=""/>
    <s v=""/>
    <n v="2020"/>
    <s v="November"/>
    <n v="2020"/>
    <s v="November"/>
    <x v="0"/>
    <n v="1"/>
    <n v="0"/>
    <n v="0"/>
    <n v="0"/>
    <n v="1"/>
    <n v="0"/>
    <n v="0"/>
    <n v="0"/>
    <n v="0"/>
    <x v="1"/>
  </r>
  <r>
    <x v="0"/>
    <n v="166358"/>
    <n v="1528820208"/>
    <x v="0"/>
    <s v="Nakuru West "/>
    <x v="7"/>
    <n v="15288"/>
    <s v="Female"/>
    <n v="20"/>
    <s v="Yes"/>
    <s v="2020-11-25"/>
    <s v="2020-11-25"/>
    <s v="No"/>
    <s v="TDF+3TC+ATV/r"/>
    <s v=""/>
    <s v=""/>
    <s v=""/>
    <s v=""/>
    <s v="2019-03-19"/>
    <n v="56300"/>
    <s v="2020-11-11"/>
    <s v="2019-11-20"/>
    <s v="Yes"/>
    <s v="2019-03-19"/>
    <n v="2"/>
    <s v=""/>
    <s v="Frozen Plasma"/>
    <s v=""/>
    <s v=""/>
    <s v=""/>
    <s v=""/>
    <s v=""/>
    <s v=""/>
    <s v=""/>
    <s v=""/>
    <s v=""/>
    <s v=""/>
    <s v="Unsuppressed at 3 month VL post switch"/>
    <s v=""/>
    <s v="2020-11-25"/>
    <s v="stf version 4"/>
    <n v="2020"/>
    <s v="November"/>
    <n v="2020"/>
    <s v="November"/>
    <x v="1"/>
    <n v="1"/>
    <n v="0"/>
    <n v="1"/>
    <n v="0"/>
    <n v="0"/>
    <n v="0"/>
    <n v="0"/>
    <n v="0"/>
    <n v="0"/>
    <x v="1"/>
  </r>
  <r>
    <x v="0"/>
    <n v="166080"/>
    <n v="1528820407"/>
    <x v="0"/>
    <s v="Nakuru West "/>
    <x v="7"/>
    <n v="15288"/>
    <s v="Female"/>
    <n v="13"/>
    <s v=""/>
    <s v="2020-11-23"/>
    <s v="2020-11-23"/>
    <s v="No"/>
    <s v="TDF+3TC+DTG"/>
    <s v=""/>
    <s v=""/>
    <s v=""/>
    <s v=""/>
    <s v=""/>
    <n v="1350"/>
    <s v="2020-11-10"/>
    <s v=""/>
    <s v=""/>
    <s v=""/>
    <s v=""/>
    <s v=""/>
    <s v=""/>
    <s v=""/>
    <s v=""/>
    <s v=""/>
    <s v=""/>
    <s v=""/>
    <s v=""/>
    <s v=""/>
    <s v=""/>
    <s v=""/>
    <s v=""/>
    <s v=""/>
    <s v=""/>
    <s v=""/>
    <s v=""/>
    <n v="2020"/>
    <s v="November"/>
    <n v="2020"/>
    <s v="November"/>
    <x v="0"/>
    <n v="1"/>
    <n v="0"/>
    <n v="0"/>
    <n v="0"/>
    <n v="1"/>
    <n v="0"/>
    <n v="0"/>
    <n v="0"/>
    <n v="0"/>
    <x v="1"/>
  </r>
  <r>
    <x v="0"/>
    <n v="167718"/>
    <n v="1528820419"/>
    <x v="0"/>
    <s v="Nakuru West "/>
    <x v="7"/>
    <n v="15288"/>
    <s v="Male"/>
    <n v="16"/>
    <s v=""/>
    <s v="2020-12-03"/>
    <s v="2020-12-03"/>
    <s v="No"/>
    <s v="TDF+3TC+DTG"/>
    <s v=""/>
    <s v=""/>
    <s v=""/>
    <s v=""/>
    <s v=""/>
    <n v="1855"/>
    <s v="2020-11-25"/>
    <s v=""/>
    <s v=""/>
    <s v=""/>
    <s v=""/>
    <s v=""/>
    <s v=""/>
    <s v=""/>
    <s v=""/>
    <s v=""/>
    <s v=""/>
    <s v=""/>
    <s v=""/>
    <s v=""/>
    <s v=""/>
    <s v=""/>
    <s v=""/>
    <s v=""/>
    <s v=""/>
    <s v=""/>
    <s v=""/>
    <n v="2020"/>
    <s v="December"/>
    <n v="2020"/>
    <s v="December"/>
    <x v="0"/>
    <n v="1"/>
    <n v="0"/>
    <n v="0"/>
    <n v="0"/>
    <n v="1"/>
    <n v="0"/>
    <n v="0"/>
    <n v="0"/>
    <n v="0"/>
    <x v="1"/>
  </r>
  <r>
    <x v="0"/>
    <n v="167725"/>
    <n v="1528820440"/>
    <x v="0"/>
    <s v="Nakuru West "/>
    <x v="7"/>
    <n v="15288"/>
    <s v="Female"/>
    <n v="14"/>
    <s v=""/>
    <s v="2020-12-03"/>
    <s v="2020-12-03"/>
    <s v="No"/>
    <s v="ABC+3TC+DRV/r+RAL"/>
    <s v=""/>
    <s v=""/>
    <s v=""/>
    <s v=""/>
    <s v=""/>
    <n v="9190"/>
    <s v="2020-11-25"/>
    <s v=""/>
    <s v=""/>
    <s v=""/>
    <s v=""/>
    <s v=""/>
    <s v=""/>
    <s v=""/>
    <s v=""/>
    <s v=""/>
    <s v=""/>
    <s v=""/>
    <s v=""/>
    <s v=""/>
    <s v=""/>
    <s v=""/>
    <s v=""/>
    <s v=""/>
    <s v=""/>
    <s v=""/>
    <s v=""/>
    <n v="2020"/>
    <s v="December"/>
    <n v="2020"/>
    <s v="December"/>
    <x v="0"/>
    <n v="1"/>
    <n v="0"/>
    <n v="0"/>
    <n v="0"/>
    <n v="1"/>
    <n v="0"/>
    <n v="0"/>
    <n v="0"/>
    <n v="0"/>
    <x v="1"/>
  </r>
  <r>
    <x v="1"/>
    <n v="170269"/>
    <n v="1528820487"/>
    <x v="0"/>
    <s v="Nakuru West "/>
    <x v="7"/>
    <n v="15288"/>
    <s v="Female"/>
    <n v="19"/>
    <s v=""/>
    <s v="2021-01-13"/>
    <s v="2021-01-13"/>
    <s v="No"/>
    <s v="TDF+3TC+DTG"/>
    <s v=""/>
    <s v=""/>
    <s v=""/>
    <s v=""/>
    <s v=""/>
    <n v="2932"/>
    <s v="2021-01-05"/>
    <s v=""/>
    <s v=""/>
    <s v=""/>
    <s v=""/>
    <s v=""/>
    <s v=""/>
    <s v=""/>
    <s v=""/>
    <s v=""/>
    <s v=""/>
    <s v=""/>
    <s v=""/>
    <s v=""/>
    <s v=""/>
    <s v=""/>
    <s v=""/>
    <s v=""/>
    <s v=""/>
    <s v=""/>
    <s v=""/>
    <n v="2021"/>
    <s v="January"/>
    <n v="2021"/>
    <s v="January"/>
    <x v="0"/>
    <n v="1"/>
    <n v="0"/>
    <n v="0"/>
    <n v="0"/>
    <n v="1"/>
    <n v="0"/>
    <n v="0"/>
    <n v="0"/>
    <n v="0"/>
    <x v="1"/>
  </r>
  <r>
    <x v="2"/>
    <n v="162206"/>
    <n v="1528820499"/>
    <x v="0"/>
    <s v="Nakuru West "/>
    <x v="7"/>
    <n v="15288"/>
    <s v="Male"/>
    <n v="20"/>
    <s v="Yes"/>
    <s v="2020-10-07"/>
    <s v="2020-10-08"/>
    <s v="No"/>
    <s v="AZT+3TC+DTG"/>
    <s v=""/>
    <s v=""/>
    <s v=""/>
    <s v=""/>
    <s v="2019-07-18"/>
    <n v="10294"/>
    <s v="2020-09-30"/>
    <s v="2020-10-14"/>
    <s v="Yes"/>
    <s v="2020-10-14"/>
    <n v="3"/>
    <s v="2021-01-29"/>
    <s v="Frozen Plasma"/>
    <s v="2021-02-09"/>
    <s v="LDL"/>
    <s v="Retain Regimen"/>
    <s v=""/>
    <s v=""/>
    <s v=""/>
    <s v="2021-01-29"/>
    <s v=""/>
    <s v=""/>
    <s v=""/>
    <s v="Resuppressed at VL confirmatory"/>
    <s v=""/>
    <s v="2020-10-08"/>
    <s v="stf version 4"/>
    <n v="2020"/>
    <s v="October"/>
    <n v="2020"/>
    <s v="October"/>
    <x v="1"/>
    <n v="1"/>
    <n v="1"/>
    <n v="0"/>
    <n v="0"/>
    <n v="0"/>
    <n v="1"/>
    <n v="1"/>
    <n v="0"/>
    <n v="0"/>
    <x v="1"/>
  </r>
  <r>
    <x v="1"/>
    <n v="170157"/>
    <n v="1528820511"/>
    <x v="0"/>
    <s v="Nakuru West "/>
    <x v="7"/>
    <n v="15288"/>
    <s v="Female"/>
    <n v="22"/>
    <s v=""/>
    <s v="2021-01-13"/>
    <s v="2021-01-13"/>
    <s v="No"/>
    <s v="Other"/>
    <s v=""/>
    <s v=""/>
    <s v=""/>
    <s v=""/>
    <s v=""/>
    <n v="52053"/>
    <s v="2021-01-04"/>
    <s v=""/>
    <s v=""/>
    <s v=""/>
    <s v=""/>
    <s v=""/>
    <s v=""/>
    <s v=""/>
    <s v=""/>
    <s v=""/>
    <s v=""/>
    <s v=""/>
    <s v=""/>
    <s v=""/>
    <s v=""/>
    <s v=""/>
    <s v=""/>
    <s v=""/>
    <s v=""/>
    <s v=""/>
    <s v=""/>
    <n v="2021"/>
    <s v="January"/>
    <n v="2021"/>
    <s v="January"/>
    <x v="0"/>
    <n v="1"/>
    <n v="0"/>
    <n v="0"/>
    <n v="0"/>
    <n v="1"/>
    <n v="0"/>
    <n v="0"/>
    <n v="0"/>
    <n v="0"/>
    <x v="1"/>
  </r>
  <r>
    <x v="0"/>
    <n v="165565"/>
    <n v="1528820517"/>
    <x v="0"/>
    <s v="Nakuru West "/>
    <x v="7"/>
    <n v="15288"/>
    <s v="Female"/>
    <n v="18"/>
    <s v="Yes"/>
    <s v="2020-11-19"/>
    <s v="2020-11-19"/>
    <s v="No"/>
    <s v="TDF+3TC+EFV"/>
    <s v=""/>
    <s v=""/>
    <s v=""/>
    <s v=""/>
    <s v="2019-11-22"/>
    <n v="4740"/>
    <s v="2020-11-04"/>
    <s v="2020-11-02"/>
    <s v="No"/>
    <s v=""/>
    <n v="3"/>
    <s v="2021-01-29"/>
    <s v="Frozen Plasma"/>
    <s v="2021-02-10"/>
    <s v="&lt;1000"/>
    <s v="Retain Regimen"/>
    <s v=""/>
    <s v=""/>
    <s v=""/>
    <s v="2021-01-29"/>
    <s v=""/>
    <s v=""/>
    <s v=""/>
    <s v="Active"/>
    <s v=""/>
    <s v="2020-11-19"/>
    <s v="stf version 4"/>
    <n v="2020"/>
    <s v="November"/>
    <n v="2020"/>
    <s v="November"/>
    <x v="1"/>
    <n v="1"/>
    <n v="1"/>
    <n v="0"/>
    <n v="0"/>
    <n v="0"/>
    <n v="1"/>
    <n v="1"/>
    <n v="0"/>
    <n v="0"/>
    <x v="1"/>
  </r>
  <r>
    <x v="1"/>
    <n v="174040"/>
    <n v="1528820529"/>
    <x v="0"/>
    <s v="Nakuru West "/>
    <x v="7"/>
    <n v="15288"/>
    <s v="Female"/>
    <n v="14"/>
    <s v=""/>
    <s v="2021-02-19"/>
    <s v="2021-02-19"/>
    <s v="No"/>
    <s v="TDF+3TC+DTG"/>
    <s v=""/>
    <s v=""/>
    <s v=""/>
    <s v=""/>
    <s v=""/>
    <n v="24900"/>
    <s v="2021-02-15"/>
    <s v=""/>
    <s v=""/>
    <s v=""/>
    <s v=""/>
    <s v=""/>
    <s v=""/>
    <s v=""/>
    <s v=""/>
    <s v=""/>
    <s v=""/>
    <s v=""/>
    <s v=""/>
    <s v=""/>
    <s v=""/>
    <s v=""/>
    <s v=""/>
    <s v=""/>
    <s v=""/>
    <s v=""/>
    <s v=""/>
    <n v="2021"/>
    <s v="February"/>
    <n v="2021"/>
    <s v="February"/>
    <x v="0"/>
    <n v="1"/>
    <n v="0"/>
    <n v="0"/>
    <n v="0"/>
    <n v="1"/>
    <n v="0"/>
    <n v="0"/>
    <n v="0"/>
    <n v="0"/>
    <x v="1"/>
  </r>
  <r>
    <x v="1"/>
    <n v="174382"/>
    <n v="1528820586"/>
    <x v="0"/>
    <s v="Nakuru West "/>
    <x v="7"/>
    <n v="15288"/>
    <s v="Male"/>
    <n v="17"/>
    <s v="Yes"/>
    <s v="2021-03-02"/>
    <s v="2021-03-02"/>
    <s v="No"/>
    <s v="AZT+3TC+DTG"/>
    <s v=""/>
    <s v=""/>
    <s v=""/>
    <s v=""/>
    <s v="2019-06-11"/>
    <n v="37703"/>
    <s v="2021-02-17"/>
    <s v="2020-03-18"/>
    <s v="Yes"/>
    <s v="2018-03-20"/>
    <n v="3"/>
    <s v=""/>
    <s v="Frozen Plasma"/>
    <s v=""/>
    <s v=""/>
    <s v="Others"/>
    <s v=""/>
    <s v=""/>
    <s v=""/>
    <s v=""/>
    <s v=""/>
    <s v=""/>
    <s v=""/>
    <s v="Active"/>
    <s v=""/>
    <s v="2021-03-02"/>
    <s v="stf version 4"/>
    <n v="2021"/>
    <s v="March"/>
    <n v="2021"/>
    <s v="March"/>
    <x v="1"/>
    <n v="1"/>
    <n v="1"/>
    <n v="0"/>
    <n v="0"/>
    <n v="0"/>
    <n v="0"/>
    <n v="0"/>
    <n v="0"/>
    <n v="0"/>
    <x v="1"/>
  </r>
  <r>
    <x v="0"/>
    <n v="169806"/>
    <n v="1528820596"/>
    <x v="0"/>
    <s v="Nakuru West "/>
    <x v="7"/>
    <n v="15288"/>
    <s v="Male"/>
    <n v="16"/>
    <s v=""/>
    <s v="2020-12-31"/>
    <s v="2021-01-04"/>
    <s v="No"/>
    <s v="TDF+3TC+DTG"/>
    <s v=""/>
    <s v=""/>
    <s v=""/>
    <s v=""/>
    <s v=""/>
    <n v="12293"/>
    <s v="2020-12-21"/>
    <s v=""/>
    <s v=""/>
    <s v=""/>
    <s v=""/>
    <s v=""/>
    <s v=""/>
    <s v=""/>
    <s v=""/>
    <s v=""/>
    <s v=""/>
    <s v=""/>
    <s v=""/>
    <s v=""/>
    <s v=""/>
    <s v=""/>
    <s v=""/>
    <s v=""/>
    <s v=""/>
    <s v=""/>
    <s v=""/>
    <n v="2021"/>
    <s v="January"/>
    <n v="2020"/>
    <s v="December"/>
    <x v="0"/>
    <n v="1"/>
    <n v="0"/>
    <n v="0"/>
    <n v="0"/>
    <n v="1"/>
    <n v="0"/>
    <n v="0"/>
    <n v="0"/>
    <n v="0"/>
    <x v="1"/>
  </r>
  <r>
    <x v="1"/>
    <n v="170225"/>
    <n v="1528820608"/>
    <x v="0"/>
    <s v="Gilgil"/>
    <x v="79"/>
    <n v="14926"/>
    <s v="Female"/>
    <n v="16"/>
    <s v="Yes"/>
    <s v="2021-01-15"/>
    <s v="2021-01-15"/>
    <s v="No"/>
    <s v="AZT+3TC+ATV/r"/>
    <s v=""/>
    <s v="AZT + 3TC + ATV/r"/>
    <s v="2020-10-06"/>
    <s v=""/>
    <s v="2020-10-06"/>
    <n v="92048"/>
    <s v="2021-01-05"/>
    <s v="2020-03-24"/>
    <s v="No"/>
    <s v=""/>
    <n v="3"/>
    <s v="2021-01-05"/>
    <s v="Frozen Plasma"/>
    <s v="2020-06-04"/>
    <s v="&gt;1000"/>
    <s v="Change to 2nd line"/>
    <s v=""/>
    <s v=""/>
    <n v="3"/>
    <s v="2021-01-05"/>
    <s v="Frozen Plasma"/>
    <s v="2021-01-19"/>
    <s v="&gt;1000"/>
    <s v="Unsuppressed at 3 month VL post switch"/>
    <s v="?ADHERANCE"/>
    <s v="2021-01-15"/>
    <s v="stf version 4"/>
    <n v="2021"/>
    <s v="January"/>
    <n v="2021"/>
    <s v="January"/>
    <x v="1"/>
    <n v="1"/>
    <n v="1"/>
    <n v="0"/>
    <n v="0"/>
    <n v="0"/>
    <n v="1"/>
    <n v="1"/>
    <n v="1"/>
    <n v="1"/>
    <x v="1"/>
  </r>
  <r>
    <x v="0"/>
    <n v="163893"/>
    <n v="1528820614"/>
    <x v="0"/>
    <s v="Nakuru West "/>
    <x v="7"/>
    <n v="15288"/>
    <s v="Female"/>
    <n v="11"/>
    <s v="Yes"/>
    <s v="2020-10-30"/>
    <s v="2020-11-03"/>
    <s v="No"/>
    <s v="TDF+3TC+DTG"/>
    <s v=""/>
    <s v=""/>
    <s v=""/>
    <s v=""/>
    <s v="2020-06-25"/>
    <n v="8251"/>
    <s v="2020-10-15"/>
    <s v="2020-11-19"/>
    <s v="Yes"/>
    <s v="2020-02-04"/>
    <n v="3"/>
    <s v="2021-01-21"/>
    <s v="Frozen Plasma"/>
    <s v="2021-06-02"/>
    <s v="LDL"/>
    <s v="Retain Regimen"/>
    <s v=""/>
    <s v=""/>
    <s v=""/>
    <s v="2021-01-21"/>
    <s v=""/>
    <s v=""/>
    <s v=""/>
    <s v="Resuppressed at VL confirmatory"/>
    <s v=""/>
    <s v="2020-11-03"/>
    <s v="stf version 4"/>
    <n v="2020"/>
    <s v="November"/>
    <n v="2020"/>
    <s v="October"/>
    <x v="1"/>
    <n v="1"/>
    <n v="1"/>
    <n v="0"/>
    <n v="0"/>
    <n v="0"/>
    <n v="1"/>
    <n v="1"/>
    <n v="0"/>
    <n v="0"/>
    <x v="1"/>
  </r>
  <r>
    <x v="0"/>
    <n v="168086"/>
    <n v="1528820615"/>
    <x v="0"/>
    <s v="Nakuru West "/>
    <x v="7"/>
    <n v="15288"/>
    <s v="Male"/>
    <n v="11"/>
    <s v=""/>
    <s v="2020-12-04"/>
    <s v="2020-12-04"/>
    <s v="No"/>
    <s v="Other"/>
    <s v=""/>
    <s v=""/>
    <s v=""/>
    <s v=""/>
    <s v=""/>
    <n v="18600"/>
    <s v="2020-11-30"/>
    <s v=""/>
    <s v=""/>
    <s v=""/>
    <s v=""/>
    <s v=""/>
    <s v=""/>
    <s v=""/>
    <s v=""/>
    <s v=""/>
    <s v=""/>
    <s v=""/>
    <s v=""/>
    <s v=""/>
    <s v=""/>
    <s v=""/>
    <s v=""/>
    <s v=""/>
    <s v=""/>
    <s v=""/>
    <s v=""/>
    <n v="2020"/>
    <s v="December"/>
    <n v="2020"/>
    <s v="December"/>
    <x v="0"/>
    <n v="1"/>
    <n v="0"/>
    <n v="0"/>
    <n v="0"/>
    <n v="1"/>
    <n v="0"/>
    <n v="0"/>
    <n v="0"/>
    <n v="0"/>
    <x v="1"/>
  </r>
  <r>
    <x v="1"/>
    <n v="170694"/>
    <n v="1528820681"/>
    <x v="0"/>
    <s v="Nakuru West "/>
    <x v="7"/>
    <n v="15288"/>
    <s v="Female"/>
    <n v="13"/>
    <s v=""/>
    <s v="2021-01-18"/>
    <s v="2021-01-18"/>
    <s v="No"/>
    <s v="TDF+3TC+EFV"/>
    <s v=""/>
    <s v=""/>
    <s v=""/>
    <s v=""/>
    <s v=""/>
    <n v="4645"/>
    <s v="2021-01-11"/>
    <s v=""/>
    <s v=""/>
    <s v=""/>
    <s v=""/>
    <s v=""/>
    <s v=""/>
    <s v=""/>
    <s v=""/>
    <s v=""/>
    <s v=""/>
    <s v=""/>
    <s v=""/>
    <s v=""/>
    <s v=""/>
    <s v=""/>
    <s v=""/>
    <s v=""/>
    <s v=""/>
    <s v=""/>
    <s v=""/>
    <n v="2021"/>
    <s v="January"/>
    <n v="2021"/>
    <s v="January"/>
    <x v="0"/>
    <n v="1"/>
    <n v="0"/>
    <n v="0"/>
    <n v="0"/>
    <n v="1"/>
    <n v="0"/>
    <n v="0"/>
    <n v="0"/>
    <n v="0"/>
    <x v="1"/>
  </r>
  <r>
    <x v="1"/>
    <n v="170380"/>
    <n v="1528820731"/>
    <x v="0"/>
    <s v="Nakuru West "/>
    <x v="7"/>
    <n v="15288"/>
    <s v="Male"/>
    <n v="15"/>
    <s v=""/>
    <s v="2021-01-15"/>
    <s v="2021-01-15"/>
    <s v="No"/>
    <s v="ABC+3TC+EFV"/>
    <s v=""/>
    <s v=""/>
    <s v=""/>
    <s v=""/>
    <s v=""/>
    <n v="98576"/>
    <s v="2021-01-06"/>
    <s v=""/>
    <s v=""/>
    <s v=""/>
    <s v=""/>
    <s v=""/>
    <s v=""/>
    <s v=""/>
    <s v=""/>
    <s v=""/>
    <s v=""/>
    <s v=""/>
    <s v=""/>
    <s v=""/>
    <s v=""/>
    <s v=""/>
    <s v=""/>
    <s v=""/>
    <s v=""/>
    <s v=""/>
    <s v=""/>
    <n v="2021"/>
    <s v="January"/>
    <n v="2021"/>
    <s v="January"/>
    <x v="0"/>
    <n v="1"/>
    <n v="0"/>
    <n v="0"/>
    <n v="0"/>
    <n v="1"/>
    <n v="0"/>
    <n v="0"/>
    <n v="0"/>
    <n v="0"/>
    <x v="1"/>
  </r>
  <r>
    <x v="2"/>
    <n v="161974"/>
    <n v="1528820801"/>
    <x v="0"/>
    <s v="Nakuru West "/>
    <x v="7"/>
    <n v="15288"/>
    <s v="Female"/>
    <n v="20"/>
    <s v="Yes"/>
    <s v="2020-10-06"/>
    <s v="2020-10-06"/>
    <s v="No"/>
    <s v="TDF+3TC+ATV/r"/>
    <s v=""/>
    <s v=""/>
    <s v=""/>
    <s v=""/>
    <s v="2019-02-04"/>
    <n v="2246628"/>
    <s v="2020-09-29"/>
    <s v="2020-10-08"/>
    <s v="Yes"/>
    <s v="2020-10-08"/>
    <n v="3"/>
    <s v="2021-04-12"/>
    <s v="Frozen Plasma"/>
    <s v=""/>
    <s v=""/>
    <s v="Others"/>
    <s v=""/>
    <s v=""/>
    <s v=""/>
    <s v="2021-04-12"/>
    <s v=""/>
    <s v=""/>
    <s v=""/>
    <s v=""/>
    <s v=""/>
    <s v="2020-10-06"/>
    <s v="stf version 4"/>
    <n v="2020"/>
    <s v="October"/>
    <n v="2020"/>
    <s v="October"/>
    <x v="1"/>
    <n v="1"/>
    <n v="1"/>
    <n v="0"/>
    <n v="0"/>
    <n v="0"/>
    <n v="0"/>
    <n v="0"/>
    <n v="0"/>
    <n v="0"/>
    <x v="1"/>
  </r>
  <r>
    <x v="0"/>
    <n v="163963"/>
    <n v="1528821064"/>
    <x v="0"/>
    <s v="Nakuru West "/>
    <x v="71"/>
    <n v="14733"/>
    <s v="Female"/>
    <n v="7"/>
    <s v="Yes"/>
    <s v="2020-10-30"/>
    <s v="2020-10-30"/>
    <s v="No"/>
    <s v="Other"/>
    <s v=""/>
    <s v=""/>
    <s v=""/>
    <s v=""/>
    <s v="2015-06-02"/>
    <n v="37092"/>
    <s v="2020-10-14"/>
    <s v="2020-10-16"/>
    <s v="Yes"/>
    <s v="2020-10-16"/>
    <n v="3"/>
    <s v="2020-10-14"/>
    <s v="Frozen Plasma"/>
    <s v="2020-10-30"/>
    <s v="&gt;1000"/>
    <s v="Retain Regimen"/>
    <s v=""/>
    <s v=""/>
    <s v=""/>
    <s v="2020-10-14"/>
    <s v=""/>
    <s v=""/>
    <s v=""/>
    <s v=""/>
    <s v=""/>
    <s v="2020-10-30"/>
    <s v="stf version 4"/>
    <n v="2020"/>
    <s v="October"/>
    <n v="2020"/>
    <s v="October"/>
    <x v="1"/>
    <n v="1"/>
    <n v="1"/>
    <n v="0"/>
    <n v="0"/>
    <n v="0"/>
    <n v="1"/>
    <n v="1"/>
    <n v="1"/>
    <n v="0"/>
    <x v="0"/>
  </r>
  <r>
    <x v="1"/>
    <n v="171118"/>
    <n v="1528821097"/>
    <x v="0"/>
    <s v="Nakuru West "/>
    <x v="7"/>
    <n v="15288"/>
    <s v="Female"/>
    <n v="8"/>
    <s v=""/>
    <s v="2021-01-20"/>
    <s v="2021-01-20"/>
    <s v="No"/>
    <s v="AZT+3TC+LPV/r"/>
    <s v=""/>
    <s v=""/>
    <s v=""/>
    <s v=""/>
    <s v=""/>
    <n v="210000"/>
    <s v="2021-01-13"/>
    <s v=""/>
    <s v=""/>
    <s v=""/>
    <s v=""/>
    <s v=""/>
    <s v=""/>
    <s v=""/>
    <s v=""/>
    <s v=""/>
    <s v=""/>
    <s v=""/>
    <s v=""/>
    <s v=""/>
    <s v=""/>
    <s v=""/>
    <s v=""/>
    <s v=""/>
    <s v=""/>
    <s v=""/>
    <s v=""/>
    <n v="2021"/>
    <s v="January"/>
    <n v="2021"/>
    <s v="January"/>
    <x v="0"/>
    <n v="1"/>
    <n v="0"/>
    <n v="0"/>
    <n v="0"/>
    <n v="1"/>
    <n v="0"/>
    <n v="0"/>
    <n v="0"/>
    <n v="0"/>
    <x v="0"/>
  </r>
  <r>
    <x v="1"/>
    <n v="171118"/>
    <n v="1528821098"/>
    <x v="0"/>
    <s v="Nakuru West "/>
    <x v="7"/>
    <n v="15288"/>
    <s v="Male"/>
    <n v="10"/>
    <s v=""/>
    <s v="2021-01-20"/>
    <s v="2021-01-20"/>
    <s v="No"/>
    <s v="AZT+3TC+LPV/r"/>
    <s v=""/>
    <s v=""/>
    <s v=""/>
    <s v=""/>
    <s v=""/>
    <n v="53100"/>
    <s v="2021-01-13"/>
    <s v=""/>
    <s v=""/>
    <s v=""/>
    <s v=""/>
    <s v=""/>
    <s v=""/>
    <s v=""/>
    <s v=""/>
    <s v=""/>
    <s v=""/>
    <s v=""/>
    <s v=""/>
    <s v=""/>
    <s v=""/>
    <s v=""/>
    <s v=""/>
    <s v=""/>
    <s v=""/>
    <s v=""/>
    <s v=""/>
    <n v="2021"/>
    <s v="January"/>
    <n v="2021"/>
    <s v="January"/>
    <x v="0"/>
    <n v="1"/>
    <n v="0"/>
    <n v="0"/>
    <n v="0"/>
    <n v="1"/>
    <n v="0"/>
    <n v="0"/>
    <n v="0"/>
    <n v="0"/>
    <x v="1"/>
  </r>
  <r>
    <x v="0"/>
    <n v="169751"/>
    <n v="1528821175"/>
    <x v="0"/>
    <s v="Nakuru West "/>
    <x v="7"/>
    <n v="15288"/>
    <s v="Female"/>
    <n v="4"/>
    <s v=""/>
    <s v="2020-12-31"/>
    <s v="2021-01-05"/>
    <s v="No"/>
    <s v="ABC+3TC+EFV"/>
    <s v=""/>
    <s v=""/>
    <s v=""/>
    <s v=""/>
    <s v=""/>
    <n v="379253"/>
    <s v="2020-12-18"/>
    <s v=""/>
    <s v=""/>
    <s v=""/>
    <s v=""/>
    <s v=""/>
    <s v=""/>
    <s v=""/>
    <s v=""/>
    <s v=""/>
    <s v=""/>
    <s v=""/>
    <s v=""/>
    <s v=""/>
    <s v=""/>
    <s v=""/>
    <s v=""/>
    <s v=""/>
    <s v=""/>
    <s v=""/>
    <s v=""/>
    <n v="2021"/>
    <s v="January"/>
    <n v="2020"/>
    <s v="December"/>
    <x v="0"/>
    <n v="1"/>
    <n v="0"/>
    <n v="0"/>
    <n v="0"/>
    <n v="1"/>
    <n v="0"/>
    <n v="0"/>
    <n v="0"/>
    <n v="0"/>
    <x v="0"/>
  </r>
  <r>
    <x v="0"/>
    <n v="168200"/>
    <n v="1528821202"/>
    <x v="0"/>
    <s v="Nakuru West "/>
    <x v="7"/>
    <n v="15288"/>
    <s v="Female"/>
    <n v="10"/>
    <s v=""/>
    <s v="2020-12-07"/>
    <s v="2020-12-07"/>
    <s v="No"/>
    <s v="Other"/>
    <s v=""/>
    <s v=""/>
    <s v=""/>
    <s v=""/>
    <s v=""/>
    <n v="5933"/>
    <s v="2020-12-01"/>
    <s v=""/>
    <s v=""/>
    <s v=""/>
    <s v=""/>
    <s v=""/>
    <s v=""/>
    <s v=""/>
    <s v=""/>
    <s v=""/>
    <s v=""/>
    <s v=""/>
    <s v=""/>
    <s v=""/>
    <s v=""/>
    <s v=""/>
    <s v=""/>
    <s v=""/>
    <s v=""/>
    <s v=""/>
    <s v=""/>
    <n v="2020"/>
    <s v="December"/>
    <n v="2020"/>
    <s v="December"/>
    <x v="0"/>
    <n v="1"/>
    <n v="0"/>
    <n v="0"/>
    <n v="0"/>
    <n v="1"/>
    <n v="0"/>
    <n v="0"/>
    <n v="0"/>
    <n v="0"/>
    <x v="1"/>
  </r>
  <r>
    <x v="0"/>
    <n v="170071"/>
    <n v="1528821241"/>
    <x v="0"/>
    <s v="Nakuru West "/>
    <x v="7"/>
    <n v="15288"/>
    <s v="Female"/>
    <n v="14"/>
    <s v="Yes"/>
    <s v="2021-01-08"/>
    <s v="2021-01-08"/>
    <s v="No"/>
    <s v="TDF+3TC+EFV"/>
    <s v=""/>
    <s v=""/>
    <s v=""/>
    <s v=""/>
    <s v="2020-12-12"/>
    <n v="3516"/>
    <s v="2020-12-30"/>
    <s v="2020-10-19"/>
    <s v="No"/>
    <s v=""/>
    <n v="1"/>
    <s v=""/>
    <s v="Frozen Plasma"/>
    <s v=""/>
    <s v=""/>
    <s v="Others"/>
    <s v=""/>
    <s v=""/>
    <s v=""/>
    <s v=""/>
    <s v=""/>
    <s v=""/>
    <s v=""/>
    <s v="Active"/>
    <s v=""/>
    <s v="2021-01-08"/>
    <s v="stf version 4"/>
    <n v="2021"/>
    <s v="January"/>
    <n v="2021"/>
    <s v="January"/>
    <x v="1"/>
    <n v="1"/>
    <n v="0"/>
    <n v="0"/>
    <n v="1"/>
    <n v="0"/>
    <n v="0"/>
    <n v="0"/>
    <n v="0"/>
    <n v="0"/>
    <x v="1"/>
  </r>
  <r>
    <x v="0"/>
    <n v="167725"/>
    <n v="1528821251"/>
    <x v="0"/>
    <s v="Nakuru West "/>
    <x v="7"/>
    <n v="15288"/>
    <s v="Female"/>
    <n v="3"/>
    <s v="Yes"/>
    <s v="2020-12-03"/>
    <s v="2020-12-03"/>
    <s v="No"/>
    <s v="ABC+3TC+LPV/r"/>
    <s v=""/>
    <s v=""/>
    <s v=""/>
    <s v=""/>
    <s v="2018-11-08"/>
    <n v="42088"/>
    <s v="2020-11-25"/>
    <s v="2021-06-02"/>
    <s v="No"/>
    <s v=""/>
    <n v="2"/>
    <s v=""/>
    <s v="Frozen Plasma"/>
    <s v=""/>
    <s v=""/>
    <s v="Others"/>
    <s v=""/>
    <s v=""/>
    <s v=""/>
    <s v=""/>
    <s v=""/>
    <s v=""/>
    <s v=""/>
    <s v="Active"/>
    <s v=""/>
    <s v="2020-12-03"/>
    <s v="stf version 4"/>
    <n v="2020"/>
    <s v="December"/>
    <n v="2020"/>
    <s v="December"/>
    <x v="1"/>
    <n v="1"/>
    <n v="0"/>
    <n v="1"/>
    <n v="0"/>
    <n v="0"/>
    <n v="0"/>
    <n v="0"/>
    <n v="0"/>
    <n v="0"/>
    <x v="0"/>
  </r>
  <r>
    <x v="0"/>
    <n v="169743"/>
    <n v="1528823107"/>
    <x v="0"/>
    <s v="Nakuru West "/>
    <x v="7"/>
    <n v="15288"/>
    <s v="Male"/>
    <n v="39"/>
    <s v=""/>
    <s v="2020-12-31"/>
    <s v="2021-01-04"/>
    <s v="No"/>
    <s v="TDF+3TC+DTG"/>
    <s v=""/>
    <s v=""/>
    <s v=""/>
    <s v=""/>
    <s v=""/>
    <n v="53723"/>
    <s v="2020-12-17"/>
    <s v=""/>
    <s v=""/>
    <s v=""/>
    <s v=""/>
    <s v=""/>
    <s v=""/>
    <s v=""/>
    <s v=""/>
    <s v=""/>
    <s v=""/>
    <s v=""/>
    <s v=""/>
    <s v=""/>
    <s v=""/>
    <s v=""/>
    <s v=""/>
    <s v=""/>
    <s v=""/>
    <s v=""/>
    <s v=""/>
    <n v="2021"/>
    <s v="January"/>
    <n v="2020"/>
    <s v="December"/>
    <x v="0"/>
    <n v="1"/>
    <n v="0"/>
    <n v="0"/>
    <n v="0"/>
    <n v="1"/>
    <n v="0"/>
    <n v="0"/>
    <n v="0"/>
    <n v="0"/>
    <x v="2"/>
  </r>
  <r>
    <x v="0"/>
    <n v="167971"/>
    <n v="1528823185"/>
    <x v="0"/>
    <s v="Nakuru West "/>
    <x v="7"/>
    <n v="15288"/>
    <s v="Female"/>
    <n v="38"/>
    <s v="Yes"/>
    <s v="2020-12-03"/>
    <s v="2020-12-03"/>
    <s v="No"/>
    <s v="TDF+3TC+DTG"/>
    <s v=""/>
    <s v=""/>
    <s v=""/>
    <s v=""/>
    <s v="2019-02-21"/>
    <n v="544000"/>
    <s v="2020-11-26"/>
    <s v="2020-12-02"/>
    <s v="No"/>
    <s v=""/>
    <n v="2"/>
    <s v=""/>
    <s v="Frozen Plasma"/>
    <s v=""/>
    <s v=""/>
    <s v=""/>
    <s v=""/>
    <s v=""/>
    <s v=""/>
    <s v=""/>
    <s v=""/>
    <s v=""/>
    <s v=""/>
    <s v="Patient Died"/>
    <s v=""/>
    <s v="2020-12-03"/>
    <s v="stf version 4"/>
    <n v="2020"/>
    <s v="December"/>
    <n v="2020"/>
    <s v="December"/>
    <x v="1"/>
    <n v="1"/>
    <n v="0"/>
    <n v="1"/>
    <n v="0"/>
    <n v="0"/>
    <n v="0"/>
    <n v="0"/>
    <n v="0"/>
    <n v="0"/>
    <x v="2"/>
  </r>
  <r>
    <x v="2"/>
    <n v="161798"/>
    <n v="1528823215"/>
    <x v="0"/>
    <s v="Nakuru West "/>
    <x v="71"/>
    <n v="14733"/>
    <s v="Female"/>
    <n v="18"/>
    <s v=""/>
    <s v="2020-10-02"/>
    <s v="2020-10-06"/>
    <s v="No"/>
    <s v="TDF+3TC+EFV"/>
    <s v=""/>
    <s v=""/>
    <s v=""/>
    <s v=""/>
    <s v=""/>
    <n v="7526"/>
    <s v="2020-09-23"/>
    <s v=""/>
    <s v=""/>
    <s v=""/>
    <s v=""/>
    <s v=""/>
    <s v=""/>
    <s v=""/>
    <s v=""/>
    <s v=""/>
    <s v=""/>
    <s v=""/>
    <s v=""/>
    <s v=""/>
    <s v=""/>
    <s v=""/>
    <s v=""/>
    <s v=""/>
    <s v=""/>
    <s v=""/>
    <s v=""/>
    <n v="2020"/>
    <s v="October"/>
    <n v="2020"/>
    <s v="October"/>
    <x v="0"/>
    <n v="1"/>
    <n v="0"/>
    <n v="0"/>
    <n v="0"/>
    <n v="1"/>
    <n v="0"/>
    <n v="0"/>
    <n v="0"/>
    <n v="0"/>
    <x v="1"/>
  </r>
  <r>
    <x v="1"/>
    <n v="171118"/>
    <n v="1528823215"/>
    <x v="0"/>
    <s v="Nakuru West "/>
    <x v="7"/>
    <n v="15288"/>
    <s v="Female"/>
    <n v="20"/>
    <s v="Yes"/>
    <s v="2021-01-20"/>
    <s v="2021-01-20"/>
    <s v="No"/>
    <s v="AZT+3TC+DTG"/>
    <s v=""/>
    <s v="Any other 2nd line Adult regimens "/>
    <s v="2020-10-14"/>
    <s v=""/>
    <s v="2020-10-14"/>
    <n v="7790"/>
    <s v="2021-01-13"/>
    <s v="2020-07-22"/>
    <s v="Yes"/>
    <s v="2019-02-06"/>
    <n v="3"/>
    <s v="2020-09-23"/>
    <s v="Frozen Plasma"/>
    <s v="2020-09-30"/>
    <s v="&gt;1000"/>
    <s v="Change to 2nd line"/>
    <s v=""/>
    <s v=""/>
    <n v="3"/>
    <s v="2020-09-23"/>
    <s v="Frozen Plasma"/>
    <s v="2021-01-27"/>
    <s v="&gt;1000"/>
    <s v="Unsuppressed at 3 month VL post switch"/>
    <s v="persisting poor adherence"/>
    <s v="2021-01-20"/>
    <s v="stf version 4"/>
    <n v="2021"/>
    <s v="January"/>
    <n v="2021"/>
    <s v="January"/>
    <x v="1"/>
    <n v="1"/>
    <n v="1"/>
    <n v="0"/>
    <n v="0"/>
    <n v="0"/>
    <n v="1"/>
    <n v="1"/>
    <n v="1"/>
    <n v="1"/>
    <x v="1"/>
  </r>
  <r>
    <x v="1"/>
    <n v="174040"/>
    <n v="1528823249"/>
    <x v="0"/>
    <s v="Nakuru West "/>
    <x v="7"/>
    <n v="15288"/>
    <s v="Female"/>
    <n v="38"/>
    <s v=""/>
    <s v="2021-02-19"/>
    <s v="2021-02-19"/>
    <s v="No"/>
    <s v="TDF+3TC+DTG"/>
    <s v=""/>
    <s v=""/>
    <s v=""/>
    <s v=""/>
    <s v=""/>
    <n v="1010"/>
    <s v="2021-02-15"/>
    <s v=""/>
    <s v=""/>
    <s v=""/>
    <s v=""/>
    <s v=""/>
    <s v=""/>
    <s v=""/>
    <s v=""/>
    <s v=""/>
    <s v=""/>
    <s v=""/>
    <s v=""/>
    <s v=""/>
    <s v=""/>
    <s v=""/>
    <s v=""/>
    <s v=""/>
    <s v=""/>
    <s v=""/>
    <s v=""/>
    <n v="2021"/>
    <s v="February"/>
    <n v="2021"/>
    <s v="February"/>
    <x v="0"/>
    <n v="1"/>
    <n v="0"/>
    <n v="0"/>
    <n v="0"/>
    <n v="1"/>
    <n v="0"/>
    <n v="0"/>
    <n v="0"/>
    <n v="0"/>
    <x v="2"/>
  </r>
  <r>
    <x v="0"/>
    <n v="163907"/>
    <n v="1528823352"/>
    <x v="0"/>
    <s v="Nakuru West "/>
    <x v="7"/>
    <n v="15288"/>
    <s v="Male"/>
    <n v="43"/>
    <s v="Yes"/>
    <s v="2020-10-30"/>
    <s v="2020-10-31"/>
    <s v="No"/>
    <s v="TDF+3TC+DTG"/>
    <s v=""/>
    <s v=""/>
    <s v=""/>
    <s v=""/>
    <s v="2019-03-14"/>
    <n v="3482"/>
    <s v="2020-10-16"/>
    <s v="2021-01-14"/>
    <s v="No"/>
    <s v=""/>
    <n v="3"/>
    <s v="2021-04-09"/>
    <s v="Frozen Plasma"/>
    <s v="2021-06-16"/>
    <s v="LDL"/>
    <s v="Retain Regimen"/>
    <s v=""/>
    <s v=""/>
    <s v=""/>
    <s v="2021-04-09"/>
    <s v=""/>
    <s v=""/>
    <s v=""/>
    <s v="Resuppressed at VL confirmatory"/>
    <s v=""/>
    <s v="2020-10-31"/>
    <s v="stf version 4"/>
    <n v="2020"/>
    <s v="October"/>
    <n v="2020"/>
    <s v="October"/>
    <x v="1"/>
    <n v="1"/>
    <n v="1"/>
    <n v="0"/>
    <n v="0"/>
    <n v="0"/>
    <n v="1"/>
    <n v="1"/>
    <n v="0"/>
    <n v="0"/>
    <x v="2"/>
  </r>
  <r>
    <x v="1"/>
    <n v="171347"/>
    <n v="1528823495"/>
    <x v="0"/>
    <s v="Gilgil"/>
    <x v="12"/>
    <n v="14510"/>
    <s v="Female"/>
    <n v="5"/>
    <s v=""/>
    <s v="2021-01-22"/>
    <s v="2021-01-22"/>
    <s v="No"/>
    <s v="ABC+3TC+LPV/r"/>
    <s v=""/>
    <s v=""/>
    <s v=""/>
    <s v=""/>
    <s v=""/>
    <n v="1183"/>
    <s v="2021-01-18"/>
    <s v=""/>
    <s v=""/>
    <s v=""/>
    <s v=""/>
    <s v=""/>
    <s v=""/>
    <s v=""/>
    <s v=""/>
    <s v=""/>
    <s v=""/>
    <s v=""/>
    <s v=""/>
    <s v=""/>
    <s v=""/>
    <s v=""/>
    <s v=""/>
    <s v=""/>
    <s v=""/>
    <s v=""/>
    <s v=""/>
    <n v="2021"/>
    <s v="January"/>
    <n v="2021"/>
    <s v="January"/>
    <x v="0"/>
    <n v="1"/>
    <n v="0"/>
    <n v="0"/>
    <n v="0"/>
    <n v="1"/>
    <n v="0"/>
    <n v="0"/>
    <n v="0"/>
    <n v="0"/>
    <x v="0"/>
  </r>
  <r>
    <x v="0"/>
    <n v="162829"/>
    <n v="1528823512"/>
    <x v="0"/>
    <s v="Nakuru West "/>
    <x v="7"/>
    <n v="15288"/>
    <s v="Male"/>
    <n v="43"/>
    <s v="Yes"/>
    <s v="2020-10-15"/>
    <s v="2020-10-15"/>
    <s v="No"/>
    <s v="TDF+3TC+DTG"/>
    <s v=""/>
    <s v=""/>
    <s v=""/>
    <s v=""/>
    <s v="2019-05-19"/>
    <n v="695310"/>
    <s v="2020-10-07"/>
    <s v="2020-01-06"/>
    <s v="No"/>
    <s v=""/>
    <n v="3"/>
    <s v="2021-02-03"/>
    <s v="Frozen Plasma"/>
    <s v="2021-02-24"/>
    <s v="LDL"/>
    <s v="Retain Regimen"/>
    <s v=""/>
    <s v=""/>
    <s v=""/>
    <s v="2021-02-03"/>
    <s v=""/>
    <s v=""/>
    <s v=""/>
    <s v="Resuppressed at VL confirmatory"/>
    <s v=""/>
    <s v="2020-10-15"/>
    <s v="stf version 4"/>
    <n v="2020"/>
    <s v="October"/>
    <n v="2020"/>
    <s v="October"/>
    <x v="1"/>
    <n v="1"/>
    <n v="1"/>
    <n v="0"/>
    <n v="0"/>
    <n v="0"/>
    <n v="1"/>
    <n v="1"/>
    <n v="0"/>
    <n v="0"/>
    <x v="2"/>
  </r>
  <r>
    <x v="0"/>
    <n v="165926"/>
    <n v="1528823517"/>
    <x v="0"/>
    <s v="Nakuru West "/>
    <x v="7"/>
    <n v="15288"/>
    <s v="Male"/>
    <n v="50"/>
    <s v="Yes"/>
    <s v="2020-11-20"/>
    <s v="2020-11-21"/>
    <s v="No"/>
    <s v="TDF+3TC+DTG"/>
    <s v=""/>
    <s v=""/>
    <s v=""/>
    <s v=""/>
    <s v="2019-05-29"/>
    <n v="1480"/>
    <s v="2020-11-09"/>
    <s v="2021-02-03"/>
    <s v="No"/>
    <s v=""/>
    <n v="2"/>
    <s v=""/>
    <s v="Frozen Plasma"/>
    <s v=""/>
    <s v=""/>
    <s v="Others"/>
    <s v=""/>
    <s v=""/>
    <s v=""/>
    <s v=""/>
    <s v=""/>
    <s v=""/>
    <s v=""/>
    <s v="Active"/>
    <s v=""/>
    <s v="2020-11-21"/>
    <s v="stf version 4"/>
    <n v="2020"/>
    <s v="November"/>
    <n v="2020"/>
    <s v="November"/>
    <x v="1"/>
    <n v="1"/>
    <n v="0"/>
    <n v="1"/>
    <n v="0"/>
    <n v="0"/>
    <n v="0"/>
    <n v="0"/>
    <n v="0"/>
    <n v="0"/>
    <x v="2"/>
  </r>
  <r>
    <x v="0"/>
    <n v="165565"/>
    <n v="1528823822"/>
    <x v="0"/>
    <s v="Nakuru West "/>
    <x v="7"/>
    <n v="15288"/>
    <s v="Female"/>
    <n v="2"/>
    <s v=""/>
    <s v="2020-11-19"/>
    <s v="2020-11-19"/>
    <s v="No"/>
    <s v="ABC+3TC+LPV/r"/>
    <s v=""/>
    <s v=""/>
    <s v=""/>
    <s v=""/>
    <s v=""/>
    <n v="1540"/>
    <s v="2020-11-04"/>
    <s v=""/>
    <s v=""/>
    <s v=""/>
    <s v=""/>
    <s v=""/>
    <s v=""/>
    <s v=""/>
    <s v=""/>
    <s v=""/>
    <s v=""/>
    <s v=""/>
    <s v=""/>
    <s v=""/>
    <s v=""/>
    <s v=""/>
    <s v=""/>
    <s v=""/>
    <s v=""/>
    <s v=""/>
    <s v=""/>
    <n v="2020"/>
    <s v="November"/>
    <n v="2020"/>
    <s v="November"/>
    <x v="0"/>
    <n v="1"/>
    <n v="0"/>
    <n v="0"/>
    <n v="0"/>
    <n v="1"/>
    <n v="0"/>
    <n v="0"/>
    <n v="0"/>
    <n v="0"/>
    <x v="0"/>
  </r>
  <r>
    <x v="0"/>
    <n v="162651"/>
    <n v="1528823943"/>
    <x v="0"/>
    <s v="Nakuru West "/>
    <x v="7"/>
    <n v="15288"/>
    <s v="Male"/>
    <n v="58"/>
    <s v="Yes"/>
    <s v="2020-10-16"/>
    <s v="2020-10-16"/>
    <s v="No"/>
    <s v="TDF+3TC+DTG"/>
    <s v=""/>
    <s v=""/>
    <s v=""/>
    <s v=""/>
    <s v="2019-12-10"/>
    <n v="5148"/>
    <s v="2020-10-06"/>
    <s v="2020-11-03"/>
    <s v="No"/>
    <s v=""/>
    <n v="1"/>
    <s v=""/>
    <s v="Frozen Plasma"/>
    <s v=""/>
    <s v=""/>
    <s v=""/>
    <s v=""/>
    <s v=""/>
    <s v=""/>
    <s v=""/>
    <s v=""/>
    <s v=""/>
    <s v=""/>
    <s v="Patient Died"/>
    <s v=""/>
    <s v="2020-10-16"/>
    <s v="stf version 4"/>
    <n v="2020"/>
    <s v="October"/>
    <n v="2020"/>
    <s v="October"/>
    <x v="1"/>
    <n v="1"/>
    <n v="0"/>
    <n v="0"/>
    <n v="1"/>
    <n v="0"/>
    <n v="0"/>
    <n v="0"/>
    <n v="0"/>
    <n v="0"/>
    <x v="2"/>
  </r>
  <r>
    <x v="0"/>
    <n v="167548"/>
    <n v="1528823946"/>
    <x v="0"/>
    <s v="Nakuru West "/>
    <x v="7"/>
    <n v="15288"/>
    <s v="Female"/>
    <n v="35"/>
    <s v=""/>
    <s v="2020-12-02"/>
    <s v="2020-12-02"/>
    <s v="No"/>
    <s v="TDF+3TC+EFV"/>
    <s v=""/>
    <s v=""/>
    <s v=""/>
    <s v=""/>
    <s v=""/>
    <n v="155000"/>
    <s v="2020-11-24"/>
    <s v=""/>
    <s v=""/>
    <s v=""/>
    <s v=""/>
    <s v=""/>
    <s v=""/>
    <s v=""/>
    <s v=""/>
    <s v=""/>
    <s v=""/>
    <s v=""/>
    <s v=""/>
    <s v=""/>
    <s v=""/>
    <s v=""/>
    <s v=""/>
    <s v=""/>
    <s v=""/>
    <s v=""/>
    <s v=""/>
    <n v="2020"/>
    <s v="December"/>
    <n v="2020"/>
    <s v="December"/>
    <x v="0"/>
    <n v="1"/>
    <n v="0"/>
    <n v="0"/>
    <n v="0"/>
    <n v="1"/>
    <n v="0"/>
    <n v="0"/>
    <n v="0"/>
    <n v="0"/>
    <x v="2"/>
  </r>
  <r>
    <x v="0"/>
    <n v="164590"/>
    <n v="1528824032"/>
    <x v="0"/>
    <s v="Nakuru West "/>
    <x v="7"/>
    <n v="15288"/>
    <s v="Male"/>
    <n v="54"/>
    <s v="Yes"/>
    <s v="2020-11-05"/>
    <s v="2020-11-05"/>
    <s v="No"/>
    <s v="TDF+3TC+DTG"/>
    <s v=""/>
    <s v=""/>
    <s v=""/>
    <s v=""/>
    <s v="2020-11-10"/>
    <n v="1264414"/>
    <s v="2020-10-26"/>
    <s v="2020-09-29"/>
    <s v="No"/>
    <s v=""/>
    <n v="3"/>
    <s v="2021-02-08"/>
    <s v="Frozen Plasma"/>
    <s v="2021-02-25"/>
    <s v="&lt;1000"/>
    <s v="Retain Regimen"/>
    <s v=""/>
    <s v=""/>
    <s v=""/>
    <s v="2021-02-08"/>
    <s v=""/>
    <s v=""/>
    <s v=""/>
    <s v="Unsuppressed at 3 month VL post switch"/>
    <s v=""/>
    <s v="2020-11-05"/>
    <s v="stf version 4"/>
    <n v="2020"/>
    <s v="November"/>
    <n v="2020"/>
    <s v="November"/>
    <x v="1"/>
    <n v="1"/>
    <n v="1"/>
    <n v="0"/>
    <n v="0"/>
    <n v="0"/>
    <n v="1"/>
    <n v="1"/>
    <n v="0"/>
    <n v="0"/>
    <x v="2"/>
  </r>
  <r>
    <x v="0"/>
    <n v="164551"/>
    <n v="1528824118"/>
    <x v="0"/>
    <s v="Nakuru West "/>
    <x v="7"/>
    <n v="15288"/>
    <s v="Female"/>
    <n v="32"/>
    <s v="Yes"/>
    <s v="2020-10-31"/>
    <s v="2020-10-31"/>
    <s v="No"/>
    <s v="TDF+3TC+EFV"/>
    <s v=""/>
    <s v=""/>
    <s v=""/>
    <s v=""/>
    <s v="2020-03-10"/>
    <n v="97098"/>
    <s v="2020-10-22"/>
    <s v="2020-10-22"/>
    <s v="No"/>
    <s v=""/>
    <n v="2"/>
    <s v=""/>
    <s v="Frozen Plasma"/>
    <s v=""/>
    <s v=""/>
    <s v=""/>
    <s v=""/>
    <s v=""/>
    <s v=""/>
    <s v=""/>
    <s v=""/>
    <s v=""/>
    <s v=""/>
    <s v="Active"/>
    <s v=""/>
    <s v="2020-10-31"/>
    <s v="stf version 4"/>
    <n v="2020"/>
    <s v="October"/>
    <n v="2020"/>
    <s v="October"/>
    <x v="1"/>
    <n v="1"/>
    <n v="0"/>
    <n v="1"/>
    <n v="0"/>
    <n v="0"/>
    <n v="0"/>
    <n v="0"/>
    <n v="0"/>
    <n v="0"/>
    <x v="2"/>
  </r>
  <r>
    <x v="0"/>
    <n v="167277"/>
    <n v="1528824173"/>
    <x v="0"/>
    <s v="Nakuru West "/>
    <x v="7"/>
    <n v="15288"/>
    <s v="Female"/>
    <n v="28"/>
    <s v="Yes"/>
    <s v="2020-12-02"/>
    <s v="2020-12-02"/>
    <s v="Yes"/>
    <s v="TDF+3TC+EFV"/>
    <s v=""/>
    <s v=""/>
    <s v=""/>
    <s v=""/>
    <s v="2020-11-19"/>
    <n v="2940"/>
    <s v="2020-11-19"/>
    <s v="2020-12-16"/>
    <s v="No"/>
    <s v=""/>
    <n v="2"/>
    <s v=""/>
    <s v="Frozen Plasma"/>
    <s v=""/>
    <s v=""/>
    <s v=""/>
    <s v=""/>
    <s v=""/>
    <s v=""/>
    <s v=""/>
    <s v=""/>
    <s v=""/>
    <s v=""/>
    <s v="LTFU"/>
    <s v=""/>
    <s v="2020-12-02"/>
    <s v="stf version 4"/>
    <n v="2020"/>
    <s v="December"/>
    <n v="2020"/>
    <s v="December"/>
    <x v="1"/>
    <n v="1"/>
    <n v="0"/>
    <n v="1"/>
    <n v="0"/>
    <n v="0"/>
    <n v="0"/>
    <n v="0"/>
    <n v="0"/>
    <n v="0"/>
    <x v="2"/>
  </r>
  <r>
    <x v="0"/>
    <n v="167303"/>
    <n v="1528824190"/>
    <x v="0"/>
    <s v="Nakuru East"/>
    <x v="33"/>
    <n v="14265"/>
    <s v="Male"/>
    <n v="30"/>
    <s v=""/>
    <s v="2020-11-27"/>
    <s v="2020-11-27"/>
    <s v="No"/>
    <s v="TDF+3TC+DTG"/>
    <s v=""/>
    <s v=""/>
    <s v=""/>
    <s v=""/>
    <s v=""/>
    <n v="1830"/>
    <s v="2020-11-19"/>
    <s v=""/>
    <s v=""/>
    <s v=""/>
    <s v=""/>
    <s v=""/>
    <s v=""/>
    <s v=""/>
    <s v=""/>
    <s v=""/>
    <s v=""/>
    <s v=""/>
    <s v=""/>
    <s v=""/>
    <s v=""/>
    <s v=""/>
    <s v=""/>
    <s v=""/>
    <s v=""/>
    <s v=""/>
    <s v=""/>
    <n v="2020"/>
    <s v="November"/>
    <n v="2020"/>
    <s v="November"/>
    <x v="0"/>
    <n v="1"/>
    <n v="0"/>
    <n v="0"/>
    <n v="0"/>
    <n v="1"/>
    <n v="0"/>
    <n v="0"/>
    <n v="0"/>
    <n v="0"/>
    <x v="2"/>
  </r>
  <r>
    <x v="0"/>
    <n v="167564"/>
    <n v="1528824198"/>
    <x v="0"/>
    <s v="Nakuru West "/>
    <x v="7"/>
    <n v="15288"/>
    <s v="Female"/>
    <n v="38"/>
    <s v=""/>
    <s v="2020-12-02"/>
    <s v="2020-12-02"/>
    <s v="No"/>
    <s v="TDF+3TC+DTG"/>
    <s v=""/>
    <s v=""/>
    <s v=""/>
    <s v=""/>
    <s v=""/>
    <n v="1400"/>
    <s v="2020-11-24"/>
    <s v=""/>
    <s v=""/>
    <s v=""/>
    <s v=""/>
    <s v=""/>
    <s v=""/>
    <s v=""/>
    <s v=""/>
    <s v=""/>
    <s v=""/>
    <s v=""/>
    <s v=""/>
    <s v=""/>
    <s v=""/>
    <s v=""/>
    <s v=""/>
    <s v=""/>
    <s v=""/>
    <s v=""/>
    <s v=""/>
    <n v="2020"/>
    <s v="December"/>
    <n v="2020"/>
    <s v="December"/>
    <x v="0"/>
    <n v="1"/>
    <n v="0"/>
    <n v="0"/>
    <n v="0"/>
    <n v="1"/>
    <n v="0"/>
    <n v="0"/>
    <n v="0"/>
    <n v="0"/>
    <x v="2"/>
  </r>
  <r>
    <x v="0"/>
    <n v="167982"/>
    <n v="1528824242"/>
    <x v="0"/>
    <s v="Nakuru West "/>
    <x v="7"/>
    <n v="15288"/>
    <s v="Female"/>
    <n v="30"/>
    <s v=""/>
    <s v="2020-12-03"/>
    <s v="2020-12-03"/>
    <s v="No"/>
    <s v="TDF+3TC+DTG"/>
    <s v=""/>
    <s v=""/>
    <s v=""/>
    <s v=""/>
    <s v=""/>
    <n v="6270"/>
    <s v="2020-11-27"/>
    <s v=""/>
    <s v=""/>
    <s v=""/>
    <s v=""/>
    <s v=""/>
    <s v=""/>
    <s v=""/>
    <s v=""/>
    <s v=""/>
    <s v=""/>
    <s v=""/>
    <s v=""/>
    <s v=""/>
    <s v=""/>
    <s v=""/>
    <s v=""/>
    <s v=""/>
    <s v=""/>
    <s v=""/>
    <s v=""/>
    <n v="2020"/>
    <s v="December"/>
    <n v="2020"/>
    <s v="December"/>
    <x v="0"/>
    <n v="1"/>
    <n v="0"/>
    <n v="0"/>
    <n v="0"/>
    <n v="1"/>
    <n v="0"/>
    <n v="0"/>
    <n v="0"/>
    <n v="0"/>
    <x v="2"/>
  </r>
  <r>
    <x v="0"/>
    <n v="167055"/>
    <n v="1528825113"/>
    <x v="0"/>
    <s v="Nakuru West "/>
    <x v="7"/>
    <n v="15288"/>
    <s v="Male"/>
    <n v="20"/>
    <s v=""/>
    <s v="2020-11-27"/>
    <s v="2020-11-27"/>
    <s v="No"/>
    <s v="TDF+3TC+DTG"/>
    <s v=""/>
    <s v=""/>
    <s v=""/>
    <s v=""/>
    <s v=""/>
    <n v="11600"/>
    <s v="2020-11-18"/>
    <s v=""/>
    <s v=""/>
    <s v=""/>
    <s v=""/>
    <s v=""/>
    <s v=""/>
    <s v=""/>
    <s v=""/>
    <s v=""/>
    <s v=""/>
    <s v=""/>
    <s v=""/>
    <s v=""/>
    <s v=""/>
    <s v=""/>
    <s v=""/>
    <s v=""/>
    <s v=""/>
    <s v=""/>
    <s v=""/>
    <n v="2020"/>
    <s v="November"/>
    <n v="2020"/>
    <s v="November"/>
    <x v="0"/>
    <n v="1"/>
    <n v="0"/>
    <n v="0"/>
    <n v="0"/>
    <n v="1"/>
    <n v="0"/>
    <n v="0"/>
    <n v="0"/>
    <n v="0"/>
    <x v="1"/>
  </r>
  <r>
    <x v="1"/>
    <n v="170271"/>
    <n v="1528825185"/>
    <x v="0"/>
    <s v="Nakuru West "/>
    <x v="7"/>
    <n v="15288"/>
    <s v="Male"/>
    <n v="42"/>
    <s v=""/>
    <s v="2021-01-13"/>
    <s v="2021-01-13"/>
    <s v="No"/>
    <s v="TDF+3TC+DTG"/>
    <s v=""/>
    <s v=""/>
    <s v=""/>
    <s v=""/>
    <s v=""/>
    <n v="350079"/>
    <s v="2021-01-05"/>
    <s v=""/>
    <s v=""/>
    <s v=""/>
    <s v=""/>
    <s v=""/>
    <s v=""/>
    <s v=""/>
    <s v=""/>
    <s v=""/>
    <s v=""/>
    <s v=""/>
    <s v=""/>
    <s v=""/>
    <s v=""/>
    <s v=""/>
    <s v=""/>
    <s v=""/>
    <s v=""/>
    <s v=""/>
    <s v=""/>
    <n v="2021"/>
    <s v="January"/>
    <n v="2021"/>
    <s v="January"/>
    <x v="0"/>
    <n v="1"/>
    <n v="0"/>
    <n v="0"/>
    <n v="0"/>
    <n v="1"/>
    <n v="0"/>
    <n v="0"/>
    <n v="0"/>
    <n v="0"/>
    <x v="2"/>
  </r>
  <r>
    <x v="0"/>
    <n v="169177"/>
    <n v="1528825229"/>
    <x v="0"/>
    <s v="Nakuru West "/>
    <x v="7"/>
    <n v="15288"/>
    <s v="Male"/>
    <n v="48"/>
    <s v=""/>
    <s v="2020-12-22"/>
    <s v="2020-12-22"/>
    <s v="No"/>
    <s v="TDF+3TC+DTG"/>
    <s v=""/>
    <s v=""/>
    <s v=""/>
    <s v=""/>
    <s v=""/>
    <n v="2143"/>
    <s v="2020-12-11"/>
    <s v=""/>
    <s v=""/>
    <s v=""/>
    <s v=""/>
    <s v=""/>
    <s v=""/>
    <s v=""/>
    <s v=""/>
    <s v=""/>
    <s v=""/>
    <s v=""/>
    <s v=""/>
    <s v=""/>
    <s v=""/>
    <s v=""/>
    <s v=""/>
    <s v=""/>
    <s v=""/>
    <s v=""/>
    <s v=""/>
    <n v="2020"/>
    <s v="December"/>
    <n v="2020"/>
    <s v="December"/>
    <x v="0"/>
    <n v="1"/>
    <n v="0"/>
    <n v="0"/>
    <n v="0"/>
    <n v="1"/>
    <n v="0"/>
    <n v="0"/>
    <n v="0"/>
    <n v="0"/>
    <x v="2"/>
  </r>
  <r>
    <x v="0"/>
    <n v="166566"/>
    <n v="1528825331"/>
    <x v="0"/>
    <s v="Nakuru West "/>
    <x v="7"/>
    <n v="15288"/>
    <s v="Female"/>
    <n v="34"/>
    <s v="Yes"/>
    <s v="2020-11-25"/>
    <s v="2020-11-25"/>
    <s v="No"/>
    <s v="TDF+3TC+EFV"/>
    <s v=""/>
    <s v="Any other 2nd line Adult regimens "/>
    <s v="2020-12-14"/>
    <s v=""/>
    <s v="2020-12-12"/>
    <n v="516000"/>
    <s v="2020-11-12"/>
    <s v="2020-10-08"/>
    <s v="No"/>
    <s v=""/>
    <n v="3"/>
    <s v="2020-11-12"/>
    <s v="Frozen Plasma"/>
    <s v="2020-12-02"/>
    <s v="&gt;1000"/>
    <s v="Change to 2nd line"/>
    <s v=""/>
    <s v=""/>
    <n v="3"/>
    <s v="2020-11-12"/>
    <s v="Frozen Plasma"/>
    <s v="2021-03-24"/>
    <s v="&lt;1000"/>
    <s v="Unsuppressed at 3 month VL post switch"/>
    <s v=""/>
    <s v="2020-11-25"/>
    <s v="stf version 4"/>
    <n v="2020"/>
    <s v="November"/>
    <n v="2020"/>
    <s v="November"/>
    <x v="1"/>
    <n v="1"/>
    <n v="1"/>
    <n v="0"/>
    <n v="0"/>
    <n v="0"/>
    <n v="1"/>
    <n v="1"/>
    <n v="1"/>
    <n v="1"/>
    <x v="2"/>
  </r>
  <r>
    <x v="1"/>
    <n v="173238"/>
    <n v="1528825606"/>
    <x v="0"/>
    <s v="Nakuru West "/>
    <x v="7"/>
    <n v="15288"/>
    <s v="Female"/>
    <n v="28"/>
    <s v=""/>
    <s v="2021-02-19"/>
    <s v="2021-02-19"/>
    <s v="No"/>
    <s v="TDF+3TC+ATV/r"/>
    <s v=""/>
    <s v=""/>
    <s v=""/>
    <s v=""/>
    <s v=""/>
    <n v="10400"/>
    <s v="2021-02-04"/>
    <s v=""/>
    <s v=""/>
    <s v=""/>
    <s v=""/>
    <s v=""/>
    <s v=""/>
    <s v=""/>
    <s v=""/>
    <s v=""/>
    <s v=""/>
    <s v=""/>
    <s v=""/>
    <s v=""/>
    <s v=""/>
    <s v=""/>
    <s v=""/>
    <s v=""/>
    <s v=""/>
    <s v=""/>
    <s v=""/>
    <n v="2021"/>
    <s v="February"/>
    <n v="2021"/>
    <s v="February"/>
    <x v="0"/>
    <n v="1"/>
    <n v="0"/>
    <n v="0"/>
    <n v="0"/>
    <n v="1"/>
    <n v="0"/>
    <n v="0"/>
    <n v="0"/>
    <n v="0"/>
    <x v="2"/>
  </r>
  <r>
    <x v="0"/>
    <n v="170053"/>
    <n v="1528825622"/>
    <x v="0"/>
    <s v="Njoro"/>
    <x v="74"/>
    <n v="15331"/>
    <s v="Female"/>
    <n v="33"/>
    <s v=""/>
    <s v="2021-01-08"/>
    <s v="2021-01-12"/>
    <s v="Yes"/>
    <s v="TDF+3TC+DTG"/>
    <s v=""/>
    <s v=""/>
    <s v=""/>
    <s v=""/>
    <s v=""/>
    <n v="9611"/>
    <s v="2020-12-28"/>
    <s v=""/>
    <s v=""/>
    <s v=""/>
    <s v=""/>
    <s v=""/>
    <s v=""/>
    <s v=""/>
    <s v=""/>
    <s v=""/>
    <s v=""/>
    <s v=""/>
    <s v=""/>
    <s v=""/>
    <s v=""/>
    <s v=""/>
    <s v=""/>
    <s v=""/>
    <s v=""/>
    <s v=""/>
    <s v=""/>
    <n v="2021"/>
    <s v="January"/>
    <n v="2021"/>
    <s v="January"/>
    <x v="0"/>
    <n v="1"/>
    <n v="0"/>
    <n v="0"/>
    <n v="0"/>
    <n v="1"/>
    <n v="0"/>
    <n v="0"/>
    <n v="0"/>
    <n v="0"/>
    <x v="2"/>
  </r>
  <r>
    <x v="0"/>
    <n v="163374"/>
    <n v="1528825739"/>
    <x v="0"/>
    <s v="Nakuru West "/>
    <x v="7"/>
    <n v="15288"/>
    <s v="Female"/>
    <n v="39"/>
    <s v=""/>
    <s v="2020-10-23"/>
    <s v="2020-10-25"/>
    <s v="No"/>
    <s v="AZT+3TC+DTG"/>
    <s v=""/>
    <s v=""/>
    <s v=""/>
    <s v=""/>
    <s v=""/>
    <n v="3450"/>
    <s v="2020-10-13"/>
    <s v=""/>
    <s v=""/>
    <s v=""/>
    <s v=""/>
    <s v=""/>
    <s v=""/>
    <s v=""/>
    <s v=""/>
    <s v=""/>
    <s v=""/>
    <s v=""/>
    <s v=""/>
    <s v=""/>
    <s v=""/>
    <s v=""/>
    <s v=""/>
    <s v=""/>
    <s v=""/>
    <s v=""/>
    <s v=""/>
    <n v="2020"/>
    <s v="October"/>
    <n v="2020"/>
    <s v="October"/>
    <x v="0"/>
    <n v="1"/>
    <n v="0"/>
    <n v="0"/>
    <n v="0"/>
    <n v="1"/>
    <n v="0"/>
    <n v="0"/>
    <n v="0"/>
    <n v="0"/>
    <x v="2"/>
  </r>
  <r>
    <x v="0"/>
    <n v="165924"/>
    <n v="1528826030"/>
    <x v="0"/>
    <s v="Nakuru West "/>
    <x v="7"/>
    <n v="15288"/>
    <s v="Female"/>
    <n v="37"/>
    <s v="Yes"/>
    <s v="2020-11-20"/>
    <s v="2020-11-21"/>
    <s v="No"/>
    <s v="TDF+3TC+EFV"/>
    <s v=""/>
    <s v=""/>
    <s v=""/>
    <s v=""/>
    <s v="2020-08-10"/>
    <n v="31000"/>
    <s v="2020-11-09"/>
    <s v="2020-12-08"/>
    <s v="No"/>
    <s v=""/>
    <n v="2"/>
    <s v=""/>
    <s v="Frozen Plasma"/>
    <s v=""/>
    <s v=""/>
    <s v="Others"/>
    <s v=""/>
    <s v=""/>
    <s v=""/>
    <s v=""/>
    <s v=""/>
    <s v=""/>
    <s v=""/>
    <s v="Active"/>
    <s v=""/>
    <s v="2020-11-21"/>
    <s v="stf version 4"/>
    <n v="2020"/>
    <s v="November"/>
    <n v="2020"/>
    <s v="November"/>
    <x v="1"/>
    <n v="1"/>
    <n v="0"/>
    <n v="1"/>
    <n v="0"/>
    <n v="0"/>
    <n v="0"/>
    <n v="0"/>
    <n v="0"/>
    <n v="0"/>
    <x v="2"/>
  </r>
  <r>
    <x v="1"/>
    <n v="170271"/>
    <n v="1528826218"/>
    <x v="0"/>
    <s v="Nakuru West "/>
    <x v="7"/>
    <n v="15288"/>
    <s v="Female"/>
    <n v="48"/>
    <s v=""/>
    <s v="2021-01-13"/>
    <s v="2021-01-13"/>
    <s v="No"/>
    <s v="TDF+3TC+DTG"/>
    <s v=""/>
    <s v=""/>
    <s v=""/>
    <s v=""/>
    <s v=""/>
    <n v="304322"/>
    <s v="2021-01-05"/>
    <s v=""/>
    <s v=""/>
    <s v=""/>
    <s v=""/>
    <s v=""/>
    <s v=""/>
    <s v=""/>
    <s v=""/>
    <s v=""/>
    <s v=""/>
    <s v=""/>
    <s v=""/>
    <s v=""/>
    <s v=""/>
    <s v=""/>
    <s v=""/>
    <s v=""/>
    <s v=""/>
    <s v=""/>
    <s v=""/>
    <n v="2021"/>
    <s v="January"/>
    <n v="2021"/>
    <s v="January"/>
    <x v="0"/>
    <n v="1"/>
    <n v="0"/>
    <n v="0"/>
    <n v="0"/>
    <n v="1"/>
    <n v="0"/>
    <n v="0"/>
    <n v="0"/>
    <n v="0"/>
    <x v="2"/>
  </r>
  <r>
    <x v="0"/>
    <n v="164573"/>
    <n v="1528826228"/>
    <x v="0"/>
    <s v="Nakuru West "/>
    <x v="7"/>
    <n v="15288"/>
    <s v="Female"/>
    <n v="37"/>
    <s v="Yes"/>
    <s v="2020-11-05"/>
    <s v="2020-11-05"/>
    <s v="No"/>
    <s v="TDF+3TC+DTG"/>
    <s v=""/>
    <s v=""/>
    <s v=""/>
    <s v=""/>
    <s v="2020-06-06"/>
    <n v="11400"/>
    <s v="2020-10-23"/>
    <s v="2020-11-16"/>
    <s v="No"/>
    <s v=""/>
    <n v="3"/>
    <s v="2021-02-18"/>
    <s v="Frozen Plasma"/>
    <s v="2021-02-26"/>
    <s v="LDL"/>
    <s v="Retain Regimen"/>
    <s v=""/>
    <s v=""/>
    <s v=""/>
    <s v="2021-02-18"/>
    <s v=""/>
    <s v=""/>
    <s v=""/>
    <s v="Resuppressed at VL confirmatory"/>
    <s v=""/>
    <s v="2020-11-05"/>
    <s v="stf version 4"/>
    <n v="2020"/>
    <s v="November"/>
    <n v="2020"/>
    <s v="November"/>
    <x v="1"/>
    <n v="1"/>
    <n v="1"/>
    <n v="0"/>
    <n v="0"/>
    <n v="0"/>
    <n v="1"/>
    <n v="1"/>
    <n v="0"/>
    <n v="0"/>
    <x v="2"/>
  </r>
  <r>
    <x v="0"/>
    <n v="169753"/>
    <n v="1528826320"/>
    <x v="0"/>
    <s v="Nakuru West "/>
    <x v="7"/>
    <n v="15288"/>
    <s v="Male"/>
    <n v="52"/>
    <s v=""/>
    <s v="2020-12-31"/>
    <s v="2021-01-04"/>
    <s v="No"/>
    <s v="TDF+3TC+DTG"/>
    <s v=""/>
    <s v=""/>
    <s v=""/>
    <s v=""/>
    <s v=""/>
    <n v="84556"/>
    <s v="2020-12-18"/>
    <s v=""/>
    <s v=""/>
    <s v=""/>
    <s v=""/>
    <s v=""/>
    <s v=""/>
    <s v=""/>
    <s v=""/>
    <s v=""/>
    <s v=""/>
    <s v=""/>
    <s v=""/>
    <s v=""/>
    <s v=""/>
    <s v=""/>
    <s v=""/>
    <s v=""/>
    <s v=""/>
    <s v=""/>
    <s v=""/>
    <n v="2021"/>
    <s v="January"/>
    <n v="2020"/>
    <s v="December"/>
    <x v="0"/>
    <n v="1"/>
    <n v="0"/>
    <n v="0"/>
    <n v="0"/>
    <n v="1"/>
    <n v="0"/>
    <n v="0"/>
    <n v="0"/>
    <n v="0"/>
    <x v="2"/>
  </r>
  <r>
    <x v="1"/>
    <n v="174700"/>
    <n v="1528826689"/>
    <x v="0"/>
    <s v="Nakuru West "/>
    <x v="7"/>
    <n v="15288"/>
    <s v="Male"/>
    <n v="34"/>
    <s v="Yes"/>
    <s v="2021-03-02"/>
    <s v="2021-03-02"/>
    <s v="No"/>
    <s v="TDF+3TC+DTG"/>
    <s v=""/>
    <s v=""/>
    <s v=""/>
    <s v=""/>
    <s v="2019-03-22"/>
    <n v="5485"/>
    <s v="2021-02-19"/>
    <s v="2021-02-19"/>
    <s v="No"/>
    <s v=""/>
    <n v="1"/>
    <s v=""/>
    <s v="Frozen Plasma"/>
    <s v=""/>
    <s v=""/>
    <s v="Others"/>
    <s v=""/>
    <s v=""/>
    <s v=""/>
    <s v=""/>
    <s v=""/>
    <s v=""/>
    <s v=""/>
    <s v="Active"/>
    <s v=""/>
    <s v="2021-03-02"/>
    <s v="stf version 4"/>
    <n v="2021"/>
    <s v="March"/>
    <n v="2021"/>
    <s v="March"/>
    <x v="1"/>
    <n v="1"/>
    <n v="0"/>
    <n v="0"/>
    <n v="1"/>
    <n v="0"/>
    <n v="0"/>
    <n v="0"/>
    <n v="0"/>
    <n v="0"/>
    <x v="2"/>
  </r>
  <r>
    <x v="1"/>
    <n v="172034"/>
    <n v="1528827046"/>
    <x v="0"/>
    <s v="Nakuru West "/>
    <x v="7"/>
    <n v="15288"/>
    <s v="Female"/>
    <n v="34"/>
    <s v="Yes"/>
    <s v="2021-01-29"/>
    <s v="2021-01-29"/>
    <s v="No"/>
    <s v="AZT+3TC+ATV/r"/>
    <s v=""/>
    <s v=""/>
    <s v=""/>
    <s v=""/>
    <s v="2020-04-28"/>
    <n v="39954"/>
    <s v="2021-01-25"/>
    <s v="2021-03-22"/>
    <s v="No"/>
    <s v=""/>
    <n v="1"/>
    <s v="2021-01-25"/>
    <s v="Frozen Plasma"/>
    <s v="2021-03-08"/>
    <s v="&gt;1000"/>
    <s v="Retain Regimen"/>
    <s v="Other"/>
    <s v="Client on 2nd line"/>
    <s v=""/>
    <s v="2021-01-25"/>
    <s v=""/>
    <s v=""/>
    <s v=""/>
    <s v=""/>
    <s v=""/>
    <s v="2021-01-29"/>
    <s v="stf version 4"/>
    <n v="2021"/>
    <s v="January"/>
    <n v="2021"/>
    <s v="January"/>
    <x v="1"/>
    <n v="1"/>
    <n v="0"/>
    <n v="0"/>
    <n v="1"/>
    <n v="0"/>
    <n v="0"/>
    <n v="0"/>
    <n v="0"/>
    <n v="0"/>
    <x v="2"/>
  </r>
  <r>
    <x v="0"/>
    <n v="164574"/>
    <n v="1528827176"/>
    <x v="0"/>
    <s v="Nakuru West "/>
    <x v="7"/>
    <n v="15288"/>
    <s v="Female"/>
    <n v="25"/>
    <s v="Yes"/>
    <s v="2020-11-05"/>
    <s v="2020-11-05"/>
    <s v="No"/>
    <s v="TDF+3TC+EFV"/>
    <s v=""/>
    <s v=""/>
    <s v=""/>
    <s v=""/>
    <s v="2016-09-28"/>
    <n v="66918"/>
    <s v="2020-10-23"/>
    <s v="2020-10-23"/>
    <s v="No"/>
    <s v=""/>
    <n v="1"/>
    <s v="2020-10-23"/>
    <s v="Frozen Plasma"/>
    <s v="2020-11-06"/>
    <s v="&gt;1000"/>
    <s v="Retain Regimen"/>
    <s v="Other"/>
    <s v="client was an LFTU and VL done"/>
    <s v=""/>
    <s v="2020-10-23"/>
    <s v=""/>
    <s v=""/>
    <s v=""/>
    <s v="Active"/>
    <s v=""/>
    <s v="2020-11-05"/>
    <s v="stf version 4"/>
    <n v="2020"/>
    <s v="November"/>
    <n v="2020"/>
    <s v="November"/>
    <x v="1"/>
    <n v="1"/>
    <n v="0"/>
    <n v="0"/>
    <n v="1"/>
    <n v="0"/>
    <n v="0"/>
    <n v="0"/>
    <n v="0"/>
    <n v="0"/>
    <x v="2"/>
  </r>
  <r>
    <x v="1"/>
    <n v="174706"/>
    <n v="1528827273"/>
    <x v="0"/>
    <s v="Nakuru West "/>
    <x v="7"/>
    <n v="15288"/>
    <s v="Female"/>
    <n v="23"/>
    <s v="Yes"/>
    <s v="2021-03-02"/>
    <s v="2021-03-02"/>
    <s v="No"/>
    <s v="TDF+3TC+EFV"/>
    <s v=""/>
    <s v=""/>
    <s v=""/>
    <s v=""/>
    <s v="2018-02-19"/>
    <n v="20393"/>
    <s v="2021-02-19"/>
    <s v="2020-06-17"/>
    <s v="No"/>
    <s v=""/>
    <n v="3"/>
    <s v=""/>
    <s v="Frozen Plasma"/>
    <s v=""/>
    <s v=""/>
    <s v="Others"/>
    <s v=""/>
    <s v=""/>
    <s v=""/>
    <s v=""/>
    <s v=""/>
    <s v=""/>
    <s v=""/>
    <s v="Active"/>
    <s v=""/>
    <s v="2021-03-02"/>
    <s v="stf version 4"/>
    <n v="2021"/>
    <s v="March"/>
    <n v="2021"/>
    <s v="March"/>
    <x v="1"/>
    <n v="1"/>
    <n v="1"/>
    <n v="0"/>
    <n v="0"/>
    <n v="0"/>
    <n v="0"/>
    <n v="0"/>
    <n v="0"/>
    <n v="0"/>
    <x v="1"/>
  </r>
  <r>
    <x v="1"/>
    <n v="170633"/>
    <n v="1528827308"/>
    <x v="0"/>
    <s v="Nakuru West "/>
    <x v="7"/>
    <n v="15288"/>
    <s v="Female"/>
    <n v="42"/>
    <s v="Yes"/>
    <s v="2021-01-18"/>
    <s v="2021-01-18"/>
    <s v="No"/>
    <s v="TDF+3TC+DTG"/>
    <s v=""/>
    <s v=""/>
    <s v=""/>
    <s v=""/>
    <s v="2020-09-21"/>
    <n v="78466"/>
    <s v="2021-01-07"/>
    <s v="2021-04-07"/>
    <s v="No"/>
    <s v=""/>
    <n v="0"/>
    <s v=""/>
    <s v="Frozen Plasma"/>
    <s v=""/>
    <s v=""/>
    <s v=""/>
    <s v=""/>
    <s v=""/>
    <s v=""/>
    <s v=""/>
    <s v=""/>
    <s v=""/>
    <s v=""/>
    <s v="Active"/>
    <s v=""/>
    <s v="2021-01-18"/>
    <s v="stf version 4"/>
    <n v="2021"/>
    <s v="January"/>
    <n v="2021"/>
    <s v="January"/>
    <x v="1"/>
    <n v="1"/>
    <n v="0"/>
    <n v="0"/>
    <n v="0"/>
    <n v="1"/>
    <n v="0"/>
    <n v="0"/>
    <n v="0"/>
    <n v="0"/>
    <x v="2"/>
  </r>
  <r>
    <x v="1"/>
    <n v="171365"/>
    <n v="1528827315"/>
    <x v="0"/>
    <s v="Nakuru West "/>
    <x v="7"/>
    <n v="15288"/>
    <s v="Female"/>
    <n v="34"/>
    <s v="Yes"/>
    <s v="2021-01-22"/>
    <s v="2021-01-22"/>
    <s v="No"/>
    <s v="TDF+3TC+EFV"/>
    <s v=""/>
    <s v=""/>
    <s v=""/>
    <s v=""/>
    <s v="2018-09-05"/>
    <n v="2978"/>
    <s v="2021-01-18"/>
    <s v="2020-10-14"/>
    <s v="Yes"/>
    <s v="2020-10-14"/>
    <n v="3"/>
    <s v="2021-01-18"/>
    <s v="Frozen Plasma"/>
    <s v="2021-01-18"/>
    <s v="&gt;1000"/>
    <s v="Retain Regimen"/>
    <s v="Other"/>
    <s v="persisting poor adherence . client declined immediate switch"/>
    <s v=""/>
    <s v="2021-01-18"/>
    <s v=""/>
    <s v=""/>
    <s v=""/>
    <s v="Active"/>
    <s v=""/>
    <s v="2021-01-22"/>
    <s v="stf version 4"/>
    <n v="2021"/>
    <s v="January"/>
    <n v="2021"/>
    <s v="January"/>
    <x v="1"/>
    <n v="1"/>
    <n v="1"/>
    <n v="0"/>
    <n v="0"/>
    <n v="0"/>
    <n v="1"/>
    <n v="1"/>
    <n v="1"/>
    <n v="0"/>
    <x v="2"/>
  </r>
  <r>
    <x v="1"/>
    <n v="170695"/>
    <n v="1528828202"/>
    <x v="0"/>
    <s v="Nakuru West "/>
    <x v="7"/>
    <n v="15288"/>
    <s v="Female"/>
    <n v="37"/>
    <s v="Yes"/>
    <s v="2021-01-18"/>
    <s v="2021-01-18"/>
    <s v="No"/>
    <s v="TDF+3TC+DTG"/>
    <s v=""/>
    <s v=""/>
    <s v=""/>
    <s v=""/>
    <s v="2020-09-28"/>
    <n v="501875"/>
    <s v="2021-01-11"/>
    <s v="2021-04-09"/>
    <s v="No"/>
    <s v=""/>
    <n v="0"/>
    <s v="2021-01-11"/>
    <s v="Frozen Plasma"/>
    <s v="2021-02-12"/>
    <s v="&gt;1000"/>
    <s v="Retain Regimen"/>
    <s v="Other"/>
    <s v="For EAC follow up then confirmatory VL then to be switched to second line "/>
    <n v="0"/>
    <s v="2021-01-11"/>
    <s v="Frozen Plasma"/>
    <s v="2021-01-26"/>
    <s v="&gt;1000"/>
    <s v="Active"/>
    <s v="Poor adherence "/>
    <s v="2021-01-18"/>
    <s v="stf version 4"/>
    <n v="2021"/>
    <s v="January"/>
    <n v="2021"/>
    <s v="January"/>
    <x v="1"/>
    <n v="1"/>
    <n v="0"/>
    <n v="0"/>
    <n v="0"/>
    <n v="1"/>
    <n v="0"/>
    <n v="0"/>
    <n v="0"/>
    <n v="0"/>
    <x v="2"/>
  </r>
  <r>
    <x v="0"/>
    <n v="167554"/>
    <n v="1528828316"/>
    <x v="0"/>
    <s v="Nakuru West "/>
    <x v="7"/>
    <n v="15288"/>
    <s v="Female"/>
    <n v="32"/>
    <s v="Yes"/>
    <s v="2020-12-02"/>
    <s v="2020-12-02"/>
    <s v="No"/>
    <s v="TDF+3TC+EFV"/>
    <s v=""/>
    <s v=""/>
    <s v=""/>
    <s v=""/>
    <s v="2020-11-24"/>
    <n v="35400"/>
    <s v="2020-11-24"/>
    <s v="2021-03-26"/>
    <s v="No"/>
    <s v=""/>
    <n v="0"/>
    <s v=""/>
    <s v="Frozen Plasma"/>
    <s v=""/>
    <s v=""/>
    <s v=""/>
    <s v=""/>
    <s v=""/>
    <s v=""/>
    <s v=""/>
    <s v=""/>
    <s v=""/>
    <s v=""/>
    <s v="Active"/>
    <s v=""/>
    <s v="2020-12-02"/>
    <s v="stf version 4"/>
    <n v="2020"/>
    <s v="December"/>
    <n v="2020"/>
    <s v="December"/>
    <x v="1"/>
    <n v="1"/>
    <n v="0"/>
    <n v="0"/>
    <n v="0"/>
    <n v="1"/>
    <n v="0"/>
    <n v="0"/>
    <n v="0"/>
    <n v="0"/>
    <x v="2"/>
  </r>
  <r>
    <x v="0"/>
    <n v="166817"/>
    <n v="1528828407"/>
    <x v="0"/>
    <s v="Nakuru West "/>
    <x v="7"/>
    <n v="15288"/>
    <s v="Female"/>
    <n v="21"/>
    <s v="Yes"/>
    <s v="2020-11-27"/>
    <s v="2020-11-27"/>
    <s v="No"/>
    <s v="TDF+3TC+DTG"/>
    <s v=""/>
    <s v=""/>
    <s v=""/>
    <s v=""/>
    <s v="2020-12-12"/>
    <n v="1784"/>
    <s v="2020-11-17"/>
    <s v="2019-11-27"/>
    <s v="No"/>
    <s v=""/>
    <n v="3"/>
    <s v="2021-02-03"/>
    <s v="Frozen Plasma"/>
    <s v="2021-02-03"/>
    <s v="LDL"/>
    <s v="Retain Regimen"/>
    <s v=""/>
    <s v=""/>
    <s v=""/>
    <s v="2021-02-03"/>
    <s v=""/>
    <s v=""/>
    <s v=""/>
    <s v="Resuppressed at VL confirmatory"/>
    <s v=""/>
    <s v="2020-11-27"/>
    <s v="stf version 4"/>
    <n v="2020"/>
    <s v="November"/>
    <n v="2020"/>
    <s v="November"/>
    <x v="1"/>
    <n v="1"/>
    <n v="1"/>
    <n v="0"/>
    <n v="0"/>
    <n v="0"/>
    <n v="1"/>
    <n v="1"/>
    <n v="0"/>
    <n v="0"/>
    <x v="1"/>
  </r>
  <r>
    <x v="1"/>
    <n v="174372"/>
    <n v="1528828714"/>
    <x v="0"/>
    <s v="Nakuru West "/>
    <x v="7"/>
    <n v="15288"/>
    <s v="Female"/>
    <n v="48"/>
    <s v="Yes"/>
    <s v="2021-03-02"/>
    <s v="2021-03-02"/>
    <s v="No"/>
    <s v="TDF+3TC+EFV"/>
    <s v=""/>
    <s v=""/>
    <s v=""/>
    <s v=""/>
    <s v="2021-03-23"/>
    <n v="2643"/>
    <s v="2021-02-17"/>
    <s v="2021-03-23"/>
    <s v="No"/>
    <s v=""/>
    <n v="1"/>
    <s v=""/>
    <s v="Frozen Plasma"/>
    <s v=""/>
    <s v=""/>
    <s v=""/>
    <s v=""/>
    <s v=""/>
    <s v=""/>
    <s v=""/>
    <s v=""/>
    <s v=""/>
    <s v=""/>
    <s v="Active"/>
    <s v=""/>
    <s v="2021-03-02"/>
    <s v="stf version 4"/>
    <n v="2021"/>
    <s v="March"/>
    <n v="2021"/>
    <s v="March"/>
    <x v="1"/>
    <n v="1"/>
    <n v="0"/>
    <n v="0"/>
    <n v="1"/>
    <n v="0"/>
    <n v="0"/>
    <n v="0"/>
    <n v="0"/>
    <n v="0"/>
    <x v="2"/>
  </r>
  <r>
    <x v="0"/>
    <n v="163674"/>
    <s v="15289/00061"/>
    <x v="0"/>
    <s v="Nakuru West "/>
    <x v="100"/>
    <n v="15289"/>
    <s v="Female"/>
    <n v="30"/>
    <s v=""/>
    <s v="2020-10-23"/>
    <s v="2020-10-25"/>
    <s v="No"/>
    <s v="TDF+3TC+EFV"/>
    <s v=""/>
    <s v=""/>
    <s v=""/>
    <s v=""/>
    <s v=""/>
    <n v="3008"/>
    <s v="2020-10-15"/>
    <s v=""/>
    <s v=""/>
    <s v=""/>
    <s v=""/>
    <s v=""/>
    <s v=""/>
    <s v=""/>
    <s v=""/>
    <s v=""/>
    <s v=""/>
    <s v=""/>
    <s v=""/>
    <s v=""/>
    <s v=""/>
    <s v=""/>
    <s v=""/>
    <s v=""/>
    <s v=""/>
    <s v=""/>
    <s v=""/>
    <n v="2020"/>
    <s v="October"/>
    <n v="2020"/>
    <s v="October"/>
    <x v="0"/>
    <n v="1"/>
    <n v="0"/>
    <n v="0"/>
    <n v="0"/>
    <n v="1"/>
    <n v="0"/>
    <n v="0"/>
    <n v="0"/>
    <n v="0"/>
    <x v="2"/>
  </r>
  <r>
    <x v="0"/>
    <n v="169616"/>
    <s v="15289/00094"/>
    <x v="0"/>
    <s v="Nakuru West "/>
    <x v="100"/>
    <n v="15289"/>
    <s v="Female"/>
    <n v="28"/>
    <s v=""/>
    <s v="2020-12-24"/>
    <s v="2020-12-30"/>
    <s v="No"/>
    <s v="TDF+3TC+DTG"/>
    <s v=""/>
    <s v=""/>
    <s v=""/>
    <s v=""/>
    <s v=""/>
    <n v="47013"/>
    <s v="2020-12-16"/>
    <s v=""/>
    <s v=""/>
    <s v=""/>
    <s v=""/>
    <s v=""/>
    <s v=""/>
    <s v=""/>
    <s v=""/>
    <s v=""/>
    <s v=""/>
    <s v=""/>
    <s v=""/>
    <s v=""/>
    <s v=""/>
    <s v=""/>
    <s v=""/>
    <s v=""/>
    <s v=""/>
    <s v=""/>
    <s v=""/>
    <n v="2020"/>
    <s v="December"/>
    <n v="2020"/>
    <s v="December"/>
    <x v="0"/>
    <n v="1"/>
    <n v="0"/>
    <n v="0"/>
    <n v="0"/>
    <n v="1"/>
    <n v="0"/>
    <n v="0"/>
    <n v="0"/>
    <n v="0"/>
    <x v="2"/>
  </r>
  <r>
    <x v="1"/>
    <n v="174838"/>
    <s v="15289/00108"/>
    <x v="0"/>
    <s v="Nakuru West "/>
    <x v="100"/>
    <n v="15289"/>
    <s v="Male"/>
    <n v="67"/>
    <s v=""/>
    <s v="2021-03-02"/>
    <s v="2021-03-02"/>
    <s v="No"/>
    <s v="AZT+3TC+ATV/r"/>
    <s v=""/>
    <s v=""/>
    <s v=""/>
    <s v=""/>
    <s v=""/>
    <n v="29000"/>
    <s v="2021-02-22"/>
    <s v=""/>
    <s v=""/>
    <s v=""/>
    <s v=""/>
    <s v=""/>
    <s v=""/>
    <s v=""/>
    <s v=""/>
    <s v=""/>
    <s v=""/>
    <s v=""/>
    <s v=""/>
    <s v=""/>
    <s v=""/>
    <s v=""/>
    <s v=""/>
    <s v=""/>
    <s v=""/>
    <s v=""/>
    <s v=""/>
    <n v="2021"/>
    <s v="March"/>
    <n v="2021"/>
    <s v="March"/>
    <x v="0"/>
    <n v="1"/>
    <n v="0"/>
    <n v="0"/>
    <n v="0"/>
    <n v="1"/>
    <n v="0"/>
    <n v="0"/>
    <n v="0"/>
    <n v="0"/>
    <x v="2"/>
  </r>
  <r>
    <x v="1"/>
    <n v="173874"/>
    <s v="15289/00116"/>
    <x v="0"/>
    <s v="Nakuru West "/>
    <x v="100"/>
    <n v="15289"/>
    <s v="Female"/>
    <n v="40"/>
    <s v=""/>
    <s v="2021-02-19"/>
    <s v="2021-02-23"/>
    <s v="No"/>
    <s v="TDF+3TC+EFV"/>
    <s v=""/>
    <s v=""/>
    <s v=""/>
    <s v=""/>
    <s v=""/>
    <n v="38045"/>
    <s v="2021-02-11"/>
    <s v=""/>
    <s v=""/>
    <s v=""/>
    <s v=""/>
    <s v=""/>
    <s v=""/>
    <s v=""/>
    <s v=""/>
    <s v=""/>
    <s v=""/>
    <s v=""/>
    <s v=""/>
    <s v=""/>
    <s v=""/>
    <s v=""/>
    <s v=""/>
    <s v=""/>
    <s v=""/>
    <s v=""/>
    <s v=""/>
    <n v="2021"/>
    <s v="February"/>
    <n v="2021"/>
    <s v="February"/>
    <x v="0"/>
    <n v="1"/>
    <n v="0"/>
    <n v="0"/>
    <n v="0"/>
    <n v="1"/>
    <n v="0"/>
    <n v="0"/>
    <n v="0"/>
    <n v="0"/>
    <x v="2"/>
  </r>
  <r>
    <x v="1"/>
    <n v="170999"/>
    <s v="15289/00602"/>
    <x v="0"/>
    <s v="Nakuru West "/>
    <x v="100"/>
    <n v="15289"/>
    <s v="Female"/>
    <n v="53"/>
    <s v=""/>
    <s v="2021-01-20"/>
    <s v="2021-01-20"/>
    <s v="No"/>
    <s v="TDF+3TC+DTG"/>
    <s v=""/>
    <s v=""/>
    <s v=""/>
    <s v=""/>
    <s v=""/>
    <n v="248000"/>
    <s v="2021-01-12"/>
    <s v=""/>
    <s v=""/>
    <s v=""/>
    <s v=""/>
    <s v=""/>
    <s v=""/>
    <s v=""/>
    <s v=""/>
    <s v=""/>
    <s v=""/>
    <s v=""/>
    <s v=""/>
    <s v=""/>
    <s v=""/>
    <s v=""/>
    <s v=""/>
    <s v=""/>
    <s v=""/>
    <s v=""/>
    <s v=""/>
    <n v="2021"/>
    <s v="January"/>
    <n v="2021"/>
    <s v="January"/>
    <x v="0"/>
    <n v="1"/>
    <n v="0"/>
    <n v="0"/>
    <n v="0"/>
    <n v="1"/>
    <n v="0"/>
    <n v="0"/>
    <n v="0"/>
    <n v="0"/>
    <x v="2"/>
  </r>
  <r>
    <x v="0"/>
    <n v="165604"/>
    <s v="15289/00607"/>
    <x v="0"/>
    <s v="Nakuru West "/>
    <x v="100"/>
    <n v="15289"/>
    <s v="Female"/>
    <n v="34"/>
    <s v=""/>
    <s v="2020-11-13"/>
    <s v="2020-11-13"/>
    <s v="No"/>
    <s v="AZT+3TC+ATV/r"/>
    <s v=""/>
    <s v=""/>
    <s v=""/>
    <s v=""/>
    <s v=""/>
    <n v="1217"/>
    <s v="2020-11-04"/>
    <s v=""/>
    <s v=""/>
    <s v=""/>
    <s v=""/>
    <s v=""/>
    <s v=""/>
    <s v=""/>
    <s v=""/>
    <s v=""/>
    <s v=""/>
    <s v=""/>
    <s v=""/>
    <s v=""/>
    <s v=""/>
    <s v=""/>
    <s v=""/>
    <s v=""/>
    <s v=""/>
    <s v=""/>
    <s v=""/>
    <n v="2020"/>
    <s v="November"/>
    <n v="2020"/>
    <s v="November"/>
    <x v="0"/>
    <n v="1"/>
    <n v="0"/>
    <n v="0"/>
    <n v="0"/>
    <n v="1"/>
    <n v="0"/>
    <n v="0"/>
    <n v="0"/>
    <n v="0"/>
    <x v="2"/>
  </r>
  <r>
    <x v="0"/>
    <n v="163893"/>
    <n v="1528920255"/>
    <x v="0"/>
    <s v="Nakuru West "/>
    <x v="7"/>
    <n v="15288"/>
    <s v="Female"/>
    <n v="15"/>
    <s v="Yes"/>
    <s v="2020-10-30"/>
    <s v="2020-11-03"/>
    <s v="No"/>
    <s v="TDF+3TC+DTG"/>
    <s v=""/>
    <s v=""/>
    <s v=""/>
    <s v=""/>
    <s v="2020-06-25"/>
    <n v="13587"/>
    <s v="2020-10-15"/>
    <s v="2020-11-16"/>
    <s v="Yes"/>
    <s v="2020-02-04"/>
    <n v="3"/>
    <s v="2021-01-21"/>
    <s v="Frozen Plasma"/>
    <s v="2021-06-02"/>
    <s v="LDL"/>
    <s v="Retain Regimen"/>
    <s v=""/>
    <s v=""/>
    <s v=""/>
    <s v="2021-01-21"/>
    <s v=""/>
    <s v=""/>
    <s v=""/>
    <s v="Resuppressed at VL confirmatory"/>
    <s v=""/>
    <s v="2020-11-03"/>
    <s v="stf version 4"/>
    <n v="2020"/>
    <s v="November"/>
    <n v="2020"/>
    <s v="October"/>
    <x v="1"/>
    <n v="1"/>
    <n v="1"/>
    <n v="0"/>
    <n v="0"/>
    <n v="0"/>
    <n v="1"/>
    <n v="1"/>
    <n v="0"/>
    <n v="0"/>
    <x v="1"/>
  </r>
  <r>
    <x v="1"/>
    <n v="174135"/>
    <n v="1529000199"/>
    <x v="0"/>
    <s v="Nakuru West "/>
    <x v="101"/>
    <n v="15290"/>
    <s v="Female"/>
    <n v="27"/>
    <s v=""/>
    <s v="2021-02-24"/>
    <s v="2021-02-25"/>
    <s v="No"/>
    <s v="TDF+3TC+EFV"/>
    <s v=""/>
    <s v=""/>
    <s v=""/>
    <s v=""/>
    <s v=""/>
    <n v="1132"/>
    <s v="2021-02-15"/>
    <s v=""/>
    <s v=""/>
    <s v=""/>
    <s v=""/>
    <s v=""/>
    <s v=""/>
    <s v=""/>
    <s v=""/>
    <s v=""/>
    <s v=""/>
    <s v=""/>
    <s v=""/>
    <s v=""/>
    <s v=""/>
    <s v=""/>
    <s v=""/>
    <s v=""/>
    <s v=""/>
    <s v=""/>
    <s v=""/>
    <n v="2021"/>
    <s v="February"/>
    <n v="2021"/>
    <s v="February"/>
    <x v="0"/>
    <n v="1"/>
    <n v="0"/>
    <n v="0"/>
    <n v="0"/>
    <n v="1"/>
    <n v="0"/>
    <n v="0"/>
    <n v="0"/>
    <n v="0"/>
    <x v="2"/>
  </r>
  <r>
    <x v="1"/>
    <n v="171137"/>
    <n v="1529000431"/>
    <x v="0"/>
    <s v="Nakuru West "/>
    <x v="101"/>
    <n v="15290"/>
    <s v="Female"/>
    <n v="43"/>
    <s v=""/>
    <s v="2021-01-21"/>
    <s v="2021-01-22"/>
    <s v="No"/>
    <s v="TDF+3TC+EFV"/>
    <s v=""/>
    <s v=""/>
    <s v=""/>
    <s v=""/>
    <s v=""/>
    <n v="2602"/>
    <s v="2021-01-07"/>
    <s v=""/>
    <s v=""/>
    <s v=""/>
    <s v=""/>
    <s v=""/>
    <s v=""/>
    <s v=""/>
    <s v=""/>
    <s v=""/>
    <s v=""/>
    <s v=""/>
    <s v=""/>
    <s v=""/>
    <s v=""/>
    <s v=""/>
    <s v=""/>
    <s v=""/>
    <s v=""/>
    <s v=""/>
    <s v=""/>
    <n v="2021"/>
    <s v="January"/>
    <n v="2021"/>
    <s v="January"/>
    <x v="0"/>
    <n v="1"/>
    <n v="0"/>
    <n v="0"/>
    <n v="0"/>
    <n v="1"/>
    <n v="0"/>
    <n v="0"/>
    <n v="0"/>
    <n v="0"/>
    <x v="2"/>
  </r>
  <r>
    <x v="0"/>
    <n v="166066"/>
    <n v="1529000486"/>
    <x v="0"/>
    <s v="Nakuru West "/>
    <x v="101"/>
    <n v="15290"/>
    <s v="Male"/>
    <n v="45"/>
    <s v=""/>
    <s v="2020-11-24"/>
    <s v="2020-11-24"/>
    <s v="No"/>
    <s v="TDF+3TC+EFV"/>
    <s v=""/>
    <s v=""/>
    <s v=""/>
    <s v=""/>
    <s v=""/>
    <n v="20400"/>
    <s v="2020-11-10"/>
    <s v=""/>
    <s v=""/>
    <s v=""/>
    <s v=""/>
    <s v=""/>
    <s v=""/>
    <s v=""/>
    <s v=""/>
    <s v=""/>
    <s v=""/>
    <s v=""/>
    <s v=""/>
    <s v=""/>
    <s v=""/>
    <s v=""/>
    <s v=""/>
    <s v=""/>
    <s v=""/>
    <s v=""/>
    <s v=""/>
    <n v="2020"/>
    <s v="November"/>
    <n v="2020"/>
    <s v="November"/>
    <x v="0"/>
    <n v="1"/>
    <n v="0"/>
    <n v="0"/>
    <n v="0"/>
    <n v="1"/>
    <n v="0"/>
    <n v="0"/>
    <n v="0"/>
    <n v="0"/>
    <x v="2"/>
  </r>
  <r>
    <x v="0"/>
    <n v="169722"/>
    <n v="1529000623"/>
    <x v="0"/>
    <s v="Nakuru West "/>
    <x v="101"/>
    <n v="15290"/>
    <s v="Male"/>
    <n v="58"/>
    <s v=""/>
    <s v="2020-12-31"/>
    <s v="2021-01-04"/>
    <s v="No"/>
    <s v="TDF+3TC+DTG"/>
    <s v=""/>
    <s v=""/>
    <s v=""/>
    <s v=""/>
    <s v=""/>
    <n v="158287"/>
    <s v="2020-12-16"/>
    <s v=""/>
    <s v=""/>
    <s v=""/>
    <s v=""/>
    <s v=""/>
    <s v=""/>
    <s v=""/>
    <s v=""/>
    <s v=""/>
    <s v=""/>
    <s v=""/>
    <s v=""/>
    <s v=""/>
    <s v=""/>
    <s v=""/>
    <s v=""/>
    <s v=""/>
    <s v=""/>
    <s v=""/>
    <s v=""/>
    <n v="2021"/>
    <s v="January"/>
    <n v="2020"/>
    <s v="December"/>
    <x v="0"/>
    <n v="1"/>
    <n v="0"/>
    <n v="0"/>
    <n v="0"/>
    <n v="1"/>
    <n v="0"/>
    <n v="0"/>
    <n v="0"/>
    <n v="0"/>
    <x v="2"/>
  </r>
  <r>
    <x v="0"/>
    <n v="217326"/>
    <n v="1530400398"/>
    <x v="1"/>
    <s v="Laikipia East"/>
    <x v="23"/>
    <n v="15304"/>
    <s v="Male"/>
    <n v="58"/>
    <s v=""/>
    <s v="2020-10-08"/>
    <s v="2020-10-08"/>
    <s v="No"/>
    <s v="ABC+3TC+LPV/r"/>
    <s v=""/>
    <s v=""/>
    <s v=""/>
    <s v=""/>
    <s v=""/>
    <n v="3474"/>
    <s v="2020-10-01"/>
    <s v=""/>
    <s v=""/>
    <s v=""/>
    <s v=""/>
    <s v=""/>
    <s v=""/>
    <s v=""/>
    <s v=""/>
    <s v=""/>
    <s v=""/>
    <s v=""/>
    <s v=""/>
    <s v=""/>
    <s v=""/>
    <s v=""/>
    <s v=""/>
    <s v=""/>
    <s v=""/>
    <s v=""/>
    <s v=""/>
    <n v="2020"/>
    <s v="October"/>
    <n v="2020"/>
    <s v="October"/>
    <x v="0"/>
    <n v="1"/>
    <n v="0"/>
    <n v="0"/>
    <n v="0"/>
    <n v="1"/>
    <n v="0"/>
    <n v="0"/>
    <n v="0"/>
    <n v="0"/>
    <x v="2"/>
  </r>
  <r>
    <x v="1"/>
    <n v="225894"/>
    <n v="1530400434"/>
    <x v="1"/>
    <s v="Laikipia East"/>
    <x v="23"/>
    <n v="15304"/>
    <s v="Female"/>
    <n v="43"/>
    <s v=""/>
    <s v="2021-02-22"/>
    <s v="2021-02-23"/>
    <s v="No"/>
    <s v="ABC+3TC+ATV/r"/>
    <s v=""/>
    <s v=""/>
    <s v=""/>
    <s v=""/>
    <s v=""/>
    <n v="29156"/>
    <s v="2021-01-21"/>
    <s v=""/>
    <s v=""/>
    <s v=""/>
    <s v=""/>
    <s v=""/>
    <s v=""/>
    <s v=""/>
    <s v=""/>
    <s v=""/>
    <s v=""/>
    <s v=""/>
    <s v=""/>
    <s v=""/>
    <s v=""/>
    <s v=""/>
    <s v=""/>
    <s v=""/>
    <s v=""/>
    <s v=""/>
    <s v=""/>
    <n v="2021"/>
    <s v="February"/>
    <n v="2021"/>
    <s v="February"/>
    <x v="0"/>
    <n v="1"/>
    <n v="0"/>
    <n v="0"/>
    <n v="0"/>
    <n v="1"/>
    <n v="0"/>
    <n v="0"/>
    <n v="0"/>
    <n v="0"/>
    <x v="2"/>
  </r>
  <r>
    <x v="0"/>
    <n v="219408"/>
    <n v="1530500741"/>
    <x v="1"/>
    <s v="Laikipia East"/>
    <x v="15"/>
    <n v="15305"/>
    <s v="Female"/>
    <n v="22"/>
    <s v="Yes"/>
    <s v="2020-11-11"/>
    <s v="2020-11-11"/>
    <s v="No"/>
    <s v="TDF+3TC+DTG"/>
    <s v=""/>
    <s v=""/>
    <s v=""/>
    <s v=""/>
    <s v="2020-10-29"/>
    <n v="34400"/>
    <s v="2020-10-29"/>
    <s v="2020-11-23"/>
    <s v="No"/>
    <s v=""/>
    <n v="2"/>
    <s v=""/>
    <s v="Frozen Plasma"/>
    <s v=""/>
    <s v=""/>
    <s v=""/>
    <s v=""/>
    <s v=""/>
    <s v=""/>
    <s v=""/>
    <s v=""/>
    <s v=""/>
    <s v=""/>
    <s v=""/>
    <s v=""/>
    <s v="2020-11-11"/>
    <s v="stf version 4"/>
    <n v="2020"/>
    <s v="November"/>
    <n v="2020"/>
    <s v="November"/>
    <x v="1"/>
    <n v="1"/>
    <n v="0"/>
    <n v="1"/>
    <n v="0"/>
    <n v="0"/>
    <n v="0"/>
    <n v="0"/>
    <n v="0"/>
    <n v="0"/>
    <x v="1"/>
  </r>
  <r>
    <x v="0"/>
    <n v="222773"/>
    <n v="1530501428"/>
    <x v="1"/>
    <s v="Laikipia East"/>
    <x v="15"/>
    <n v="15305"/>
    <s v="Female"/>
    <n v="45"/>
    <s v=""/>
    <s v="2020-12-11"/>
    <s v="2021-01-21"/>
    <s v="No"/>
    <s v="TDF+3TC+DTG"/>
    <s v=""/>
    <s v=""/>
    <s v=""/>
    <s v=""/>
    <s v=""/>
    <n v="123000"/>
    <s v="2020-12-07"/>
    <s v=""/>
    <s v=""/>
    <s v=""/>
    <s v=""/>
    <s v=""/>
    <s v=""/>
    <s v=""/>
    <s v=""/>
    <s v=""/>
    <s v=""/>
    <s v=""/>
    <s v=""/>
    <s v=""/>
    <s v=""/>
    <s v=""/>
    <s v=""/>
    <s v=""/>
    <s v=""/>
    <s v=""/>
    <s v=""/>
    <n v="2021"/>
    <s v="January"/>
    <n v="2020"/>
    <s v="December"/>
    <x v="0"/>
    <n v="1"/>
    <n v="0"/>
    <n v="0"/>
    <n v="0"/>
    <n v="1"/>
    <n v="0"/>
    <n v="0"/>
    <n v="0"/>
    <n v="0"/>
    <x v="2"/>
  </r>
  <r>
    <x v="0"/>
    <n v="219775"/>
    <n v="1530501583"/>
    <x v="1"/>
    <s v="Laikipia East"/>
    <x v="70"/>
    <n v="14659"/>
    <s v="Female"/>
    <n v="66"/>
    <s v=""/>
    <s v="2020-12-15"/>
    <s v="2020-12-15"/>
    <s v="No"/>
    <s v="TDF+3TC+DTG"/>
    <s v=""/>
    <s v=""/>
    <s v=""/>
    <s v=""/>
    <s v=""/>
    <n v="44100"/>
    <s v="2020-11-03"/>
    <s v=""/>
    <s v=""/>
    <s v=""/>
    <s v=""/>
    <s v=""/>
    <s v=""/>
    <s v=""/>
    <s v=""/>
    <s v=""/>
    <s v=""/>
    <s v=""/>
    <s v=""/>
    <s v=""/>
    <s v=""/>
    <s v=""/>
    <s v=""/>
    <s v=""/>
    <s v=""/>
    <s v=""/>
    <s v=""/>
    <n v="2020"/>
    <s v="December"/>
    <n v="2020"/>
    <s v="December"/>
    <x v="0"/>
    <n v="1"/>
    <n v="0"/>
    <n v="0"/>
    <n v="0"/>
    <n v="1"/>
    <n v="0"/>
    <n v="0"/>
    <n v="0"/>
    <n v="0"/>
    <x v="2"/>
  </r>
  <r>
    <x v="0"/>
    <n v="219258"/>
    <n v="1530501617"/>
    <x v="1"/>
    <s v="Laikipia East"/>
    <x v="15"/>
    <n v="15305"/>
    <s v="Male"/>
    <n v="55"/>
    <s v=""/>
    <s v="2020-12-02"/>
    <s v="2021-01-22"/>
    <s v="No"/>
    <s v="TDF+3TC+ATV/r"/>
    <s v=""/>
    <s v=""/>
    <s v=""/>
    <s v=""/>
    <s v=""/>
    <n v="2020"/>
    <s v="2020-10-27"/>
    <s v=""/>
    <s v=""/>
    <s v=""/>
    <s v=""/>
    <s v=""/>
    <s v=""/>
    <s v=""/>
    <s v=""/>
    <s v=""/>
    <s v=""/>
    <s v=""/>
    <s v=""/>
    <s v=""/>
    <s v=""/>
    <s v=""/>
    <s v=""/>
    <s v=""/>
    <s v=""/>
    <s v=""/>
    <s v=""/>
    <n v="2021"/>
    <s v="January"/>
    <n v="2020"/>
    <s v="December"/>
    <x v="0"/>
    <n v="1"/>
    <n v="0"/>
    <n v="0"/>
    <n v="0"/>
    <n v="1"/>
    <n v="0"/>
    <n v="0"/>
    <n v="0"/>
    <n v="0"/>
    <x v="2"/>
  </r>
  <r>
    <x v="2"/>
    <n v="216682"/>
    <n v="1530501673"/>
    <x v="1"/>
    <s v="Laikipia East"/>
    <x v="15"/>
    <n v="15305"/>
    <s v="Female"/>
    <n v="20"/>
    <s v="Yes"/>
    <s v="2020-10-02"/>
    <s v="2020-10-02"/>
    <s v="No"/>
    <s v="TDF+3TC+EFV"/>
    <s v=""/>
    <s v=""/>
    <s v=""/>
    <s v=""/>
    <s v="2016-11-18"/>
    <n v="6324"/>
    <s v="2020-09-25"/>
    <s v="2020-10-22"/>
    <s v="No"/>
    <s v=""/>
    <n v="1"/>
    <s v=""/>
    <s v="Frozen Plasma"/>
    <s v=""/>
    <s v=""/>
    <s v=""/>
    <s v=""/>
    <s v=""/>
    <s v=""/>
    <s v=""/>
    <s v=""/>
    <s v=""/>
    <s v=""/>
    <s v=""/>
    <s v=""/>
    <s v="2020-10-02"/>
    <s v="stf version 4"/>
    <n v="2020"/>
    <s v="October"/>
    <n v="2020"/>
    <s v="October"/>
    <x v="1"/>
    <n v="1"/>
    <n v="0"/>
    <n v="0"/>
    <n v="1"/>
    <n v="0"/>
    <n v="0"/>
    <n v="0"/>
    <n v="0"/>
    <n v="0"/>
    <x v="1"/>
  </r>
  <r>
    <x v="0"/>
    <n v="218349"/>
    <n v="1530501855"/>
    <x v="1"/>
    <s v="Laikipia East"/>
    <x v="15"/>
    <n v="15305"/>
    <s v="Female"/>
    <n v="18"/>
    <s v=""/>
    <s v="2020-10-22"/>
    <s v="2020-10-22"/>
    <s v="No"/>
    <s v="TDF+3TC+EFV"/>
    <s v=""/>
    <s v=""/>
    <s v=""/>
    <s v=""/>
    <s v=""/>
    <n v="3522"/>
    <s v="2020-10-15"/>
    <s v=""/>
    <s v=""/>
    <s v=""/>
    <s v=""/>
    <s v=""/>
    <s v=""/>
    <s v=""/>
    <s v=""/>
    <s v=""/>
    <s v=""/>
    <s v=""/>
    <s v=""/>
    <s v=""/>
    <s v=""/>
    <s v=""/>
    <s v=""/>
    <s v=""/>
    <s v=""/>
    <s v=""/>
    <s v=""/>
    <n v="2020"/>
    <s v="October"/>
    <n v="2020"/>
    <s v="October"/>
    <x v="0"/>
    <n v="1"/>
    <n v="0"/>
    <n v="0"/>
    <n v="0"/>
    <n v="1"/>
    <n v="0"/>
    <n v="0"/>
    <n v="0"/>
    <n v="0"/>
    <x v="1"/>
  </r>
  <r>
    <x v="0"/>
    <n v="221427"/>
    <n v="1530502107"/>
    <x v="1"/>
    <s v="Laikipia East"/>
    <x v="15"/>
    <n v="15305"/>
    <s v="Female"/>
    <n v="42"/>
    <s v="Yes"/>
    <s v="2020-12-04"/>
    <s v="2020-12-04"/>
    <s v="No"/>
    <s v="TDF+3TC+DTG"/>
    <s v=""/>
    <s v=""/>
    <s v=""/>
    <s v=""/>
    <s v="2020-08-24"/>
    <n v="2874"/>
    <s v="2020-11-23"/>
    <s v="2021-02-05"/>
    <s v="No"/>
    <s v=""/>
    <n v="1"/>
    <s v=""/>
    <s v="Frozen Plasma"/>
    <s v=""/>
    <s v=""/>
    <s v=""/>
    <s v=""/>
    <s v=""/>
    <s v=""/>
    <s v=""/>
    <s v=""/>
    <s v=""/>
    <s v=""/>
    <s v=""/>
    <s v=""/>
    <s v="2020-12-04"/>
    <s v="stf version 4"/>
    <n v="2020"/>
    <s v="December"/>
    <n v="2020"/>
    <s v="December"/>
    <x v="1"/>
    <n v="1"/>
    <n v="0"/>
    <n v="0"/>
    <n v="1"/>
    <n v="0"/>
    <n v="0"/>
    <n v="0"/>
    <n v="0"/>
    <n v="0"/>
    <x v="2"/>
  </r>
  <r>
    <x v="0"/>
    <n v="219743"/>
    <n v="1530502166"/>
    <x v="1"/>
    <s v="Laikipia East"/>
    <x v="15"/>
    <n v="15305"/>
    <s v="Male"/>
    <n v="56"/>
    <s v="Yes"/>
    <s v="2020-12-18"/>
    <s v="2020-12-21"/>
    <s v="No"/>
    <s v="TDF+3TC+ATV/r"/>
    <s v=""/>
    <s v=""/>
    <s v=""/>
    <s v=""/>
    <s v="2019-10-22"/>
    <n v="1201"/>
    <s v="2020-11-03"/>
    <s v="2021-02-01"/>
    <s v="No"/>
    <s v=""/>
    <n v="1"/>
    <s v=""/>
    <s v="Frozen Plasma"/>
    <s v=""/>
    <s v=""/>
    <s v=""/>
    <s v=""/>
    <s v=""/>
    <s v=""/>
    <s v=""/>
    <s v=""/>
    <s v=""/>
    <s v=""/>
    <s v=""/>
    <s v=""/>
    <s v="2020-12-21"/>
    <s v="stf version 4"/>
    <n v="2020"/>
    <s v="December"/>
    <n v="2020"/>
    <s v="December"/>
    <x v="1"/>
    <n v="1"/>
    <n v="0"/>
    <n v="0"/>
    <n v="1"/>
    <n v="0"/>
    <n v="0"/>
    <n v="0"/>
    <n v="0"/>
    <n v="0"/>
    <x v="2"/>
  </r>
  <r>
    <x v="1"/>
    <n v="227585"/>
    <n v="1530502195"/>
    <x v="1"/>
    <s v="Laikipia East"/>
    <x v="15"/>
    <n v="15305"/>
    <s v="Male"/>
    <n v="13"/>
    <s v=""/>
    <s v="2021-02-22"/>
    <s v="2021-02-22"/>
    <s v="No"/>
    <s v="Other"/>
    <s v=""/>
    <s v=""/>
    <s v=""/>
    <s v=""/>
    <s v=""/>
    <n v="9620"/>
    <s v="2021-02-05"/>
    <s v=""/>
    <s v=""/>
    <s v=""/>
    <s v=""/>
    <s v=""/>
    <s v=""/>
    <s v=""/>
    <s v=""/>
    <s v=""/>
    <s v=""/>
    <s v=""/>
    <s v=""/>
    <s v=""/>
    <s v=""/>
    <s v=""/>
    <s v=""/>
    <s v=""/>
    <s v=""/>
    <s v=""/>
    <s v=""/>
    <n v="2021"/>
    <s v="February"/>
    <n v="2021"/>
    <s v="February"/>
    <x v="0"/>
    <n v="1"/>
    <n v="0"/>
    <n v="0"/>
    <n v="0"/>
    <n v="1"/>
    <n v="0"/>
    <n v="0"/>
    <n v="0"/>
    <n v="0"/>
    <x v="1"/>
  </r>
  <r>
    <x v="0"/>
    <n v="221675"/>
    <n v="1530502375"/>
    <x v="1"/>
    <s v="Laikipia East"/>
    <x v="15"/>
    <n v="15305"/>
    <s v="Female"/>
    <n v="48"/>
    <s v="Yes"/>
    <s v="2020-12-08"/>
    <s v="2020-12-08"/>
    <s v="No"/>
    <s v="TDF+3TC+DTG"/>
    <s v=""/>
    <s v=""/>
    <s v=""/>
    <s v=""/>
    <s v="2020-08-05"/>
    <n v="8004"/>
    <s v="2020-11-25"/>
    <s v="2021-01-25"/>
    <s v="No"/>
    <s v=""/>
    <n v="1"/>
    <s v=""/>
    <s v="Frozen Plasma"/>
    <s v=""/>
    <s v=""/>
    <s v=""/>
    <s v=""/>
    <s v=""/>
    <s v=""/>
    <s v=""/>
    <s v=""/>
    <s v=""/>
    <s v=""/>
    <s v=""/>
    <s v=""/>
    <s v="2020-12-08"/>
    <s v="stf version 4"/>
    <n v="2020"/>
    <s v="December"/>
    <n v="2020"/>
    <s v="December"/>
    <x v="1"/>
    <n v="1"/>
    <n v="0"/>
    <n v="0"/>
    <n v="1"/>
    <n v="0"/>
    <n v="0"/>
    <n v="0"/>
    <n v="0"/>
    <n v="0"/>
    <x v="2"/>
  </r>
  <r>
    <x v="2"/>
    <n v="216682"/>
    <n v="1530502399"/>
    <x v="1"/>
    <s v="Laikipia East"/>
    <x v="15"/>
    <n v="15305"/>
    <s v="Male"/>
    <n v="24"/>
    <s v="Yes"/>
    <s v="2020-10-02"/>
    <s v="2020-10-02"/>
    <s v="No"/>
    <s v="TDF+3TC+DTG"/>
    <s v=""/>
    <s v=""/>
    <s v=""/>
    <s v=""/>
    <s v="2020-01-10"/>
    <n v="60200"/>
    <s v="2020-09-25"/>
    <s v="2020-10-22"/>
    <s v="No"/>
    <s v=""/>
    <n v="1"/>
    <s v=""/>
    <s v="Frozen Plasma"/>
    <s v=""/>
    <s v=""/>
    <s v=""/>
    <s v=""/>
    <s v=""/>
    <s v=""/>
    <s v=""/>
    <s v=""/>
    <s v=""/>
    <s v=""/>
    <s v=""/>
    <s v=""/>
    <s v="2020-10-02"/>
    <s v="stf version 4"/>
    <n v="2020"/>
    <s v="October"/>
    <n v="2020"/>
    <s v="October"/>
    <x v="1"/>
    <n v="1"/>
    <n v="0"/>
    <n v="0"/>
    <n v="1"/>
    <n v="0"/>
    <n v="0"/>
    <n v="0"/>
    <n v="0"/>
    <n v="0"/>
    <x v="1"/>
  </r>
  <r>
    <x v="0"/>
    <n v="220103"/>
    <n v="1530502458"/>
    <x v="1"/>
    <s v="Laikipia East"/>
    <x v="15"/>
    <n v="15305"/>
    <s v="Female"/>
    <n v="19"/>
    <s v=""/>
    <s v="2021-01-19"/>
    <s v="2021-01-20"/>
    <s v="No"/>
    <s v="AZT+3TC+ATV/r"/>
    <s v=""/>
    <s v=""/>
    <s v=""/>
    <s v=""/>
    <s v=""/>
    <n v="2072"/>
    <s v="2020-11-06"/>
    <s v=""/>
    <s v=""/>
    <s v=""/>
    <s v=""/>
    <s v=""/>
    <s v=""/>
    <s v=""/>
    <s v=""/>
    <s v=""/>
    <s v=""/>
    <s v=""/>
    <s v=""/>
    <s v=""/>
    <s v=""/>
    <s v=""/>
    <s v=""/>
    <s v=""/>
    <s v=""/>
    <s v=""/>
    <s v=""/>
    <n v="2021"/>
    <s v="January"/>
    <n v="2021"/>
    <s v="January"/>
    <x v="0"/>
    <n v="1"/>
    <n v="0"/>
    <n v="0"/>
    <n v="0"/>
    <n v="1"/>
    <n v="0"/>
    <n v="0"/>
    <n v="0"/>
    <n v="0"/>
    <x v="1"/>
  </r>
  <r>
    <x v="0"/>
    <n v="222767"/>
    <n v="1530502554"/>
    <x v="1"/>
    <s v="Laikipia East"/>
    <x v="15"/>
    <n v="15305"/>
    <s v="Female"/>
    <n v="46"/>
    <s v=""/>
    <s v="2020-12-11"/>
    <s v="2020-12-11"/>
    <s v="No"/>
    <s v="TDF+3TC+DTG"/>
    <s v=""/>
    <s v=""/>
    <s v=""/>
    <s v=""/>
    <s v=""/>
    <n v="3930"/>
    <s v="2020-12-07"/>
    <s v=""/>
    <s v=""/>
    <s v=""/>
    <s v=""/>
    <s v=""/>
    <s v=""/>
    <s v=""/>
    <s v=""/>
    <s v=""/>
    <s v=""/>
    <s v=""/>
    <s v=""/>
    <s v=""/>
    <s v=""/>
    <s v=""/>
    <s v=""/>
    <s v=""/>
    <s v=""/>
    <s v=""/>
    <s v=""/>
    <n v="2020"/>
    <s v="December"/>
    <n v="2020"/>
    <s v="December"/>
    <x v="0"/>
    <n v="1"/>
    <n v="0"/>
    <n v="0"/>
    <n v="0"/>
    <n v="1"/>
    <n v="0"/>
    <n v="0"/>
    <n v="0"/>
    <n v="0"/>
    <x v="2"/>
  </r>
  <r>
    <x v="1"/>
    <n v="226708"/>
    <n v="1530502566"/>
    <x v="1"/>
    <s v="Laikipia East"/>
    <x v="15"/>
    <n v="15305"/>
    <s v="Male"/>
    <n v="18"/>
    <s v=""/>
    <s v="2021-03-01"/>
    <s v="2021-03-02"/>
    <s v="No"/>
    <s v="TDF+3TC+DTG"/>
    <s v=""/>
    <s v=""/>
    <s v=""/>
    <s v=""/>
    <s v=""/>
    <n v="3146"/>
    <s v="2021-01-29"/>
    <s v=""/>
    <s v=""/>
    <s v=""/>
    <s v=""/>
    <s v=""/>
    <s v=""/>
    <s v=""/>
    <s v=""/>
    <s v=""/>
    <s v=""/>
    <s v=""/>
    <s v=""/>
    <s v=""/>
    <s v=""/>
    <s v=""/>
    <s v=""/>
    <s v=""/>
    <s v=""/>
    <s v=""/>
    <s v=""/>
    <n v="2021"/>
    <s v="March"/>
    <n v="2021"/>
    <s v="March"/>
    <x v="0"/>
    <n v="1"/>
    <n v="0"/>
    <n v="0"/>
    <n v="0"/>
    <n v="1"/>
    <n v="0"/>
    <n v="0"/>
    <n v="0"/>
    <n v="0"/>
    <x v="1"/>
  </r>
  <r>
    <x v="0"/>
    <n v="220979"/>
    <n v="1530502755"/>
    <x v="1"/>
    <s v="Laikipia East"/>
    <x v="15"/>
    <n v="15305"/>
    <s v="Male"/>
    <n v="42"/>
    <s v="Yes"/>
    <s v="2020-11-27"/>
    <s v="2020-11-30"/>
    <s v="No"/>
    <s v="TDF+3TC+ATV/r"/>
    <s v=""/>
    <s v=""/>
    <s v=""/>
    <s v=""/>
    <s v="2019-11-13"/>
    <n v="39500"/>
    <s v="2020-11-18"/>
    <s v="2021-01-19"/>
    <s v="No"/>
    <s v=""/>
    <n v="1"/>
    <s v=""/>
    <s v="Frozen Plasma"/>
    <s v=""/>
    <s v=""/>
    <s v=""/>
    <s v=""/>
    <s v=""/>
    <s v=""/>
    <s v=""/>
    <s v=""/>
    <s v=""/>
    <s v=""/>
    <s v=""/>
    <s v=""/>
    <s v="2020-11-30"/>
    <s v="stf version 4"/>
    <n v="2020"/>
    <s v="November"/>
    <n v="2020"/>
    <s v="November"/>
    <x v="1"/>
    <n v="1"/>
    <n v="0"/>
    <n v="0"/>
    <n v="1"/>
    <n v="0"/>
    <n v="0"/>
    <n v="0"/>
    <n v="0"/>
    <n v="0"/>
    <x v="2"/>
  </r>
  <r>
    <x v="0"/>
    <n v="222767"/>
    <n v="1530503051"/>
    <x v="1"/>
    <s v="Laikipia East"/>
    <x v="15"/>
    <n v="15305"/>
    <s v="Female"/>
    <n v="42"/>
    <s v=""/>
    <s v="2020-12-11"/>
    <s v="2020-12-11"/>
    <s v="No"/>
    <s v="TDF+3TC+DTG"/>
    <s v=""/>
    <s v=""/>
    <s v=""/>
    <s v=""/>
    <s v=""/>
    <n v="34800"/>
    <s v="2020-12-07"/>
    <s v=""/>
    <s v=""/>
    <s v=""/>
    <s v=""/>
    <s v=""/>
    <s v=""/>
    <s v=""/>
    <s v=""/>
    <s v=""/>
    <s v=""/>
    <s v=""/>
    <s v=""/>
    <s v=""/>
    <s v=""/>
    <s v=""/>
    <s v=""/>
    <s v=""/>
    <s v=""/>
    <s v=""/>
    <s v=""/>
    <n v="2020"/>
    <s v="December"/>
    <n v="2020"/>
    <s v="December"/>
    <x v="0"/>
    <n v="1"/>
    <n v="0"/>
    <n v="0"/>
    <n v="0"/>
    <n v="1"/>
    <n v="0"/>
    <n v="0"/>
    <n v="0"/>
    <n v="0"/>
    <x v="2"/>
  </r>
  <r>
    <x v="0"/>
    <n v="164712"/>
    <n v="1530503123"/>
    <x v="0"/>
    <s v="Nakuru West "/>
    <x v="7"/>
    <n v="15288"/>
    <s v="Female"/>
    <n v="10"/>
    <s v="Yes"/>
    <s v="2020-11-18"/>
    <s v="2020-11-18"/>
    <s v="No"/>
    <s v="Other"/>
    <s v=""/>
    <s v=""/>
    <s v=""/>
    <s v=""/>
    <s v="2020-06-30"/>
    <n v="1876"/>
    <s v="2020-10-27"/>
    <s v="2020-05-01"/>
    <s v="No"/>
    <s v=""/>
    <n v="3"/>
    <s v="2020-10-27"/>
    <s v="Frozen Plasma"/>
    <s v="2020-10-27"/>
    <s v="&gt;1000"/>
    <s v="Retain Regimen"/>
    <s v="Other"/>
    <s v="unsuppressed after switch to 2nd line"/>
    <s v=""/>
    <s v="2020-10-27"/>
    <s v=""/>
    <s v=""/>
    <s v=""/>
    <s v="Unsuppressed at 3 month VL post switch"/>
    <s v=""/>
    <s v="2020-11-18"/>
    <s v="stf version 4"/>
    <n v="2020"/>
    <s v="November"/>
    <n v="2020"/>
    <s v="November"/>
    <x v="1"/>
    <n v="1"/>
    <n v="1"/>
    <n v="0"/>
    <n v="0"/>
    <n v="0"/>
    <n v="1"/>
    <n v="1"/>
    <n v="1"/>
    <n v="0"/>
    <x v="1"/>
  </r>
  <r>
    <x v="0"/>
    <n v="219655"/>
    <n v="1530503329"/>
    <x v="1"/>
    <s v="Laikipia East"/>
    <x v="15"/>
    <n v="15305"/>
    <s v="Female"/>
    <n v="19"/>
    <s v="Yes"/>
    <s v="2020-12-18"/>
    <s v="2020-12-21"/>
    <s v="No"/>
    <s v="TDF+3TC+DTG"/>
    <s v=""/>
    <s v=""/>
    <s v=""/>
    <s v=""/>
    <s v="2020-04-21"/>
    <n v="1467"/>
    <s v="2020-10-30"/>
    <s v="2021-01-11"/>
    <s v="No"/>
    <s v=""/>
    <n v="1"/>
    <s v=""/>
    <s v="Frozen Plasma"/>
    <s v=""/>
    <s v=""/>
    <s v=""/>
    <s v=""/>
    <s v=""/>
    <s v=""/>
    <s v=""/>
    <s v=""/>
    <s v=""/>
    <s v=""/>
    <s v=""/>
    <s v=""/>
    <s v="2020-12-21"/>
    <s v="stf version 4"/>
    <n v="2020"/>
    <s v="December"/>
    <n v="2020"/>
    <s v="December"/>
    <x v="1"/>
    <n v="1"/>
    <n v="0"/>
    <n v="0"/>
    <n v="1"/>
    <n v="0"/>
    <n v="0"/>
    <n v="0"/>
    <n v="0"/>
    <n v="0"/>
    <x v="1"/>
  </r>
  <r>
    <x v="1"/>
    <n v="227065"/>
    <n v="1530503407"/>
    <x v="1"/>
    <s v="Laikipia East"/>
    <x v="15"/>
    <n v="15305"/>
    <s v="Female"/>
    <n v="57"/>
    <s v=""/>
    <s v="2021-03-08"/>
    <s v="2021-03-08"/>
    <s v="No"/>
    <s v="TDF+3TC+DTG"/>
    <s v=""/>
    <s v=""/>
    <s v=""/>
    <s v=""/>
    <s v=""/>
    <n v="1773"/>
    <s v="2021-02-03"/>
    <s v=""/>
    <s v=""/>
    <s v=""/>
    <s v=""/>
    <s v=""/>
    <s v=""/>
    <s v=""/>
    <s v=""/>
    <s v=""/>
    <s v=""/>
    <s v=""/>
    <s v=""/>
    <s v=""/>
    <s v=""/>
    <s v=""/>
    <s v=""/>
    <s v=""/>
    <s v=""/>
    <s v=""/>
    <s v=""/>
    <n v="2021"/>
    <s v="March"/>
    <n v="2021"/>
    <s v="March"/>
    <x v="0"/>
    <n v="1"/>
    <n v="0"/>
    <n v="0"/>
    <n v="0"/>
    <n v="1"/>
    <n v="0"/>
    <n v="0"/>
    <n v="0"/>
    <n v="0"/>
    <x v="2"/>
  </r>
  <r>
    <x v="0"/>
    <n v="220421"/>
    <n v="1530503487"/>
    <x v="1"/>
    <s v="Laikipia East"/>
    <x v="15"/>
    <n v="15305"/>
    <s v="Female"/>
    <n v="27"/>
    <s v=""/>
    <s v="2020-12-03"/>
    <s v="2020-12-03"/>
    <s v="No"/>
    <s v="TDF+3TC+EFV"/>
    <s v=""/>
    <s v=""/>
    <s v=""/>
    <s v=""/>
    <s v=""/>
    <n v="5740"/>
    <s v="2020-11-11"/>
    <s v=""/>
    <s v=""/>
    <s v=""/>
    <s v=""/>
    <s v=""/>
    <s v=""/>
    <s v=""/>
    <s v=""/>
    <s v=""/>
    <s v=""/>
    <s v=""/>
    <s v=""/>
    <s v=""/>
    <s v=""/>
    <s v=""/>
    <s v=""/>
    <s v=""/>
    <s v=""/>
    <s v=""/>
    <s v=""/>
    <n v="2020"/>
    <s v="December"/>
    <n v="2020"/>
    <s v="December"/>
    <x v="0"/>
    <n v="1"/>
    <n v="0"/>
    <n v="0"/>
    <n v="0"/>
    <n v="1"/>
    <n v="0"/>
    <n v="0"/>
    <n v="0"/>
    <n v="0"/>
    <x v="2"/>
  </r>
  <r>
    <x v="0"/>
    <n v="219352"/>
    <n v="1530503562"/>
    <x v="1"/>
    <s v="Laikipia East"/>
    <x v="15"/>
    <n v="15305"/>
    <s v="Female"/>
    <n v="46"/>
    <s v=""/>
    <s v="2020-11-11"/>
    <s v="2020-11-11"/>
    <s v="No"/>
    <s v="TDF+3TC+DTG"/>
    <s v=""/>
    <s v=""/>
    <s v=""/>
    <s v=""/>
    <s v=""/>
    <n v="1230"/>
    <s v="2020-10-28"/>
    <s v=""/>
    <s v=""/>
    <s v=""/>
    <s v=""/>
    <s v=""/>
    <s v=""/>
    <s v=""/>
    <s v=""/>
    <s v=""/>
    <s v=""/>
    <s v=""/>
    <s v=""/>
    <s v=""/>
    <s v=""/>
    <s v=""/>
    <s v=""/>
    <s v=""/>
    <s v=""/>
    <s v=""/>
    <s v=""/>
    <n v="2020"/>
    <s v="November"/>
    <n v="2020"/>
    <s v="November"/>
    <x v="0"/>
    <n v="1"/>
    <n v="0"/>
    <n v="0"/>
    <n v="0"/>
    <n v="1"/>
    <n v="0"/>
    <n v="0"/>
    <n v="0"/>
    <n v="0"/>
    <x v="2"/>
  </r>
  <r>
    <x v="0"/>
    <n v="219977"/>
    <n v="1530503996"/>
    <x v="1"/>
    <s v="Laikipia East"/>
    <x v="15"/>
    <n v="15305"/>
    <s v="Female"/>
    <n v="28"/>
    <s v="Yes"/>
    <s v="2020-12-15"/>
    <s v="2020-12-15"/>
    <s v="Yes"/>
    <s v="Other"/>
    <s v=""/>
    <s v=""/>
    <s v=""/>
    <s v=""/>
    <s v="2020-10-01"/>
    <n v="1450"/>
    <s v="2020-11-05"/>
    <s v="2021-01-14"/>
    <s v="No"/>
    <s v=""/>
    <n v="1"/>
    <s v=""/>
    <s v="Frozen Plasma"/>
    <s v=""/>
    <s v=""/>
    <s v=""/>
    <s v=""/>
    <s v=""/>
    <s v=""/>
    <s v=""/>
    <s v=""/>
    <s v=""/>
    <s v=""/>
    <s v=""/>
    <s v=""/>
    <s v="2020-12-15"/>
    <s v="stf version 4"/>
    <n v="2020"/>
    <s v="December"/>
    <n v="2020"/>
    <s v="December"/>
    <x v="1"/>
    <n v="1"/>
    <n v="0"/>
    <n v="0"/>
    <n v="1"/>
    <n v="0"/>
    <n v="0"/>
    <n v="0"/>
    <n v="0"/>
    <n v="0"/>
    <x v="2"/>
  </r>
  <r>
    <x v="0"/>
    <n v="222828"/>
    <n v="1530504103"/>
    <x v="1"/>
    <s v="Laikipia East"/>
    <x v="15"/>
    <n v="15305"/>
    <s v="Male"/>
    <n v="36"/>
    <s v=""/>
    <s v="2020-12-11"/>
    <s v="2020-12-11"/>
    <s v="No"/>
    <s v="TDF+3TC+DTG"/>
    <s v=""/>
    <s v=""/>
    <s v=""/>
    <s v=""/>
    <s v=""/>
    <n v="141000"/>
    <s v="2020-12-08"/>
    <s v=""/>
    <s v=""/>
    <s v=""/>
    <s v=""/>
    <s v=""/>
    <s v=""/>
    <s v=""/>
    <s v=""/>
    <s v=""/>
    <s v=""/>
    <s v=""/>
    <s v=""/>
    <s v=""/>
    <s v=""/>
    <s v=""/>
    <s v=""/>
    <s v=""/>
    <s v=""/>
    <s v=""/>
    <s v=""/>
    <n v="2020"/>
    <s v="December"/>
    <n v="2020"/>
    <s v="December"/>
    <x v="0"/>
    <n v="1"/>
    <n v="0"/>
    <n v="0"/>
    <n v="0"/>
    <n v="1"/>
    <n v="0"/>
    <n v="0"/>
    <n v="0"/>
    <n v="0"/>
    <x v="2"/>
  </r>
  <r>
    <x v="0"/>
    <n v="219837"/>
    <n v="1530504116"/>
    <x v="1"/>
    <s v="Laikipia East"/>
    <x v="15"/>
    <n v="15305"/>
    <s v="Female"/>
    <n v="52"/>
    <s v=""/>
    <s v="2020-12-15"/>
    <s v="2020-12-16"/>
    <s v="No"/>
    <s v="TDF+3TC+DTG"/>
    <s v=""/>
    <s v=""/>
    <s v=""/>
    <s v=""/>
    <s v=""/>
    <n v="9340"/>
    <s v="2020-11-04"/>
    <s v=""/>
    <s v=""/>
    <s v=""/>
    <s v=""/>
    <s v=""/>
    <s v=""/>
    <s v=""/>
    <s v=""/>
    <s v=""/>
    <s v=""/>
    <s v=""/>
    <s v=""/>
    <s v=""/>
    <s v=""/>
    <s v=""/>
    <s v=""/>
    <s v=""/>
    <s v=""/>
    <s v=""/>
    <s v=""/>
    <n v="2020"/>
    <s v="December"/>
    <n v="2020"/>
    <s v="December"/>
    <x v="0"/>
    <n v="1"/>
    <n v="0"/>
    <n v="0"/>
    <n v="0"/>
    <n v="1"/>
    <n v="0"/>
    <n v="0"/>
    <n v="0"/>
    <n v="0"/>
    <x v="2"/>
  </r>
  <r>
    <x v="0"/>
    <n v="221889"/>
    <n v="1530504146"/>
    <x v="1"/>
    <s v="Laikipia East"/>
    <x v="15"/>
    <n v="15305"/>
    <s v="Female"/>
    <n v="19"/>
    <s v=""/>
    <s v="2020-12-11"/>
    <s v="2020-12-15"/>
    <s v="No"/>
    <s v="TDF+3TC+EFV"/>
    <s v=""/>
    <s v=""/>
    <s v=""/>
    <s v=""/>
    <s v=""/>
    <n v="12100"/>
    <s v="2020-11-27"/>
    <s v=""/>
    <s v=""/>
    <s v=""/>
    <s v=""/>
    <s v=""/>
    <s v=""/>
    <s v=""/>
    <s v=""/>
    <s v=""/>
    <s v=""/>
    <s v=""/>
    <s v=""/>
    <s v=""/>
    <s v=""/>
    <s v=""/>
    <s v=""/>
    <s v=""/>
    <s v=""/>
    <s v=""/>
    <s v=""/>
    <n v="2020"/>
    <s v="December"/>
    <n v="2020"/>
    <s v="December"/>
    <x v="0"/>
    <n v="1"/>
    <n v="0"/>
    <n v="0"/>
    <n v="0"/>
    <n v="1"/>
    <n v="0"/>
    <n v="0"/>
    <n v="0"/>
    <n v="0"/>
    <x v="1"/>
  </r>
  <r>
    <x v="1"/>
    <n v="226379"/>
    <n v="1530504230"/>
    <x v="1"/>
    <s v="Laikipia East"/>
    <x v="15"/>
    <n v="15305"/>
    <s v="Female"/>
    <n v="6"/>
    <s v=""/>
    <s v="2021-03-01"/>
    <s v="2021-03-01"/>
    <s v="No"/>
    <s v="ABC+3TC+EFV"/>
    <s v=""/>
    <s v=""/>
    <s v=""/>
    <s v=""/>
    <s v=""/>
    <n v="1193"/>
    <s v="2021-01-28"/>
    <s v=""/>
    <s v=""/>
    <s v=""/>
    <s v=""/>
    <s v=""/>
    <s v=""/>
    <s v=""/>
    <s v=""/>
    <s v=""/>
    <s v=""/>
    <s v=""/>
    <s v=""/>
    <s v=""/>
    <s v=""/>
    <s v=""/>
    <s v=""/>
    <s v=""/>
    <s v=""/>
    <s v=""/>
    <s v=""/>
    <n v="2021"/>
    <s v="March"/>
    <n v="2021"/>
    <s v="March"/>
    <x v="0"/>
    <n v="1"/>
    <n v="0"/>
    <n v="0"/>
    <n v="0"/>
    <n v="1"/>
    <n v="0"/>
    <n v="0"/>
    <n v="0"/>
    <n v="0"/>
    <x v="0"/>
  </r>
  <r>
    <x v="0"/>
    <n v="218000"/>
    <n v="1530504263"/>
    <x v="1"/>
    <s v="Laikipia East"/>
    <x v="15"/>
    <n v="15305"/>
    <s v="Male"/>
    <n v="6"/>
    <s v=""/>
    <s v="2020-10-22"/>
    <s v="2020-10-22"/>
    <s v="No"/>
    <s v="ABC+3TC+EFV"/>
    <s v=""/>
    <s v=""/>
    <s v=""/>
    <s v=""/>
    <s v=""/>
    <n v="2110"/>
    <s v="2020-10-08"/>
    <s v=""/>
    <s v=""/>
    <s v=""/>
    <s v=""/>
    <s v=""/>
    <s v=""/>
    <s v=""/>
    <s v=""/>
    <s v=""/>
    <s v=""/>
    <s v=""/>
    <s v=""/>
    <s v=""/>
    <s v=""/>
    <s v=""/>
    <s v=""/>
    <s v=""/>
    <s v=""/>
    <s v=""/>
    <s v=""/>
    <n v="2020"/>
    <s v="October"/>
    <n v="2020"/>
    <s v="October"/>
    <x v="0"/>
    <n v="1"/>
    <n v="0"/>
    <n v="0"/>
    <n v="0"/>
    <n v="1"/>
    <n v="0"/>
    <n v="0"/>
    <n v="0"/>
    <n v="0"/>
    <x v="0"/>
  </r>
  <r>
    <x v="1"/>
    <n v="224228"/>
    <n v="1530504612"/>
    <x v="1"/>
    <s v="Laikipia East"/>
    <x v="15"/>
    <n v="15305"/>
    <s v="Male"/>
    <n v="17"/>
    <s v=""/>
    <s v="2021-01-25"/>
    <s v="2021-01-25"/>
    <s v="No"/>
    <s v="ABC+3TC+EFV"/>
    <s v=""/>
    <s v=""/>
    <s v=""/>
    <s v=""/>
    <s v=""/>
    <n v="1972"/>
    <s v="2021-01-05"/>
    <s v=""/>
    <s v=""/>
    <s v=""/>
    <s v=""/>
    <s v=""/>
    <s v=""/>
    <s v=""/>
    <s v=""/>
    <s v=""/>
    <s v=""/>
    <s v=""/>
    <s v=""/>
    <s v=""/>
    <s v=""/>
    <s v=""/>
    <s v=""/>
    <s v=""/>
    <s v=""/>
    <s v=""/>
    <s v=""/>
    <n v="2021"/>
    <s v="January"/>
    <n v="2021"/>
    <s v="January"/>
    <x v="0"/>
    <n v="1"/>
    <n v="0"/>
    <n v="0"/>
    <n v="0"/>
    <n v="1"/>
    <n v="0"/>
    <n v="0"/>
    <n v="0"/>
    <n v="0"/>
    <x v="1"/>
  </r>
  <r>
    <x v="2"/>
    <n v="216679"/>
    <n v="1530504651"/>
    <x v="1"/>
    <s v="Laikipia East"/>
    <x v="15"/>
    <n v="15305"/>
    <s v="Male"/>
    <n v="8"/>
    <s v="Yes"/>
    <s v="2020-10-02"/>
    <s v="2020-10-02"/>
    <s v="No"/>
    <s v="ABC+3TC+EFV"/>
    <s v=""/>
    <s v=""/>
    <s v=""/>
    <s v=""/>
    <s v="2017-04-19"/>
    <n v="7396"/>
    <s v="2020-09-25"/>
    <s v="2020-10-07"/>
    <s v="No"/>
    <s v=""/>
    <n v="1"/>
    <s v=""/>
    <s v="Frozen Plasma"/>
    <s v=""/>
    <s v=""/>
    <s v=""/>
    <s v=""/>
    <s v=""/>
    <s v=""/>
    <s v=""/>
    <s v=""/>
    <s v=""/>
    <s v=""/>
    <s v=""/>
    <s v=""/>
    <s v="2020-10-02"/>
    <s v="stf version 4"/>
    <n v="2020"/>
    <s v="October"/>
    <n v="2020"/>
    <s v="October"/>
    <x v="1"/>
    <n v="1"/>
    <n v="0"/>
    <n v="0"/>
    <n v="1"/>
    <n v="0"/>
    <n v="0"/>
    <n v="0"/>
    <n v="0"/>
    <n v="0"/>
    <x v="0"/>
  </r>
  <r>
    <x v="1"/>
    <n v="226220"/>
    <n v="1530504749"/>
    <x v="1"/>
    <s v="Laikipia East"/>
    <x v="15"/>
    <n v="15305"/>
    <s v="Male"/>
    <n v="59"/>
    <s v=""/>
    <s v="2021-03-01"/>
    <s v="2021-03-01"/>
    <s v="No"/>
    <s v="ABC+3TC+ATV/r"/>
    <s v=""/>
    <s v=""/>
    <s v=""/>
    <s v=""/>
    <s v=""/>
    <n v="68109"/>
    <s v="2021-01-26"/>
    <s v=""/>
    <s v=""/>
    <s v=""/>
    <s v=""/>
    <s v=""/>
    <s v=""/>
    <s v=""/>
    <s v=""/>
    <s v=""/>
    <s v=""/>
    <s v=""/>
    <s v=""/>
    <s v=""/>
    <s v=""/>
    <s v=""/>
    <s v=""/>
    <s v=""/>
    <s v=""/>
    <s v=""/>
    <s v=""/>
    <n v="2021"/>
    <s v="March"/>
    <n v="2021"/>
    <s v="March"/>
    <x v="0"/>
    <n v="1"/>
    <n v="0"/>
    <n v="0"/>
    <n v="0"/>
    <n v="1"/>
    <n v="0"/>
    <n v="0"/>
    <n v="0"/>
    <n v="0"/>
    <x v="2"/>
  </r>
  <r>
    <x v="1"/>
    <n v="228058"/>
    <n v="1530504787"/>
    <x v="1"/>
    <s v="Laikipia East"/>
    <x v="15"/>
    <n v="15305"/>
    <s v="Male"/>
    <n v="38"/>
    <s v=""/>
    <s v="2021-03-22"/>
    <s v="2021-03-22"/>
    <s v="No"/>
    <s v="TDF+3TC+DTG"/>
    <s v=""/>
    <s v=""/>
    <s v=""/>
    <s v=""/>
    <s v=""/>
    <n v="22108"/>
    <s v="2021-02-02"/>
    <s v=""/>
    <s v=""/>
    <s v=""/>
    <s v=""/>
    <s v=""/>
    <s v=""/>
    <s v=""/>
    <s v=""/>
    <s v=""/>
    <s v=""/>
    <s v=""/>
    <s v=""/>
    <s v=""/>
    <s v=""/>
    <s v=""/>
    <s v=""/>
    <s v=""/>
    <s v=""/>
    <s v=""/>
    <s v=""/>
    <n v="2021"/>
    <s v="March"/>
    <n v="2021"/>
    <s v="March"/>
    <x v="0"/>
    <n v="1"/>
    <n v="0"/>
    <n v="0"/>
    <n v="0"/>
    <n v="1"/>
    <n v="0"/>
    <n v="0"/>
    <n v="0"/>
    <n v="0"/>
    <x v="2"/>
  </r>
  <r>
    <x v="0"/>
    <n v="222786"/>
    <n v="1530504810"/>
    <x v="1"/>
    <s v="Laikipia East"/>
    <x v="15"/>
    <n v="15305"/>
    <s v="Male"/>
    <n v="40"/>
    <s v="Yes"/>
    <s v="2020-12-11"/>
    <s v="2020-12-11"/>
    <s v="No"/>
    <s v="TDF+3TC+DTG"/>
    <s v=""/>
    <s v=""/>
    <s v=""/>
    <s v=""/>
    <s v="2020-03-03"/>
    <n v="1720"/>
    <s v="2020-12-08"/>
    <s v="2021-01-27"/>
    <s v="No"/>
    <s v=""/>
    <n v="1"/>
    <s v=""/>
    <s v="Frozen Plasma"/>
    <s v=""/>
    <s v=""/>
    <s v=""/>
    <s v=""/>
    <s v=""/>
    <s v=""/>
    <s v=""/>
    <s v=""/>
    <s v=""/>
    <s v=""/>
    <s v=""/>
    <s v=""/>
    <s v="2020-12-11"/>
    <s v="stf version 4"/>
    <n v="2020"/>
    <s v="December"/>
    <n v="2020"/>
    <s v="December"/>
    <x v="1"/>
    <n v="1"/>
    <n v="0"/>
    <n v="0"/>
    <n v="1"/>
    <n v="0"/>
    <n v="0"/>
    <n v="0"/>
    <n v="0"/>
    <n v="0"/>
    <x v="2"/>
  </r>
  <r>
    <x v="0"/>
    <n v="219757"/>
    <n v="1530504811"/>
    <x v="1"/>
    <s v="Laikipia East"/>
    <x v="15"/>
    <n v="15305"/>
    <s v="Female"/>
    <n v="32"/>
    <s v=""/>
    <s v="2020-12-18"/>
    <s v="2020-12-21"/>
    <s v="No"/>
    <s v="TDF+3TC+DTG"/>
    <s v=""/>
    <s v=""/>
    <s v=""/>
    <s v=""/>
    <s v=""/>
    <n v="10774"/>
    <s v="2020-11-03"/>
    <s v=""/>
    <s v=""/>
    <s v=""/>
    <s v=""/>
    <s v=""/>
    <s v=""/>
    <s v=""/>
    <s v=""/>
    <s v=""/>
    <s v=""/>
    <s v=""/>
    <s v=""/>
    <s v=""/>
    <s v=""/>
    <s v=""/>
    <s v=""/>
    <s v=""/>
    <s v=""/>
    <s v=""/>
    <s v=""/>
    <n v="2020"/>
    <s v="December"/>
    <n v="2020"/>
    <s v="December"/>
    <x v="0"/>
    <n v="1"/>
    <n v="0"/>
    <n v="0"/>
    <n v="0"/>
    <n v="1"/>
    <n v="0"/>
    <n v="0"/>
    <n v="0"/>
    <n v="0"/>
    <x v="2"/>
  </r>
  <r>
    <x v="0"/>
    <n v="218045"/>
    <n v="1530504874"/>
    <x v="1"/>
    <s v="Laikipia East"/>
    <x v="15"/>
    <n v="15305"/>
    <s v="Male"/>
    <n v="33"/>
    <s v="Yes"/>
    <s v="2020-10-15"/>
    <s v="2020-10-16"/>
    <s v="No"/>
    <s v="TDF+3TC+DTG"/>
    <s v=""/>
    <s v=""/>
    <s v=""/>
    <s v=""/>
    <s v="2019-08-06"/>
    <n v="114929"/>
    <s v="2020-10-12"/>
    <s v="2021-01-11"/>
    <s v="No"/>
    <s v=""/>
    <n v="1"/>
    <s v=""/>
    <s v="Frozen Plasma"/>
    <s v=""/>
    <s v=""/>
    <s v=""/>
    <s v=""/>
    <s v=""/>
    <s v=""/>
    <s v=""/>
    <s v=""/>
    <s v=""/>
    <s v=""/>
    <s v=""/>
    <s v=""/>
    <s v="2020-10-16"/>
    <s v="stf version 4"/>
    <n v="2020"/>
    <s v="October"/>
    <n v="2020"/>
    <s v="October"/>
    <x v="1"/>
    <n v="1"/>
    <n v="0"/>
    <n v="0"/>
    <n v="1"/>
    <n v="0"/>
    <n v="0"/>
    <n v="0"/>
    <n v="0"/>
    <n v="0"/>
    <x v="2"/>
  </r>
  <r>
    <x v="0"/>
    <n v="220410"/>
    <n v="1530505139"/>
    <x v="1"/>
    <s v="Laikipia East"/>
    <x v="15"/>
    <n v="15305"/>
    <s v="Female"/>
    <n v="21"/>
    <s v=""/>
    <s v="2020-12-03"/>
    <s v="2021-01-06"/>
    <s v="No"/>
    <s v="TDF+3TC+EFV"/>
    <s v=""/>
    <s v=""/>
    <s v=""/>
    <s v=""/>
    <s v=""/>
    <n v="1260000"/>
    <s v="2020-11-10"/>
    <s v=""/>
    <s v=""/>
    <s v=""/>
    <s v=""/>
    <s v=""/>
    <s v=""/>
    <s v=""/>
    <s v=""/>
    <s v=""/>
    <s v=""/>
    <s v=""/>
    <s v=""/>
    <s v=""/>
    <s v=""/>
    <s v=""/>
    <s v=""/>
    <s v=""/>
    <s v=""/>
    <s v=""/>
    <s v=""/>
    <n v="2021"/>
    <s v="January"/>
    <n v="2020"/>
    <s v="December"/>
    <x v="0"/>
    <n v="1"/>
    <n v="0"/>
    <n v="0"/>
    <n v="0"/>
    <n v="1"/>
    <n v="0"/>
    <n v="0"/>
    <n v="0"/>
    <n v="0"/>
    <x v="1"/>
  </r>
  <r>
    <x v="1"/>
    <n v="173707"/>
    <n v="1531104405"/>
    <x v="0"/>
    <s v="Naivasha"/>
    <x v="50"/>
    <n v="15108"/>
    <s v="Male"/>
    <n v="42"/>
    <s v=""/>
    <s v="2021-02-18"/>
    <s v="2021-02-18"/>
    <s v="No"/>
    <s v="TDF+3TC+DTG"/>
    <s v=""/>
    <s v=""/>
    <s v=""/>
    <s v=""/>
    <s v=""/>
    <n v="324543"/>
    <s v="2021-02-08"/>
    <s v=""/>
    <s v=""/>
    <s v=""/>
    <s v=""/>
    <s v=""/>
    <s v=""/>
    <s v=""/>
    <s v=""/>
    <s v=""/>
    <s v=""/>
    <s v=""/>
    <s v=""/>
    <s v=""/>
    <s v=""/>
    <s v=""/>
    <s v=""/>
    <s v=""/>
    <s v=""/>
    <s v=""/>
    <s v=""/>
    <n v="2021"/>
    <s v="February"/>
    <n v="2021"/>
    <s v="February"/>
    <x v="0"/>
    <n v="1"/>
    <n v="0"/>
    <n v="0"/>
    <n v="0"/>
    <n v="1"/>
    <n v="0"/>
    <n v="0"/>
    <n v="0"/>
    <n v="0"/>
    <x v="2"/>
  </r>
  <r>
    <x v="2"/>
    <n v="162102"/>
    <s v="15318/1540600093"/>
    <x v="0"/>
    <s v="Naivasha"/>
    <x v="14"/>
    <n v="15318"/>
    <s v="Female"/>
    <n v="15"/>
    <s v=""/>
    <s v="2020-10-06"/>
    <s v="2020-10-06"/>
    <s v="No"/>
    <s v="ABC+3TC+LPV/r"/>
    <s v=""/>
    <s v=""/>
    <s v=""/>
    <s v=""/>
    <s v=""/>
    <n v="21318"/>
    <s v="2020-09-30"/>
    <s v=""/>
    <s v=""/>
    <s v=""/>
    <s v=""/>
    <s v=""/>
    <s v=""/>
    <s v=""/>
    <s v=""/>
    <s v=""/>
    <s v=""/>
    <s v=""/>
    <s v=""/>
    <s v=""/>
    <s v=""/>
    <s v=""/>
    <s v=""/>
    <s v=""/>
    <s v=""/>
    <s v=""/>
    <s v=""/>
    <n v="2020"/>
    <s v="October"/>
    <n v="2020"/>
    <s v="October"/>
    <x v="0"/>
    <n v="1"/>
    <n v="0"/>
    <n v="0"/>
    <n v="0"/>
    <n v="1"/>
    <n v="0"/>
    <n v="0"/>
    <n v="0"/>
    <n v="0"/>
    <x v="1"/>
  </r>
  <r>
    <x v="0"/>
    <n v="163981"/>
    <n v="1531800070"/>
    <x v="0"/>
    <s v="Naivasha"/>
    <x v="14"/>
    <n v="15318"/>
    <s v="Female"/>
    <n v="33"/>
    <s v=""/>
    <s v="2020-10-29"/>
    <s v="2020-10-29"/>
    <s v="No"/>
    <s v="TDF+3TC+DTG"/>
    <s v=""/>
    <s v=""/>
    <s v=""/>
    <s v=""/>
    <s v=""/>
    <n v="2341957"/>
    <s v="2020-10-21"/>
    <s v=""/>
    <s v=""/>
    <s v=""/>
    <s v=""/>
    <s v=""/>
    <s v=""/>
    <s v=""/>
    <s v=""/>
    <s v=""/>
    <s v=""/>
    <s v=""/>
    <s v=""/>
    <s v=""/>
    <s v=""/>
    <s v=""/>
    <s v=""/>
    <s v=""/>
    <s v=""/>
    <s v=""/>
    <s v=""/>
    <n v="2020"/>
    <s v="October"/>
    <n v="2020"/>
    <s v="October"/>
    <x v="0"/>
    <n v="1"/>
    <n v="0"/>
    <n v="0"/>
    <n v="0"/>
    <n v="1"/>
    <n v="0"/>
    <n v="0"/>
    <n v="0"/>
    <n v="0"/>
    <x v="2"/>
  </r>
  <r>
    <x v="1"/>
    <n v="171207"/>
    <n v="1531800118"/>
    <x v="0"/>
    <s v="Naivasha"/>
    <x v="14"/>
    <n v="15318"/>
    <s v="Male"/>
    <n v="66"/>
    <s v=""/>
    <s v="2021-01-21"/>
    <s v="2021-01-21"/>
    <s v="No"/>
    <s v="TDF+3TC+DTG"/>
    <s v=""/>
    <s v=""/>
    <s v=""/>
    <s v=""/>
    <s v=""/>
    <n v="1030586"/>
    <s v="2021-01-15"/>
    <s v=""/>
    <s v=""/>
    <s v=""/>
    <s v=""/>
    <s v=""/>
    <s v=""/>
    <s v=""/>
    <s v=""/>
    <s v=""/>
    <s v=""/>
    <s v=""/>
    <s v=""/>
    <s v=""/>
    <s v=""/>
    <s v=""/>
    <s v=""/>
    <s v=""/>
    <s v=""/>
    <s v=""/>
    <s v=""/>
    <n v="2021"/>
    <s v="January"/>
    <n v="2021"/>
    <s v="January"/>
    <x v="0"/>
    <n v="1"/>
    <n v="0"/>
    <n v="0"/>
    <n v="0"/>
    <n v="1"/>
    <n v="0"/>
    <n v="0"/>
    <n v="0"/>
    <n v="0"/>
    <x v="2"/>
  </r>
  <r>
    <x v="0"/>
    <n v="119413"/>
    <n v="1532500088"/>
    <x v="1"/>
    <s v="Laikipia West"/>
    <x v="30"/>
    <n v="15325"/>
    <s v="Male"/>
    <n v="13"/>
    <s v="Yes"/>
    <s v="2020-12-14"/>
    <s v="2020-12-16"/>
    <s v="No"/>
    <s v="TDF+3TC+DTG"/>
    <s v=""/>
    <s v=""/>
    <s v=""/>
    <s v=""/>
    <s v="2020-07-06"/>
    <n v="178351"/>
    <s v="2020-12-03"/>
    <s v="2021-01-05"/>
    <s v="Yes"/>
    <s v="2021-01-05"/>
    <n v="2"/>
    <s v=""/>
    <s v="Frozen Plasma"/>
    <s v=""/>
    <s v=""/>
    <s v=""/>
    <s v=""/>
    <s v=""/>
    <s v=""/>
    <s v=""/>
    <s v=""/>
    <s v=""/>
    <s v=""/>
    <s v=""/>
    <s v=""/>
    <s v="2020-12-16"/>
    <s v="stf version 4"/>
    <n v="2020"/>
    <s v="December"/>
    <n v="2020"/>
    <s v="December"/>
    <x v="1"/>
    <n v="1"/>
    <n v="0"/>
    <n v="1"/>
    <n v="0"/>
    <n v="0"/>
    <n v="0"/>
    <n v="0"/>
    <n v="0"/>
    <n v="0"/>
    <x v="1"/>
  </r>
  <r>
    <x v="0"/>
    <n v="118671"/>
    <n v="1532500133"/>
    <x v="1"/>
    <s v="Laikipia West"/>
    <x v="20"/>
    <n v="15339"/>
    <s v="Female"/>
    <n v="19"/>
    <s v=""/>
    <s v="2020-12-07"/>
    <s v="2020-12-07"/>
    <s v="No"/>
    <s v="TDF+3TC+DTG"/>
    <s v=""/>
    <s v=""/>
    <s v=""/>
    <s v=""/>
    <s v=""/>
    <n v="59147"/>
    <s v="2020-11-18"/>
    <s v=""/>
    <s v=""/>
    <s v=""/>
    <s v=""/>
    <s v=""/>
    <s v=""/>
    <s v=""/>
    <s v=""/>
    <s v=""/>
    <s v=""/>
    <s v=""/>
    <s v=""/>
    <s v=""/>
    <s v=""/>
    <s v=""/>
    <s v=""/>
    <s v=""/>
    <s v=""/>
    <s v=""/>
    <s v=""/>
    <n v="2020"/>
    <s v="December"/>
    <n v="2020"/>
    <s v="December"/>
    <x v="0"/>
    <n v="1"/>
    <n v="0"/>
    <n v="0"/>
    <n v="0"/>
    <n v="1"/>
    <n v="0"/>
    <n v="0"/>
    <n v="0"/>
    <n v="0"/>
    <x v="1"/>
  </r>
  <r>
    <x v="2"/>
    <n v="114616"/>
    <n v="1532500239"/>
    <x v="1"/>
    <s v="Laikipia West"/>
    <x v="30"/>
    <n v="15325"/>
    <s v="Female"/>
    <n v="55"/>
    <s v="Yes"/>
    <s v="2020-09-29"/>
    <s v="2020-10-01"/>
    <s v="No"/>
    <s v="TDF+3TC+DTG"/>
    <s v=""/>
    <s v=""/>
    <s v=""/>
    <s v=""/>
    <s v="2020-05-13"/>
    <n v="130637"/>
    <s v="2020-09-15"/>
    <s v="2020-10-09"/>
    <s v="Yes"/>
    <s v="2020-10-09"/>
    <n v="1"/>
    <s v=""/>
    <s v="Frozen Plasma"/>
    <s v=""/>
    <s v=""/>
    <s v=""/>
    <s v=""/>
    <s v=""/>
    <s v=""/>
    <s v=""/>
    <s v=""/>
    <s v=""/>
    <s v=""/>
    <s v=""/>
    <s v=""/>
    <s v="2020-10-01"/>
    <s v="stf version 4"/>
    <n v="2020"/>
    <s v="October"/>
    <n v="2020"/>
    <s v="September"/>
    <x v="1"/>
    <n v="1"/>
    <n v="0"/>
    <n v="0"/>
    <n v="1"/>
    <n v="0"/>
    <n v="0"/>
    <n v="0"/>
    <n v="0"/>
    <n v="0"/>
    <x v="2"/>
  </r>
  <r>
    <x v="0"/>
    <n v="117551"/>
    <n v="1532500715"/>
    <x v="1"/>
    <s v="Laikipia West"/>
    <x v="5"/>
    <n v="10890"/>
    <s v="Female"/>
    <n v="35"/>
    <s v=""/>
    <s v="2020-11-17"/>
    <s v="2020-11-17"/>
    <s v="No"/>
    <s v="TDF+3TC+DTG"/>
    <s v=""/>
    <s v=""/>
    <s v=""/>
    <s v=""/>
    <s v=""/>
    <n v="6662"/>
    <s v="2020-11-02"/>
    <s v=""/>
    <s v=""/>
    <s v=""/>
    <s v=""/>
    <s v=""/>
    <s v=""/>
    <s v=""/>
    <s v=""/>
    <s v=""/>
    <s v=""/>
    <s v=""/>
    <s v=""/>
    <s v=""/>
    <s v=""/>
    <s v=""/>
    <s v=""/>
    <s v=""/>
    <s v=""/>
    <s v=""/>
    <s v=""/>
    <n v="2020"/>
    <s v="November"/>
    <n v="2020"/>
    <s v="November"/>
    <x v="0"/>
    <n v="1"/>
    <n v="0"/>
    <n v="0"/>
    <n v="0"/>
    <n v="1"/>
    <n v="0"/>
    <n v="0"/>
    <n v="0"/>
    <n v="0"/>
    <x v="2"/>
  </r>
  <r>
    <x v="1"/>
    <n v="121141"/>
    <n v="1532500715"/>
    <x v="1"/>
    <s v="Laikipia West"/>
    <x v="30"/>
    <n v="15325"/>
    <s v="Female"/>
    <n v="36"/>
    <s v="Yes"/>
    <s v="2021-01-27"/>
    <s v="2021-01-28"/>
    <s v="No"/>
    <s v="AZT+3TC+ATV/r"/>
    <s v=""/>
    <s v=""/>
    <s v=""/>
    <s v=""/>
    <s v="2018-06-14"/>
    <n v="3691"/>
    <s v="2021-01-06"/>
    <s v="2018-06-14"/>
    <s v="Yes"/>
    <s v="2018-06-14"/>
    <n v="3"/>
    <s v="2021-01-05"/>
    <s v="Frozen Plasma"/>
    <s v="2021-02-09"/>
    <s v="&gt;1000"/>
    <s v="Retain Regimen"/>
    <s v=""/>
    <s v=""/>
    <s v=""/>
    <s v="2021-01-05"/>
    <s v=""/>
    <s v=""/>
    <s v=""/>
    <s v=""/>
    <s v=""/>
    <s v="2021-01-28"/>
    <s v="stf version 4"/>
    <n v="2021"/>
    <s v="January"/>
    <n v="2021"/>
    <s v="January"/>
    <x v="1"/>
    <n v="1"/>
    <n v="1"/>
    <n v="0"/>
    <n v="0"/>
    <n v="0"/>
    <n v="1"/>
    <n v="1"/>
    <n v="1"/>
    <n v="0"/>
    <x v="2"/>
  </r>
  <r>
    <x v="0"/>
    <n v="118124"/>
    <n v="1532500905"/>
    <x v="1"/>
    <s v="Laikipia West"/>
    <x v="30"/>
    <n v="15325"/>
    <s v="Female"/>
    <n v="56"/>
    <s v=""/>
    <s v="2020-11-24"/>
    <s v="2020-11-26"/>
    <s v="No"/>
    <s v="TDF+3TC+DTG"/>
    <s v=""/>
    <s v=""/>
    <s v=""/>
    <s v=""/>
    <s v=""/>
    <n v="296681"/>
    <s v="2020-11-09"/>
    <s v=""/>
    <s v=""/>
    <s v=""/>
    <s v=""/>
    <s v=""/>
    <s v=""/>
    <s v=""/>
    <s v=""/>
    <s v=""/>
    <s v=""/>
    <s v=""/>
    <s v=""/>
    <s v=""/>
    <s v=""/>
    <s v=""/>
    <s v=""/>
    <s v=""/>
    <s v=""/>
    <s v=""/>
    <s v=""/>
    <n v="2020"/>
    <s v="November"/>
    <n v="2020"/>
    <s v="November"/>
    <x v="0"/>
    <n v="1"/>
    <n v="0"/>
    <n v="0"/>
    <n v="0"/>
    <n v="1"/>
    <n v="0"/>
    <n v="0"/>
    <n v="0"/>
    <n v="0"/>
    <x v="2"/>
  </r>
  <r>
    <x v="0"/>
    <n v="120295"/>
    <n v="1532800006"/>
    <x v="1"/>
    <s v="Laikipia West"/>
    <x v="19"/>
    <n v="15589"/>
    <s v="Female"/>
    <n v="36"/>
    <s v=""/>
    <s v="2021-01-20"/>
    <s v="2021-01-22"/>
    <s v="No"/>
    <s v="TDF+3TC+DTG"/>
    <s v=""/>
    <s v=""/>
    <s v=""/>
    <s v=""/>
    <s v=""/>
    <n v="1851"/>
    <s v="2020-12-18"/>
    <s v=""/>
    <s v=""/>
    <s v=""/>
    <s v=""/>
    <s v=""/>
    <s v=""/>
    <s v=""/>
    <s v=""/>
    <s v=""/>
    <s v=""/>
    <s v=""/>
    <s v=""/>
    <s v=""/>
    <s v=""/>
    <s v=""/>
    <s v=""/>
    <s v=""/>
    <s v=""/>
    <s v=""/>
    <s v=""/>
    <n v="2021"/>
    <s v="January"/>
    <n v="2021"/>
    <s v="January"/>
    <x v="0"/>
    <n v="1"/>
    <n v="0"/>
    <n v="0"/>
    <n v="0"/>
    <n v="1"/>
    <n v="0"/>
    <n v="0"/>
    <n v="0"/>
    <n v="0"/>
    <x v="2"/>
  </r>
  <r>
    <x v="0"/>
    <n v="163679"/>
    <s v="15331/00125"/>
    <x v="0"/>
    <s v="Njoro"/>
    <x v="74"/>
    <n v="15331"/>
    <s v="Male"/>
    <n v="48"/>
    <s v=""/>
    <s v="2020-10-27"/>
    <s v="2020-10-27"/>
    <s v="No"/>
    <s v="TDF+3TC+DTG"/>
    <s v=""/>
    <s v=""/>
    <s v=""/>
    <s v=""/>
    <s v=""/>
    <n v="181761"/>
    <s v="2020-10-08"/>
    <s v=""/>
    <s v=""/>
    <s v=""/>
    <s v=""/>
    <s v=""/>
    <s v=""/>
    <s v=""/>
    <s v=""/>
    <s v=""/>
    <s v=""/>
    <s v=""/>
    <s v=""/>
    <s v=""/>
    <s v=""/>
    <s v=""/>
    <s v=""/>
    <s v=""/>
    <s v=""/>
    <s v=""/>
    <s v=""/>
    <n v="2020"/>
    <s v="October"/>
    <n v="2020"/>
    <s v="October"/>
    <x v="0"/>
    <n v="1"/>
    <n v="0"/>
    <n v="0"/>
    <n v="0"/>
    <n v="1"/>
    <n v="0"/>
    <n v="0"/>
    <n v="0"/>
    <n v="0"/>
    <x v="2"/>
  </r>
  <r>
    <x v="0"/>
    <n v="170327"/>
    <n v="1533100143"/>
    <x v="0"/>
    <s v="Njoro"/>
    <x v="74"/>
    <n v="15331"/>
    <s v="Male"/>
    <n v="17"/>
    <s v=""/>
    <s v="2021-01-08"/>
    <s v="2021-01-08"/>
    <s v="No"/>
    <s v="TDF+3TC+DTG"/>
    <s v=""/>
    <s v=""/>
    <s v=""/>
    <s v=""/>
    <s v=""/>
    <n v="9234"/>
    <s v="2020-12-22"/>
    <s v=""/>
    <s v=""/>
    <s v=""/>
    <s v=""/>
    <s v=""/>
    <s v=""/>
    <s v=""/>
    <s v=""/>
    <s v=""/>
    <s v=""/>
    <s v=""/>
    <s v=""/>
    <s v=""/>
    <s v=""/>
    <s v=""/>
    <s v=""/>
    <s v=""/>
    <s v=""/>
    <s v=""/>
    <s v=""/>
    <n v="2021"/>
    <s v="January"/>
    <n v="2021"/>
    <s v="January"/>
    <x v="0"/>
    <n v="1"/>
    <n v="0"/>
    <n v="0"/>
    <n v="0"/>
    <n v="1"/>
    <n v="0"/>
    <n v="0"/>
    <n v="0"/>
    <n v="0"/>
    <x v="1"/>
  </r>
  <r>
    <x v="1"/>
    <n v="171279"/>
    <n v="1533100158"/>
    <x v="0"/>
    <s v="Njoro"/>
    <x v="74"/>
    <n v="15331"/>
    <s v="Female"/>
    <n v="28"/>
    <s v=""/>
    <s v="2021-01-22"/>
    <s v="2021-01-22"/>
    <s v="Yes"/>
    <s v="TDF+3TC+DTG"/>
    <s v=""/>
    <s v=""/>
    <s v=""/>
    <s v=""/>
    <s v=""/>
    <n v="270485"/>
    <s v="2021-01-14"/>
    <s v=""/>
    <s v=""/>
    <s v=""/>
    <s v=""/>
    <s v=""/>
    <s v=""/>
    <s v=""/>
    <s v=""/>
    <s v=""/>
    <s v=""/>
    <s v=""/>
    <s v=""/>
    <s v=""/>
    <s v=""/>
    <s v=""/>
    <s v=""/>
    <s v=""/>
    <s v=""/>
    <s v=""/>
    <s v=""/>
    <n v="2021"/>
    <s v="January"/>
    <n v="2021"/>
    <s v="January"/>
    <x v="0"/>
    <n v="1"/>
    <n v="0"/>
    <n v="0"/>
    <n v="0"/>
    <n v="1"/>
    <n v="0"/>
    <n v="0"/>
    <n v="0"/>
    <n v="0"/>
    <x v="2"/>
  </r>
  <r>
    <x v="0"/>
    <n v="165174"/>
    <n v="1533100175"/>
    <x v="0"/>
    <s v="Njoro"/>
    <x v="74"/>
    <n v="15331"/>
    <s v="Female"/>
    <n v="31"/>
    <s v=""/>
    <s v="2020-11-12"/>
    <s v="2020-11-12"/>
    <s v="No"/>
    <s v="TDF+3TC+DTG"/>
    <s v=""/>
    <s v=""/>
    <s v=""/>
    <s v=""/>
    <s v=""/>
    <n v="2262"/>
    <s v="2020-10-27"/>
    <s v=""/>
    <s v=""/>
    <s v=""/>
    <s v=""/>
    <s v=""/>
    <s v=""/>
    <s v=""/>
    <s v=""/>
    <s v=""/>
    <s v=""/>
    <s v=""/>
    <s v=""/>
    <s v=""/>
    <s v=""/>
    <s v=""/>
    <s v=""/>
    <s v=""/>
    <s v=""/>
    <s v=""/>
    <s v=""/>
    <n v="2020"/>
    <s v="November"/>
    <n v="2020"/>
    <s v="November"/>
    <x v="0"/>
    <n v="1"/>
    <n v="0"/>
    <n v="0"/>
    <n v="0"/>
    <n v="1"/>
    <n v="0"/>
    <n v="0"/>
    <n v="0"/>
    <n v="0"/>
    <x v="2"/>
  </r>
  <r>
    <x v="0"/>
    <n v="118660"/>
    <s v="15339000107"/>
    <x v="1"/>
    <s v="Laikipia West"/>
    <x v="102"/>
    <n v="15404"/>
    <s v="Female"/>
    <n v="14"/>
    <s v=""/>
    <s v="2020-12-03"/>
    <s v="2020-12-03"/>
    <s v="No"/>
    <s v="TDF+3TC+EFV"/>
    <s v=""/>
    <s v=""/>
    <s v=""/>
    <s v=""/>
    <s v=""/>
    <n v="64800"/>
    <s v="2020-11-16"/>
    <s v=""/>
    <s v=""/>
    <s v=""/>
    <s v=""/>
    <s v=""/>
    <s v=""/>
    <s v=""/>
    <s v=""/>
    <s v=""/>
    <s v=""/>
    <s v=""/>
    <s v=""/>
    <s v=""/>
    <s v=""/>
    <s v=""/>
    <s v=""/>
    <s v=""/>
    <s v=""/>
    <s v=""/>
    <s v=""/>
    <n v="2020"/>
    <s v="December"/>
    <n v="2020"/>
    <s v="December"/>
    <x v="0"/>
    <n v="1"/>
    <n v="0"/>
    <n v="0"/>
    <n v="0"/>
    <n v="1"/>
    <n v="0"/>
    <n v="0"/>
    <n v="0"/>
    <n v="0"/>
    <x v="1"/>
  </r>
  <r>
    <x v="0"/>
    <n v="117550"/>
    <n v="1533900181"/>
    <x v="1"/>
    <s v="Laikipia West"/>
    <x v="20"/>
    <n v="15339"/>
    <s v="Male"/>
    <n v="51"/>
    <s v=""/>
    <s v="2020-11-17"/>
    <s v="2020-11-17"/>
    <s v="No"/>
    <s v="TDF+3TC+DTG"/>
    <s v=""/>
    <s v=""/>
    <s v=""/>
    <s v=""/>
    <s v=""/>
    <n v="1191"/>
    <s v="2020-10-04"/>
    <s v=""/>
    <s v=""/>
    <s v=""/>
    <s v=""/>
    <s v=""/>
    <s v=""/>
    <s v=""/>
    <s v=""/>
    <s v=""/>
    <s v=""/>
    <s v=""/>
    <s v=""/>
    <s v=""/>
    <s v=""/>
    <s v=""/>
    <s v=""/>
    <s v=""/>
    <s v=""/>
    <s v=""/>
    <s v=""/>
    <n v="2020"/>
    <s v="November"/>
    <n v="2020"/>
    <s v="November"/>
    <x v="0"/>
    <n v="1"/>
    <n v="0"/>
    <n v="0"/>
    <n v="0"/>
    <n v="1"/>
    <n v="0"/>
    <n v="0"/>
    <n v="0"/>
    <n v="0"/>
    <x v="2"/>
  </r>
  <r>
    <x v="0"/>
    <n v="118655"/>
    <n v="1533900427"/>
    <x v="1"/>
    <s v="Laikipia West"/>
    <x v="20"/>
    <n v="15339"/>
    <s v="Male"/>
    <n v="15"/>
    <s v=""/>
    <s v="2020-12-03"/>
    <s v="2020-12-03"/>
    <s v="No"/>
    <s v="TDF+3TC+DTG"/>
    <s v=""/>
    <s v=""/>
    <s v=""/>
    <s v=""/>
    <s v=""/>
    <n v="47000"/>
    <s v="2020-11-19"/>
    <s v=""/>
    <s v=""/>
    <s v=""/>
    <s v=""/>
    <s v=""/>
    <s v=""/>
    <s v=""/>
    <s v=""/>
    <s v=""/>
    <s v=""/>
    <s v=""/>
    <s v=""/>
    <s v=""/>
    <s v=""/>
    <s v=""/>
    <s v=""/>
    <s v=""/>
    <s v=""/>
    <s v=""/>
    <s v=""/>
    <n v="2020"/>
    <s v="December"/>
    <n v="2020"/>
    <s v="December"/>
    <x v="0"/>
    <n v="1"/>
    <n v="0"/>
    <n v="0"/>
    <n v="0"/>
    <n v="1"/>
    <n v="0"/>
    <n v="0"/>
    <n v="0"/>
    <n v="0"/>
    <x v="1"/>
  </r>
  <r>
    <x v="2"/>
    <n v="114604"/>
    <n v="1534900088"/>
    <x v="1"/>
    <s v="Laikipia East"/>
    <x v="103"/>
    <n v="15349"/>
    <s v="Female"/>
    <n v="32"/>
    <s v=""/>
    <s v="2020-09-28"/>
    <s v="2020-10-01"/>
    <s v="Yes"/>
    <s v="AZT+3TC+EFV"/>
    <s v=""/>
    <s v=""/>
    <s v=""/>
    <s v=""/>
    <s v=""/>
    <n v="49525"/>
    <s v="2020-09-09"/>
    <s v=""/>
    <s v=""/>
    <s v=""/>
    <s v=""/>
    <s v=""/>
    <s v=""/>
    <s v=""/>
    <s v=""/>
    <s v=""/>
    <s v=""/>
    <s v=""/>
    <s v=""/>
    <s v=""/>
    <s v=""/>
    <s v=""/>
    <s v=""/>
    <s v=""/>
    <s v=""/>
    <s v=""/>
    <s v=""/>
    <n v="2020"/>
    <s v="October"/>
    <n v="2020"/>
    <s v="September"/>
    <x v="0"/>
    <n v="1"/>
    <n v="0"/>
    <n v="0"/>
    <n v="0"/>
    <n v="1"/>
    <n v="0"/>
    <n v="0"/>
    <n v="0"/>
    <n v="0"/>
    <x v="2"/>
  </r>
  <r>
    <x v="0"/>
    <n v="163921"/>
    <n v="1535800770"/>
    <x v="0"/>
    <s v="Njoro"/>
    <x v="10"/>
    <n v="15156"/>
    <s v="Female"/>
    <n v="57"/>
    <s v="Yes"/>
    <s v="2020-10-30"/>
    <s v="2020-10-30"/>
    <s v="No"/>
    <s v="TDF+3TC+DTG"/>
    <s v=""/>
    <s v="ABC + 3TC + LPV/r "/>
    <s v="2019-04-25"/>
    <s v=""/>
    <s v="2014-07-28"/>
    <n v="67125"/>
    <s v="2020-10-21"/>
    <s v="2020-10-21"/>
    <s v="NA"/>
    <s v=""/>
    <n v="0"/>
    <s v="2020-10-21"/>
    <s v="Frozen Plasma"/>
    <s v="2020-11-25"/>
    <s v="&gt;1000"/>
    <s v="Retain Regimen"/>
    <s v="Other"/>
    <s v="Not keeping time properly "/>
    <s v=""/>
    <s v="2020-10-21"/>
    <s v=""/>
    <s v=""/>
    <s v=""/>
    <s v="Active"/>
    <s v="Poor time keeping "/>
    <s v="2020-10-30"/>
    <s v="stf version 4"/>
    <n v="2020"/>
    <s v="October"/>
    <n v="2020"/>
    <s v="October"/>
    <x v="1"/>
    <n v="1"/>
    <n v="0"/>
    <n v="0"/>
    <n v="0"/>
    <n v="1"/>
    <n v="0"/>
    <n v="0"/>
    <n v="0"/>
    <n v="0"/>
    <x v="2"/>
  </r>
  <r>
    <x v="1"/>
    <n v="174857"/>
    <n v="1535800975"/>
    <x v="0"/>
    <s v="Njoro"/>
    <x v="21"/>
    <n v="15358"/>
    <s v="Male"/>
    <n v="17"/>
    <s v=""/>
    <s v="2021-03-08"/>
    <s v="2021-03-08"/>
    <s v="No"/>
    <s v="TDF+3TC+DTG"/>
    <s v=""/>
    <s v=""/>
    <s v=""/>
    <s v=""/>
    <s v=""/>
    <n v="28052"/>
    <s v="2021-02-22"/>
    <s v=""/>
    <s v=""/>
    <s v=""/>
    <s v=""/>
    <s v=""/>
    <s v=""/>
    <s v=""/>
    <s v=""/>
    <s v=""/>
    <s v=""/>
    <s v=""/>
    <s v=""/>
    <s v=""/>
    <s v=""/>
    <s v=""/>
    <s v=""/>
    <s v=""/>
    <s v=""/>
    <s v=""/>
    <s v=""/>
    <n v="2021"/>
    <s v="March"/>
    <n v="2021"/>
    <s v="March"/>
    <x v="0"/>
    <n v="1"/>
    <n v="0"/>
    <n v="0"/>
    <n v="0"/>
    <n v="1"/>
    <n v="0"/>
    <n v="0"/>
    <n v="0"/>
    <n v="0"/>
    <x v="1"/>
  </r>
  <r>
    <x v="0"/>
    <n v="169116"/>
    <n v="1535801292"/>
    <x v="0"/>
    <s v="Njoro"/>
    <x v="21"/>
    <n v="15358"/>
    <s v="Male"/>
    <n v="51"/>
    <s v="Yes"/>
    <s v="2020-12-22"/>
    <s v="2020-12-22"/>
    <s v="No"/>
    <s v="TDF+3TC+DTG"/>
    <s v=""/>
    <s v=""/>
    <s v=""/>
    <s v=""/>
    <s v="2019-05-30"/>
    <n v="2306"/>
    <s v="2020-12-07"/>
    <s v="2021-01-07"/>
    <s v="Yes"/>
    <s v="2021-01-07"/>
    <n v="3"/>
    <s v="2021-04-08"/>
    <s v="Frozen Plasma"/>
    <s v="2021-06-07"/>
    <s v="LDL"/>
    <s v="Retain Regimen"/>
    <s v=""/>
    <s v=""/>
    <s v=""/>
    <s v="2021-04-08"/>
    <s v=""/>
    <s v=""/>
    <s v=""/>
    <s v="Active"/>
    <s v=""/>
    <s v="2020-12-22"/>
    <s v="stf version 4"/>
    <n v="2020"/>
    <s v="December"/>
    <n v="2020"/>
    <s v="December"/>
    <x v="1"/>
    <n v="1"/>
    <n v="1"/>
    <n v="0"/>
    <n v="0"/>
    <n v="0"/>
    <n v="1"/>
    <n v="1"/>
    <n v="0"/>
    <n v="0"/>
    <x v="2"/>
  </r>
  <r>
    <x v="0"/>
    <n v="165063"/>
    <n v="1535801679"/>
    <x v="0"/>
    <s v="Njoro"/>
    <x v="21"/>
    <n v="15358"/>
    <s v="Female"/>
    <n v="45"/>
    <s v=""/>
    <s v="2020-11-12"/>
    <s v="2020-11-12"/>
    <s v="No"/>
    <s v="AZT+3TC+ATV/r"/>
    <s v=""/>
    <s v=""/>
    <s v=""/>
    <s v=""/>
    <s v=""/>
    <n v="59056"/>
    <s v="2020-10-29"/>
    <s v=""/>
    <s v=""/>
    <s v=""/>
    <s v=""/>
    <s v=""/>
    <s v=""/>
    <s v=""/>
    <s v=""/>
    <s v=""/>
    <s v=""/>
    <s v=""/>
    <s v=""/>
    <s v=""/>
    <s v=""/>
    <s v=""/>
    <s v=""/>
    <s v=""/>
    <s v=""/>
    <s v=""/>
    <s v=""/>
    <n v="2020"/>
    <s v="November"/>
    <n v="2020"/>
    <s v="November"/>
    <x v="0"/>
    <n v="1"/>
    <n v="0"/>
    <n v="0"/>
    <n v="0"/>
    <n v="1"/>
    <n v="0"/>
    <n v="0"/>
    <n v="0"/>
    <n v="0"/>
    <x v="2"/>
  </r>
  <r>
    <x v="0"/>
    <n v="166496"/>
    <n v="1535801706"/>
    <x v="0"/>
    <s v="Njoro"/>
    <x v="21"/>
    <n v="15358"/>
    <s v="Male"/>
    <n v="43"/>
    <s v=""/>
    <s v="2020-11-25"/>
    <s v="2020-11-25"/>
    <s v="No"/>
    <s v="TDF+3TC+DTG"/>
    <s v=""/>
    <s v=""/>
    <s v=""/>
    <s v=""/>
    <s v=""/>
    <n v="60000"/>
    <s v="2020-11-11"/>
    <s v=""/>
    <s v=""/>
    <s v=""/>
    <s v=""/>
    <s v=""/>
    <s v=""/>
    <s v=""/>
    <s v=""/>
    <s v=""/>
    <s v=""/>
    <s v=""/>
    <s v=""/>
    <s v=""/>
    <s v=""/>
    <s v=""/>
    <s v=""/>
    <s v=""/>
    <s v=""/>
    <s v=""/>
    <s v=""/>
    <n v="2020"/>
    <s v="November"/>
    <n v="2020"/>
    <s v="November"/>
    <x v="0"/>
    <n v="1"/>
    <n v="0"/>
    <n v="0"/>
    <n v="0"/>
    <n v="1"/>
    <n v="0"/>
    <n v="0"/>
    <n v="0"/>
    <n v="0"/>
    <x v="2"/>
  </r>
  <r>
    <x v="1"/>
    <n v="171342"/>
    <n v="1535802288"/>
    <x v="0"/>
    <s v="Njoro"/>
    <x v="21"/>
    <n v="15358"/>
    <s v="Female"/>
    <n v="45"/>
    <s v=""/>
    <s v="2021-01-19"/>
    <s v="2021-01-19"/>
    <s v="No"/>
    <s v="AZT+3TC+ATV/r"/>
    <s v=""/>
    <s v=""/>
    <s v=""/>
    <s v=""/>
    <s v=""/>
    <n v="46615"/>
    <s v="2021-01-11"/>
    <s v=""/>
    <s v=""/>
    <s v=""/>
    <s v=""/>
    <s v=""/>
    <s v=""/>
    <s v=""/>
    <s v=""/>
    <s v=""/>
    <s v=""/>
    <s v=""/>
    <s v=""/>
    <s v=""/>
    <s v=""/>
    <s v=""/>
    <s v=""/>
    <s v=""/>
    <s v=""/>
    <s v=""/>
    <s v=""/>
    <n v="2021"/>
    <s v="January"/>
    <n v="2021"/>
    <s v="January"/>
    <x v="0"/>
    <n v="1"/>
    <n v="0"/>
    <n v="0"/>
    <n v="0"/>
    <n v="1"/>
    <n v="0"/>
    <n v="0"/>
    <n v="0"/>
    <n v="0"/>
    <x v="2"/>
  </r>
  <r>
    <x v="1"/>
    <n v="170560"/>
    <n v="1535802563"/>
    <x v="0"/>
    <s v="Njoro"/>
    <x v="21"/>
    <n v="15358"/>
    <s v="Male"/>
    <n v="26"/>
    <s v=""/>
    <s v="2021-01-18"/>
    <s v="2021-01-18"/>
    <s v="No"/>
    <s v="TDF+3TC+DTG"/>
    <s v=""/>
    <s v=""/>
    <s v=""/>
    <s v=""/>
    <s v=""/>
    <n v="87540"/>
    <s v="2021-01-07"/>
    <s v=""/>
    <s v=""/>
    <s v=""/>
    <s v=""/>
    <s v=""/>
    <s v=""/>
    <s v=""/>
    <s v=""/>
    <s v=""/>
    <s v=""/>
    <s v=""/>
    <s v=""/>
    <s v=""/>
    <s v=""/>
    <s v=""/>
    <s v=""/>
    <s v=""/>
    <s v=""/>
    <s v=""/>
    <s v=""/>
    <n v="2021"/>
    <s v="January"/>
    <n v="2021"/>
    <s v="January"/>
    <x v="0"/>
    <n v="1"/>
    <n v="0"/>
    <n v="0"/>
    <n v="0"/>
    <n v="1"/>
    <n v="0"/>
    <n v="0"/>
    <n v="0"/>
    <n v="0"/>
    <x v="2"/>
  </r>
  <r>
    <x v="1"/>
    <n v="173851"/>
    <n v="1535802589"/>
    <x v="0"/>
    <s v="Njoro"/>
    <x v="21"/>
    <n v="15358"/>
    <s v="Female"/>
    <n v="52"/>
    <s v=""/>
    <s v="2021-02-22"/>
    <s v="2021-02-23"/>
    <s v="No"/>
    <s v="AZT+3TC+LPV/r"/>
    <s v=""/>
    <s v=""/>
    <s v=""/>
    <s v=""/>
    <s v=""/>
    <n v="11015"/>
    <s v="2021-02-12"/>
    <s v=""/>
    <s v=""/>
    <s v=""/>
    <s v=""/>
    <s v=""/>
    <s v=""/>
    <s v=""/>
    <s v=""/>
    <s v=""/>
    <s v=""/>
    <s v=""/>
    <s v=""/>
    <s v=""/>
    <s v=""/>
    <s v=""/>
    <s v=""/>
    <s v=""/>
    <s v=""/>
    <s v=""/>
    <s v=""/>
    <n v="2021"/>
    <s v="February"/>
    <n v="2021"/>
    <s v="February"/>
    <x v="0"/>
    <n v="1"/>
    <n v="0"/>
    <n v="0"/>
    <n v="0"/>
    <n v="1"/>
    <n v="0"/>
    <n v="0"/>
    <n v="0"/>
    <n v="0"/>
    <x v="2"/>
  </r>
  <r>
    <x v="1"/>
    <n v="174624"/>
    <n v="1535802873"/>
    <x v="0"/>
    <s v="Njoro"/>
    <x v="21"/>
    <n v="15358"/>
    <s v="Female"/>
    <n v="41"/>
    <s v=""/>
    <s v="2021-03-02"/>
    <s v="2021-03-02"/>
    <s v="No"/>
    <s v="AZT+3TC+ATV/r"/>
    <s v=""/>
    <s v=""/>
    <s v=""/>
    <s v=""/>
    <s v=""/>
    <n v="22346"/>
    <s v="2021-02-19"/>
    <s v=""/>
    <s v=""/>
    <s v=""/>
    <s v=""/>
    <s v=""/>
    <s v=""/>
    <s v=""/>
    <s v=""/>
    <s v=""/>
    <s v=""/>
    <s v=""/>
    <s v=""/>
    <s v=""/>
    <s v=""/>
    <s v=""/>
    <s v=""/>
    <s v=""/>
    <s v=""/>
    <s v=""/>
    <s v=""/>
    <n v="2021"/>
    <s v="March"/>
    <n v="2021"/>
    <s v="March"/>
    <x v="0"/>
    <n v="1"/>
    <n v="0"/>
    <n v="0"/>
    <n v="0"/>
    <n v="1"/>
    <n v="0"/>
    <n v="0"/>
    <n v="0"/>
    <n v="0"/>
    <x v="2"/>
  </r>
  <r>
    <x v="0"/>
    <n v="166872"/>
    <n v="1535802876"/>
    <x v="0"/>
    <s v="Njoro"/>
    <x v="74"/>
    <n v="15331"/>
    <s v="Female"/>
    <n v="68"/>
    <s v=""/>
    <s v="2020-11-27"/>
    <s v="2020-11-27"/>
    <s v="No"/>
    <s v="TDF+3TC+DTG"/>
    <s v=""/>
    <s v=""/>
    <s v=""/>
    <s v=""/>
    <s v=""/>
    <n v="31200"/>
    <s v="2020-11-13"/>
    <s v=""/>
    <s v=""/>
    <s v=""/>
    <s v=""/>
    <s v=""/>
    <s v=""/>
    <s v=""/>
    <s v=""/>
    <s v=""/>
    <s v=""/>
    <s v=""/>
    <s v=""/>
    <s v=""/>
    <s v=""/>
    <s v=""/>
    <s v=""/>
    <s v=""/>
    <s v=""/>
    <s v=""/>
    <s v=""/>
    <n v="2020"/>
    <s v="November"/>
    <n v="2020"/>
    <s v="November"/>
    <x v="0"/>
    <n v="1"/>
    <n v="0"/>
    <n v="0"/>
    <n v="0"/>
    <n v="1"/>
    <n v="0"/>
    <n v="0"/>
    <n v="0"/>
    <n v="0"/>
    <x v="2"/>
  </r>
  <r>
    <x v="0"/>
    <n v="162581"/>
    <n v="1535803004"/>
    <x v="0"/>
    <s v="Njoro"/>
    <x v="21"/>
    <n v="15358"/>
    <s v="Male"/>
    <n v="68"/>
    <s v=""/>
    <s v="2020-10-15"/>
    <s v="2020-10-15"/>
    <s v="No"/>
    <s v="AZT+3TC+ATV/r"/>
    <s v=""/>
    <s v=""/>
    <s v=""/>
    <s v=""/>
    <s v=""/>
    <n v="1668"/>
    <s v="2020-10-06"/>
    <s v=""/>
    <s v=""/>
    <s v=""/>
    <s v=""/>
    <s v=""/>
    <s v=""/>
    <s v=""/>
    <s v=""/>
    <s v=""/>
    <s v=""/>
    <s v=""/>
    <s v=""/>
    <s v=""/>
    <s v=""/>
    <s v=""/>
    <s v=""/>
    <s v=""/>
    <s v=""/>
    <s v=""/>
    <s v=""/>
    <n v="2020"/>
    <s v="October"/>
    <n v="2020"/>
    <s v="October"/>
    <x v="0"/>
    <n v="1"/>
    <n v="0"/>
    <n v="0"/>
    <n v="0"/>
    <n v="1"/>
    <n v="0"/>
    <n v="0"/>
    <n v="0"/>
    <n v="0"/>
    <x v="2"/>
  </r>
  <r>
    <x v="0"/>
    <n v="163217"/>
    <n v="1535803447"/>
    <x v="0"/>
    <s v="Njoro"/>
    <x v="21"/>
    <n v="15358"/>
    <s v="Male"/>
    <n v="47"/>
    <s v="Yes"/>
    <s v="2020-10-23"/>
    <s v="2020-10-25"/>
    <s v="No"/>
    <s v="AZT+3TC+ATV/r"/>
    <s v=""/>
    <s v=""/>
    <s v=""/>
    <s v=""/>
    <s v="2019-04-10"/>
    <n v="31129"/>
    <s v="2020-10-09"/>
    <s v="2020-11-06"/>
    <s v="Yes"/>
    <s v="2020-11-06"/>
    <n v="3"/>
    <s v="2021-04-08"/>
    <s v="Frozen Plasma"/>
    <s v="2021-06-07"/>
    <s v="&gt;1000"/>
    <s v="Others"/>
    <s v=""/>
    <s v=""/>
    <s v=""/>
    <s v="2021-04-08"/>
    <s v=""/>
    <s v=""/>
    <s v=""/>
    <s v="Active"/>
    <s v=""/>
    <s v="2020-10-25"/>
    <s v="stf version 4"/>
    <n v="2020"/>
    <s v="October"/>
    <n v="2020"/>
    <s v="October"/>
    <x v="1"/>
    <n v="1"/>
    <n v="1"/>
    <n v="0"/>
    <n v="0"/>
    <n v="0"/>
    <n v="1"/>
    <n v="1"/>
    <n v="1"/>
    <n v="0"/>
    <x v="2"/>
  </r>
  <r>
    <x v="0"/>
    <n v="167512"/>
    <n v="1535803714"/>
    <x v="0"/>
    <s v="Njoro"/>
    <x v="21"/>
    <n v="15358"/>
    <s v="Male"/>
    <n v="8"/>
    <s v=""/>
    <s v="2020-11-25"/>
    <s v="2020-11-25"/>
    <s v="No"/>
    <s v="TDF+3TC+DTG"/>
    <s v=""/>
    <s v=""/>
    <s v=""/>
    <s v=""/>
    <s v=""/>
    <n v="11700"/>
    <s v="2020-11-10"/>
    <s v=""/>
    <s v=""/>
    <s v=""/>
    <s v=""/>
    <s v=""/>
    <s v=""/>
    <s v=""/>
    <s v=""/>
    <s v=""/>
    <s v=""/>
    <s v=""/>
    <s v=""/>
    <s v=""/>
    <s v=""/>
    <s v=""/>
    <s v=""/>
    <s v=""/>
    <s v=""/>
    <s v=""/>
    <s v=""/>
    <n v="2020"/>
    <s v="November"/>
    <n v="2020"/>
    <s v="November"/>
    <x v="0"/>
    <n v="1"/>
    <n v="0"/>
    <n v="0"/>
    <n v="0"/>
    <n v="1"/>
    <n v="0"/>
    <n v="0"/>
    <n v="0"/>
    <n v="0"/>
    <x v="0"/>
  </r>
  <r>
    <x v="1"/>
    <n v="170090"/>
    <n v="1535803774"/>
    <x v="0"/>
    <s v="Njoro"/>
    <x v="21"/>
    <n v="15358"/>
    <s v="Female"/>
    <n v="35"/>
    <s v=""/>
    <s v="2021-01-08"/>
    <s v="2021-01-08"/>
    <s v="Yes"/>
    <s v="TDF+3TC+DTG"/>
    <s v=""/>
    <s v=""/>
    <s v=""/>
    <s v=""/>
    <s v=""/>
    <n v="6802"/>
    <s v="2021-01-04"/>
    <s v=""/>
    <s v=""/>
    <s v=""/>
    <s v=""/>
    <s v=""/>
    <s v=""/>
    <s v=""/>
    <s v=""/>
    <s v=""/>
    <s v=""/>
    <s v=""/>
    <s v=""/>
    <s v=""/>
    <s v=""/>
    <s v=""/>
    <s v=""/>
    <s v=""/>
    <s v=""/>
    <s v=""/>
    <s v=""/>
    <n v="2021"/>
    <s v="January"/>
    <n v="2021"/>
    <s v="January"/>
    <x v="0"/>
    <n v="1"/>
    <n v="0"/>
    <n v="0"/>
    <n v="0"/>
    <n v="1"/>
    <n v="0"/>
    <n v="0"/>
    <n v="0"/>
    <n v="0"/>
    <x v="2"/>
  </r>
  <r>
    <x v="1"/>
    <n v="170561"/>
    <n v="1535803913"/>
    <x v="0"/>
    <s v="Njoro"/>
    <x v="21"/>
    <n v="15358"/>
    <s v="Female"/>
    <n v="70"/>
    <s v=""/>
    <s v="2021-01-18"/>
    <s v="2021-01-18"/>
    <s v="No"/>
    <s v="TDF+3TC+DTG"/>
    <s v=""/>
    <s v=""/>
    <s v=""/>
    <s v=""/>
    <s v=""/>
    <n v="4498"/>
    <s v="2021-01-08"/>
    <s v=""/>
    <s v=""/>
    <s v=""/>
    <s v=""/>
    <s v=""/>
    <s v=""/>
    <s v=""/>
    <s v=""/>
    <s v=""/>
    <s v=""/>
    <s v=""/>
    <s v=""/>
    <s v=""/>
    <s v=""/>
    <s v=""/>
    <s v=""/>
    <s v=""/>
    <s v=""/>
    <s v=""/>
    <s v=""/>
    <n v="2021"/>
    <s v="January"/>
    <n v="2021"/>
    <s v="January"/>
    <x v="0"/>
    <n v="1"/>
    <n v="0"/>
    <n v="0"/>
    <n v="0"/>
    <n v="1"/>
    <n v="0"/>
    <n v="0"/>
    <n v="0"/>
    <n v="0"/>
    <x v="2"/>
  </r>
  <r>
    <x v="0"/>
    <n v="166071"/>
    <n v="1535804172"/>
    <x v="0"/>
    <s v="Njoro"/>
    <x v="21"/>
    <n v="15358"/>
    <s v="Male"/>
    <n v="16"/>
    <s v=""/>
    <s v="2020-11-24"/>
    <s v="2020-11-25"/>
    <s v="No"/>
    <s v="AZT+3TC+LPV/r"/>
    <s v=""/>
    <s v=""/>
    <s v=""/>
    <s v=""/>
    <s v=""/>
    <n v="37000"/>
    <s v="2020-11-10"/>
    <s v=""/>
    <s v=""/>
    <s v=""/>
    <s v=""/>
    <s v=""/>
    <s v=""/>
    <s v=""/>
    <s v=""/>
    <s v=""/>
    <s v=""/>
    <s v=""/>
    <s v=""/>
    <s v=""/>
    <s v=""/>
    <s v=""/>
    <s v=""/>
    <s v=""/>
    <s v=""/>
    <s v=""/>
    <s v=""/>
    <n v="2020"/>
    <s v="November"/>
    <n v="2020"/>
    <s v="November"/>
    <x v="0"/>
    <n v="1"/>
    <n v="0"/>
    <n v="0"/>
    <n v="0"/>
    <n v="1"/>
    <n v="0"/>
    <n v="0"/>
    <n v="0"/>
    <n v="0"/>
    <x v="1"/>
  </r>
  <r>
    <x v="0"/>
    <n v="166497"/>
    <n v="1535804187"/>
    <x v="0"/>
    <s v="Njoro"/>
    <x v="21"/>
    <n v="15358"/>
    <s v="Female"/>
    <n v="28"/>
    <s v="Yes"/>
    <s v="2020-11-25"/>
    <s v="2020-11-25"/>
    <s v="No"/>
    <s v="TDF+3TC+DTG"/>
    <s v=""/>
    <s v=""/>
    <s v=""/>
    <s v=""/>
    <s v="2014-05-08"/>
    <n v="23300"/>
    <s v="2020-11-13"/>
    <s v="2020-12-03"/>
    <s v="Yes"/>
    <s v="2020-12-03"/>
    <n v="1"/>
    <s v=""/>
    <s v="Frozen Plasma"/>
    <s v=""/>
    <s v=""/>
    <s v="Others"/>
    <s v=""/>
    <s v=""/>
    <s v=""/>
    <s v=""/>
    <s v=""/>
    <s v=""/>
    <s v=""/>
    <s v=""/>
    <s v=""/>
    <s v="2020-11-25"/>
    <s v="stf version 4"/>
    <n v="2020"/>
    <s v="November"/>
    <n v="2020"/>
    <s v="November"/>
    <x v="1"/>
    <n v="1"/>
    <n v="0"/>
    <n v="0"/>
    <n v="1"/>
    <n v="0"/>
    <n v="0"/>
    <n v="0"/>
    <n v="0"/>
    <n v="0"/>
    <x v="2"/>
  </r>
  <r>
    <x v="0"/>
    <n v="168744"/>
    <n v="1535804348"/>
    <x v="0"/>
    <s v="Njoro"/>
    <x v="21"/>
    <n v="15358"/>
    <s v="Female"/>
    <n v="38"/>
    <s v=""/>
    <s v="2020-12-15"/>
    <s v="2020-12-16"/>
    <s v="No"/>
    <s v="TDF+3TC+DTG"/>
    <s v=""/>
    <s v=""/>
    <s v=""/>
    <s v=""/>
    <s v=""/>
    <n v="1078"/>
    <s v="2020-11-26"/>
    <s v=""/>
    <s v=""/>
    <s v=""/>
    <s v=""/>
    <s v=""/>
    <s v=""/>
    <s v=""/>
    <s v=""/>
    <s v=""/>
    <s v=""/>
    <s v=""/>
    <s v=""/>
    <s v=""/>
    <s v=""/>
    <s v=""/>
    <s v=""/>
    <s v=""/>
    <s v=""/>
    <s v=""/>
    <s v=""/>
    <n v="2020"/>
    <s v="December"/>
    <n v="2020"/>
    <s v="December"/>
    <x v="0"/>
    <n v="1"/>
    <n v="0"/>
    <n v="0"/>
    <n v="0"/>
    <n v="1"/>
    <n v="0"/>
    <n v="0"/>
    <n v="0"/>
    <n v="0"/>
    <x v="2"/>
  </r>
  <r>
    <x v="2"/>
    <n v="161975"/>
    <n v="1535804373"/>
    <x v="0"/>
    <s v="Njoro"/>
    <x v="21"/>
    <n v="15358"/>
    <s v="Male"/>
    <n v="41"/>
    <s v=""/>
    <s v="2020-10-09"/>
    <s v="2020-10-13"/>
    <s v="No"/>
    <s v="TDF+3TC+EFV"/>
    <s v=""/>
    <s v=""/>
    <s v=""/>
    <s v=""/>
    <s v=""/>
    <n v="246246"/>
    <s v="2020-09-23"/>
    <s v=""/>
    <s v=""/>
    <s v=""/>
    <s v=""/>
    <s v=""/>
    <s v=""/>
    <s v=""/>
    <s v=""/>
    <s v=""/>
    <s v=""/>
    <s v=""/>
    <s v=""/>
    <s v=""/>
    <s v=""/>
    <s v=""/>
    <s v=""/>
    <s v=""/>
    <s v=""/>
    <s v=""/>
    <s v=""/>
    <n v="2020"/>
    <s v="October"/>
    <n v="2020"/>
    <s v="October"/>
    <x v="0"/>
    <n v="1"/>
    <n v="0"/>
    <n v="0"/>
    <n v="0"/>
    <n v="1"/>
    <n v="0"/>
    <n v="0"/>
    <n v="0"/>
    <n v="0"/>
    <x v="2"/>
  </r>
  <r>
    <x v="0"/>
    <n v="166496"/>
    <n v="1535804409"/>
    <x v="0"/>
    <s v="Njoro"/>
    <x v="21"/>
    <n v="15358"/>
    <s v="Female"/>
    <n v="33"/>
    <s v="Yes"/>
    <s v="2020-11-25"/>
    <s v="2020-11-25"/>
    <s v="No"/>
    <s v="TDF+3TC+DTG"/>
    <s v=""/>
    <s v=""/>
    <s v=""/>
    <s v=""/>
    <s v="2019-12-13"/>
    <n v="82100"/>
    <s v="2020-11-13"/>
    <s v="2021-01-11"/>
    <s v="Yes"/>
    <s v="2021-01-11"/>
    <n v="0"/>
    <s v=""/>
    <s v="Frozen Plasma"/>
    <s v=""/>
    <s v=""/>
    <s v=""/>
    <s v=""/>
    <s v=""/>
    <s v=""/>
    <s v=""/>
    <s v=""/>
    <s v=""/>
    <s v=""/>
    <s v=""/>
    <s v=""/>
    <s v="2020-11-25"/>
    <s v="stf version 4"/>
    <n v="2020"/>
    <s v="November"/>
    <n v="2020"/>
    <s v="November"/>
    <x v="1"/>
    <n v="1"/>
    <n v="0"/>
    <n v="0"/>
    <n v="0"/>
    <n v="1"/>
    <n v="0"/>
    <n v="0"/>
    <n v="0"/>
    <n v="0"/>
    <x v="2"/>
  </r>
  <r>
    <x v="0"/>
    <n v="162581"/>
    <n v="1535804620"/>
    <x v="0"/>
    <s v="Njoro"/>
    <x v="21"/>
    <n v="15358"/>
    <s v="Male"/>
    <n v="20"/>
    <s v=""/>
    <s v="2020-10-15"/>
    <s v="2020-10-15"/>
    <s v="No"/>
    <s v="TDF+3TC+ATV/r"/>
    <s v=""/>
    <s v=""/>
    <s v=""/>
    <s v=""/>
    <s v=""/>
    <n v="545500"/>
    <s v="2020-10-06"/>
    <s v=""/>
    <s v=""/>
    <s v=""/>
    <s v=""/>
    <s v=""/>
    <s v=""/>
    <s v=""/>
    <s v=""/>
    <s v=""/>
    <s v=""/>
    <s v=""/>
    <s v=""/>
    <s v=""/>
    <s v=""/>
    <s v=""/>
    <s v=""/>
    <s v=""/>
    <s v=""/>
    <s v=""/>
    <s v=""/>
    <n v="2020"/>
    <s v="October"/>
    <n v="2020"/>
    <s v="October"/>
    <x v="0"/>
    <n v="1"/>
    <n v="0"/>
    <n v="0"/>
    <n v="0"/>
    <n v="1"/>
    <n v="0"/>
    <n v="0"/>
    <n v="0"/>
    <n v="0"/>
    <x v="1"/>
  </r>
  <r>
    <x v="0"/>
    <n v="166872"/>
    <n v="1535804849"/>
    <x v="0"/>
    <s v="Njoro"/>
    <x v="74"/>
    <n v="15331"/>
    <s v="Male"/>
    <n v="7"/>
    <s v=""/>
    <s v="2020-11-27"/>
    <s v="2020-11-27"/>
    <s v="No"/>
    <s v="TDF+3TC+DTG"/>
    <s v=""/>
    <s v=""/>
    <s v=""/>
    <s v=""/>
    <s v=""/>
    <n v="32800"/>
    <s v="2020-11-16"/>
    <s v=""/>
    <s v=""/>
    <s v=""/>
    <s v=""/>
    <s v=""/>
    <s v=""/>
    <s v=""/>
    <s v=""/>
    <s v=""/>
    <s v=""/>
    <s v=""/>
    <s v=""/>
    <s v=""/>
    <s v=""/>
    <s v=""/>
    <s v=""/>
    <s v=""/>
    <s v=""/>
    <s v=""/>
    <s v=""/>
    <n v="2020"/>
    <s v="November"/>
    <n v="2020"/>
    <s v="November"/>
    <x v="0"/>
    <n v="1"/>
    <n v="0"/>
    <n v="0"/>
    <n v="0"/>
    <n v="1"/>
    <n v="0"/>
    <n v="0"/>
    <n v="0"/>
    <n v="0"/>
    <x v="0"/>
  </r>
  <r>
    <x v="0"/>
    <n v="169786"/>
    <n v="1535804878"/>
    <x v="0"/>
    <s v="Njoro"/>
    <x v="21"/>
    <n v="15358"/>
    <s v="Female"/>
    <n v="34"/>
    <s v=""/>
    <s v="2020-12-31"/>
    <s v="2021-01-04"/>
    <s v="Yes"/>
    <s v="TDF+3TC+DTG"/>
    <s v=""/>
    <s v=""/>
    <s v=""/>
    <s v=""/>
    <s v=""/>
    <n v="1455"/>
    <s v="2020-12-18"/>
    <s v=""/>
    <s v=""/>
    <s v=""/>
    <s v=""/>
    <s v=""/>
    <s v=""/>
    <s v=""/>
    <s v=""/>
    <s v=""/>
    <s v=""/>
    <s v=""/>
    <s v=""/>
    <s v=""/>
    <s v=""/>
    <s v=""/>
    <s v=""/>
    <s v=""/>
    <s v=""/>
    <s v=""/>
    <s v=""/>
    <n v="2021"/>
    <s v="January"/>
    <n v="2020"/>
    <s v="December"/>
    <x v="0"/>
    <n v="1"/>
    <n v="0"/>
    <n v="0"/>
    <n v="0"/>
    <n v="1"/>
    <n v="0"/>
    <n v="0"/>
    <n v="0"/>
    <n v="0"/>
    <x v="2"/>
  </r>
  <r>
    <x v="1"/>
    <n v="171907"/>
    <n v="1535804884"/>
    <x v="0"/>
    <s v="Njoro"/>
    <x v="21"/>
    <n v="15358"/>
    <s v="Female"/>
    <n v="41"/>
    <s v=""/>
    <s v="2021-01-29"/>
    <s v="2021-02-01"/>
    <s v="No"/>
    <s v="TDF+3TC+DTG"/>
    <s v=""/>
    <s v=""/>
    <s v=""/>
    <s v=""/>
    <s v=""/>
    <n v="1086"/>
    <s v="2021-01-22"/>
    <s v=""/>
    <s v=""/>
    <s v=""/>
    <s v=""/>
    <s v=""/>
    <s v=""/>
    <s v=""/>
    <s v=""/>
    <s v=""/>
    <s v=""/>
    <s v=""/>
    <s v=""/>
    <s v=""/>
    <s v=""/>
    <s v=""/>
    <s v=""/>
    <s v=""/>
    <s v=""/>
    <s v=""/>
    <s v=""/>
    <n v="2021"/>
    <s v="February"/>
    <n v="2021"/>
    <s v="January"/>
    <x v="0"/>
    <n v="1"/>
    <n v="0"/>
    <n v="0"/>
    <n v="0"/>
    <n v="1"/>
    <n v="0"/>
    <n v="0"/>
    <n v="0"/>
    <n v="0"/>
    <x v="2"/>
  </r>
  <r>
    <x v="1"/>
    <n v="171342"/>
    <n v="1535805036"/>
    <x v="0"/>
    <s v="Njoro"/>
    <x v="21"/>
    <n v="15358"/>
    <s v="Male"/>
    <n v="5"/>
    <s v=""/>
    <s v="2021-01-19"/>
    <s v="2021-01-19"/>
    <s v="No"/>
    <s v="Other"/>
    <s v=""/>
    <s v=""/>
    <s v=""/>
    <s v=""/>
    <s v=""/>
    <n v="4612"/>
    <s v="2021-01-11"/>
    <s v=""/>
    <s v=""/>
    <s v=""/>
    <s v=""/>
    <s v=""/>
    <s v=""/>
    <s v=""/>
    <s v=""/>
    <s v=""/>
    <s v=""/>
    <s v=""/>
    <s v=""/>
    <s v=""/>
    <s v=""/>
    <s v=""/>
    <s v=""/>
    <s v=""/>
    <s v=""/>
    <s v=""/>
    <s v=""/>
    <n v="2021"/>
    <s v="January"/>
    <n v="2021"/>
    <s v="January"/>
    <x v="0"/>
    <n v="1"/>
    <n v="0"/>
    <n v="0"/>
    <n v="0"/>
    <n v="1"/>
    <n v="0"/>
    <n v="0"/>
    <n v="0"/>
    <n v="0"/>
    <x v="0"/>
  </r>
  <r>
    <x v="1"/>
    <n v="170560"/>
    <n v="1535805103"/>
    <x v="0"/>
    <s v="Njoro"/>
    <x v="21"/>
    <n v="15358"/>
    <s v="Male"/>
    <n v="11"/>
    <s v=""/>
    <s v="2021-01-18"/>
    <s v="2021-01-18"/>
    <s v="No"/>
    <s v="ABC+3TC+DTG"/>
    <s v=""/>
    <s v=""/>
    <s v=""/>
    <s v=""/>
    <s v=""/>
    <n v="52770"/>
    <s v="2021-01-08"/>
    <s v=""/>
    <s v=""/>
    <s v=""/>
    <s v=""/>
    <s v=""/>
    <s v=""/>
    <s v=""/>
    <s v=""/>
    <s v=""/>
    <s v=""/>
    <s v=""/>
    <s v=""/>
    <s v=""/>
    <s v=""/>
    <s v=""/>
    <s v=""/>
    <s v=""/>
    <s v=""/>
    <s v=""/>
    <s v=""/>
    <n v="2021"/>
    <s v="January"/>
    <n v="2021"/>
    <s v="January"/>
    <x v="0"/>
    <n v="1"/>
    <n v="0"/>
    <n v="0"/>
    <n v="0"/>
    <n v="1"/>
    <n v="0"/>
    <n v="0"/>
    <n v="0"/>
    <n v="0"/>
    <x v="1"/>
  </r>
  <r>
    <x v="0"/>
    <n v="168155"/>
    <n v="1535805145"/>
    <x v="0"/>
    <s v="Njoro"/>
    <x v="21"/>
    <n v="15358"/>
    <s v="Female"/>
    <n v="30"/>
    <s v=""/>
    <s v="2020-12-07"/>
    <s v="2020-12-09"/>
    <s v="No"/>
    <s v="TDF+3TC+DTG"/>
    <s v=""/>
    <s v=""/>
    <s v=""/>
    <s v=""/>
    <s v=""/>
    <n v="2402"/>
    <s v="2020-11-26"/>
    <s v=""/>
    <s v=""/>
    <s v=""/>
    <s v=""/>
    <s v=""/>
    <s v=""/>
    <s v=""/>
    <s v=""/>
    <s v=""/>
    <s v=""/>
    <s v=""/>
    <s v=""/>
    <s v=""/>
    <s v=""/>
    <s v=""/>
    <s v=""/>
    <s v=""/>
    <s v=""/>
    <s v=""/>
    <s v=""/>
    <n v="2020"/>
    <s v="December"/>
    <n v="2020"/>
    <s v="December"/>
    <x v="0"/>
    <n v="1"/>
    <n v="0"/>
    <n v="0"/>
    <n v="0"/>
    <n v="1"/>
    <n v="0"/>
    <n v="0"/>
    <n v="0"/>
    <n v="0"/>
    <x v="2"/>
  </r>
  <r>
    <x v="0"/>
    <n v="169122"/>
    <n v="1535805251"/>
    <x v="0"/>
    <s v="Njoro"/>
    <x v="10"/>
    <n v="15156"/>
    <s v="Male"/>
    <n v="9"/>
    <s v="Yes"/>
    <s v="2020-12-22"/>
    <s v="2020-12-22"/>
    <s v="No"/>
    <s v="AZT+3TC+LPV/r"/>
    <s v=""/>
    <s v=""/>
    <s v=""/>
    <s v=""/>
    <s v="2019-07-08"/>
    <n v="23182"/>
    <s v="2020-12-07"/>
    <s v="2021-02-02"/>
    <s v="Yes"/>
    <s v="2021-02-02"/>
    <n v="0"/>
    <s v=""/>
    <s v="Frozen Plasma"/>
    <s v=""/>
    <s v=""/>
    <s v=""/>
    <s v=""/>
    <s v=""/>
    <s v=""/>
    <s v=""/>
    <s v=""/>
    <s v=""/>
    <s v=""/>
    <s v="Active"/>
    <s v=""/>
    <s v="2020-12-22"/>
    <s v="stf version 4"/>
    <n v="2020"/>
    <s v="December"/>
    <n v="2020"/>
    <s v="December"/>
    <x v="1"/>
    <n v="1"/>
    <n v="0"/>
    <n v="0"/>
    <n v="0"/>
    <n v="1"/>
    <n v="0"/>
    <n v="0"/>
    <n v="0"/>
    <n v="0"/>
    <x v="0"/>
  </r>
  <r>
    <x v="0"/>
    <n v="169590"/>
    <n v="1535805386"/>
    <x v="0"/>
    <s v="Njoro"/>
    <x v="21"/>
    <n v="15358"/>
    <s v="Male"/>
    <n v="37"/>
    <s v=""/>
    <s v="2020-12-23"/>
    <s v="2020-12-30"/>
    <s v="No"/>
    <s v="TDF+3TC+DTG"/>
    <s v=""/>
    <s v=""/>
    <s v=""/>
    <s v=""/>
    <s v=""/>
    <n v="2063373"/>
    <s v="2020-12-14"/>
    <s v=""/>
    <s v=""/>
    <s v=""/>
    <s v=""/>
    <s v=""/>
    <s v=""/>
    <s v=""/>
    <s v=""/>
    <s v=""/>
    <s v=""/>
    <s v=""/>
    <s v=""/>
    <s v=""/>
    <s v=""/>
    <s v=""/>
    <s v=""/>
    <s v=""/>
    <s v=""/>
    <s v=""/>
    <s v=""/>
    <n v="2020"/>
    <s v="December"/>
    <n v="2020"/>
    <s v="December"/>
    <x v="0"/>
    <n v="1"/>
    <n v="0"/>
    <n v="0"/>
    <n v="0"/>
    <n v="1"/>
    <n v="0"/>
    <n v="0"/>
    <n v="0"/>
    <n v="0"/>
    <x v="2"/>
  </r>
  <r>
    <x v="1"/>
    <n v="171270"/>
    <n v="1535805633"/>
    <x v="0"/>
    <s v="Njoro"/>
    <x v="21"/>
    <n v="15358"/>
    <s v="Male"/>
    <n v="18"/>
    <s v=""/>
    <s v="2021-01-22"/>
    <s v="2021-01-22"/>
    <s v="No"/>
    <s v="TDF+3TC+DTG"/>
    <s v=""/>
    <s v=""/>
    <s v=""/>
    <s v=""/>
    <s v=""/>
    <n v="8908"/>
    <s v="2021-01-15"/>
    <s v=""/>
    <s v=""/>
    <s v=""/>
    <s v=""/>
    <s v=""/>
    <s v=""/>
    <s v=""/>
    <s v=""/>
    <s v=""/>
    <s v=""/>
    <s v=""/>
    <s v=""/>
    <s v=""/>
    <s v=""/>
    <s v=""/>
    <s v=""/>
    <s v=""/>
    <s v=""/>
    <s v=""/>
    <s v=""/>
    <n v="2021"/>
    <s v="January"/>
    <n v="2021"/>
    <s v="January"/>
    <x v="0"/>
    <n v="1"/>
    <n v="0"/>
    <n v="0"/>
    <n v="0"/>
    <n v="1"/>
    <n v="0"/>
    <n v="0"/>
    <n v="0"/>
    <n v="0"/>
    <x v="1"/>
  </r>
  <r>
    <x v="1"/>
    <n v="171907"/>
    <n v="1535805807"/>
    <x v="0"/>
    <s v="Njoro"/>
    <x v="21"/>
    <n v="15358"/>
    <s v="Male"/>
    <n v="28"/>
    <s v=""/>
    <s v="2021-01-29"/>
    <s v="2021-02-01"/>
    <s v="No"/>
    <s v="TDF+3TC+DTG"/>
    <s v=""/>
    <s v=""/>
    <s v=""/>
    <s v=""/>
    <s v=""/>
    <n v="28988"/>
    <s v="2021-01-25"/>
    <s v=""/>
    <s v=""/>
    <s v=""/>
    <s v=""/>
    <s v=""/>
    <s v=""/>
    <s v=""/>
    <s v=""/>
    <s v=""/>
    <s v=""/>
    <s v=""/>
    <s v=""/>
    <s v=""/>
    <s v=""/>
    <s v=""/>
    <s v=""/>
    <s v=""/>
    <s v=""/>
    <s v=""/>
    <s v=""/>
    <n v="2021"/>
    <s v="February"/>
    <n v="2021"/>
    <s v="January"/>
    <x v="0"/>
    <n v="1"/>
    <n v="0"/>
    <n v="0"/>
    <n v="0"/>
    <n v="1"/>
    <n v="0"/>
    <n v="0"/>
    <n v="0"/>
    <n v="0"/>
    <x v="2"/>
  </r>
  <r>
    <x v="0"/>
    <n v="166799"/>
    <n v="1535805989"/>
    <x v="0"/>
    <s v="Njoro"/>
    <x v="10"/>
    <n v="15156"/>
    <s v="Female"/>
    <n v="22"/>
    <s v="Yes"/>
    <s v="2020-11-27"/>
    <s v="2020-11-27"/>
    <s v="Yes"/>
    <s v="TDF+3TC+DTG"/>
    <s v=""/>
    <s v=""/>
    <s v=""/>
    <s v=""/>
    <s v="2020-05-22"/>
    <n v="2880"/>
    <s v="2020-11-13"/>
    <s v="2020-11-13"/>
    <s v="No"/>
    <s v=""/>
    <n v="0"/>
    <s v=""/>
    <s v="Frozen Plasma"/>
    <s v=""/>
    <s v=""/>
    <s v=""/>
    <s v=""/>
    <s v=""/>
    <s v=""/>
    <s v=""/>
    <s v=""/>
    <s v=""/>
    <s v=""/>
    <s v="Active"/>
    <s v=""/>
    <s v="2020-11-27"/>
    <s v="stf version 4"/>
    <n v="2020"/>
    <s v="November"/>
    <n v="2020"/>
    <s v="November"/>
    <x v="1"/>
    <n v="1"/>
    <n v="0"/>
    <n v="0"/>
    <n v="0"/>
    <n v="1"/>
    <n v="0"/>
    <n v="0"/>
    <n v="0"/>
    <n v="0"/>
    <x v="1"/>
  </r>
  <r>
    <x v="1"/>
    <n v="171904"/>
    <n v="1535806136"/>
    <x v="0"/>
    <s v="Njoro"/>
    <x v="21"/>
    <n v="15358"/>
    <s v="Female"/>
    <n v="20"/>
    <s v=""/>
    <s v="2021-01-29"/>
    <s v="2021-01-29"/>
    <s v="Yes"/>
    <s v="TDF+3TC+DTG"/>
    <s v=""/>
    <s v=""/>
    <s v=""/>
    <s v=""/>
    <s v=""/>
    <n v="1115"/>
    <s v="2021-01-20"/>
    <s v=""/>
    <s v=""/>
    <s v=""/>
    <s v=""/>
    <s v=""/>
    <s v=""/>
    <s v=""/>
    <s v=""/>
    <s v=""/>
    <s v=""/>
    <s v=""/>
    <s v=""/>
    <s v=""/>
    <s v=""/>
    <s v=""/>
    <s v=""/>
    <s v=""/>
    <s v=""/>
    <s v=""/>
    <s v=""/>
    <n v="2021"/>
    <s v="January"/>
    <n v="2021"/>
    <s v="January"/>
    <x v="0"/>
    <n v="1"/>
    <n v="0"/>
    <n v="0"/>
    <n v="0"/>
    <n v="1"/>
    <n v="0"/>
    <n v="0"/>
    <n v="0"/>
    <n v="0"/>
    <x v="1"/>
  </r>
  <r>
    <x v="1"/>
    <n v="170795"/>
    <n v="153581632"/>
    <x v="0"/>
    <s v="Njoro"/>
    <x v="21"/>
    <n v="15358"/>
    <s v="Male"/>
    <n v="23"/>
    <s v="Yes"/>
    <s v="2021-01-20"/>
    <s v="2021-01-20"/>
    <s v="No"/>
    <s v="AZT+3TC+ATV/r"/>
    <s v=""/>
    <s v=""/>
    <s v=""/>
    <s v=""/>
    <s v="2017-02-20"/>
    <n v="1650"/>
    <s v="2021-01-12"/>
    <s v="2020-01-15"/>
    <s v="Yes"/>
    <s v="2020-01-15"/>
    <n v="3"/>
    <s v="2021-01-20"/>
    <s v="Frozen Plasma"/>
    <s v="2021-02-04"/>
    <s v="LDL"/>
    <s v="Retain Regimen"/>
    <s v=""/>
    <s v=""/>
    <s v=""/>
    <s v="2021-01-20"/>
    <s v=""/>
    <s v=""/>
    <s v=""/>
    <s v="Active"/>
    <s v=""/>
    <s v="2021-01-20"/>
    <s v="stf version 4"/>
    <n v="2021"/>
    <s v="January"/>
    <n v="2021"/>
    <s v="January"/>
    <x v="1"/>
    <n v="1"/>
    <n v="1"/>
    <n v="0"/>
    <n v="0"/>
    <n v="0"/>
    <n v="1"/>
    <n v="1"/>
    <n v="0"/>
    <n v="0"/>
    <x v="1"/>
  </r>
  <r>
    <x v="0"/>
    <n v="164068"/>
    <n v="1536500202"/>
    <x v="0"/>
    <s v="Nakuru West "/>
    <x v="32"/>
    <n v="15365"/>
    <s v="Male"/>
    <n v="35"/>
    <s v="Yes"/>
    <s v="2020-10-30"/>
    <s v="2020-10-31"/>
    <s v="No"/>
    <s v="TDF+3TC+DTG"/>
    <s v=""/>
    <s v=""/>
    <s v=""/>
    <s v=""/>
    <s v="2015-04-08"/>
    <n v="3339"/>
    <s v="2020-10-16"/>
    <s v="2020-10-30"/>
    <s v="Yes"/>
    <s v="2020-11-30"/>
    <n v="2"/>
    <s v="2021-02-24"/>
    <s v="Frozen Plasma"/>
    <s v="2021-02-24"/>
    <s v="LDL"/>
    <s v="Retain Regimen"/>
    <s v=""/>
    <s v=""/>
    <s v=""/>
    <s v="2021-02-24"/>
    <s v=""/>
    <s v=""/>
    <s v=""/>
    <s v="Active"/>
    <s v=""/>
    <s v="2020-10-31"/>
    <s v="stf version 4"/>
    <n v="2020"/>
    <s v="October"/>
    <n v="2020"/>
    <s v="October"/>
    <x v="1"/>
    <n v="1"/>
    <n v="0"/>
    <n v="1"/>
    <n v="0"/>
    <n v="0"/>
    <n v="0"/>
    <n v="0"/>
    <n v="0"/>
    <n v="0"/>
    <x v="2"/>
  </r>
  <r>
    <x v="0"/>
    <n v="168838"/>
    <n v="1536500225"/>
    <x v="0"/>
    <s v="Nakuru West "/>
    <x v="32"/>
    <n v="15365"/>
    <s v="Female"/>
    <n v="28"/>
    <s v="Yes"/>
    <s v="2020-12-18"/>
    <s v="2020-12-22"/>
    <s v="No"/>
    <s v="TDF+3TC+EFV"/>
    <s v=""/>
    <s v=""/>
    <s v=""/>
    <s v=""/>
    <s v="2015-03-25"/>
    <n v="3774"/>
    <s v="2020-12-08"/>
    <s v="2020-03-03"/>
    <s v="Yes"/>
    <s v="2020-04-20"/>
    <n v="3"/>
    <s v="2020-12-17"/>
    <s v="Frozen Plasma"/>
    <s v="2020-12-10"/>
    <s v="&gt;1000"/>
    <s v="Retain Regimen"/>
    <s v="Other"/>
    <s v="Traditional herbal medicine"/>
    <s v=""/>
    <s v="2020-12-17"/>
    <s v=""/>
    <s v=""/>
    <s v=""/>
    <s v=""/>
    <s v=""/>
    <s v="2020-12-22"/>
    <s v="stf version 4"/>
    <n v="2020"/>
    <s v="December"/>
    <n v="2020"/>
    <s v="December"/>
    <x v="1"/>
    <n v="1"/>
    <n v="1"/>
    <n v="0"/>
    <n v="0"/>
    <n v="0"/>
    <n v="1"/>
    <n v="1"/>
    <n v="1"/>
    <n v="0"/>
    <x v="2"/>
  </r>
  <r>
    <x v="1"/>
    <n v="174640"/>
    <n v="1536500243"/>
    <x v="0"/>
    <s v="Nakuru West "/>
    <x v="32"/>
    <n v="15365"/>
    <s v="Male"/>
    <n v="13"/>
    <s v="Yes"/>
    <s v="2021-03-02"/>
    <s v="2021-03-05"/>
    <s v="No"/>
    <s v="Other"/>
    <s v=""/>
    <s v=""/>
    <s v=""/>
    <s v=""/>
    <s v="2015-05-20"/>
    <n v="18531"/>
    <s v="2021-02-17"/>
    <s v="2019-08-29"/>
    <s v="Yes"/>
    <s v="2019-09-19"/>
    <n v="2"/>
    <s v="2020-03-03"/>
    <s v="Frozen Plasma"/>
    <s v="2020-02-26"/>
    <s v="&gt;1000"/>
    <s v="Retain Regimen"/>
    <s v="Other"/>
    <s v="No support from the parents"/>
    <s v=""/>
    <s v="2020-03-03"/>
    <s v=""/>
    <s v=""/>
    <s v=""/>
    <s v=""/>
    <s v=""/>
    <s v="2021-03-05"/>
    <s v="stf version 4"/>
    <n v="2021"/>
    <s v="March"/>
    <n v="2021"/>
    <s v="March"/>
    <x v="1"/>
    <n v="1"/>
    <n v="0"/>
    <n v="1"/>
    <n v="0"/>
    <n v="0"/>
    <n v="0"/>
    <n v="0"/>
    <n v="0"/>
    <n v="0"/>
    <x v="1"/>
  </r>
  <r>
    <x v="0"/>
    <n v="164068"/>
    <n v="1536500365"/>
    <x v="0"/>
    <s v="Nakuru West "/>
    <x v="32"/>
    <n v="15365"/>
    <s v="Male"/>
    <n v="33"/>
    <s v="Yes"/>
    <s v="2020-10-30"/>
    <s v="2020-10-31"/>
    <s v="No"/>
    <s v="TDF+3TC+DTG"/>
    <s v=""/>
    <s v=""/>
    <s v=""/>
    <s v=""/>
    <s v="2016-02-03"/>
    <n v="548074"/>
    <s v="2020-10-16"/>
    <s v="2020-10-30"/>
    <s v="Yes"/>
    <s v="2020-11-30"/>
    <n v="2"/>
    <s v=""/>
    <s v="Frozen Plasma"/>
    <s v=""/>
    <s v=""/>
    <s v=""/>
    <s v=""/>
    <s v=""/>
    <s v=""/>
    <s v=""/>
    <s v=""/>
    <s v=""/>
    <s v=""/>
    <s v=""/>
    <s v=""/>
    <s v="2020-10-31"/>
    <s v="stf version 4"/>
    <n v="2020"/>
    <s v="October"/>
    <n v="2020"/>
    <s v="October"/>
    <x v="1"/>
    <n v="1"/>
    <n v="0"/>
    <n v="1"/>
    <n v="0"/>
    <n v="0"/>
    <n v="0"/>
    <n v="0"/>
    <n v="0"/>
    <n v="0"/>
    <x v="2"/>
  </r>
  <r>
    <x v="1"/>
    <n v="174640"/>
    <n v="1536500438"/>
    <x v="0"/>
    <s v="Nakuru West "/>
    <x v="32"/>
    <n v="15365"/>
    <s v="Female"/>
    <n v="47"/>
    <s v="Yes"/>
    <s v="2021-03-02"/>
    <s v="2021-03-05"/>
    <s v="No"/>
    <s v="TDF+3TC+DTG"/>
    <s v=""/>
    <s v=""/>
    <s v=""/>
    <s v=""/>
    <s v="2016-07-27"/>
    <n v="56506"/>
    <s v="2021-02-17"/>
    <s v="2021-03-02"/>
    <s v="Yes"/>
    <s v="2021-03-02"/>
    <n v="2"/>
    <s v=""/>
    <s v="Frozen Plasma"/>
    <s v=""/>
    <s v=""/>
    <s v=""/>
    <s v=""/>
    <s v=""/>
    <s v=""/>
    <s v=""/>
    <s v=""/>
    <s v=""/>
    <s v=""/>
    <s v=""/>
    <s v=""/>
    <s v="2021-03-05"/>
    <s v="stf version 4"/>
    <n v="2021"/>
    <s v="March"/>
    <n v="2021"/>
    <s v="March"/>
    <x v="1"/>
    <n v="1"/>
    <n v="0"/>
    <n v="1"/>
    <n v="0"/>
    <n v="0"/>
    <n v="0"/>
    <n v="0"/>
    <n v="0"/>
    <n v="0"/>
    <x v="2"/>
  </r>
  <r>
    <x v="0"/>
    <n v="169734"/>
    <n v="1536500616"/>
    <x v="0"/>
    <s v="Njoro"/>
    <x v="104"/>
    <n v="20343"/>
    <s v="Female"/>
    <n v="36"/>
    <s v=""/>
    <s v="2020-12-31"/>
    <s v="2021-01-04"/>
    <s v="No"/>
    <s v="TDF+3TC+DTG"/>
    <s v=""/>
    <s v=""/>
    <s v=""/>
    <s v=""/>
    <s v=""/>
    <n v="89448"/>
    <s v="2020-12-17"/>
    <s v=""/>
    <s v=""/>
    <s v=""/>
    <s v=""/>
    <s v=""/>
    <s v=""/>
    <s v=""/>
    <s v=""/>
    <s v=""/>
    <s v=""/>
    <s v=""/>
    <s v=""/>
    <s v=""/>
    <s v=""/>
    <s v=""/>
    <s v=""/>
    <s v=""/>
    <s v=""/>
    <s v=""/>
    <s v=""/>
    <n v="2021"/>
    <s v="January"/>
    <n v="2020"/>
    <s v="December"/>
    <x v="0"/>
    <n v="1"/>
    <n v="0"/>
    <n v="0"/>
    <n v="0"/>
    <n v="1"/>
    <n v="0"/>
    <n v="0"/>
    <n v="0"/>
    <n v="0"/>
    <x v="2"/>
  </r>
  <r>
    <x v="1"/>
    <n v="170599"/>
    <n v="1536500697"/>
    <x v="0"/>
    <s v="Nakuru West "/>
    <x v="94"/>
    <n v="15232"/>
    <s v="Female"/>
    <n v="30"/>
    <s v="Yes"/>
    <s v="2021-01-20"/>
    <s v="2021-01-20"/>
    <s v="No"/>
    <s v="TDF+3TC+EFV"/>
    <s v=""/>
    <s v=""/>
    <s v=""/>
    <s v=""/>
    <s v="2021-02-22"/>
    <n v="60600"/>
    <s v="2021-01-05"/>
    <s v="2020-06-15"/>
    <s v="Yes"/>
    <s v="2020-06-15"/>
    <n v="3"/>
    <s v=""/>
    <s v="Frozen Plasma"/>
    <s v=""/>
    <s v=""/>
    <s v=""/>
    <s v=""/>
    <s v=""/>
    <s v=""/>
    <s v=""/>
    <s v=""/>
    <s v=""/>
    <s v=""/>
    <s v=""/>
    <s v=""/>
    <s v="2021-01-20"/>
    <s v="stf version 4"/>
    <n v="2021"/>
    <s v="January"/>
    <n v="2021"/>
    <s v="January"/>
    <x v="1"/>
    <n v="1"/>
    <n v="1"/>
    <n v="0"/>
    <n v="0"/>
    <n v="0"/>
    <n v="0"/>
    <n v="0"/>
    <n v="0"/>
    <n v="0"/>
    <x v="2"/>
  </r>
  <r>
    <x v="0"/>
    <n v="165001"/>
    <n v="1536500800"/>
    <x v="0"/>
    <s v="Nakuru West "/>
    <x v="32"/>
    <n v="15365"/>
    <s v="Female"/>
    <n v="35"/>
    <s v="Yes"/>
    <s v="2020-11-11"/>
    <s v="2020-11-11"/>
    <s v="Yes"/>
    <s v="TDF+3TC+EFV"/>
    <s v=""/>
    <s v=""/>
    <s v=""/>
    <s v=""/>
    <s v="2019-02-15"/>
    <n v="22223"/>
    <s v="2020-10-28"/>
    <s v="2019-03-15"/>
    <s v="Yes"/>
    <s v="2019-03-15"/>
    <n v="2"/>
    <s v="2020-03-12"/>
    <s v="Frozen Plasma"/>
    <s v="2020-03-19"/>
    <s v="&gt;1000"/>
    <s v="Retain Regimen"/>
    <s v="Defaulter"/>
    <s v=""/>
    <n v="2"/>
    <s v="2020-03-12"/>
    <s v="Frozen Plasma"/>
    <s v="2020-11-03"/>
    <s v="&gt;1000"/>
    <s v="Active"/>
    <s v="Defaults at any time"/>
    <s v="2020-11-11"/>
    <s v="stf version 4"/>
    <n v="2020"/>
    <s v="November"/>
    <n v="2020"/>
    <s v="November"/>
    <x v="1"/>
    <n v="1"/>
    <n v="0"/>
    <n v="1"/>
    <n v="0"/>
    <n v="0"/>
    <n v="0"/>
    <n v="0"/>
    <n v="0"/>
    <n v="0"/>
    <x v="2"/>
  </r>
  <r>
    <x v="0"/>
    <n v="164072"/>
    <n v="1536500912"/>
    <x v="0"/>
    <s v="Nakuru West "/>
    <x v="32"/>
    <n v="15365"/>
    <s v="Male"/>
    <n v="28"/>
    <s v="Yes"/>
    <s v="2020-10-30"/>
    <s v="2020-10-30"/>
    <s v="No"/>
    <s v="TDF+3TC+DTG"/>
    <s v=""/>
    <s v=""/>
    <s v=""/>
    <s v=""/>
    <s v="2020-01-20"/>
    <n v="22048"/>
    <s v="2020-10-19"/>
    <s v="2020-10-30"/>
    <s v="Yes"/>
    <s v="2020-10-30"/>
    <n v="2"/>
    <s v=""/>
    <s v="Frozen Plasma"/>
    <s v=""/>
    <s v=""/>
    <s v=""/>
    <s v=""/>
    <s v=""/>
    <s v=""/>
    <s v=""/>
    <s v=""/>
    <s v=""/>
    <s v=""/>
    <s v=""/>
    <s v=""/>
    <s v="2020-10-30"/>
    <s v="stf version 4"/>
    <n v="2020"/>
    <s v="October"/>
    <n v="2020"/>
    <s v="October"/>
    <x v="1"/>
    <n v="1"/>
    <n v="0"/>
    <n v="1"/>
    <n v="0"/>
    <n v="0"/>
    <n v="0"/>
    <n v="0"/>
    <n v="0"/>
    <n v="0"/>
    <x v="2"/>
  </r>
  <r>
    <x v="1"/>
    <n v="173633"/>
    <n v="1536503331"/>
    <x v="0"/>
    <s v="Nakuru West "/>
    <x v="7"/>
    <n v="15288"/>
    <s v="Female"/>
    <n v="47"/>
    <s v=""/>
    <s v="2021-02-18"/>
    <s v="2021-02-18"/>
    <s v="No"/>
    <s v="TDF+3TC+DTG"/>
    <s v=""/>
    <s v=""/>
    <s v=""/>
    <s v=""/>
    <s v=""/>
    <n v="1869"/>
    <s v="2021-02-10"/>
    <s v=""/>
    <s v=""/>
    <s v=""/>
    <s v=""/>
    <s v=""/>
    <s v=""/>
    <s v=""/>
    <s v=""/>
    <s v=""/>
    <s v=""/>
    <s v=""/>
    <s v=""/>
    <s v=""/>
    <s v=""/>
    <s v=""/>
    <s v=""/>
    <s v=""/>
    <s v=""/>
    <s v=""/>
    <s v=""/>
    <n v="2021"/>
    <s v="February"/>
    <n v="2021"/>
    <s v="February"/>
    <x v="0"/>
    <n v="1"/>
    <n v="0"/>
    <n v="0"/>
    <n v="0"/>
    <n v="1"/>
    <n v="0"/>
    <n v="0"/>
    <n v="0"/>
    <n v="0"/>
    <x v="2"/>
  </r>
  <r>
    <x v="0"/>
    <n v="166050"/>
    <s v="15370000082"/>
    <x v="0"/>
    <s v="Molo"/>
    <x v="105"/>
    <n v="15370"/>
    <s v="Female"/>
    <n v="24"/>
    <s v=""/>
    <s v="2020-11-25"/>
    <s v="2020-11-25"/>
    <s v="No"/>
    <s v="TDF+3TC+DTG"/>
    <s v=""/>
    <s v=""/>
    <s v=""/>
    <s v=""/>
    <s v=""/>
    <n v="2880"/>
    <s v="2020-10-21"/>
    <s v=""/>
    <s v=""/>
    <s v=""/>
    <s v=""/>
    <s v=""/>
    <s v=""/>
    <s v=""/>
    <s v=""/>
    <s v=""/>
    <s v=""/>
    <s v=""/>
    <s v=""/>
    <s v=""/>
    <s v=""/>
    <s v=""/>
    <s v=""/>
    <s v=""/>
    <s v=""/>
    <s v=""/>
    <s v=""/>
    <n v="2020"/>
    <s v="November"/>
    <n v="2020"/>
    <s v="November"/>
    <x v="0"/>
    <n v="1"/>
    <n v="0"/>
    <n v="0"/>
    <n v="0"/>
    <n v="1"/>
    <n v="0"/>
    <n v="0"/>
    <n v="0"/>
    <n v="0"/>
    <x v="1"/>
  </r>
  <r>
    <x v="2"/>
    <n v="161720"/>
    <n v="1537000122"/>
    <x v="0"/>
    <s v="Molo"/>
    <x v="49"/>
    <n v="14431"/>
    <s v="Male"/>
    <n v="48"/>
    <s v="Yes"/>
    <s v="2020-10-01"/>
    <s v="2020-10-06"/>
    <s v="No"/>
    <s v="TDF+3TC+DTG"/>
    <s v=""/>
    <s v=""/>
    <s v=""/>
    <s v=""/>
    <s v="2020-05-06"/>
    <n v="4554"/>
    <s v="2020-09-23"/>
    <s v="2020-10-08"/>
    <s v="No"/>
    <s v=""/>
    <n v="3"/>
    <s v="2020-12-14"/>
    <s v="Frozen Plasma"/>
    <s v="2021-01-06"/>
    <s v="LDL"/>
    <s v="Retain Regimen"/>
    <s v=""/>
    <s v=""/>
    <s v=""/>
    <s v="2020-12-14"/>
    <s v=""/>
    <s v=""/>
    <s v=""/>
    <s v="Resuppressed at VL confirmatory"/>
    <s v=""/>
    <s v="2020-10-06"/>
    <s v="stf version 4"/>
    <n v="2020"/>
    <s v="October"/>
    <n v="2020"/>
    <s v="October"/>
    <x v="1"/>
    <n v="1"/>
    <n v="1"/>
    <n v="0"/>
    <n v="0"/>
    <n v="0"/>
    <n v="1"/>
    <n v="1"/>
    <n v="0"/>
    <n v="0"/>
    <x v="2"/>
  </r>
  <r>
    <x v="0"/>
    <n v="165067"/>
    <n v="1537200021"/>
    <x v="0"/>
    <s v="Rongai"/>
    <x v="106"/>
    <n v="15372"/>
    <s v="Female"/>
    <n v="11"/>
    <s v="Yes"/>
    <s v="2020-11-11"/>
    <s v="2020-11-12"/>
    <s v="No"/>
    <s v="Other"/>
    <s v=""/>
    <s v=""/>
    <s v=""/>
    <s v=""/>
    <s v="2020-05-18"/>
    <n v="173440"/>
    <s v="2020-10-08"/>
    <s v="2021-02-15"/>
    <s v="Yes"/>
    <s v="2021-02-15"/>
    <n v="1"/>
    <s v="2021-01-14"/>
    <s v="Frozen Plasma"/>
    <s v="2021-01-14"/>
    <s v="&gt;1000"/>
    <s v="Retain Regimen"/>
    <s v="Other"/>
    <s v="poor adherence"/>
    <s v=""/>
    <s v="2021-01-14"/>
    <s v=""/>
    <s v=""/>
    <s v=""/>
    <s v=""/>
    <s v=""/>
    <s v="2020-11-12"/>
    <s v="stf version 4"/>
    <n v="2020"/>
    <s v="November"/>
    <n v="2020"/>
    <s v="November"/>
    <x v="1"/>
    <n v="1"/>
    <n v="0"/>
    <n v="0"/>
    <n v="1"/>
    <n v="0"/>
    <n v="0"/>
    <n v="0"/>
    <n v="0"/>
    <n v="0"/>
    <x v="1"/>
  </r>
  <r>
    <x v="0"/>
    <n v="168607"/>
    <n v="1537200055"/>
    <x v="0"/>
    <s v="Rongai"/>
    <x v="106"/>
    <n v="15372"/>
    <s v="Female"/>
    <n v="23"/>
    <s v="Yes"/>
    <s v="2020-12-10"/>
    <s v="2020-12-10"/>
    <s v="No"/>
    <s v="TDF+3TC+EFV"/>
    <s v=""/>
    <s v=""/>
    <s v=""/>
    <s v=""/>
    <s v="2020-11-30"/>
    <n v="8661"/>
    <s v="2020-12-01"/>
    <s v="2020-11-30"/>
    <s v="Yes"/>
    <s v="2020-11-30"/>
    <n v="0"/>
    <s v="2020-12-01"/>
    <s v="Frozen Plasma"/>
    <s v="2020-12-15"/>
    <s v="&gt;1000"/>
    <s v="Retain Regimen"/>
    <s v=""/>
    <s v=""/>
    <s v=""/>
    <s v="2020-12-01"/>
    <s v=""/>
    <s v=""/>
    <s v=""/>
    <s v=""/>
    <s v=""/>
    <s v="2020-12-10"/>
    <s v="stf version 4"/>
    <n v="2020"/>
    <s v="December"/>
    <n v="2020"/>
    <s v="December"/>
    <x v="1"/>
    <n v="1"/>
    <n v="0"/>
    <n v="0"/>
    <n v="0"/>
    <n v="1"/>
    <n v="0"/>
    <n v="0"/>
    <n v="0"/>
    <n v="0"/>
    <x v="1"/>
  </r>
  <r>
    <x v="0"/>
    <n v="163004"/>
    <n v="1537200059"/>
    <x v="0"/>
    <s v="Nakuru West "/>
    <x v="94"/>
    <n v="15232"/>
    <s v="Male"/>
    <n v="12"/>
    <s v="Yes"/>
    <s v="2020-10-21"/>
    <s v="2020-10-21"/>
    <s v="No"/>
    <s v="ABC+3TC+EFV"/>
    <s v=""/>
    <s v=""/>
    <s v=""/>
    <s v=""/>
    <s v="2020-10-08"/>
    <n v="15865"/>
    <s v="2020-10-08"/>
    <s v="2020-10-27"/>
    <s v="Yes"/>
    <s v="2020-10-27"/>
    <n v="1"/>
    <s v=""/>
    <s v="Frozen Plasma"/>
    <s v=""/>
    <s v=""/>
    <s v=""/>
    <s v=""/>
    <s v=""/>
    <s v=""/>
    <s v=""/>
    <s v=""/>
    <s v=""/>
    <s v=""/>
    <s v=""/>
    <s v=""/>
    <s v="2020-10-21"/>
    <s v="stf version 4"/>
    <n v="2020"/>
    <s v="October"/>
    <n v="2020"/>
    <s v="October"/>
    <x v="1"/>
    <n v="1"/>
    <n v="0"/>
    <n v="0"/>
    <n v="1"/>
    <n v="0"/>
    <n v="0"/>
    <n v="0"/>
    <n v="0"/>
    <n v="0"/>
    <x v="1"/>
  </r>
  <r>
    <x v="1"/>
    <n v="174817"/>
    <n v="1537200061"/>
    <x v="0"/>
    <s v="Rongai"/>
    <x v="106"/>
    <n v="15372"/>
    <s v="Female"/>
    <n v="33"/>
    <s v="Yes"/>
    <s v="2021-03-02"/>
    <s v="2021-03-02"/>
    <s v="No"/>
    <s v="TDF+3TC+DTG"/>
    <s v=""/>
    <s v=""/>
    <s v=""/>
    <s v=""/>
    <s v="2020-08-03"/>
    <n v="1600"/>
    <s v="2021-02-01"/>
    <s v="2021-03-10"/>
    <s v="Yes"/>
    <s v="2021-03-10"/>
    <n v="1"/>
    <s v=""/>
    <s v="Frozen Plasma"/>
    <s v=""/>
    <s v=""/>
    <s v=""/>
    <s v=""/>
    <s v=""/>
    <s v=""/>
    <s v=""/>
    <s v=""/>
    <s v=""/>
    <s v=""/>
    <s v=""/>
    <s v=""/>
    <s v="2021-03-02"/>
    <s v="stf version 4"/>
    <n v="2021"/>
    <s v="March"/>
    <n v="2021"/>
    <s v="March"/>
    <x v="1"/>
    <n v="1"/>
    <n v="0"/>
    <n v="0"/>
    <n v="1"/>
    <n v="0"/>
    <n v="0"/>
    <n v="0"/>
    <n v="0"/>
    <n v="0"/>
    <x v="2"/>
  </r>
  <r>
    <x v="1"/>
    <n v="170981"/>
    <n v="1537700682"/>
    <x v="0"/>
    <s v="Gilgil"/>
    <x v="107"/>
    <n v="15377"/>
    <s v="Female"/>
    <n v="24"/>
    <s v=""/>
    <s v="2021-01-20"/>
    <s v="2021-01-20"/>
    <s v="No"/>
    <s v="TDF+3TC+DTG"/>
    <s v=""/>
    <s v=""/>
    <s v=""/>
    <s v=""/>
    <s v=""/>
    <n v="3810"/>
    <s v="2021-01-13"/>
    <s v=""/>
    <s v=""/>
    <s v=""/>
    <s v=""/>
    <s v=""/>
    <s v=""/>
    <s v=""/>
    <s v=""/>
    <s v=""/>
    <s v=""/>
    <s v=""/>
    <s v=""/>
    <s v=""/>
    <s v=""/>
    <s v=""/>
    <s v=""/>
    <s v=""/>
    <s v=""/>
    <s v=""/>
    <s v=""/>
    <n v="2021"/>
    <s v="January"/>
    <n v="2021"/>
    <s v="January"/>
    <x v="0"/>
    <n v="1"/>
    <n v="0"/>
    <n v="0"/>
    <n v="0"/>
    <n v="1"/>
    <n v="0"/>
    <n v="0"/>
    <n v="0"/>
    <n v="0"/>
    <x v="1"/>
  </r>
  <r>
    <x v="0"/>
    <n v="169802"/>
    <n v="1538804117"/>
    <x v="0"/>
    <s v="Nakuru West "/>
    <x v="7"/>
    <n v="15288"/>
    <s v="Female"/>
    <n v="46"/>
    <s v="Yes"/>
    <s v="2020-12-31"/>
    <s v="2021-01-04"/>
    <s v="No"/>
    <s v="TDF+3TC+EFV"/>
    <s v=""/>
    <s v=""/>
    <s v=""/>
    <s v=""/>
    <s v="2021-02-12"/>
    <n v="5754"/>
    <s v="2020-12-21"/>
    <s v="2021-02-19"/>
    <s v="No"/>
    <s v=""/>
    <n v="1"/>
    <s v=""/>
    <s v="Frozen Plasma"/>
    <s v=""/>
    <s v=""/>
    <s v=""/>
    <s v=""/>
    <s v=""/>
    <s v=""/>
    <s v=""/>
    <s v=""/>
    <s v=""/>
    <s v=""/>
    <s v=""/>
    <s v=""/>
    <s v="2021-01-04"/>
    <s v="stf version 4"/>
    <n v="2021"/>
    <s v="January"/>
    <n v="2020"/>
    <s v="December"/>
    <x v="1"/>
    <n v="1"/>
    <n v="0"/>
    <n v="0"/>
    <n v="1"/>
    <n v="0"/>
    <n v="0"/>
    <n v="0"/>
    <n v="0"/>
    <n v="0"/>
    <x v="2"/>
  </r>
  <r>
    <x v="0"/>
    <n v="164320"/>
    <s v="15398/00062"/>
    <x v="0"/>
    <s v="Kuresoi South"/>
    <x v="73"/>
    <n v="15398"/>
    <s v="Male"/>
    <n v="60"/>
    <s v=""/>
    <s v="2020-10-30"/>
    <s v="2020-10-30"/>
    <s v="No"/>
    <s v="TDF+3TC+DTG"/>
    <s v=""/>
    <s v=""/>
    <s v=""/>
    <s v=""/>
    <s v=""/>
    <n v="3275"/>
    <s v="2020-10-15"/>
    <s v=""/>
    <s v=""/>
    <s v=""/>
    <s v=""/>
    <s v=""/>
    <s v=""/>
    <s v=""/>
    <s v=""/>
    <s v=""/>
    <s v=""/>
    <s v=""/>
    <s v=""/>
    <s v=""/>
    <s v=""/>
    <s v=""/>
    <s v=""/>
    <s v=""/>
    <s v=""/>
    <s v=""/>
    <s v=""/>
    <n v="2020"/>
    <s v="October"/>
    <n v="2020"/>
    <s v="October"/>
    <x v="0"/>
    <n v="1"/>
    <n v="0"/>
    <n v="0"/>
    <n v="0"/>
    <n v="1"/>
    <n v="0"/>
    <n v="0"/>
    <n v="0"/>
    <n v="0"/>
    <x v="2"/>
  </r>
  <r>
    <x v="0"/>
    <n v="166843"/>
    <s v="15398/00535"/>
    <x v="0"/>
    <s v="Kuresoi South"/>
    <x v="73"/>
    <n v="15398"/>
    <s v="Female"/>
    <n v="41"/>
    <s v=""/>
    <s v="2020-11-25"/>
    <s v="2020-11-25"/>
    <s v="No"/>
    <s v="TDF+3TC+DTG"/>
    <s v=""/>
    <s v=""/>
    <s v=""/>
    <s v=""/>
    <s v=""/>
    <n v="2330"/>
    <s v="2020-11-12"/>
    <s v=""/>
    <s v=""/>
    <s v=""/>
    <s v=""/>
    <s v=""/>
    <s v=""/>
    <s v=""/>
    <s v=""/>
    <s v=""/>
    <s v=""/>
    <s v=""/>
    <s v=""/>
    <s v=""/>
    <s v=""/>
    <s v=""/>
    <s v=""/>
    <s v=""/>
    <s v=""/>
    <s v=""/>
    <s v=""/>
    <n v="2020"/>
    <s v="November"/>
    <n v="2020"/>
    <s v="November"/>
    <x v="0"/>
    <n v="1"/>
    <n v="0"/>
    <n v="0"/>
    <n v="0"/>
    <n v="1"/>
    <n v="0"/>
    <n v="0"/>
    <n v="0"/>
    <n v="0"/>
    <x v="2"/>
  </r>
  <r>
    <x v="0"/>
    <n v="167217"/>
    <s v="15398/00644"/>
    <x v="0"/>
    <s v="Kuresoi South"/>
    <x v="73"/>
    <n v="15398"/>
    <s v="Female"/>
    <n v="49"/>
    <s v=""/>
    <s v="2020-11-27"/>
    <s v="2020-11-27"/>
    <s v="No"/>
    <s v="TDF+3TC+DTG"/>
    <s v=""/>
    <s v=""/>
    <s v=""/>
    <s v=""/>
    <s v=""/>
    <n v="218000"/>
    <s v="2020-11-19"/>
    <s v=""/>
    <s v=""/>
    <s v=""/>
    <s v=""/>
    <s v=""/>
    <s v=""/>
    <s v=""/>
    <s v=""/>
    <s v=""/>
    <s v=""/>
    <s v=""/>
    <s v=""/>
    <s v=""/>
    <s v=""/>
    <s v=""/>
    <s v=""/>
    <s v=""/>
    <s v=""/>
    <s v=""/>
    <s v=""/>
    <n v="2020"/>
    <s v="November"/>
    <n v="2020"/>
    <s v="November"/>
    <x v="0"/>
    <n v="1"/>
    <n v="0"/>
    <n v="0"/>
    <n v="0"/>
    <n v="1"/>
    <n v="0"/>
    <n v="0"/>
    <n v="0"/>
    <n v="0"/>
    <x v="2"/>
  </r>
  <r>
    <x v="0"/>
    <n v="169305"/>
    <s v="15398/00648"/>
    <x v="0"/>
    <s v="Kuresoi South"/>
    <x v="73"/>
    <n v="15398"/>
    <s v="Male"/>
    <n v="42"/>
    <s v=""/>
    <s v="2020-12-23"/>
    <s v="2020-12-30"/>
    <s v="No"/>
    <s v="TDF+3TC+DTG"/>
    <s v=""/>
    <s v=""/>
    <s v=""/>
    <s v=""/>
    <s v=""/>
    <n v="6552"/>
    <s v="2020-12-11"/>
    <s v=""/>
    <s v=""/>
    <s v=""/>
    <s v=""/>
    <s v=""/>
    <s v=""/>
    <s v=""/>
    <s v=""/>
    <s v=""/>
    <s v=""/>
    <s v=""/>
    <s v=""/>
    <s v=""/>
    <s v=""/>
    <s v=""/>
    <s v=""/>
    <s v=""/>
    <s v=""/>
    <s v=""/>
    <s v=""/>
    <n v="2020"/>
    <s v="December"/>
    <n v="2020"/>
    <s v="December"/>
    <x v="0"/>
    <n v="1"/>
    <n v="0"/>
    <n v="0"/>
    <n v="0"/>
    <n v="1"/>
    <n v="0"/>
    <n v="0"/>
    <n v="0"/>
    <n v="0"/>
    <x v="2"/>
  </r>
  <r>
    <x v="1"/>
    <n v="174148"/>
    <s v="15398/0066"/>
    <x v="0"/>
    <s v="Kuresoi South"/>
    <x v="73"/>
    <n v="15398"/>
    <s v="Female"/>
    <n v="46"/>
    <s v=""/>
    <s v="2021-02-22"/>
    <s v="2021-02-24"/>
    <s v="No"/>
    <s v="AZT+3TC+LPV/r"/>
    <s v=""/>
    <s v=""/>
    <s v=""/>
    <s v=""/>
    <s v=""/>
    <n v="23350"/>
    <s v="2021-02-12"/>
    <s v=""/>
    <s v=""/>
    <s v=""/>
    <s v=""/>
    <s v=""/>
    <s v=""/>
    <s v=""/>
    <s v=""/>
    <s v=""/>
    <s v=""/>
    <s v=""/>
    <s v=""/>
    <s v=""/>
    <s v=""/>
    <s v=""/>
    <s v=""/>
    <s v=""/>
    <s v=""/>
    <s v=""/>
    <s v=""/>
    <n v="2021"/>
    <s v="February"/>
    <n v="2021"/>
    <s v="February"/>
    <x v="0"/>
    <n v="1"/>
    <n v="0"/>
    <n v="0"/>
    <n v="0"/>
    <n v="1"/>
    <n v="0"/>
    <n v="0"/>
    <n v="0"/>
    <n v="0"/>
    <x v="2"/>
  </r>
  <r>
    <x v="1"/>
    <n v="171439"/>
    <s v="15398/00735"/>
    <x v="0"/>
    <s v="Kuresoi South"/>
    <x v="73"/>
    <n v="15398"/>
    <s v="Male"/>
    <n v="10"/>
    <s v=""/>
    <s v="2021-01-25"/>
    <s v="2021-01-25"/>
    <s v="No"/>
    <s v="ABC+3TC+LPV/r"/>
    <s v=""/>
    <s v=""/>
    <s v=""/>
    <s v=""/>
    <s v=""/>
    <n v="11529"/>
    <s v="2021-01-18"/>
    <s v=""/>
    <s v=""/>
    <s v=""/>
    <s v=""/>
    <s v=""/>
    <s v=""/>
    <s v=""/>
    <s v=""/>
    <s v=""/>
    <s v=""/>
    <s v=""/>
    <s v=""/>
    <s v=""/>
    <s v=""/>
    <s v=""/>
    <s v=""/>
    <s v=""/>
    <s v=""/>
    <s v=""/>
    <s v=""/>
    <n v="2021"/>
    <s v="January"/>
    <n v="2021"/>
    <s v="January"/>
    <x v="0"/>
    <n v="1"/>
    <n v="0"/>
    <n v="0"/>
    <n v="0"/>
    <n v="1"/>
    <n v="0"/>
    <n v="0"/>
    <n v="0"/>
    <n v="0"/>
    <x v="1"/>
  </r>
  <r>
    <x v="1"/>
    <n v="174821"/>
    <s v="15398/00889"/>
    <x v="0"/>
    <s v="Kuresoi South"/>
    <x v="73"/>
    <n v="15398"/>
    <s v="Male"/>
    <n v="61"/>
    <s v=""/>
    <s v="2021-03-02"/>
    <s v="2021-03-02"/>
    <s v="No"/>
    <s v="TDF+3TC+DTG"/>
    <s v=""/>
    <s v=""/>
    <s v=""/>
    <s v=""/>
    <s v=""/>
    <n v="1611"/>
    <s v="2021-02-11"/>
    <s v=""/>
    <s v=""/>
    <s v=""/>
    <s v=""/>
    <s v=""/>
    <s v=""/>
    <s v=""/>
    <s v=""/>
    <s v=""/>
    <s v=""/>
    <s v=""/>
    <s v=""/>
    <s v=""/>
    <s v=""/>
    <s v=""/>
    <s v=""/>
    <s v=""/>
    <s v=""/>
    <s v=""/>
    <s v=""/>
    <n v="2021"/>
    <s v="March"/>
    <n v="2021"/>
    <s v="March"/>
    <x v="0"/>
    <n v="1"/>
    <n v="0"/>
    <n v="0"/>
    <n v="0"/>
    <n v="1"/>
    <n v="0"/>
    <n v="0"/>
    <n v="0"/>
    <n v="0"/>
    <x v="2"/>
  </r>
  <r>
    <x v="0"/>
    <n v="167882"/>
    <s v="15398/00973"/>
    <x v="0"/>
    <s v="Kuresoi South"/>
    <x v="73"/>
    <n v="15398"/>
    <s v="Male"/>
    <n v="54"/>
    <s v=""/>
    <s v="2020-12-02"/>
    <s v="2020-12-02"/>
    <s v="No"/>
    <s v="TDF+3TC+DTG"/>
    <s v=""/>
    <s v=""/>
    <s v=""/>
    <s v=""/>
    <s v=""/>
    <n v="168000"/>
    <s v="2020-11-24"/>
    <s v=""/>
    <s v=""/>
    <s v=""/>
    <s v=""/>
    <s v=""/>
    <s v=""/>
    <s v=""/>
    <s v=""/>
    <s v=""/>
    <s v=""/>
    <s v=""/>
    <s v=""/>
    <s v=""/>
    <s v=""/>
    <s v=""/>
    <s v=""/>
    <s v=""/>
    <s v=""/>
    <s v=""/>
    <s v=""/>
    <n v="2020"/>
    <s v="December"/>
    <n v="2020"/>
    <s v="December"/>
    <x v="0"/>
    <n v="1"/>
    <n v="0"/>
    <n v="0"/>
    <n v="0"/>
    <n v="1"/>
    <n v="0"/>
    <n v="0"/>
    <n v="0"/>
    <n v="0"/>
    <x v="2"/>
  </r>
  <r>
    <x v="0"/>
    <n v="169054"/>
    <s v="15398/01168"/>
    <x v="0"/>
    <s v="Kuresoi South"/>
    <x v="73"/>
    <n v="15398"/>
    <s v="Male"/>
    <n v="40"/>
    <s v=""/>
    <s v="2020-12-18"/>
    <s v="2020-12-22"/>
    <s v="No"/>
    <s v="TDF+3TC+DTG"/>
    <s v=""/>
    <s v=""/>
    <s v=""/>
    <s v=""/>
    <s v=""/>
    <n v="133776"/>
    <s v="2020-12-08"/>
    <s v=""/>
    <s v=""/>
    <s v=""/>
    <s v=""/>
    <s v=""/>
    <s v=""/>
    <s v=""/>
    <s v=""/>
    <s v=""/>
    <s v=""/>
    <s v=""/>
    <s v=""/>
    <s v=""/>
    <s v=""/>
    <s v=""/>
    <s v=""/>
    <s v=""/>
    <s v=""/>
    <s v=""/>
    <s v=""/>
    <n v="2020"/>
    <s v="December"/>
    <n v="2020"/>
    <s v="December"/>
    <x v="0"/>
    <n v="1"/>
    <n v="0"/>
    <n v="0"/>
    <n v="0"/>
    <n v="1"/>
    <n v="0"/>
    <n v="0"/>
    <n v="0"/>
    <n v="0"/>
    <x v="2"/>
  </r>
  <r>
    <x v="0"/>
    <n v="166843"/>
    <s v="15398/01351"/>
    <x v="0"/>
    <s v="Kuresoi South"/>
    <x v="73"/>
    <n v="15398"/>
    <s v="Male"/>
    <n v="8"/>
    <s v=""/>
    <s v="2020-11-25"/>
    <s v="2020-11-25"/>
    <s v="No"/>
    <s v=""/>
    <s v=""/>
    <s v=""/>
    <s v=""/>
    <s v=""/>
    <s v=""/>
    <n v="6360"/>
    <s v="2020-11-16"/>
    <s v=""/>
    <s v=""/>
    <s v=""/>
    <s v=""/>
    <s v=""/>
    <s v=""/>
    <s v=""/>
    <s v=""/>
    <s v=""/>
    <s v=""/>
    <s v=""/>
    <s v=""/>
    <s v=""/>
    <s v=""/>
    <s v=""/>
    <s v=""/>
    <s v=""/>
    <s v=""/>
    <s v=""/>
    <s v=""/>
    <n v="2020"/>
    <s v="November"/>
    <n v="2020"/>
    <s v="November"/>
    <x v="0"/>
    <n v="1"/>
    <n v="0"/>
    <n v="0"/>
    <n v="0"/>
    <n v="1"/>
    <n v="0"/>
    <n v="0"/>
    <n v="0"/>
    <n v="0"/>
    <x v="0"/>
  </r>
  <r>
    <x v="0"/>
    <n v="167882"/>
    <s v="15398/01464"/>
    <x v="0"/>
    <s v="Kuresoi South"/>
    <x v="73"/>
    <n v="15398"/>
    <s v="Female"/>
    <n v="28"/>
    <s v=""/>
    <s v="2020-12-02"/>
    <s v="2020-12-02"/>
    <s v="No"/>
    <s v="TDF+3TC+EFV"/>
    <s v=""/>
    <s v=""/>
    <s v=""/>
    <s v=""/>
    <s v=""/>
    <n v="2980"/>
    <s v="2020-11-25"/>
    <s v=""/>
    <s v=""/>
    <s v=""/>
    <s v=""/>
    <s v=""/>
    <s v=""/>
    <s v=""/>
    <s v=""/>
    <s v=""/>
    <s v=""/>
    <s v=""/>
    <s v=""/>
    <s v=""/>
    <s v=""/>
    <s v=""/>
    <s v=""/>
    <s v=""/>
    <s v=""/>
    <s v=""/>
    <s v=""/>
    <n v="2020"/>
    <s v="December"/>
    <n v="2020"/>
    <s v="December"/>
    <x v="0"/>
    <n v="1"/>
    <n v="0"/>
    <n v="0"/>
    <n v="0"/>
    <n v="1"/>
    <n v="0"/>
    <n v="0"/>
    <n v="0"/>
    <n v="0"/>
    <x v="2"/>
  </r>
  <r>
    <x v="0"/>
    <n v="167571"/>
    <s v="15398/01495"/>
    <x v="0"/>
    <s v="Kuresoi South"/>
    <x v="73"/>
    <n v="15398"/>
    <s v="Male"/>
    <n v="41"/>
    <s v=""/>
    <s v="2020-12-02"/>
    <s v="2020-12-02"/>
    <s v="No"/>
    <s v="TDF+3TC+DTG"/>
    <s v=""/>
    <s v=""/>
    <s v=""/>
    <s v=""/>
    <s v=""/>
    <n v="1660"/>
    <s v="2020-11-20"/>
    <s v=""/>
    <s v=""/>
    <s v=""/>
    <s v=""/>
    <s v=""/>
    <s v=""/>
    <s v=""/>
    <s v=""/>
    <s v=""/>
    <s v=""/>
    <s v=""/>
    <s v=""/>
    <s v=""/>
    <s v=""/>
    <s v=""/>
    <s v=""/>
    <s v=""/>
    <s v=""/>
    <s v=""/>
    <s v=""/>
    <n v="2020"/>
    <s v="December"/>
    <n v="2020"/>
    <s v="December"/>
    <x v="0"/>
    <n v="1"/>
    <n v="0"/>
    <n v="0"/>
    <n v="0"/>
    <n v="1"/>
    <n v="0"/>
    <n v="0"/>
    <n v="0"/>
    <n v="0"/>
    <x v="2"/>
  </r>
  <r>
    <x v="0"/>
    <n v="164823"/>
    <s v="15398/01544"/>
    <x v="0"/>
    <s v="Kuresoi South"/>
    <x v="73"/>
    <n v="15398"/>
    <s v="Male"/>
    <n v="39"/>
    <s v=""/>
    <s v="2020-10-30"/>
    <s v="2020-10-30"/>
    <s v="No"/>
    <s v="TDF+3TC+DTG"/>
    <s v=""/>
    <s v=""/>
    <s v=""/>
    <s v=""/>
    <s v=""/>
    <n v="2393"/>
    <s v="2020-10-14"/>
    <s v=""/>
    <s v=""/>
    <s v=""/>
    <s v=""/>
    <s v=""/>
    <s v=""/>
    <s v=""/>
    <s v=""/>
    <s v=""/>
    <s v=""/>
    <s v=""/>
    <s v=""/>
    <s v=""/>
    <s v=""/>
    <s v=""/>
    <s v=""/>
    <s v=""/>
    <s v=""/>
    <s v=""/>
    <s v=""/>
    <n v="2020"/>
    <s v="October"/>
    <n v="2020"/>
    <s v="October"/>
    <x v="0"/>
    <n v="1"/>
    <n v="0"/>
    <n v="0"/>
    <n v="0"/>
    <n v="1"/>
    <n v="0"/>
    <n v="0"/>
    <n v="0"/>
    <n v="0"/>
    <x v="2"/>
  </r>
  <r>
    <x v="0"/>
    <n v="169054"/>
    <s v="15398/01572"/>
    <x v="0"/>
    <s v="Kuresoi South"/>
    <x v="73"/>
    <n v="15398"/>
    <s v="Male"/>
    <n v="37"/>
    <s v=""/>
    <s v="2020-12-18"/>
    <s v="2020-12-22"/>
    <s v="No"/>
    <s v="TDF+3TC+DTG"/>
    <s v=""/>
    <s v=""/>
    <s v=""/>
    <s v=""/>
    <s v=""/>
    <n v="162014"/>
    <s v="2020-12-09"/>
    <s v=""/>
    <s v=""/>
    <s v=""/>
    <s v=""/>
    <s v=""/>
    <s v=""/>
    <s v=""/>
    <s v=""/>
    <s v=""/>
    <s v=""/>
    <s v=""/>
    <s v=""/>
    <s v=""/>
    <s v=""/>
    <s v=""/>
    <s v=""/>
    <s v=""/>
    <s v=""/>
    <s v=""/>
    <s v=""/>
    <n v="2020"/>
    <s v="December"/>
    <n v="2020"/>
    <s v="December"/>
    <x v="0"/>
    <n v="1"/>
    <n v="0"/>
    <n v="0"/>
    <n v="0"/>
    <n v="1"/>
    <n v="0"/>
    <n v="0"/>
    <n v="0"/>
    <n v="0"/>
    <x v="2"/>
  </r>
  <r>
    <x v="0"/>
    <n v="169305"/>
    <s v="15398/01612"/>
    <x v="0"/>
    <s v="Kuresoi South"/>
    <x v="73"/>
    <n v="15398"/>
    <s v="Male"/>
    <n v="6"/>
    <s v=""/>
    <s v="2020-12-23"/>
    <s v="2020-12-30"/>
    <s v="No"/>
    <s v="Other"/>
    <s v=""/>
    <s v=""/>
    <s v=""/>
    <s v=""/>
    <s v=""/>
    <n v="7668"/>
    <s v="2020-12-10"/>
    <s v=""/>
    <s v=""/>
    <s v=""/>
    <s v=""/>
    <s v=""/>
    <s v=""/>
    <s v=""/>
    <s v=""/>
    <s v=""/>
    <s v=""/>
    <s v=""/>
    <s v=""/>
    <s v=""/>
    <s v=""/>
    <s v=""/>
    <s v=""/>
    <s v=""/>
    <s v=""/>
    <s v=""/>
    <s v=""/>
    <n v="2020"/>
    <s v="December"/>
    <n v="2020"/>
    <s v="December"/>
    <x v="0"/>
    <n v="1"/>
    <n v="0"/>
    <n v="0"/>
    <n v="0"/>
    <n v="1"/>
    <n v="0"/>
    <n v="0"/>
    <n v="0"/>
    <n v="0"/>
    <x v="0"/>
  </r>
  <r>
    <x v="0"/>
    <n v="169305"/>
    <s v="15398/01650"/>
    <x v="0"/>
    <s v="Kuresoi South"/>
    <x v="73"/>
    <n v="15398"/>
    <s v="Female"/>
    <n v="32"/>
    <s v=""/>
    <s v="2020-12-23"/>
    <s v="2020-12-30"/>
    <s v="No"/>
    <s v="TDF+3TC+DTG"/>
    <s v=""/>
    <s v=""/>
    <s v=""/>
    <s v=""/>
    <s v=""/>
    <n v="332242"/>
    <s v="2020-12-11"/>
    <s v=""/>
    <s v=""/>
    <s v=""/>
    <s v=""/>
    <s v=""/>
    <s v=""/>
    <s v=""/>
    <s v=""/>
    <s v=""/>
    <s v=""/>
    <s v=""/>
    <s v=""/>
    <s v=""/>
    <s v=""/>
    <s v=""/>
    <s v=""/>
    <s v=""/>
    <s v=""/>
    <s v=""/>
    <s v=""/>
    <n v="2020"/>
    <s v="December"/>
    <n v="2020"/>
    <s v="December"/>
    <x v="0"/>
    <n v="1"/>
    <n v="0"/>
    <n v="0"/>
    <n v="0"/>
    <n v="1"/>
    <n v="0"/>
    <n v="0"/>
    <n v="0"/>
    <n v="0"/>
    <x v="2"/>
  </r>
  <r>
    <x v="0"/>
    <n v="169305"/>
    <s v="15398/01656"/>
    <x v="0"/>
    <s v="Kuresoi South"/>
    <x v="73"/>
    <n v="15398"/>
    <s v="Male"/>
    <n v="13"/>
    <s v=""/>
    <s v="2020-12-23"/>
    <s v="2020-12-30"/>
    <s v="No"/>
    <s v="Other"/>
    <s v=""/>
    <s v=""/>
    <s v=""/>
    <s v=""/>
    <s v=""/>
    <n v="1691"/>
    <s v="2020-12-10"/>
    <s v=""/>
    <s v=""/>
    <s v=""/>
    <s v=""/>
    <s v=""/>
    <s v=""/>
    <s v=""/>
    <s v=""/>
    <s v=""/>
    <s v=""/>
    <s v=""/>
    <s v=""/>
    <s v=""/>
    <s v=""/>
    <s v=""/>
    <s v=""/>
    <s v=""/>
    <s v=""/>
    <s v=""/>
    <s v=""/>
    <n v="2020"/>
    <s v="December"/>
    <n v="2020"/>
    <s v="December"/>
    <x v="0"/>
    <n v="1"/>
    <n v="0"/>
    <n v="0"/>
    <n v="0"/>
    <n v="1"/>
    <n v="0"/>
    <n v="0"/>
    <n v="0"/>
    <n v="0"/>
    <x v="1"/>
  </r>
  <r>
    <x v="0"/>
    <n v="168922"/>
    <s v="15398/01674"/>
    <x v="0"/>
    <s v="Kuresoi South"/>
    <x v="73"/>
    <n v="15398"/>
    <s v="Female"/>
    <n v="4"/>
    <s v=""/>
    <s v="2020-12-15"/>
    <s v="2020-12-16"/>
    <s v="No"/>
    <s v="ABC+3TC+LPV/r"/>
    <s v=""/>
    <s v=""/>
    <s v=""/>
    <s v=""/>
    <s v=""/>
    <n v="5717"/>
    <s v="2020-12-07"/>
    <s v=""/>
    <s v=""/>
    <s v=""/>
    <s v=""/>
    <s v=""/>
    <s v=""/>
    <s v=""/>
    <s v=""/>
    <s v=""/>
    <s v=""/>
    <s v=""/>
    <s v=""/>
    <s v=""/>
    <s v=""/>
    <s v=""/>
    <s v=""/>
    <s v=""/>
    <s v=""/>
    <s v=""/>
    <s v=""/>
    <n v="2020"/>
    <s v="December"/>
    <n v="2020"/>
    <s v="December"/>
    <x v="0"/>
    <n v="1"/>
    <n v="0"/>
    <n v="0"/>
    <n v="0"/>
    <n v="1"/>
    <n v="0"/>
    <n v="0"/>
    <n v="0"/>
    <n v="0"/>
    <x v="0"/>
  </r>
  <r>
    <x v="1"/>
    <n v="171441"/>
    <s v="15398/01846"/>
    <x v="0"/>
    <s v="Kuresoi South"/>
    <x v="73"/>
    <n v="15398"/>
    <s v="Male"/>
    <n v="15"/>
    <s v=""/>
    <s v="2021-01-25"/>
    <s v="2021-01-25"/>
    <s v="No"/>
    <s v="TDF+3TC+DTG"/>
    <s v=""/>
    <s v=""/>
    <s v=""/>
    <s v=""/>
    <s v=""/>
    <n v="42002"/>
    <s v="2021-01-15"/>
    <s v=""/>
    <s v=""/>
    <s v=""/>
    <s v=""/>
    <s v=""/>
    <s v=""/>
    <s v=""/>
    <s v=""/>
    <s v=""/>
    <s v=""/>
    <s v=""/>
    <s v=""/>
    <s v=""/>
    <s v=""/>
    <s v=""/>
    <s v=""/>
    <s v=""/>
    <s v=""/>
    <s v=""/>
    <s v=""/>
    <n v="2021"/>
    <s v="January"/>
    <n v="2021"/>
    <s v="January"/>
    <x v="0"/>
    <n v="1"/>
    <n v="0"/>
    <n v="0"/>
    <n v="0"/>
    <n v="1"/>
    <n v="0"/>
    <n v="0"/>
    <n v="0"/>
    <n v="0"/>
    <x v="1"/>
  </r>
  <r>
    <x v="1"/>
    <n v="174819"/>
    <s v="15398/01902"/>
    <x v="0"/>
    <s v="Kuresoi South"/>
    <x v="73"/>
    <n v="15398"/>
    <s v="Female"/>
    <n v="34"/>
    <s v=""/>
    <s v="2021-03-02"/>
    <s v="2021-03-02"/>
    <s v="No"/>
    <s v="TDF+3TC+DTG"/>
    <s v=""/>
    <s v=""/>
    <s v=""/>
    <s v=""/>
    <s v=""/>
    <n v="5958"/>
    <s v="2021-02-15"/>
    <s v=""/>
    <s v=""/>
    <s v=""/>
    <s v=""/>
    <s v=""/>
    <s v=""/>
    <s v=""/>
    <s v=""/>
    <s v=""/>
    <s v=""/>
    <s v=""/>
    <s v=""/>
    <s v=""/>
    <s v=""/>
    <s v=""/>
    <s v=""/>
    <s v=""/>
    <s v=""/>
    <s v=""/>
    <s v=""/>
    <n v="2021"/>
    <s v="March"/>
    <n v="2021"/>
    <s v="March"/>
    <x v="0"/>
    <n v="1"/>
    <n v="0"/>
    <n v="0"/>
    <n v="0"/>
    <n v="1"/>
    <n v="0"/>
    <n v="0"/>
    <n v="0"/>
    <n v="0"/>
    <x v="2"/>
  </r>
  <r>
    <x v="0"/>
    <n v="168203"/>
    <s v="15398/01942"/>
    <x v="0"/>
    <s v="Kuresoi South"/>
    <x v="73"/>
    <n v="15398"/>
    <s v="Male"/>
    <n v="44"/>
    <s v=""/>
    <s v="2020-12-04"/>
    <s v="2020-12-04"/>
    <s v="No"/>
    <s v="TDF+3TC+DTG"/>
    <s v=""/>
    <s v=""/>
    <s v=""/>
    <s v=""/>
    <s v=""/>
    <n v="246000"/>
    <s v="2020-11-30"/>
    <s v=""/>
    <s v=""/>
    <s v=""/>
    <s v=""/>
    <s v=""/>
    <s v=""/>
    <s v=""/>
    <s v=""/>
    <s v=""/>
    <s v=""/>
    <s v=""/>
    <s v=""/>
    <s v=""/>
    <s v=""/>
    <s v=""/>
    <s v=""/>
    <s v=""/>
    <s v=""/>
    <s v=""/>
    <s v=""/>
    <n v="2020"/>
    <s v="December"/>
    <n v="2020"/>
    <s v="December"/>
    <x v="0"/>
    <n v="1"/>
    <n v="0"/>
    <n v="0"/>
    <n v="0"/>
    <n v="1"/>
    <n v="0"/>
    <n v="0"/>
    <n v="0"/>
    <n v="0"/>
    <x v="2"/>
  </r>
  <r>
    <x v="0"/>
    <n v="168922"/>
    <s v="15398/02061"/>
    <x v="0"/>
    <s v="Kuresoi South"/>
    <x v="73"/>
    <n v="15398"/>
    <s v="Male"/>
    <n v="30"/>
    <s v=""/>
    <s v="2020-12-15"/>
    <s v="2020-12-16"/>
    <s v="No"/>
    <s v="TDF+3TC+DTG"/>
    <s v=""/>
    <s v=""/>
    <s v=""/>
    <s v=""/>
    <s v=""/>
    <n v="64790"/>
    <s v="2020-12-07"/>
    <s v=""/>
    <s v=""/>
    <s v=""/>
    <s v=""/>
    <s v=""/>
    <s v=""/>
    <s v=""/>
    <s v=""/>
    <s v=""/>
    <s v=""/>
    <s v=""/>
    <s v=""/>
    <s v=""/>
    <s v=""/>
    <s v=""/>
    <s v=""/>
    <s v=""/>
    <s v=""/>
    <s v=""/>
    <s v=""/>
    <n v="2020"/>
    <s v="December"/>
    <n v="2020"/>
    <s v="December"/>
    <x v="0"/>
    <n v="1"/>
    <n v="0"/>
    <n v="0"/>
    <n v="0"/>
    <n v="1"/>
    <n v="0"/>
    <n v="0"/>
    <n v="0"/>
    <n v="0"/>
    <x v="2"/>
  </r>
  <r>
    <x v="0"/>
    <n v="165015"/>
    <s v="15398/02174"/>
    <x v="0"/>
    <s v="Kuresoi South"/>
    <x v="73"/>
    <n v="15398"/>
    <s v="Female"/>
    <n v="24"/>
    <s v=""/>
    <s v="2020-11-10"/>
    <s v="2020-11-10"/>
    <s v="No"/>
    <s v="ABC+3TC+EFV"/>
    <s v=""/>
    <s v=""/>
    <s v=""/>
    <s v=""/>
    <s v=""/>
    <n v="27908"/>
    <s v="2020-10-26"/>
    <s v=""/>
    <s v=""/>
    <s v=""/>
    <s v=""/>
    <s v=""/>
    <s v=""/>
    <s v=""/>
    <s v=""/>
    <s v=""/>
    <s v=""/>
    <s v=""/>
    <s v=""/>
    <s v=""/>
    <s v=""/>
    <s v=""/>
    <s v=""/>
    <s v=""/>
    <s v=""/>
    <s v=""/>
    <s v=""/>
    <n v="2020"/>
    <s v="November"/>
    <n v="2020"/>
    <s v="November"/>
    <x v="0"/>
    <n v="1"/>
    <n v="0"/>
    <n v="0"/>
    <n v="0"/>
    <n v="1"/>
    <n v="0"/>
    <n v="0"/>
    <n v="0"/>
    <n v="0"/>
    <x v="1"/>
  </r>
  <r>
    <x v="1"/>
    <n v="171439"/>
    <s v="15398/02195"/>
    <x v="0"/>
    <s v="Kuresoi South"/>
    <x v="73"/>
    <n v="15398"/>
    <s v="Female"/>
    <n v="0"/>
    <s v=""/>
    <s v="2021-01-25"/>
    <s v="2021-01-25"/>
    <s v="No"/>
    <s v="ABC+3TC+LPV/r"/>
    <s v=""/>
    <s v=""/>
    <s v=""/>
    <s v=""/>
    <s v=""/>
    <n v="377296"/>
    <s v="2021-01-15"/>
    <s v=""/>
    <s v=""/>
    <s v=""/>
    <s v=""/>
    <s v=""/>
    <s v=""/>
    <s v=""/>
    <s v=""/>
    <s v=""/>
    <s v=""/>
    <s v=""/>
    <s v=""/>
    <s v=""/>
    <s v=""/>
    <s v=""/>
    <s v=""/>
    <s v=""/>
    <s v=""/>
    <s v=""/>
    <s v=""/>
    <n v="2021"/>
    <s v="January"/>
    <n v="2021"/>
    <s v="January"/>
    <x v="0"/>
    <n v="1"/>
    <n v="0"/>
    <n v="0"/>
    <n v="0"/>
    <n v="1"/>
    <n v="0"/>
    <n v="0"/>
    <n v="0"/>
    <n v="0"/>
    <x v="0"/>
  </r>
  <r>
    <x v="0"/>
    <n v="168203"/>
    <s v="15398/0653"/>
    <x v="0"/>
    <s v="Kuresoi South"/>
    <x v="73"/>
    <n v="15398"/>
    <s v="Female"/>
    <n v="45"/>
    <s v=""/>
    <s v="2020-12-04"/>
    <s v="2020-12-04"/>
    <s v="No"/>
    <s v="TDF+3TC+DTG"/>
    <s v=""/>
    <s v=""/>
    <s v=""/>
    <s v=""/>
    <s v=""/>
    <n v="1360"/>
    <s v="2020-11-30"/>
    <s v=""/>
    <s v=""/>
    <s v=""/>
    <s v=""/>
    <s v=""/>
    <s v=""/>
    <s v=""/>
    <s v=""/>
    <s v=""/>
    <s v=""/>
    <s v=""/>
    <s v=""/>
    <s v=""/>
    <s v=""/>
    <s v=""/>
    <s v=""/>
    <s v=""/>
    <s v=""/>
    <s v=""/>
    <s v=""/>
    <n v="2020"/>
    <s v="December"/>
    <n v="2020"/>
    <s v="December"/>
    <x v="0"/>
    <n v="1"/>
    <n v="0"/>
    <n v="0"/>
    <n v="0"/>
    <n v="1"/>
    <n v="0"/>
    <n v="0"/>
    <n v="0"/>
    <n v="0"/>
    <x v="2"/>
  </r>
  <r>
    <x v="1"/>
    <n v="173721"/>
    <n v="1539800486"/>
    <x v="0"/>
    <s v="Kuresoi South"/>
    <x v="44"/>
    <n v="14836"/>
    <s v="Male"/>
    <n v="20"/>
    <s v=""/>
    <s v="2021-02-19"/>
    <s v="2021-02-23"/>
    <s v="No"/>
    <s v="TDF+3TC+DTG"/>
    <s v=""/>
    <s v=""/>
    <s v=""/>
    <s v=""/>
    <s v=""/>
    <n v="1117192"/>
    <s v="2021-02-11"/>
    <s v=""/>
    <s v=""/>
    <s v=""/>
    <s v=""/>
    <s v=""/>
    <s v=""/>
    <s v=""/>
    <s v=""/>
    <s v=""/>
    <s v=""/>
    <s v=""/>
    <s v=""/>
    <s v=""/>
    <s v=""/>
    <s v=""/>
    <s v=""/>
    <s v=""/>
    <s v=""/>
    <s v=""/>
    <s v=""/>
    <n v="2021"/>
    <s v="February"/>
    <n v="2021"/>
    <s v="February"/>
    <x v="0"/>
    <n v="1"/>
    <n v="0"/>
    <n v="0"/>
    <n v="0"/>
    <n v="1"/>
    <n v="0"/>
    <n v="0"/>
    <n v="0"/>
    <n v="0"/>
    <x v="1"/>
  </r>
  <r>
    <x v="1"/>
    <n v="173740"/>
    <n v="1539800790"/>
    <x v="0"/>
    <s v="Kuresoi South"/>
    <x v="73"/>
    <n v="15398"/>
    <s v="Female"/>
    <n v="45"/>
    <s v=""/>
    <s v="2021-02-19"/>
    <s v="2021-02-19"/>
    <s v="No"/>
    <s v="TDF+3TC+ATV/r"/>
    <s v=""/>
    <s v=""/>
    <s v=""/>
    <s v=""/>
    <s v=""/>
    <n v="3120"/>
    <s v="2021-02-10"/>
    <s v=""/>
    <s v=""/>
    <s v=""/>
    <s v=""/>
    <s v=""/>
    <s v=""/>
    <s v=""/>
    <s v=""/>
    <s v=""/>
    <s v=""/>
    <s v=""/>
    <s v=""/>
    <s v=""/>
    <s v=""/>
    <s v=""/>
    <s v=""/>
    <s v=""/>
    <s v=""/>
    <s v=""/>
    <s v=""/>
    <n v="2021"/>
    <s v="February"/>
    <n v="2021"/>
    <s v="February"/>
    <x v="0"/>
    <n v="1"/>
    <n v="0"/>
    <n v="0"/>
    <n v="0"/>
    <n v="1"/>
    <n v="0"/>
    <n v="0"/>
    <n v="0"/>
    <n v="0"/>
    <x v="2"/>
  </r>
  <r>
    <x v="0"/>
    <n v="167570"/>
    <n v="1539800990"/>
    <x v="0"/>
    <s v="Kuresoi South"/>
    <x v="78"/>
    <n v="14924"/>
    <s v="Male"/>
    <n v="49"/>
    <s v=""/>
    <s v="2020-12-02"/>
    <s v="2020-12-02"/>
    <s v="No"/>
    <s v="TDF+3TC+DTG"/>
    <s v=""/>
    <s v=""/>
    <s v=""/>
    <s v=""/>
    <s v=""/>
    <n v="432000"/>
    <s v="2020-11-18"/>
    <s v=""/>
    <s v=""/>
    <s v=""/>
    <s v=""/>
    <s v=""/>
    <s v=""/>
    <s v=""/>
    <s v=""/>
    <s v=""/>
    <s v=""/>
    <s v=""/>
    <s v=""/>
    <s v=""/>
    <s v=""/>
    <s v=""/>
    <s v=""/>
    <s v=""/>
    <s v=""/>
    <s v=""/>
    <s v=""/>
    <n v="2020"/>
    <s v="December"/>
    <n v="2020"/>
    <s v="December"/>
    <x v="0"/>
    <n v="1"/>
    <n v="0"/>
    <n v="0"/>
    <n v="0"/>
    <n v="1"/>
    <n v="0"/>
    <n v="0"/>
    <n v="0"/>
    <n v="0"/>
    <x v="2"/>
  </r>
  <r>
    <x v="1"/>
    <n v="174803"/>
    <n v="1539801274"/>
    <x v="0"/>
    <s v="Kuresoi South"/>
    <x v="78"/>
    <n v="14924"/>
    <s v="Male"/>
    <n v="50"/>
    <s v=""/>
    <s v="2021-03-02"/>
    <s v="2021-03-02"/>
    <s v="No"/>
    <s v="TDF+3TC+ATV/r"/>
    <s v=""/>
    <s v=""/>
    <s v=""/>
    <s v=""/>
    <s v=""/>
    <n v="18076"/>
    <s v="2021-02-22"/>
    <s v=""/>
    <s v=""/>
    <s v=""/>
    <s v=""/>
    <s v=""/>
    <s v=""/>
    <s v=""/>
    <s v=""/>
    <s v=""/>
    <s v=""/>
    <s v=""/>
    <s v=""/>
    <s v=""/>
    <s v=""/>
    <s v=""/>
    <s v=""/>
    <s v=""/>
    <s v=""/>
    <s v=""/>
    <s v=""/>
    <n v="2021"/>
    <s v="March"/>
    <n v="2021"/>
    <s v="March"/>
    <x v="0"/>
    <n v="1"/>
    <n v="0"/>
    <n v="0"/>
    <n v="0"/>
    <n v="1"/>
    <n v="0"/>
    <n v="0"/>
    <n v="0"/>
    <n v="0"/>
    <x v="2"/>
  </r>
  <r>
    <x v="2"/>
    <n v="162203"/>
    <n v="1539801736"/>
    <x v="0"/>
    <s v="Kuresoi South"/>
    <x v="73"/>
    <n v="15398"/>
    <s v="Female"/>
    <n v="41"/>
    <s v=""/>
    <s v="2020-10-09"/>
    <s v="2020-10-13"/>
    <s v="No"/>
    <s v="TDF+3TC+EFV"/>
    <s v=""/>
    <s v=""/>
    <s v=""/>
    <s v=""/>
    <s v=""/>
    <n v="18882"/>
    <s v="2020-09-30"/>
    <s v=""/>
    <s v=""/>
    <s v=""/>
    <s v=""/>
    <s v=""/>
    <s v=""/>
    <s v=""/>
    <s v=""/>
    <s v=""/>
    <s v=""/>
    <s v=""/>
    <s v=""/>
    <s v=""/>
    <s v=""/>
    <s v=""/>
    <s v=""/>
    <s v=""/>
    <s v=""/>
    <s v=""/>
    <s v=""/>
    <n v="2020"/>
    <s v="October"/>
    <n v="2020"/>
    <s v="October"/>
    <x v="0"/>
    <n v="1"/>
    <n v="0"/>
    <n v="0"/>
    <n v="0"/>
    <n v="1"/>
    <n v="0"/>
    <n v="0"/>
    <n v="0"/>
    <n v="0"/>
    <x v="2"/>
  </r>
  <r>
    <x v="2"/>
    <n v="161909"/>
    <n v="1539801743"/>
    <x v="0"/>
    <s v="Kuresoi South"/>
    <x v="73"/>
    <n v="15398"/>
    <s v="Female"/>
    <n v="32"/>
    <s v="Yes"/>
    <s v="2020-10-02"/>
    <s v="2020-10-06"/>
    <s v="Yes"/>
    <s v="TDF+3TC+EFV"/>
    <s v=""/>
    <s v=""/>
    <s v=""/>
    <s v=""/>
    <s v="2017-01-18"/>
    <n v="61840"/>
    <s v="2020-09-24"/>
    <s v="2020-09-10"/>
    <s v="Yes"/>
    <s v="2019-06-18"/>
    <n v="1"/>
    <s v=""/>
    <s v="Frozen Plasma"/>
    <s v=""/>
    <s v=""/>
    <s v=""/>
    <s v=""/>
    <s v=""/>
    <s v=""/>
    <s v=""/>
    <s v=""/>
    <s v=""/>
    <s v=""/>
    <s v=""/>
    <s v=""/>
    <s v="2020-10-06"/>
    <s v="stf version 4"/>
    <n v="2020"/>
    <s v="October"/>
    <n v="2020"/>
    <s v="October"/>
    <x v="1"/>
    <n v="1"/>
    <n v="0"/>
    <n v="0"/>
    <n v="1"/>
    <n v="0"/>
    <n v="0"/>
    <n v="0"/>
    <n v="0"/>
    <n v="0"/>
    <x v="2"/>
  </r>
  <r>
    <x v="0"/>
    <n v="166370"/>
    <n v="1539802044"/>
    <x v="0"/>
    <s v="Kuresoi South"/>
    <x v="73"/>
    <n v="15398"/>
    <s v="Female"/>
    <n v="34"/>
    <s v=""/>
    <s v="2020-11-24"/>
    <s v="2020-11-24"/>
    <s v="No"/>
    <s v="TDF+3TC+DTG"/>
    <s v=""/>
    <s v=""/>
    <s v=""/>
    <s v=""/>
    <s v=""/>
    <n v="14800"/>
    <s v="2020-11-11"/>
    <s v=""/>
    <s v=""/>
    <s v=""/>
    <s v=""/>
    <s v=""/>
    <s v=""/>
    <s v=""/>
    <s v=""/>
    <s v=""/>
    <s v=""/>
    <s v=""/>
    <s v=""/>
    <s v=""/>
    <s v=""/>
    <s v=""/>
    <s v=""/>
    <s v=""/>
    <s v=""/>
    <s v=""/>
    <s v=""/>
    <n v="2020"/>
    <s v="November"/>
    <n v="2020"/>
    <s v="November"/>
    <x v="0"/>
    <n v="1"/>
    <n v="0"/>
    <n v="0"/>
    <n v="0"/>
    <n v="1"/>
    <n v="0"/>
    <n v="0"/>
    <n v="0"/>
    <n v="0"/>
    <x v="2"/>
  </r>
  <r>
    <x v="0"/>
    <n v="166877"/>
    <n v="1540215465"/>
    <x v="0"/>
    <s v="Kuresoi North"/>
    <x v="72"/>
    <n v="16683"/>
    <s v="Female"/>
    <n v="11"/>
    <s v="Yes"/>
    <s v="2020-11-26"/>
    <s v="2020-11-26"/>
    <s v="No"/>
    <s v="ABC+3TC+LPV/r"/>
    <s v=""/>
    <s v=""/>
    <s v=""/>
    <s v=""/>
    <s v="2017-06-21"/>
    <n v="14421"/>
    <s v="2020-11-13"/>
    <s v="2020-11-29"/>
    <s v="Yes"/>
    <s v="2017-05-05"/>
    <n v="2"/>
    <s v=""/>
    <s v="Frozen Plasma"/>
    <s v=""/>
    <s v=""/>
    <s v=""/>
    <s v=""/>
    <s v=""/>
    <s v=""/>
    <s v=""/>
    <s v=""/>
    <s v=""/>
    <s v=""/>
    <s v=""/>
    <s v=""/>
    <s v="2020-11-26"/>
    <s v="stf version 4"/>
    <n v="2020"/>
    <s v="November"/>
    <n v="2020"/>
    <s v="November"/>
    <x v="1"/>
    <n v="1"/>
    <n v="0"/>
    <n v="1"/>
    <n v="0"/>
    <n v="0"/>
    <n v="0"/>
    <n v="0"/>
    <n v="0"/>
    <n v="0"/>
    <x v="1"/>
  </r>
  <r>
    <x v="1"/>
    <n v="122963"/>
    <s v="15404000399"/>
    <x v="1"/>
    <s v="Laikipia West"/>
    <x v="102"/>
    <n v="15404"/>
    <s v="Female"/>
    <n v="38"/>
    <s v=""/>
    <s v="2021-03-01"/>
    <s v="2021-03-02"/>
    <s v="Yes"/>
    <s v="TDF+3TC+EFV"/>
    <s v=""/>
    <s v=""/>
    <s v=""/>
    <s v=""/>
    <s v=""/>
    <n v="15580"/>
    <s v="2021-02-04"/>
    <s v=""/>
    <s v=""/>
    <s v=""/>
    <s v=""/>
    <s v=""/>
    <s v=""/>
    <s v=""/>
    <s v=""/>
    <s v=""/>
    <s v=""/>
    <s v=""/>
    <s v=""/>
    <s v=""/>
    <s v=""/>
    <s v=""/>
    <s v=""/>
    <s v=""/>
    <s v=""/>
    <s v=""/>
    <s v=""/>
    <n v="2021"/>
    <s v="March"/>
    <n v="2021"/>
    <s v="March"/>
    <x v="0"/>
    <n v="1"/>
    <n v="0"/>
    <n v="0"/>
    <n v="0"/>
    <n v="1"/>
    <n v="0"/>
    <n v="0"/>
    <n v="0"/>
    <n v="0"/>
    <x v="2"/>
  </r>
  <r>
    <x v="0"/>
    <n v="118855"/>
    <n v="1540400107"/>
    <x v="1"/>
    <s v="Laikipia West"/>
    <x v="102"/>
    <n v="15404"/>
    <s v="Female"/>
    <n v="13"/>
    <s v=""/>
    <s v="2020-12-08"/>
    <s v="2020-12-08"/>
    <s v="No"/>
    <s v="TDF+3TC+EFV"/>
    <s v=""/>
    <s v=""/>
    <s v=""/>
    <s v=""/>
    <s v=""/>
    <n v="8140"/>
    <s v="2020-11-23"/>
    <s v=""/>
    <s v=""/>
    <s v=""/>
    <s v=""/>
    <s v=""/>
    <s v=""/>
    <s v=""/>
    <s v=""/>
    <s v=""/>
    <s v=""/>
    <s v=""/>
    <s v=""/>
    <s v=""/>
    <s v=""/>
    <s v=""/>
    <s v=""/>
    <s v=""/>
    <s v=""/>
    <s v=""/>
    <s v=""/>
    <n v="2020"/>
    <s v="December"/>
    <n v="2020"/>
    <s v="December"/>
    <x v="0"/>
    <n v="1"/>
    <n v="0"/>
    <n v="0"/>
    <n v="0"/>
    <n v="1"/>
    <n v="0"/>
    <n v="0"/>
    <n v="0"/>
    <n v="0"/>
    <x v="1"/>
  </r>
  <r>
    <x v="1"/>
    <n v="121142"/>
    <n v="1540400290"/>
    <x v="1"/>
    <s v="Laikipia West"/>
    <x v="102"/>
    <n v="15404"/>
    <s v="Female"/>
    <n v="34"/>
    <s v=""/>
    <s v="2021-01-27"/>
    <s v="2021-01-28"/>
    <s v="No"/>
    <s v="TDF+3TC+DTG"/>
    <s v=""/>
    <s v=""/>
    <s v=""/>
    <s v=""/>
    <s v=""/>
    <n v="14265"/>
    <s v="2021-01-07"/>
    <s v=""/>
    <s v=""/>
    <s v=""/>
    <s v=""/>
    <s v=""/>
    <s v=""/>
    <s v=""/>
    <s v=""/>
    <s v=""/>
    <s v=""/>
    <s v=""/>
    <s v=""/>
    <s v=""/>
    <s v=""/>
    <s v=""/>
    <s v=""/>
    <s v=""/>
    <s v=""/>
    <s v=""/>
    <s v=""/>
    <n v="2021"/>
    <s v="January"/>
    <n v="2021"/>
    <s v="January"/>
    <x v="0"/>
    <n v="1"/>
    <n v="0"/>
    <n v="0"/>
    <n v="0"/>
    <n v="1"/>
    <n v="0"/>
    <n v="0"/>
    <n v="0"/>
    <n v="0"/>
    <x v="2"/>
  </r>
  <r>
    <x v="1"/>
    <n v="174305"/>
    <n v="1540600057"/>
    <x v="0"/>
    <s v="Gilgil"/>
    <x v="27"/>
    <n v="15489"/>
    <s v="Female"/>
    <n v="57"/>
    <s v=""/>
    <s v="2021-02-25"/>
    <s v="2021-02-26"/>
    <s v="No"/>
    <s v="TDF+3TC+ATV/r"/>
    <s v=""/>
    <s v=""/>
    <s v=""/>
    <s v=""/>
    <s v=""/>
    <n v="2486"/>
    <s v="2021-02-10"/>
    <s v=""/>
    <s v=""/>
    <s v=""/>
    <s v=""/>
    <s v=""/>
    <s v=""/>
    <s v=""/>
    <s v=""/>
    <s v=""/>
    <s v=""/>
    <s v=""/>
    <s v=""/>
    <s v=""/>
    <s v=""/>
    <s v=""/>
    <s v=""/>
    <s v=""/>
    <s v=""/>
    <s v=""/>
    <s v=""/>
    <n v="2021"/>
    <s v="February"/>
    <n v="2021"/>
    <s v="February"/>
    <x v="0"/>
    <n v="1"/>
    <n v="0"/>
    <n v="0"/>
    <n v="0"/>
    <n v="1"/>
    <n v="0"/>
    <n v="0"/>
    <n v="0"/>
    <n v="0"/>
    <x v="2"/>
  </r>
  <r>
    <x v="1"/>
    <n v="121075"/>
    <n v="1541700018"/>
    <x v="1"/>
    <s v="Laikipia West"/>
    <x v="31"/>
    <n v="15417"/>
    <s v="Female"/>
    <n v="16"/>
    <s v=""/>
    <s v="2021-01-27"/>
    <s v="2021-01-27"/>
    <s v="No"/>
    <s v="TDF+3TC+DTG"/>
    <s v=""/>
    <s v=""/>
    <s v=""/>
    <s v=""/>
    <s v=""/>
    <n v="14887"/>
    <s v="2021-01-08"/>
    <s v=""/>
    <s v=""/>
    <s v=""/>
    <s v=""/>
    <s v=""/>
    <s v=""/>
    <s v=""/>
    <s v=""/>
    <s v=""/>
    <s v=""/>
    <s v=""/>
    <s v=""/>
    <s v=""/>
    <s v=""/>
    <s v=""/>
    <s v=""/>
    <s v=""/>
    <s v=""/>
    <s v=""/>
    <s v=""/>
    <n v="2021"/>
    <s v="January"/>
    <n v="2021"/>
    <s v="January"/>
    <x v="0"/>
    <n v="1"/>
    <n v="0"/>
    <n v="0"/>
    <n v="0"/>
    <n v="1"/>
    <n v="0"/>
    <n v="0"/>
    <n v="0"/>
    <n v="0"/>
    <x v="1"/>
  </r>
  <r>
    <x v="1"/>
    <n v="121075"/>
    <n v="1541700059"/>
    <x v="1"/>
    <s v="Laikipia West"/>
    <x v="31"/>
    <n v="15417"/>
    <s v="Female"/>
    <n v="33"/>
    <s v=""/>
    <s v="2021-01-27"/>
    <s v="2021-01-27"/>
    <s v="No"/>
    <s v="TDF+3TC+EFV"/>
    <s v=""/>
    <s v=""/>
    <s v=""/>
    <s v=""/>
    <s v=""/>
    <n v="46477"/>
    <s v="2021-01-08"/>
    <s v=""/>
    <s v=""/>
    <s v=""/>
    <s v=""/>
    <s v=""/>
    <s v=""/>
    <s v=""/>
    <s v=""/>
    <s v=""/>
    <s v=""/>
    <s v=""/>
    <s v=""/>
    <s v=""/>
    <s v=""/>
    <s v=""/>
    <s v=""/>
    <s v=""/>
    <s v=""/>
    <s v=""/>
    <s v=""/>
    <n v="2021"/>
    <s v="January"/>
    <n v="2021"/>
    <s v="January"/>
    <x v="0"/>
    <n v="1"/>
    <n v="0"/>
    <n v="0"/>
    <n v="0"/>
    <n v="1"/>
    <n v="0"/>
    <n v="0"/>
    <n v="0"/>
    <n v="0"/>
    <x v="2"/>
  </r>
  <r>
    <x v="0"/>
    <n v="120298"/>
    <n v="1541700098"/>
    <x v="1"/>
    <s v="Laikipia West"/>
    <x v="31"/>
    <n v="15417"/>
    <s v="Female"/>
    <n v="4"/>
    <s v=""/>
    <s v="2021-01-20"/>
    <s v="2021-01-22"/>
    <s v="No"/>
    <s v="ABC+3TC+LPV/r"/>
    <s v=""/>
    <s v=""/>
    <s v=""/>
    <s v=""/>
    <s v=""/>
    <n v="30981"/>
    <s v="2020-12-11"/>
    <s v=""/>
    <s v=""/>
    <s v=""/>
    <s v=""/>
    <s v=""/>
    <s v=""/>
    <s v=""/>
    <s v=""/>
    <s v=""/>
    <s v=""/>
    <s v=""/>
    <s v=""/>
    <s v=""/>
    <s v=""/>
    <s v=""/>
    <s v=""/>
    <s v=""/>
    <s v=""/>
    <s v=""/>
    <s v=""/>
    <n v="2021"/>
    <s v="January"/>
    <n v="2021"/>
    <s v="January"/>
    <x v="0"/>
    <n v="1"/>
    <n v="0"/>
    <n v="0"/>
    <n v="0"/>
    <n v="1"/>
    <n v="0"/>
    <n v="0"/>
    <n v="0"/>
    <n v="0"/>
    <x v="0"/>
  </r>
  <r>
    <x v="0"/>
    <n v="119023"/>
    <n v="1541700125"/>
    <x v="1"/>
    <s v="Laikipia West"/>
    <x v="30"/>
    <n v="15325"/>
    <s v="Female"/>
    <n v="60"/>
    <s v=""/>
    <s v="2020-12-07"/>
    <s v="2020-12-07"/>
    <s v="No"/>
    <s v="TDF+3TC+DTG"/>
    <s v=""/>
    <s v=""/>
    <s v=""/>
    <s v=""/>
    <s v=""/>
    <n v="1034068"/>
    <s v="2020-11-25"/>
    <s v=""/>
    <s v=""/>
    <s v=""/>
    <s v=""/>
    <s v=""/>
    <s v=""/>
    <s v=""/>
    <s v=""/>
    <s v=""/>
    <s v=""/>
    <s v=""/>
    <s v=""/>
    <s v=""/>
    <s v=""/>
    <s v=""/>
    <s v=""/>
    <s v=""/>
    <s v=""/>
    <s v=""/>
    <s v=""/>
    <n v="2020"/>
    <s v="December"/>
    <n v="2020"/>
    <s v="December"/>
    <x v="0"/>
    <n v="1"/>
    <n v="0"/>
    <n v="0"/>
    <n v="0"/>
    <n v="1"/>
    <n v="0"/>
    <n v="0"/>
    <n v="0"/>
    <n v="0"/>
    <x v="2"/>
  </r>
  <r>
    <x v="0"/>
    <n v="121126"/>
    <n v="1541700143"/>
    <x v="1"/>
    <s v="Laikipia West"/>
    <x v="31"/>
    <n v="15417"/>
    <s v="Female"/>
    <n v="25"/>
    <s v=""/>
    <s v="2021-01-25"/>
    <s v="2021-01-26"/>
    <s v="Yes"/>
    <s v="TDF+3TC+EFV"/>
    <s v=""/>
    <s v=""/>
    <s v=""/>
    <s v=""/>
    <s v=""/>
    <n v="10210"/>
    <s v="2020-12-15"/>
    <s v=""/>
    <s v=""/>
    <s v=""/>
    <s v=""/>
    <s v=""/>
    <s v=""/>
    <s v=""/>
    <s v=""/>
    <s v=""/>
    <s v=""/>
    <s v=""/>
    <s v=""/>
    <s v=""/>
    <s v=""/>
    <s v=""/>
    <s v=""/>
    <s v=""/>
    <s v=""/>
    <s v=""/>
    <s v=""/>
    <n v="2021"/>
    <s v="January"/>
    <n v="2021"/>
    <s v="January"/>
    <x v="0"/>
    <n v="1"/>
    <n v="0"/>
    <n v="0"/>
    <n v="0"/>
    <n v="1"/>
    <n v="0"/>
    <n v="0"/>
    <n v="0"/>
    <n v="0"/>
    <x v="2"/>
  </r>
  <r>
    <x v="0"/>
    <n v="120298"/>
    <n v="1541700150"/>
    <x v="1"/>
    <s v="Laikipia West"/>
    <x v="31"/>
    <n v="15417"/>
    <s v="Male"/>
    <n v="37"/>
    <s v=""/>
    <s v="2021-01-20"/>
    <s v="2021-01-22"/>
    <s v="No"/>
    <s v="TDF+3TC+DTG"/>
    <s v=""/>
    <s v=""/>
    <s v=""/>
    <s v=""/>
    <s v=""/>
    <n v="168483"/>
    <s v="2020-12-11"/>
    <s v=""/>
    <s v=""/>
    <s v=""/>
    <s v=""/>
    <s v=""/>
    <s v=""/>
    <s v=""/>
    <s v=""/>
    <s v=""/>
    <s v=""/>
    <s v=""/>
    <s v=""/>
    <s v=""/>
    <s v=""/>
    <s v=""/>
    <s v=""/>
    <s v=""/>
    <s v=""/>
    <s v=""/>
    <s v=""/>
    <n v="2021"/>
    <s v="January"/>
    <n v="2021"/>
    <s v="January"/>
    <x v="0"/>
    <n v="1"/>
    <n v="0"/>
    <n v="0"/>
    <n v="0"/>
    <n v="1"/>
    <n v="0"/>
    <n v="0"/>
    <n v="0"/>
    <n v="0"/>
    <x v="2"/>
  </r>
  <r>
    <x v="1"/>
    <n v="122936"/>
    <n v="1542300834"/>
    <x v="1"/>
    <s v="Laikipia West"/>
    <x v="16"/>
    <n v="15502"/>
    <s v="Female"/>
    <n v="5"/>
    <s v=""/>
    <s v="2021-03-03"/>
    <s v="2021-03-04"/>
    <s v="No"/>
    <s v="AZT+3TC+LPV/r"/>
    <s v=""/>
    <s v=""/>
    <s v=""/>
    <s v=""/>
    <s v=""/>
    <n v="4976"/>
    <s v="2021-02-15"/>
    <s v=""/>
    <s v=""/>
    <s v=""/>
    <s v=""/>
    <s v=""/>
    <s v=""/>
    <s v=""/>
    <s v=""/>
    <s v=""/>
    <s v=""/>
    <s v=""/>
    <s v=""/>
    <s v=""/>
    <s v=""/>
    <s v=""/>
    <s v=""/>
    <s v=""/>
    <s v=""/>
    <s v=""/>
    <s v=""/>
    <n v="2021"/>
    <s v="March"/>
    <n v="2021"/>
    <s v="March"/>
    <x v="0"/>
    <n v="1"/>
    <n v="0"/>
    <n v="0"/>
    <n v="0"/>
    <n v="1"/>
    <n v="0"/>
    <n v="0"/>
    <n v="0"/>
    <n v="0"/>
    <x v="0"/>
  </r>
  <r>
    <x v="0"/>
    <n v="163309"/>
    <n v="1544003418"/>
    <x v="0"/>
    <s v="Kuresoi South"/>
    <x v="44"/>
    <n v="14836"/>
    <s v="Male"/>
    <n v="40"/>
    <s v=""/>
    <s v="2020-10-23"/>
    <s v="2020-10-25"/>
    <s v="No"/>
    <s v="TDF+3TC+DTG"/>
    <s v=""/>
    <s v=""/>
    <s v=""/>
    <s v=""/>
    <s v=""/>
    <n v="540962"/>
    <s v="2020-10-09"/>
    <s v=""/>
    <s v=""/>
    <s v=""/>
    <s v=""/>
    <s v=""/>
    <s v=""/>
    <s v=""/>
    <s v=""/>
    <s v=""/>
    <s v=""/>
    <s v=""/>
    <s v=""/>
    <s v=""/>
    <s v=""/>
    <s v=""/>
    <s v=""/>
    <s v=""/>
    <s v=""/>
    <s v=""/>
    <s v=""/>
    <n v="2020"/>
    <s v="October"/>
    <n v="2020"/>
    <s v="October"/>
    <x v="0"/>
    <n v="1"/>
    <n v="0"/>
    <n v="0"/>
    <n v="0"/>
    <n v="1"/>
    <n v="0"/>
    <n v="0"/>
    <n v="0"/>
    <n v="0"/>
    <x v="2"/>
  </r>
  <r>
    <x v="0"/>
    <n v="118850"/>
    <n v="1544003503"/>
    <x v="1"/>
    <s v="Laikipia West"/>
    <x v="5"/>
    <n v="10890"/>
    <s v="Female"/>
    <n v="38"/>
    <s v=""/>
    <s v="2020-12-02"/>
    <s v="2020-12-03"/>
    <s v="No"/>
    <s v="AZT+3TC+ATV/r"/>
    <s v=""/>
    <s v=""/>
    <s v=""/>
    <s v=""/>
    <s v=""/>
    <n v="1467"/>
    <s v="2020-11-25"/>
    <s v=""/>
    <s v=""/>
    <s v=""/>
    <s v=""/>
    <s v=""/>
    <s v=""/>
    <s v=""/>
    <s v=""/>
    <s v=""/>
    <s v=""/>
    <s v=""/>
    <s v=""/>
    <s v=""/>
    <s v=""/>
    <s v=""/>
    <s v=""/>
    <s v=""/>
    <s v=""/>
    <s v=""/>
    <s v=""/>
    <n v="2020"/>
    <s v="December"/>
    <n v="2020"/>
    <s v="December"/>
    <x v="0"/>
    <n v="1"/>
    <n v="0"/>
    <n v="0"/>
    <n v="0"/>
    <n v="1"/>
    <n v="0"/>
    <n v="0"/>
    <n v="0"/>
    <n v="0"/>
    <x v="2"/>
  </r>
  <r>
    <x v="0"/>
    <n v="170325"/>
    <n v="1544700210"/>
    <x v="0"/>
    <s v="Naivasha"/>
    <x v="108"/>
    <n v="15447"/>
    <s v="Female"/>
    <n v="31"/>
    <s v=""/>
    <s v="2021-01-15"/>
    <s v="2021-01-15"/>
    <s v="Yes"/>
    <s v="TDF+3TC+DTG"/>
    <s v=""/>
    <s v=""/>
    <s v=""/>
    <s v=""/>
    <s v=""/>
    <n v="3765"/>
    <s v="2020-12-30"/>
    <s v=""/>
    <s v=""/>
    <s v=""/>
    <s v=""/>
    <s v=""/>
    <s v=""/>
    <s v=""/>
    <s v=""/>
    <s v=""/>
    <s v=""/>
    <s v=""/>
    <s v=""/>
    <s v=""/>
    <s v=""/>
    <s v=""/>
    <s v=""/>
    <s v=""/>
    <s v=""/>
    <s v=""/>
    <s v=""/>
    <n v="2021"/>
    <s v="January"/>
    <n v="2021"/>
    <s v="January"/>
    <x v="0"/>
    <n v="1"/>
    <n v="0"/>
    <n v="0"/>
    <n v="0"/>
    <n v="1"/>
    <n v="0"/>
    <n v="0"/>
    <n v="0"/>
    <n v="0"/>
    <x v="2"/>
  </r>
  <r>
    <x v="0"/>
    <n v="169396"/>
    <n v="1547000043"/>
    <x v="0"/>
    <s v="Nakuru West "/>
    <x v="94"/>
    <n v="15232"/>
    <s v="Male"/>
    <n v="27"/>
    <s v="Yes"/>
    <s v="2020-12-23"/>
    <s v="2020-12-30"/>
    <s v="No"/>
    <s v="TDF+3TC+DTG"/>
    <s v=""/>
    <s v=""/>
    <s v=""/>
    <s v=""/>
    <s v="2019-02-19"/>
    <n v="7190"/>
    <s v="2020-12-14"/>
    <s v="2021-01-12"/>
    <s v="Yes"/>
    <s v="2021-01-12"/>
    <n v="1"/>
    <s v=""/>
    <s v="Frozen Plasma"/>
    <s v=""/>
    <s v=""/>
    <s v=""/>
    <s v=""/>
    <s v=""/>
    <s v=""/>
    <s v=""/>
    <s v=""/>
    <s v=""/>
    <s v=""/>
    <s v=""/>
    <s v=""/>
    <s v="2020-12-30"/>
    <s v="stf version 4"/>
    <n v="2020"/>
    <s v="December"/>
    <n v="2020"/>
    <s v="December"/>
    <x v="1"/>
    <n v="1"/>
    <n v="0"/>
    <n v="0"/>
    <n v="1"/>
    <n v="0"/>
    <n v="0"/>
    <n v="0"/>
    <n v="0"/>
    <n v="0"/>
    <x v="2"/>
  </r>
  <r>
    <x v="1"/>
    <n v="175134"/>
    <n v="1548900222"/>
    <x v="0"/>
    <s v="Naivasha"/>
    <x v="14"/>
    <n v="15318"/>
    <s v="Male"/>
    <n v="43"/>
    <s v=""/>
    <s v="2021-03-08"/>
    <s v="2021-03-08"/>
    <s v="No"/>
    <s v="AZT+3TC+ATV/r"/>
    <s v=""/>
    <s v=""/>
    <s v=""/>
    <s v=""/>
    <s v=""/>
    <n v="12340"/>
    <s v="2021-02-24"/>
    <s v=""/>
    <s v=""/>
    <s v=""/>
    <s v=""/>
    <s v=""/>
    <s v=""/>
    <s v=""/>
    <s v=""/>
    <s v=""/>
    <s v=""/>
    <s v=""/>
    <s v=""/>
    <s v=""/>
    <s v=""/>
    <s v=""/>
    <s v=""/>
    <s v=""/>
    <s v=""/>
    <s v=""/>
    <s v=""/>
    <n v="2021"/>
    <s v="March"/>
    <n v="2021"/>
    <s v="March"/>
    <x v="0"/>
    <n v="1"/>
    <n v="0"/>
    <n v="0"/>
    <n v="0"/>
    <n v="1"/>
    <n v="0"/>
    <n v="0"/>
    <n v="0"/>
    <n v="0"/>
    <x v="2"/>
  </r>
  <r>
    <x v="0"/>
    <n v="166337"/>
    <n v="1548900241"/>
    <x v="0"/>
    <s v="Gilgil"/>
    <x v="27"/>
    <n v="15489"/>
    <s v="Male"/>
    <n v="47"/>
    <s v=""/>
    <s v="2020-11-24"/>
    <s v="2020-11-24"/>
    <s v="No"/>
    <s v="TDF+3TC+EFV"/>
    <s v=""/>
    <s v=""/>
    <s v=""/>
    <s v=""/>
    <s v=""/>
    <n v="2100"/>
    <s v="2020-11-11"/>
    <s v=""/>
    <s v=""/>
    <s v=""/>
    <s v=""/>
    <s v=""/>
    <s v=""/>
    <s v=""/>
    <s v=""/>
    <s v=""/>
    <s v=""/>
    <s v=""/>
    <s v=""/>
    <s v=""/>
    <s v=""/>
    <s v=""/>
    <s v=""/>
    <s v=""/>
    <s v=""/>
    <s v=""/>
    <s v=""/>
    <n v="2020"/>
    <s v="November"/>
    <n v="2020"/>
    <s v="November"/>
    <x v="0"/>
    <n v="1"/>
    <n v="0"/>
    <n v="0"/>
    <n v="0"/>
    <n v="1"/>
    <n v="0"/>
    <n v="0"/>
    <n v="0"/>
    <n v="0"/>
    <x v="2"/>
  </r>
  <r>
    <x v="0"/>
    <n v="166337"/>
    <n v="1548900324"/>
    <x v="0"/>
    <s v="Gilgil"/>
    <x v="27"/>
    <n v="15489"/>
    <s v="Female"/>
    <n v="65"/>
    <s v=""/>
    <s v="2020-11-24"/>
    <s v="2020-11-24"/>
    <s v="No"/>
    <s v="TDF+3TC+DTG"/>
    <s v=""/>
    <s v=""/>
    <s v=""/>
    <s v=""/>
    <s v=""/>
    <n v="1480"/>
    <s v="2020-11-06"/>
    <s v=""/>
    <s v=""/>
    <s v=""/>
    <s v=""/>
    <s v=""/>
    <s v=""/>
    <s v=""/>
    <s v=""/>
    <s v=""/>
    <s v=""/>
    <s v=""/>
    <s v=""/>
    <s v=""/>
    <s v=""/>
    <s v=""/>
    <s v=""/>
    <s v=""/>
    <s v=""/>
    <s v=""/>
    <s v=""/>
    <n v="2020"/>
    <s v="November"/>
    <n v="2020"/>
    <s v="November"/>
    <x v="0"/>
    <n v="1"/>
    <n v="0"/>
    <n v="0"/>
    <n v="0"/>
    <n v="1"/>
    <n v="0"/>
    <n v="0"/>
    <n v="0"/>
    <n v="0"/>
    <x v="2"/>
  </r>
  <r>
    <x v="0"/>
    <n v="165536"/>
    <n v="1548900343"/>
    <x v="0"/>
    <s v="Gilgil"/>
    <x v="27"/>
    <n v="15489"/>
    <s v="Female"/>
    <n v="20"/>
    <s v=""/>
    <s v="2020-11-19"/>
    <s v="2020-11-19"/>
    <s v="No"/>
    <s v="AZT+3TC+LPV/r"/>
    <s v=""/>
    <s v=""/>
    <s v=""/>
    <s v=""/>
    <s v=""/>
    <n v="1460"/>
    <s v="2020-11-02"/>
    <s v=""/>
    <s v=""/>
    <s v=""/>
    <s v=""/>
    <s v=""/>
    <s v=""/>
    <s v=""/>
    <s v=""/>
    <s v=""/>
    <s v=""/>
    <s v=""/>
    <s v=""/>
    <s v=""/>
    <s v=""/>
    <s v=""/>
    <s v=""/>
    <s v=""/>
    <s v=""/>
    <s v=""/>
    <s v=""/>
    <n v="2020"/>
    <s v="November"/>
    <n v="2020"/>
    <s v="November"/>
    <x v="0"/>
    <n v="1"/>
    <n v="0"/>
    <n v="0"/>
    <n v="0"/>
    <n v="1"/>
    <n v="0"/>
    <n v="0"/>
    <n v="0"/>
    <n v="0"/>
    <x v="1"/>
  </r>
  <r>
    <x v="0"/>
    <n v="166337"/>
    <n v="1548900345"/>
    <x v="0"/>
    <s v="Gilgil"/>
    <x v="27"/>
    <n v="15489"/>
    <s v="Male"/>
    <n v="58"/>
    <s v=""/>
    <s v="2020-11-24"/>
    <s v="2020-11-24"/>
    <s v="No"/>
    <s v="TDF+3TC+DTG"/>
    <s v=""/>
    <s v=""/>
    <s v=""/>
    <s v=""/>
    <s v=""/>
    <n v="844000"/>
    <s v="2020-11-06"/>
    <s v=""/>
    <s v=""/>
    <s v=""/>
    <s v=""/>
    <s v=""/>
    <s v=""/>
    <s v=""/>
    <s v=""/>
    <s v=""/>
    <s v=""/>
    <s v=""/>
    <s v=""/>
    <s v=""/>
    <s v=""/>
    <s v=""/>
    <s v=""/>
    <s v=""/>
    <s v=""/>
    <s v=""/>
    <s v=""/>
    <n v="2020"/>
    <s v="November"/>
    <n v="2020"/>
    <s v="November"/>
    <x v="0"/>
    <n v="1"/>
    <n v="0"/>
    <n v="0"/>
    <n v="0"/>
    <n v="1"/>
    <n v="0"/>
    <n v="0"/>
    <n v="0"/>
    <n v="0"/>
    <x v="2"/>
  </r>
  <r>
    <x v="0"/>
    <n v="169535"/>
    <n v="1548900362"/>
    <x v="0"/>
    <s v="Gilgil"/>
    <x v="27"/>
    <n v="15489"/>
    <s v="Female"/>
    <n v="47"/>
    <s v=""/>
    <s v="2020-12-31"/>
    <s v="2021-01-04"/>
    <s v="No"/>
    <s v="AZT+3TC+ATV/r"/>
    <s v=""/>
    <s v=""/>
    <s v=""/>
    <s v=""/>
    <s v=""/>
    <n v="1586"/>
    <s v="2020-12-10"/>
    <s v=""/>
    <s v=""/>
    <s v=""/>
    <s v=""/>
    <s v=""/>
    <s v=""/>
    <s v=""/>
    <s v=""/>
    <s v=""/>
    <s v=""/>
    <s v=""/>
    <s v=""/>
    <s v=""/>
    <s v=""/>
    <s v=""/>
    <s v=""/>
    <s v=""/>
    <s v=""/>
    <s v=""/>
    <s v=""/>
    <n v="2021"/>
    <s v="January"/>
    <n v="2020"/>
    <s v="December"/>
    <x v="0"/>
    <n v="1"/>
    <n v="0"/>
    <n v="0"/>
    <n v="0"/>
    <n v="1"/>
    <n v="0"/>
    <n v="0"/>
    <n v="0"/>
    <n v="0"/>
    <x v="2"/>
  </r>
  <r>
    <x v="0"/>
    <n v="166337"/>
    <n v="1548900419"/>
    <x v="0"/>
    <s v="Gilgil"/>
    <x v="27"/>
    <n v="15489"/>
    <s v="Female"/>
    <n v="32"/>
    <s v=""/>
    <s v="2020-11-24"/>
    <s v="2020-11-24"/>
    <s v="Yes"/>
    <s v="AZT+3TC+ATV/r"/>
    <s v=""/>
    <s v=""/>
    <s v=""/>
    <s v=""/>
    <s v=""/>
    <n v="3170"/>
    <s v="2020-11-06"/>
    <s v=""/>
    <s v=""/>
    <s v=""/>
    <s v=""/>
    <s v=""/>
    <s v=""/>
    <s v=""/>
    <s v=""/>
    <s v=""/>
    <s v=""/>
    <s v=""/>
    <s v=""/>
    <s v=""/>
    <s v=""/>
    <s v=""/>
    <s v=""/>
    <s v=""/>
    <s v=""/>
    <s v=""/>
    <s v=""/>
    <n v="2020"/>
    <s v="November"/>
    <n v="2020"/>
    <s v="November"/>
    <x v="0"/>
    <n v="1"/>
    <n v="0"/>
    <n v="0"/>
    <n v="0"/>
    <n v="1"/>
    <n v="0"/>
    <n v="0"/>
    <n v="0"/>
    <n v="0"/>
    <x v="2"/>
  </r>
  <r>
    <x v="0"/>
    <n v="169535"/>
    <n v="1548900499"/>
    <x v="0"/>
    <s v="Gilgil"/>
    <x v="27"/>
    <n v="15489"/>
    <s v="Female"/>
    <n v="40"/>
    <s v=""/>
    <s v="2020-12-31"/>
    <s v="2021-01-04"/>
    <s v="No"/>
    <s v="TDF+3TC+DTG"/>
    <s v=""/>
    <s v=""/>
    <s v=""/>
    <s v=""/>
    <s v=""/>
    <n v="1070"/>
    <s v="2020-12-15"/>
    <s v=""/>
    <s v=""/>
    <s v=""/>
    <s v=""/>
    <s v=""/>
    <s v=""/>
    <s v=""/>
    <s v=""/>
    <s v=""/>
    <s v=""/>
    <s v=""/>
    <s v=""/>
    <s v=""/>
    <s v=""/>
    <s v=""/>
    <s v=""/>
    <s v=""/>
    <s v=""/>
    <s v=""/>
    <s v=""/>
    <n v="2021"/>
    <s v="January"/>
    <n v="2020"/>
    <s v="December"/>
    <x v="0"/>
    <n v="1"/>
    <n v="0"/>
    <n v="0"/>
    <n v="0"/>
    <n v="1"/>
    <n v="0"/>
    <n v="0"/>
    <n v="0"/>
    <n v="0"/>
    <x v="2"/>
  </r>
  <r>
    <x v="1"/>
    <n v="171587"/>
    <n v="1548900552"/>
    <x v="0"/>
    <s v="Gilgil"/>
    <x v="27"/>
    <n v="15489"/>
    <s v="Female"/>
    <n v="26"/>
    <s v=""/>
    <s v="2021-01-29"/>
    <s v="2021-01-29"/>
    <s v="No"/>
    <s v="TDF+3TC+DTG"/>
    <s v=""/>
    <s v=""/>
    <s v=""/>
    <s v=""/>
    <s v=""/>
    <n v="12480"/>
    <s v="2021-01-15"/>
    <s v=""/>
    <s v=""/>
    <s v=""/>
    <s v=""/>
    <s v=""/>
    <s v=""/>
    <s v=""/>
    <s v=""/>
    <s v=""/>
    <s v=""/>
    <s v=""/>
    <s v=""/>
    <s v=""/>
    <s v=""/>
    <s v=""/>
    <s v=""/>
    <s v=""/>
    <s v=""/>
    <s v=""/>
    <s v=""/>
    <n v="2021"/>
    <s v="January"/>
    <n v="2021"/>
    <s v="January"/>
    <x v="0"/>
    <n v="1"/>
    <n v="0"/>
    <n v="0"/>
    <n v="0"/>
    <n v="1"/>
    <n v="0"/>
    <n v="0"/>
    <n v="0"/>
    <n v="0"/>
    <x v="2"/>
  </r>
  <r>
    <x v="1"/>
    <n v="170480"/>
    <n v="1548900587"/>
    <x v="0"/>
    <s v="Gilgil"/>
    <x v="27"/>
    <n v="15489"/>
    <s v="Male"/>
    <n v="36"/>
    <s v=""/>
    <s v="2021-01-15"/>
    <s v="2021-01-15"/>
    <s v="No"/>
    <s v="TDF+3TC+DTG"/>
    <s v=""/>
    <s v=""/>
    <s v=""/>
    <s v=""/>
    <s v=""/>
    <n v="1477"/>
    <s v="2021-01-06"/>
    <s v=""/>
    <s v=""/>
    <s v=""/>
    <s v=""/>
    <s v=""/>
    <s v=""/>
    <s v=""/>
    <s v=""/>
    <s v=""/>
    <s v=""/>
    <s v=""/>
    <s v=""/>
    <s v=""/>
    <s v=""/>
    <s v=""/>
    <s v=""/>
    <s v=""/>
    <s v=""/>
    <s v=""/>
    <s v=""/>
    <n v="2021"/>
    <s v="January"/>
    <n v="2021"/>
    <s v="January"/>
    <x v="0"/>
    <n v="1"/>
    <n v="0"/>
    <n v="0"/>
    <n v="0"/>
    <n v="1"/>
    <n v="0"/>
    <n v="0"/>
    <n v="0"/>
    <n v="0"/>
    <x v="2"/>
  </r>
  <r>
    <x v="1"/>
    <n v="171140"/>
    <n v="1549500293"/>
    <x v="0"/>
    <s v="Rongai"/>
    <x v="109"/>
    <n v="15495"/>
    <s v="Female"/>
    <n v="17"/>
    <s v="Yes"/>
    <s v="2021-01-21"/>
    <s v="2021-01-21"/>
    <s v="No"/>
    <s v="TDF+3TC+ATV/r"/>
    <s v=""/>
    <s v=""/>
    <s v=""/>
    <s v=""/>
    <s v="2020-05-06"/>
    <n v="10869"/>
    <s v="2021-01-13"/>
    <s v="2021-01-13"/>
    <s v="No"/>
    <s v=""/>
    <n v="0"/>
    <s v=""/>
    <s v="Frozen Plasma"/>
    <s v=""/>
    <s v=""/>
    <s v=""/>
    <s v=""/>
    <s v=""/>
    <s v=""/>
    <s v=""/>
    <s v=""/>
    <s v=""/>
    <s v=""/>
    <s v="Active"/>
    <s v=""/>
    <s v="2021-01-21"/>
    <s v="stf version 4"/>
    <n v="2021"/>
    <s v="January"/>
    <n v="2021"/>
    <s v="January"/>
    <x v="1"/>
    <n v="1"/>
    <n v="0"/>
    <n v="0"/>
    <n v="0"/>
    <n v="1"/>
    <n v="0"/>
    <n v="0"/>
    <n v="0"/>
    <n v="0"/>
    <x v="1"/>
  </r>
  <r>
    <x v="1"/>
    <n v="171960"/>
    <n v="1549500347"/>
    <x v="0"/>
    <s v="Rongai"/>
    <x v="109"/>
    <n v="15495"/>
    <s v="Female"/>
    <n v="32"/>
    <s v=""/>
    <s v="2021-01-29"/>
    <s v="2021-01-29"/>
    <s v="Yes"/>
    <s v="TDF+3TC+DTG"/>
    <s v=""/>
    <s v=""/>
    <s v=""/>
    <s v=""/>
    <s v=""/>
    <n v="95995"/>
    <s v="2021-01-21"/>
    <s v=""/>
    <s v=""/>
    <s v=""/>
    <s v=""/>
    <s v=""/>
    <s v=""/>
    <s v=""/>
    <s v=""/>
    <s v=""/>
    <s v=""/>
    <s v=""/>
    <s v=""/>
    <s v=""/>
    <s v=""/>
    <s v=""/>
    <s v=""/>
    <s v=""/>
    <s v=""/>
    <s v=""/>
    <s v=""/>
    <n v="2021"/>
    <s v="January"/>
    <n v="2021"/>
    <s v="January"/>
    <x v="0"/>
    <n v="1"/>
    <n v="0"/>
    <n v="0"/>
    <n v="0"/>
    <n v="1"/>
    <n v="0"/>
    <n v="0"/>
    <n v="0"/>
    <n v="0"/>
    <x v="2"/>
  </r>
  <r>
    <x v="0"/>
    <n v="169013"/>
    <n v="1549500461"/>
    <x v="0"/>
    <s v="Nakuru West "/>
    <x v="7"/>
    <n v="15288"/>
    <s v="Male"/>
    <n v="20"/>
    <s v="Yes"/>
    <s v="2020-12-18"/>
    <s v="2020-12-22"/>
    <s v="No"/>
    <s v="TDF+3TC+ATV/r"/>
    <s v=""/>
    <s v=""/>
    <s v=""/>
    <s v=""/>
    <s v="2012-08-10"/>
    <n v="12808"/>
    <s v="2020-12-09"/>
    <s v="2020-03-09"/>
    <s v="Yes"/>
    <s v="2020-09-03"/>
    <n v="3"/>
    <s v="2020-12-09"/>
    <s v="Frozen Plasma"/>
    <s v="2020-12-17"/>
    <s v="&gt;1000"/>
    <s v="Retain Regimen"/>
    <s v="Transfer Out"/>
    <s v=""/>
    <s v=""/>
    <s v="2020-12-09"/>
    <s v=""/>
    <s v=""/>
    <s v=""/>
    <s v=""/>
    <s v=""/>
    <s v="2020-12-22"/>
    <s v="stf version 4"/>
    <n v="2020"/>
    <s v="December"/>
    <n v="2020"/>
    <s v="December"/>
    <x v="1"/>
    <n v="1"/>
    <n v="1"/>
    <n v="0"/>
    <n v="0"/>
    <n v="0"/>
    <n v="1"/>
    <n v="1"/>
    <n v="1"/>
    <n v="0"/>
    <x v="1"/>
  </r>
  <r>
    <x v="0"/>
    <n v="169145"/>
    <n v="1549500507"/>
    <x v="0"/>
    <s v="Rongai"/>
    <x v="109"/>
    <n v="15495"/>
    <s v="Female"/>
    <n v="31"/>
    <s v="Yes"/>
    <s v="2020-12-22"/>
    <s v="2020-12-22"/>
    <s v="No"/>
    <s v="TDF+3TC+DTG"/>
    <s v=""/>
    <s v=""/>
    <s v=""/>
    <s v=""/>
    <s v="2020-11-20"/>
    <n v="1575"/>
    <s v="2020-12-04"/>
    <s v="2020-12-11"/>
    <s v="Yes"/>
    <s v="2020-12-11"/>
    <n v="2"/>
    <s v=""/>
    <s v="Frozen Plasma"/>
    <s v=""/>
    <s v=""/>
    <s v=""/>
    <s v=""/>
    <s v=""/>
    <s v=""/>
    <s v=""/>
    <s v=""/>
    <s v=""/>
    <s v=""/>
    <s v="Active"/>
    <s v=""/>
    <s v="2020-12-22"/>
    <s v="stf version 4"/>
    <n v="2020"/>
    <s v="December"/>
    <n v="2020"/>
    <s v="December"/>
    <x v="1"/>
    <n v="1"/>
    <n v="0"/>
    <n v="1"/>
    <n v="0"/>
    <n v="0"/>
    <n v="0"/>
    <n v="0"/>
    <n v="0"/>
    <n v="0"/>
    <x v="2"/>
  </r>
  <r>
    <x v="2"/>
    <n v="161808"/>
    <n v="1549500511"/>
    <x v="0"/>
    <s v="Rongai"/>
    <x v="109"/>
    <n v="15495"/>
    <s v="Female"/>
    <n v="39"/>
    <s v=""/>
    <s v="2020-10-02"/>
    <s v="2020-10-06"/>
    <s v="No"/>
    <s v="TDF+3TC+DTG"/>
    <s v=""/>
    <s v=""/>
    <s v=""/>
    <s v=""/>
    <s v=""/>
    <n v="32528"/>
    <s v="2020-09-22"/>
    <s v=""/>
    <s v=""/>
    <s v=""/>
    <s v=""/>
    <s v=""/>
    <s v=""/>
    <s v=""/>
    <s v=""/>
    <s v=""/>
    <s v=""/>
    <s v=""/>
    <s v=""/>
    <s v=""/>
    <s v=""/>
    <s v=""/>
    <s v=""/>
    <s v=""/>
    <s v=""/>
    <s v=""/>
    <s v=""/>
    <n v="2020"/>
    <s v="October"/>
    <n v="2020"/>
    <s v="October"/>
    <x v="0"/>
    <n v="1"/>
    <n v="0"/>
    <n v="0"/>
    <n v="0"/>
    <n v="1"/>
    <n v="0"/>
    <n v="0"/>
    <n v="0"/>
    <n v="0"/>
    <x v="2"/>
  </r>
  <r>
    <x v="0"/>
    <n v="169148"/>
    <n v="1549500805"/>
    <x v="0"/>
    <s v="Rongai"/>
    <x v="109"/>
    <n v="15495"/>
    <s v="Male"/>
    <n v="16"/>
    <s v="Yes"/>
    <s v="2020-12-22"/>
    <s v="2020-12-22"/>
    <s v="No"/>
    <s v="TDF+3TC+DTG"/>
    <s v=""/>
    <s v=""/>
    <s v=""/>
    <s v=""/>
    <s v="2020-03-11"/>
    <n v="45624"/>
    <s v="2020-12-05"/>
    <s v="2020-12-05"/>
    <s v="Yes"/>
    <s v="2020-12-05"/>
    <n v="3"/>
    <s v=""/>
    <s v="Frozen Plasma"/>
    <s v=""/>
    <s v=""/>
    <s v=""/>
    <s v=""/>
    <s v=""/>
    <s v=""/>
    <s v=""/>
    <s v=""/>
    <s v=""/>
    <s v=""/>
    <s v=""/>
    <s v=""/>
    <s v="2020-12-22"/>
    <s v="stf version 4"/>
    <n v="2020"/>
    <s v="December"/>
    <n v="2020"/>
    <s v="December"/>
    <x v="1"/>
    <n v="1"/>
    <n v="1"/>
    <n v="0"/>
    <n v="0"/>
    <n v="0"/>
    <n v="0"/>
    <n v="0"/>
    <n v="0"/>
    <n v="0"/>
    <x v="1"/>
  </r>
  <r>
    <x v="0"/>
    <n v="169148"/>
    <n v="1549501072"/>
    <x v="0"/>
    <s v="Rongai"/>
    <x v="109"/>
    <n v="15495"/>
    <s v="Female"/>
    <n v="14"/>
    <s v=""/>
    <s v="2020-12-22"/>
    <s v="2020-12-22"/>
    <s v="No"/>
    <s v="AZT+3TC+ATV/r"/>
    <s v=""/>
    <s v=""/>
    <s v=""/>
    <s v=""/>
    <s v=""/>
    <n v="83266"/>
    <s v="2020-12-05"/>
    <s v=""/>
    <s v=""/>
    <s v=""/>
    <s v=""/>
    <s v=""/>
    <s v=""/>
    <s v=""/>
    <s v=""/>
    <s v=""/>
    <s v=""/>
    <s v=""/>
    <s v=""/>
    <s v=""/>
    <s v=""/>
    <s v=""/>
    <s v=""/>
    <s v=""/>
    <s v=""/>
    <s v=""/>
    <s v=""/>
    <n v="2020"/>
    <s v="December"/>
    <n v="2020"/>
    <s v="December"/>
    <x v="0"/>
    <n v="1"/>
    <n v="0"/>
    <n v="0"/>
    <n v="0"/>
    <n v="1"/>
    <n v="0"/>
    <n v="0"/>
    <n v="0"/>
    <n v="0"/>
    <x v="1"/>
  </r>
  <r>
    <x v="0"/>
    <n v="169148"/>
    <n v="1549501125"/>
    <x v="0"/>
    <s v="Rongai"/>
    <x v="109"/>
    <n v="15495"/>
    <s v="Male"/>
    <n v="8"/>
    <s v="Yes"/>
    <s v="2020-12-22"/>
    <s v="2020-12-22"/>
    <s v="No"/>
    <s v="Other"/>
    <s v=""/>
    <s v=""/>
    <s v=""/>
    <s v=""/>
    <s v="2020-09-05"/>
    <n v="1844"/>
    <s v="2020-12-05"/>
    <s v="2020-12-22"/>
    <s v="Yes"/>
    <s v="2020-12-22"/>
    <n v="3"/>
    <s v="2021-02-22"/>
    <s v="Frozen Plasma"/>
    <s v="2021-03-02"/>
    <s v="LDL"/>
    <s v="Retain Regimen"/>
    <s v=""/>
    <s v=""/>
    <s v=""/>
    <s v="2021-02-22"/>
    <s v=""/>
    <s v=""/>
    <s v=""/>
    <s v="Active"/>
    <s v=""/>
    <s v="2020-12-22"/>
    <s v="stf version 4"/>
    <n v="2020"/>
    <s v="December"/>
    <n v="2020"/>
    <s v="December"/>
    <x v="1"/>
    <n v="1"/>
    <n v="1"/>
    <n v="0"/>
    <n v="0"/>
    <n v="0"/>
    <n v="1"/>
    <n v="1"/>
    <n v="0"/>
    <n v="0"/>
    <x v="0"/>
  </r>
  <r>
    <x v="0"/>
    <n v="169150"/>
    <n v="1549501131"/>
    <x v="0"/>
    <s v="Rongai"/>
    <x v="109"/>
    <n v="15495"/>
    <s v="Male"/>
    <n v="14"/>
    <s v="Yes"/>
    <s v="2020-12-22"/>
    <s v="2020-12-22"/>
    <s v="No"/>
    <s v="TDF+3TC+DTG"/>
    <s v=""/>
    <s v=""/>
    <s v=""/>
    <s v=""/>
    <s v="2020-09-12"/>
    <n v="366711"/>
    <s v="2020-12-05"/>
    <s v="2020-12-05"/>
    <s v="Yes"/>
    <s v="2021-01-09"/>
    <n v="3"/>
    <s v="2021-03-03"/>
    <s v="Frozen Plasma"/>
    <s v="2021-03-10"/>
    <s v="LDL"/>
    <s v="Retain Regimen"/>
    <s v=""/>
    <s v=""/>
    <s v=""/>
    <s v="2021-03-03"/>
    <s v=""/>
    <s v=""/>
    <s v=""/>
    <s v="Active"/>
    <s v=""/>
    <s v="2020-12-22"/>
    <s v="stf version 4"/>
    <n v="2020"/>
    <s v="December"/>
    <n v="2020"/>
    <s v="December"/>
    <x v="1"/>
    <n v="1"/>
    <n v="1"/>
    <n v="0"/>
    <n v="0"/>
    <n v="0"/>
    <n v="1"/>
    <n v="1"/>
    <n v="0"/>
    <n v="0"/>
    <x v="1"/>
  </r>
  <r>
    <x v="1"/>
    <n v="174644"/>
    <n v="1549501149"/>
    <x v="0"/>
    <s v="Rongai"/>
    <x v="109"/>
    <n v="15495"/>
    <s v="Female"/>
    <n v="44"/>
    <s v="Yes"/>
    <s v="2021-03-02"/>
    <s v="2021-03-02"/>
    <s v="No"/>
    <s v="TDF+3TC+DTG"/>
    <s v=""/>
    <s v=""/>
    <s v=""/>
    <s v=""/>
    <s v="2020-11-23"/>
    <n v="1211"/>
    <s v="2021-02-11"/>
    <s v="2021-03-11"/>
    <s v="No"/>
    <s v=""/>
    <n v="0"/>
    <s v=""/>
    <s v="Frozen Plasma"/>
    <s v=""/>
    <s v=""/>
    <s v=""/>
    <s v=""/>
    <s v=""/>
    <s v=""/>
    <s v=""/>
    <s v=""/>
    <s v=""/>
    <s v="Sample Rejected"/>
    <s v="Active"/>
    <s v=""/>
    <s v="2021-03-02"/>
    <s v="stf version 4"/>
    <n v="2021"/>
    <s v="March"/>
    <n v="2021"/>
    <s v="March"/>
    <x v="1"/>
    <n v="1"/>
    <n v="0"/>
    <n v="0"/>
    <n v="0"/>
    <n v="1"/>
    <n v="0"/>
    <n v="0"/>
    <n v="0"/>
    <n v="0"/>
    <x v="2"/>
  </r>
  <r>
    <x v="0"/>
    <n v="167961"/>
    <n v="1549501155"/>
    <x v="0"/>
    <s v="Rongai"/>
    <x v="109"/>
    <n v="15495"/>
    <s v="Male"/>
    <n v="42"/>
    <s v="Yes"/>
    <s v="2020-12-03"/>
    <s v="2020-12-03"/>
    <s v="No"/>
    <s v="TDF+3TC+DTG"/>
    <s v=""/>
    <s v=""/>
    <s v=""/>
    <s v=""/>
    <s v="2020-01-03"/>
    <n v="1440"/>
    <s v="2020-11-24"/>
    <s v="2021-02-10"/>
    <s v="No"/>
    <s v=""/>
    <n v="3"/>
    <s v="2020-11-24"/>
    <s v="Frozen Plasma"/>
    <s v="2020-12-03"/>
    <s v="&gt;1000"/>
    <s v="Retain Regimen"/>
    <s v="Other"/>
    <s v="eac ongoing"/>
    <s v=""/>
    <s v="2020-11-24"/>
    <s v=""/>
    <s v=""/>
    <s v=""/>
    <s v="Active"/>
    <s v=""/>
    <s v="2020-12-03"/>
    <s v="stf version 4"/>
    <n v="2020"/>
    <s v="December"/>
    <n v="2020"/>
    <s v="December"/>
    <x v="1"/>
    <n v="1"/>
    <n v="1"/>
    <n v="0"/>
    <n v="0"/>
    <n v="0"/>
    <n v="1"/>
    <n v="1"/>
    <n v="1"/>
    <n v="0"/>
    <x v="2"/>
  </r>
  <r>
    <x v="1"/>
    <n v="175297"/>
    <n v="1549501196"/>
    <x v="0"/>
    <s v="Rongai"/>
    <x v="109"/>
    <n v="15495"/>
    <s v="Female"/>
    <n v="32"/>
    <s v=""/>
    <s v="2021-03-08"/>
    <s v="2021-03-08"/>
    <s v="No"/>
    <s v="TDF+3TC+DTG"/>
    <s v=""/>
    <s v=""/>
    <s v=""/>
    <s v=""/>
    <s v=""/>
    <n v="2670"/>
    <s v="2021-02-22"/>
    <s v=""/>
    <s v=""/>
    <s v=""/>
    <s v=""/>
    <s v=""/>
    <s v=""/>
    <s v=""/>
    <s v=""/>
    <s v=""/>
    <s v=""/>
    <s v=""/>
    <s v=""/>
    <s v=""/>
    <s v=""/>
    <s v=""/>
    <s v=""/>
    <s v=""/>
    <s v=""/>
    <s v=""/>
    <s v=""/>
    <n v="2021"/>
    <s v="March"/>
    <n v="2021"/>
    <s v="March"/>
    <x v="0"/>
    <n v="1"/>
    <n v="0"/>
    <n v="0"/>
    <n v="0"/>
    <n v="1"/>
    <n v="0"/>
    <n v="0"/>
    <n v="0"/>
    <n v="0"/>
    <x v="2"/>
  </r>
  <r>
    <x v="1"/>
    <n v="173942"/>
    <n v="1549501205"/>
    <x v="0"/>
    <s v="Rongai"/>
    <x v="109"/>
    <n v="15495"/>
    <s v="Female"/>
    <n v="11"/>
    <s v="Yes"/>
    <s v="2021-02-22"/>
    <s v="2021-02-24"/>
    <s v="No"/>
    <s v="ABC+3TC+DTG"/>
    <s v=""/>
    <s v=""/>
    <s v=""/>
    <s v=""/>
    <s v="2020-11-08"/>
    <n v="2702916"/>
    <s v="2021-02-04"/>
    <s v="2021-02-04"/>
    <s v="Yes"/>
    <s v="2021-02-10"/>
    <n v="1"/>
    <s v=""/>
    <s v="Frozen Plasma"/>
    <s v=""/>
    <s v=""/>
    <s v=""/>
    <s v=""/>
    <s v=""/>
    <s v=""/>
    <s v=""/>
    <s v=""/>
    <s v=""/>
    <s v=""/>
    <s v="Active"/>
    <s v=""/>
    <s v="2021-02-24"/>
    <s v="stf version 4"/>
    <n v="2021"/>
    <s v="February"/>
    <n v="2021"/>
    <s v="February"/>
    <x v="1"/>
    <n v="1"/>
    <n v="0"/>
    <n v="0"/>
    <n v="1"/>
    <n v="0"/>
    <n v="0"/>
    <n v="0"/>
    <n v="0"/>
    <n v="0"/>
    <x v="1"/>
  </r>
  <r>
    <x v="0"/>
    <n v="164448"/>
    <n v="1549501278"/>
    <x v="0"/>
    <s v="Rongai"/>
    <x v="109"/>
    <n v="15495"/>
    <s v="Female"/>
    <n v="60"/>
    <s v="Yes"/>
    <s v="2020-11-06"/>
    <s v="2020-11-06"/>
    <s v="No"/>
    <s v="TDF+3TC+DTG"/>
    <s v=""/>
    <s v=""/>
    <s v=""/>
    <s v=""/>
    <s v="2019-07-06"/>
    <n v="7960"/>
    <s v="2020-10-19"/>
    <s v="2020-10-21"/>
    <s v="Yes"/>
    <s v="2020-11-18"/>
    <n v="2"/>
    <s v=""/>
    <s v="Frozen Plasma"/>
    <s v=""/>
    <s v=""/>
    <s v=""/>
    <s v=""/>
    <s v=""/>
    <s v=""/>
    <s v=""/>
    <s v=""/>
    <s v=""/>
    <s v=""/>
    <s v="Active"/>
    <s v=""/>
    <s v="2020-11-06"/>
    <s v="stf version 4"/>
    <n v="2020"/>
    <s v="November"/>
    <n v="2020"/>
    <s v="November"/>
    <x v="1"/>
    <n v="1"/>
    <n v="0"/>
    <n v="1"/>
    <n v="0"/>
    <n v="0"/>
    <n v="0"/>
    <n v="0"/>
    <n v="0"/>
    <n v="0"/>
    <x v="2"/>
  </r>
  <r>
    <x v="0"/>
    <n v="163997"/>
    <n v="1549501518"/>
    <x v="0"/>
    <s v="Rongai"/>
    <x v="109"/>
    <n v="15495"/>
    <s v="Female"/>
    <n v="43"/>
    <s v="Yes"/>
    <s v="2020-10-30"/>
    <s v="2020-10-30"/>
    <s v="No"/>
    <s v="AZT+3TC+ATV/r"/>
    <s v=""/>
    <s v=""/>
    <s v=""/>
    <s v=""/>
    <s v="2017-09-04"/>
    <n v="1279"/>
    <s v="2020-10-13"/>
    <s v="2020-10-13"/>
    <s v="Yes"/>
    <s v="2020-10-30"/>
    <n v="3"/>
    <s v="2021-02-08"/>
    <s v="Frozen Plasma"/>
    <s v="2021-02-22"/>
    <s v="LDL"/>
    <s v="Retain Regimen"/>
    <s v=""/>
    <s v=""/>
    <s v=""/>
    <s v="2021-02-08"/>
    <s v=""/>
    <s v=""/>
    <s v=""/>
    <s v="Active"/>
    <s v=""/>
    <s v="2020-10-30"/>
    <s v="stf version 4"/>
    <n v="2020"/>
    <s v="October"/>
    <n v="2020"/>
    <s v="October"/>
    <x v="1"/>
    <n v="1"/>
    <n v="1"/>
    <n v="0"/>
    <n v="0"/>
    <n v="0"/>
    <n v="1"/>
    <n v="1"/>
    <n v="0"/>
    <n v="0"/>
    <x v="2"/>
  </r>
  <r>
    <x v="1"/>
    <n v="171960"/>
    <n v="1549501530"/>
    <x v="0"/>
    <s v="Rongai"/>
    <x v="109"/>
    <n v="15495"/>
    <s v="Female"/>
    <n v="43"/>
    <s v="Yes"/>
    <s v="2021-01-29"/>
    <s v="2021-01-29"/>
    <s v="No"/>
    <s v="TDF+3TC+DTG"/>
    <s v=""/>
    <s v=""/>
    <s v=""/>
    <s v=""/>
    <s v="2020-07-21"/>
    <n v="1454"/>
    <s v="2021-01-19"/>
    <s v="2021-01-19"/>
    <s v="Yes"/>
    <s v="2021-02-12"/>
    <n v="1"/>
    <s v=""/>
    <s v="Frozen Plasma"/>
    <s v=""/>
    <s v=""/>
    <s v=""/>
    <s v=""/>
    <s v=""/>
    <s v=""/>
    <s v=""/>
    <s v=""/>
    <s v=""/>
    <s v=""/>
    <s v="Active"/>
    <s v=""/>
    <s v="2021-01-29"/>
    <s v="stf version 4"/>
    <n v="2021"/>
    <s v="January"/>
    <n v="2021"/>
    <s v="January"/>
    <x v="1"/>
    <n v="1"/>
    <n v="0"/>
    <n v="0"/>
    <n v="1"/>
    <n v="0"/>
    <n v="0"/>
    <n v="0"/>
    <n v="0"/>
    <n v="0"/>
    <x v="2"/>
  </r>
  <r>
    <x v="1"/>
    <n v="174647"/>
    <n v="1549501654"/>
    <x v="0"/>
    <s v="Rongai"/>
    <x v="109"/>
    <n v="15495"/>
    <s v="Male"/>
    <n v="47"/>
    <s v="Yes"/>
    <s v="2021-03-02"/>
    <s v="2021-03-02"/>
    <s v="No"/>
    <s v="AZT+3TC+LPV/r"/>
    <s v=""/>
    <s v="TDF + 3TC + ATV/r"/>
    <s v="2021-03-03"/>
    <s v=""/>
    <s v="2021-02-12"/>
    <n v="2047"/>
    <s v="2021-02-12"/>
    <s v="2021-03-03"/>
    <s v="Yes"/>
    <s v="2021-04-07"/>
    <n v="1"/>
    <s v="2021-02-12"/>
    <s v="Frozen Plasma"/>
    <s v="2021-03-03"/>
    <s v="&gt;1000"/>
    <s v="Change to 2nd line"/>
    <s v=""/>
    <s v=""/>
    <s v=""/>
    <s v="2021-02-12"/>
    <s v=""/>
    <s v=""/>
    <s v=""/>
    <s v="Unsuppressed at 3 month VL post switch"/>
    <s v=""/>
    <s v="2021-03-02"/>
    <s v="stf version 4"/>
    <n v="2021"/>
    <s v="March"/>
    <n v="2021"/>
    <s v="March"/>
    <x v="1"/>
    <n v="1"/>
    <n v="0"/>
    <n v="0"/>
    <n v="1"/>
    <n v="0"/>
    <n v="0"/>
    <n v="0"/>
    <n v="0"/>
    <n v="0"/>
    <x v="2"/>
  </r>
  <r>
    <x v="1"/>
    <n v="174648"/>
    <n v="1549501764"/>
    <x v="0"/>
    <s v="Rongai"/>
    <x v="109"/>
    <n v="15495"/>
    <s v="Female"/>
    <n v="37"/>
    <s v=""/>
    <s v="2021-03-02"/>
    <s v="2021-03-02"/>
    <s v="Yes"/>
    <s v="TDF+3TC+DTG"/>
    <s v=""/>
    <s v=""/>
    <s v=""/>
    <s v=""/>
    <s v=""/>
    <n v="1164"/>
    <s v="2021-02-13"/>
    <s v=""/>
    <s v=""/>
    <s v=""/>
    <s v=""/>
    <s v=""/>
    <s v=""/>
    <s v=""/>
    <s v=""/>
    <s v=""/>
    <s v=""/>
    <s v=""/>
    <s v=""/>
    <s v=""/>
    <s v=""/>
    <s v=""/>
    <s v=""/>
    <s v=""/>
    <s v=""/>
    <s v=""/>
    <s v=""/>
    <n v="2021"/>
    <s v="March"/>
    <n v="2021"/>
    <s v="March"/>
    <x v="0"/>
    <n v="1"/>
    <n v="0"/>
    <n v="0"/>
    <n v="0"/>
    <n v="1"/>
    <n v="0"/>
    <n v="0"/>
    <n v="0"/>
    <n v="0"/>
    <x v="2"/>
  </r>
  <r>
    <x v="1"/>
    <n v="174648"/>
    <n v="1549501851"/>
    <x v="0"/>
    <s v="Rongai"/>
    <x v="109"/>
    <n v="15495"/>
    <s v="Female"/>
    <n v="7"/>
    <s v="Yes"/>
    <s v="2021-03-02"/>
    <s v="2021-03-02"/>
    <s v="No"/>
    <s v="ABC+3TC+LPV/r"/>
    <s v=""/>
    <s v=""/>
    <s v=""/>
    <s v=""/>
    <s v="2016-08-30"/>
    <n v="1769"/>
    <s v="2021-02-13"/>
    <s v="2016-09-27"/>
    <s v="Yes"/>
    <s v="2016-11-17"/>
    <n v="2"/>
    <s v="2021-02-13"/>
    <s v="Frozen Plasma"/>
    <s v="2021-03-02"/>
    <s v="&gt;1000"/>
    <s v="Retain Regimen"/>
    <s v=""/>
    <s v=""/>
    <s v=""/>
    <s v="2021-02-13"/>
    <s v=""/>
    <s v=""/>
    <s v=""/>
    <s v="Active"/>
    <s v=""/>
    <s v="2021-03-02"/>
    <s v="stf version 4"/>
    <n v="2021"/>
    <s v="March"/>
    <n v="2021"/>
    <s v="March"/>
    <x v="1"/>
    <n v="1"/>
    <n v="0"/>
    <n v="1"/>
    <n v="0"/>
    <n v="0"/>
    <n v="0"/>
    <n v="0"/>
    <n v="0"/>
    <n v="0"/>
    <x v="0"/>
  </r>
  <r>
    <x v="1"/>
    <n v="171958"/>
    <n v="1549501872"/>
    <x v="0"/>
    <s v="Rongai"/>
    <x v="109"/>
    <n v="15495"/>
    <s v="Female"/>
    <n v="43"/>
    <s v=""/>
    <s v="2021-01-29"/>
    <s v="2021-01-29"/>
    <s v="No"/>
    <s v="TDF+3TC+DTG"/>
    <s v=""/>
    <s v=""/>
    <s v=""/>
    <s v=""/>
    <s v=""/>
    <n v="3659"/>
    <s v="2021-01-14"/>
    <s v=""/>
    <s v=""/>
    <s v=""/>
    <s v=""/>
    <s v=""/>
    <s v=""/>
    <s v=""/>
    <s v=""/>
    <s v=""/>
    <s v=""/>
    <s v=""/>
    <s v=""/>
    <s v=""/>
    <s v=""/>
    <s v=""/>
    <s v=""/>
    <s v=""/>
    <s v=""/>
    <s v=""/>
    <s v=""/>
    <n v="2021"/>
    <s v="January"/>
    <n v="2021"/>
    <s v="January"/>
    <x v="0"/>
    <n v="1"/>
    <n v="0"/>
    <n v="0"/>
    <n v="0"/>
    <n v="1"/>
    <n v="0"/>
    <n v="0"/>
    <n v="0"/>
    <n v="0"/>
    <x v="2"/>
  </r>
  <r>
    <x v="0"/>
    <n v="169148"/>
    <n v="1549501907"/>
    <x v="0"/>
    <s v="Rongai"/>
    <x v="109"/>
    <n v="15495"/>
    <s v="Female"/>
    <n v="14"/>
    <s v="Yes"/>
    <s v="2020-12-22"/>
    <s v="2020-12-22"/>
    <s v="No"/>
    <s v="TDF+3TC+DTG"/>
    <s v=""/>
    <s v=""/>
    <s v=""/>
    <s v=""/>
    <s v="2020-12-10"/>
    <n v="1741"/>
    <s v="2020-12-10"/>
    <s v="2020-12-15"/>
    <s v="Yes"/>
    <s v="2020-12-22"/>
    <n v="2"/>
    <s v="2021-03-06"/>
    <s v="Frozen Plasma"/>
    <s v=""/>
    <s v=""/>
    <s v=""/>
    <s v=""/>
    <s v=""/>
    <s v=""/>
    <s v="2021-03-06"/>
    <s v=""/>
    <s v=""/>
    <s v=""/>
    <s v="Active"/>
    <s v=""/>
    <s v="2020-12-22"/>
    <s v="stf version 4"/>
    <n v="2020"/>
    <s v="December"/>
    <n v="2020"/>
    <s v="December"/>
    <x v="1"/>
    <n v="1"/>
    <n v="0"/>
    <n v="1"/>
    <n v="0"/>
    <n v="0"/>
    <n v="0"/>
    <n v="0"/>
    <n v="0"/>
    <n v="0"/>
    <x v="1"/>
  </r>
  <r>
    <x v="0"/>
    <n v="168401"/>
    <n v="1549501991"/>
    <x v="0"/>
    <s v="Nakuru West "/>
    <x v="110"/>
    <n v="18599"/>
    <s v="Female"/>
    <n v="28"/>
    <s v=""/>
    <s v="2020-12-08"/>
    <s v="2020-12-09"/>
    <s v="No"/>
    <s v="TDF+3TC+DTG"/>
    <s v=""/>
    <s v=""/>
    <s v=""/>
    <s v=""/>
    <s v=""/>
    <n v="38916"/>
    <s v="2020-11-27"/>
    <s v=""/>
    <s v=""/>
    <s v=""/>
    <s v=""/>
    <s v=""/>
    <s v=""/>
    <s v=""/>
    <s v=""/>
    <s v=""/>
    <s v=""/>
    <s v=""/>
    <s v=""/>
    <s v=""/>
    <s v=""/>
    <s v=""/>
    <s v=""/>
    <s v=""/>
    <s v=""/>
    <s v=""/>
    <s v=""/>
    <n v="2020"/>
    <s v="December"/>
    <n v="2020"/>
    <s v="December"/>
    <x v="0"/>
    <n v="1"/>
    <n v="0"/>
    <n v="0"/>
    <n v="0"/>
    <n v="1"/>
    <n v="0"/>
    <n v="0"/>
    <n v="0"/>
    <n v="0"/>
    <x v="2"/>
  </r>
  <r>
    <x v="0"/>
    <n v="163057"/>
    <n v="1549502065"/>
    <x v="0"/>
    <s v="Rongai"/>
    <x v="109"/>
    <n v="15495"/>
    <s v="Female"/>
    <n v="47"/>
    <s v=""/>
    <s v="2020-10-29"/>
    <s v="2020-10-29"/>
    <s v="No"/>
    <s v="TDF+3TC+DTG"/>
    <s v=""/>
    <s v=""/>
    <s v=""/>
    <s v=""/>
    <s v=""/>
    <n v="3881"/>
    <s v="2020-10-05"/>
    <s v=""/>
    <s v=""/>
    <s v=""/>
    <s v=""/>
    <s v=""/>
    <s v=""/>
    <s v=""/>
    <s v=""/>
    <s v=""/>
    <s v=""/>
    <s v=""/>
    <s v=""/>
    <s v=""/>
    <s v=""/>
    <s v=""/>
    <s v=""/>
    <s v=""/>
    <s v=""/>
    <s v=""/>
    <s v=""/>
    <n v="2020"/>
    <s v="October"/>
    <n v="2020"/>
    <s v="October"/>
    <x v="0"/>
    <n v="1"/>
    <n v="0"/>
    <n v="0"/>
    <n v="0"/>
    <n v="1"/>
    <n v="0"/>
    <n v="0"/>
    <n v="0"/>
    <n v="0"/>
    <x v="2"/>
  </r>
  <r>
    <x v="0"/>
    <n v="169634"/>
    <n v="1549502199"/>
    <x v="0"/>
    <s v="Molo"/>
    <x v="49"/>
    <n v="14431"/>
    <s v="Male"/>
    <n v="63"/>
    <s v="Yes"/>
    <s v="2020-12-31"/>
    <s v="2021-01-04"/>
    <s v="No"/>
    <s v="TDF+3TC+DTG"/>
    <s v=""/>
    <s v=""/>
    <s v=""/>
    <s v=""/>
    <s v="2019-12-05"/>
    <n v="17057"/>
    <s v="2020-12-01"/>
    <s v="2021-01-05"/>
    <s v="Yes"/>
    <s v="2021-03-01"/>
    <n v="3"/>
    <s v=""/>
    <s v="Frozen Plasma"/>
    <s v=""/>
    <s v=""/>
    <s v=""/>
    <s v=""/>
    <s v=""/>
    <s v=""/>
    <s v=""/>
    <s v=""/>
    <s v=""/>
    <s v=""/>
    <s v="Active"/>
    <s v=""/>
    <s v="2021-01-04"/>
    <s v="stf version 4"/>
    <n v="2021"/>
    <s v="January"/>
    <n v="2020"/>
    <s v="December"/>
    <x v="1"/>
    <n v="1"/>
    <n v="1"/>
    <n v="0"/>
    <n v="0"/>
    <n v="0"/>
    <n v="0"/>
    <n v="0"/>
    <n v="0"/>
    <n v="0"/>
    <x v="2"/>
  </r>
  <r>
    <x v="0"/>
    <n v="170621"/>
    <n v="1549502220"/>
    <x v="0"/>
    <s v="Rongai"/>
    <x v="109"/>
    <n v="15495"/>
    <s v="Female"/>
    <n v="37"/>
    <s v=""/>
    <s v="2021-01-20"/>
    <s v="2021-01-20"/>
    <s v="No"/>
    <s v="TDF+3TC+DTG"/>
    <s v=""/>
    <s v=""/>
    <s v=""/>
    <s v=""/>
    <s v=""/>
    <n v="2870"/>
    <s v="2020-12-16"/>
    <s v=""/>
    <s v=""/>
    <s v=""/>
    <s v=""/>
    <s v=""/>
    <s v=""/>
    <s v=""/>
    <s v=""/>
    <s v=""/>
    <s v=""/>
    <s v=""/>
    <s v=""/>
    <s v=""/>
    <s v=""/>
    <s v=""/>
    <s v=""/>
    <s v=""/>
    <s v=""/>
    <s v=""/>
    <s v=""/>
    <n v="2021"/>
    <s v="January"/>
    <n v="2021"/>
    <s v="January"/>
    <x v="0"/>
    <n v="1"/>
    <n v="0"/>
    <n v="0"/>
    <n v="0"/>
    <n v="1"/>
    <n v="0"/>
    <n v="0"/>
    <n v="0"/>
    <n v="0"/>
    <x v="2"/>
  </r>
  <r>
    <x v="0"/>
    <n v="167265"/>
    <n v="1549502257"/>
    <x v="0"/>
    <s v="Rongai"/>
    <x v="109"/>
    <n v="15495"/>
    <s v="Male"/>
    <n v="43"/>
    <s v="Yes"/>
    <s v="2020-11-27"/>
    <s v="2020-11-27"/>
    <s v="No"/>
    <s v="TDF+3TC+DTG"/>
    <s v=""/>
    <s v=""/>
    <s v=""/>
    <s v=""/>
    <s v="2019-07-11"/>
    <n v="39900"/>
    <s v="2020-11-16"/>
    <s v="2019-07-24"/>
    <s v="No"/>
    <s v=""/>
    <n v="2"/>
    <s v=""/>
    <s v="Frozen Plasma"/>
    <s v=""/>
    <s v=""/>
    <s v=""/>
    <s v=""/>
    <s v=""/>
    <s v=""/>
    <s v=""/>
    <s v=""/>
    <s v=""/>
    <s v=""/>
    <s v="Unsuppressed at 3 month VL post switch"/>
    <s v=""/>
    <s v="2020-11-27"/>
    <s v="stf version 4"/>
    <n v="2020"/>
    <s v="November"/>
    <n v="2020"/>
    <s v="November"/>
    <x v="1"/>
    <n v="1"/>
    <n v="0"/>
    <n v="1"/>
    <n v="0"/>
    <n v="0"/>
    <n v="0"/>
    <n v="0"/>
    <n v="0"/>
    <n v="0"/>
    <x v="2"/>
  </r>
  <r>
    <x v="0"/>
    <n v="167962"/>
    <n v="1549502297"/>
    <x v="0"/>
    <s v="Rongai"/>
    <x v="109"/>
    <n v="15495"/>
    <s v="Male"/>
    <n v="33"/>
    <s v="Yes"/>
    <s v="2020-12-03"/>
    <s v="2020-12-03"/>
    <s v="No"/>
    <s v="TDF+3TC+DTG"/>
    <s v=""/>
    <s v=""/>
    <s v=""/>
    <s v=""/>
    <s v="2019-02-02"/>
    <n v="92200"/>
    <s v="2020-11-26"/>
    <s v="2020-11-26"/>
    <s v="No"/>
    <s v="2020-11-03"/>
    <n v="0"/>
    <s v=""/>
    <s v="Frozen Plasma"/>
    <s v=""/>
    <s v=""/>
    <s v=""/>
    <s v=""/>
    <s v=""/>
    <s v=""/>
    <s v=""/>
    <s v=""/>
    <s v=""/>
    <s v=""/>
    <s v="Active"/>
    <s v=""/>
    <s v="2020-12-03"/>
    <s v="stf version 4"/>
    <n v="2020"/>
    <s v="December"/>
    <n v="2020"/>
    <s v="December"/>
    <x v="1"/>
    <n v="1"/>
    <n v="0"/>
    <n v="0"/>
    <n v="0"/>
    <n v="1"/>
    <n v="0"/>
    <n v="0"/>
    <n v="0"/>
    <n v="0"/>
    <x v="2"/>
  </r>
  <r>
    <x v="2"/>
    <n v="162380"/>
    <n v="1549502304"/>
    <x v="0"/>
    <s v="Rongai"/>
    <x v="109"/>
    <n v="15495"/>
    <s v="Female"/>
    <n v="23"/>
    <s v="Yes"/>
    <s v="2020-10-13"/>
    <s v="2020-10-13"/>
    <s v="No"/>
    <s v="TDF+3TC+EFV"/>
    <s v=""/>
    <s v=""/>
    <s v=""/>
    <s v=""/>
    <s v="2019-06-11"/>
    <n v="22960"/>
    <s v="2020-09-28"/>
    <s v="2020-09-28"/>
    <s v="No"/>
    <s v=""/>
    <n v="1"/>
    <s v=""/>
    <s v="Frozen Plasma"/>
    <s v=""/>
    <s v=""/>
    <s v=""/>
    <s v=""/>
    <s v=""/>
    <s v=""/>
    <s v=""/>
    <s v=""/>
    <s v=""/>
    <s v=""/>
    <s v="LTFU"/>
    <s v=""/>
    <s v="2020-10-13"/>
    <s v="stf version 4"/>
    <n v="2020"/>
    <s v="October"/>
    <n v="2020"/>
    <s v="October"/>
    <x v="1"/>
    <n v="1"/>
    <n v="0"/>
    <n v="0"/>
    <n v="1"/>
    <n v="0"/>
    <n v="0"/>
    <n v="0"/>
    <n v="0"/>
    <n v="0"/>
    <x v="1"/>
  </r>
  <r>
    <x v="1"/>
    <n v="170615"/>
    <n v="1549502410"/>
    <x v="0"/>
    <s v="Rongai"/>
    <x v="109"/>
    <n v="15495"/>
    <s v="Female"/>
    <n v="1"/>
    <s v="Yes"/>
    <s v="2021-01-20"/>
    <s v="2021-01-20"/>
    <s v="No"/>
    <s v="ABC+3TC+LPV/r"/>
    <s v=""/>
    <s v=""/>
    <s v=""/>
    <s v=""/>
    <s v="2020-12-23"/>
    <n v="513000"/>
    <s v="2021-01-06"/>
    <s v="2020-12-30"/>
    <s v="No"/>
    <s v=""/>
    <n v="3"/>
    <s v="2021-01-12"/>
    <s v="Frozen Plasma"/>
    <s v="2021-01-12"/>
    <s v="LDL"/>
    <s v="Retain Regimen"/>
    <s v=""/>
    <s v=""/>
    <s v=""/>
    <s v="2021-01-12"/>
    <s v=""/>
    <s v=""/>
    <s v=""/>
    <s v="Active"/>
    <s v=""/>
    <s v="2021-01-20"/>
    <s v="stf version 4"/>
    <n v="2021"/>
    <s v="January"/>
    <n v="2021"/>
    <s v="January"/>
    <x v="1"/>
    <n v="1"/>
    <n v="1"/>
    <n v="0"/>
    <n v="0"/>
    <n v="0"/>
    <n v="1"/>
    <n v="1"/>
    <n v="0"/>
    <n v="0"/>
    <x v="0"/>
  </r>
  <r>
    <x v="1"/>
    <n v="173944"/>
    <n v="1549502436"/>
    <x v="0"/>
    <s v="Rongai"/>
    <x v="109"/>
    <n v="15495"/>
    <s v="Male"/>
    <n v="32"/>
    <s v="Yes"/>
    <s v="2021-02-22"/>
    <s v="2021-02-23"/>
    <s v="No"/>
    <s v="TDF+3TC+DTG"/>
    <s v=""/>
    <s v=""/>
    <s v=""/>
    <s v=""/>
    <s v="2021-02-02"/>
    <n v="29172"/>
    <s v="2021-02-10"/>
    <s v="2021-02-02"/>
    <s v="No"/>
    <s v=""/>
    <n v="3"/>
    <s v="2021-02-02"/>
    <s v="Frozen Plasma"/>
    <s v="2021-02-09"/>
    <s v="LDL"/>
    <s v="Retain Regimen"/>
    <s v=""/>
    <s v=""/>
    <s v=""/>
    <s v="2021-02-02"/>
    <s v=""/>
    <s v=""/>
    <s v=""/>
    <s v="Active"/>
    <s v=""/>
    <s v="2021-02-23"/>
    <s v="stf version 4"/>
    <n v="2021"/>
    <s v="February"/>
    <n v="2021"/>
    <s v="February"/>
    <x v="1"/>
    <n v="1"/>
    <n v="1"/>
    <n v="0"/>
    <n v="0"/>
    <n v="0"/>
    <n v="1"/>
    <n v="1"/>
    <n v="0"/>
    <n v="0"/>
    <x v="2"/>
  </r>
  <r>
    <x v="1"/>
    <n v="174650"/>
    <n v="1549502494"/>
    <x v="0"/>
    <s v="Rongai"/>
    <x v="109"/>
    <n v="15495"/>
    <s v="Female"/>
    <n v="51"/>
    <s v="Yes"/>
    <s v="2021-03-02"/>
    <s v="2021-03-02"/>
    <s v="No"/>
    <s v="TDF+3TC+DTG"/>
    <s v=""/>
    <s v=""/>
    <s v=""/>
    <s v=""/>
    <s v="2021-02-15"/>
    <n v="214234"/>
    <s v="2021-02-15"/>
    <s v="2021-02-15"/>
    <s v="No"/>
    <s v=""/>
    <n v="1"/>
    <s v=""/>
    <s v="Frozen Plasma"/>
    <s v=""/>
    <s v=""/>
    <s v=""/>
    <s v=""/>
    <s v=""/>
    <s v=""/>
    <s v=""/>
    <s v=""/>
    <s v=""/>
    <s v=""/>
    <s v="Active"/>
    <s v=""/>
    <s v="2021-03-02"/>
    <s v="stf version 4"/>
    <n v="2021"/>
    <s v="March"/>
    <n v="2021"/>
    <s v="March"/>
    <x v="1"/>
    <n v="1"/>
    <n v="0"/>
    <n v="0"/>
    <n v="1"/>
    <n v="0"/>
    <n v="0"/>
    <n v="0"/>
    <n v="0"/>
    <n v="0"/>
    <x v="2"/>
  </r>
  <r>
    <x v="1"/>
    <n v="171125"/>
    <n v="1549506332"/>
    <x v="0"/>
    <s v="Nakuru West "/>
    <x v="110"/>
    <n v="18599"/>
    <s v="Female"/>
    <n v="30"/>
    <s v=""/>
    <s v="2021-01-21"/>
    <s v="2021-01-21"/>
    <s v="No"/>
    <s v="TDF+3TC+EFV"/>
    <s v=""/>
    <s v=""/>
    <s v=""/>
    <s v=""/>
    <s v=""/>
    <n v="1020"/>
    <s v="2021-01-11"/>
    <s v=""/>
    <s v=""/>
    <s v=""/>
    <s v=""/>
    <s v=""/>
    <s v=""/>
    <s v=""/>
    <s v=""/>
    <s v=""/>
    <s v=""/>
    <s v=""/>
    <s v=""/>
    <s v=""/>
    <s v=""/>
    <s v=""/>
    <s v=""/>
    <s v=""/>
    <s v=""/>
    <s v=""/>
    <s v=""/>
    <n v="2021"/>
    <s v="January"/>
    <n v="2021"/>
    <s v="January"/>
    <x v="0"/>
    <n v="1"/>
    <n v="0"/>
    <n v="0"/>
    <n v="0"/>
    <n v="1"/>
    <n v="0"/>
    <n v="0"/>
    <n v="0"/>
    <n v="0"/>
    <x v="2"/>
  </r>
  <r>
    <x v="0"/>
    <n v="169148"/>
    <n v="1549510043"/>
    <x v="0"/>
    <s v="Rongai"/>
    <x v="109"/>
    <n v="15495"/>
    <s v="Male"/>
    <n v="13"/>
    <s v="Yes"/>
    <s v="2020-12-22"/>
    <s v="2020-12-22"/>
    <s v="No"/>
    <s v="AZT+3TC+ATV/r"/>
    <s v=""/>
    <s v=""/>
    <s v=""/>
    <s v=""/>
    <s v="2017-12-09"/>
    <n v="5636"/>
    <s v="2020-12-10"/>
    <s v="2018-02-05"/>
    <s v="Yes"/>
    <s v="2018-03-14"/>
    <n v="3"/>
    <s v="2020-12-10"/>
    <s v="Frozen Plasma"/>
    <s v="2020-12-22"/>
    <s v="&gt;1000"/>
    <s v="Retain Regimen"/>
    <s v=""/>
    <s v=""/>
    <s v=""/>
    <s v="2020-12-10"/>
    <s v=""/>
    <s v=""/>
    <s v=""/>
    <s v="Active"/>
    <s v=""/>
    <s v="2020-12-22"/>
    <s v="stf version 4"/>
    <n v="2020"/>
    <s v="December"/>
    <n v="2020"/>
    <s v="December"/>
    <x v="1"/>
    <n v="1"/>
    <n v="1"/>
    <n v="0"/>
    <n v="0"/>
    <n v="0"/>
    <n v="1"/>
    <n v="1"/>
    <n v="1"/>
    <n v="0"/>
    <x v="1"/>
  </r>
  <r>
    <x v="0"/>
    <n v="167269"/>
    <n v="1549510064"/>
    <x v="0"/>
    <s v="Rongai"/>
    <x v="109"/>
    <n v="15495"/>
    <s v="Female"/>
    <n v="11"/>
    <s v="Yes"/>
    <s v="2020-11-27"/>
    <s v="2020-11-27"/>
    <s v="No"/>
    <s v="ABC+3TC+EFV"/>
    <s v=""/>
    <s v=""/>
    <s v=""/>
    <s v=""/>
    <s v="2010-06-15"/>
    <n v="1320"/>
    <s v="2020-11-18"/>
    <s v="2010-07-23"/>
    <s v="Yes"/>
    <s v="2010-08-17"/>
    <n v="3"/>
    <s v="2020-11-18"/>
    <s v="Frozen Plasma"/>
    <s v="2020-11-27"/>
    <s v=""/>
    <s v="Retain Regimen"/>
    <s v=""/>
    <s v=""/>
    <s v=""/>
    <s v="2020-11-18"/>
    <s v=""/>
    <s v=""/>
    <s v=""/>
    <s v="Active"/>
    <s v=""/>
    <s v="2020-11-27"/>
    <s v="stf version 4"/>
    <n v="2020"/>
    <s v="November"/>
    <n v="2020"/>
    <s v="November"/>
    <x v="1"/>
    <n v="1"/>
    <n v="1"/>
    <n v="0"/>
    <n v="0"/>
    <n v="0"/>
    <n v="0"/>
    <n v="0"/>
    <n v="0"/>
    <n v="0"/>
    <x v="1"/>
  </r>
  <r>
    <x v="0"/>
    <n v="163997"/>
    <n v="1549510187"/>
    <x v="0"/>
    <s v="Rongai"/>
    <x v="109"/>
    <n v="15495"/>
    <s v="Female"/>
    <n v="33"/>
    <s v="Yes"/>
    <s v="2020-10-30"/>
    <s v="2020-10-30"/>
    <s v="No"/>
    <s v="TDF+3TC+EFV"/>
    <s v=""/>
    <s v=""/>
    <s v=""/>
    <s v=""/>
    <s v="2020-07-15"/>
    <n v="3253"/>
    <s v="2020-10-13"/>
    <s v="2020-10-13"/>
    <s v="No"/>
    <s v=""/>
    <n v="2"/>
    <s v=""/>
    <s v="Frozen Plasma"/>
    <s v=""/>
    <s v=""/>
    <s v=""/>
    <s v=""/>
    <s v=""/>
    <s v=""/>
    <s v=""/>
    <s v=""/>
    <s v=""/>
    <s v=""/>
    <s v="Active"/>
    <s v=""/>
    <s v="2020-10-30"/>
    <s v="stf version 4"/>
    <n v="2020"/>
    <s v="October"/>
    <n v="2020"/>
    <s v="October"/>
    <x v="1"/>
    <n v="1"/>
    <n v="0"/>
    <n v="1"/>
    <n v="0"/>
    <n v="0"/>
    <n v="0"/>
    <n v="0"/>
    <n v="0"/>
    <n v="0"/>
    <x v="2"/>
  </r>
  <r>
    <x v="0"/>
    <n v="166562"/>
    <n v="1549510207"/>
    <x v="0"/>
    <s v="Rongai"/>
    <x v="109"/>
    <n v="15495"/>
    <s v="Female"/>
    <n v="45"/>
    <s v="Yes"/>
    <s v="2020-11-25"/>
    <s v="2020-11-25"/>
    <s v="No"/>
    <s v="TDF+3TC+ATV/r"/>
    <s v=""/>
    <s v=""/>
    <s v=""/>
    <s v=""/>
    <s v="2017-07-15"/>
    <n v="33300"/>
    <s v="2020-11-11"/>
    <s v="2017-08-18"/>
    <s v="Yes"/>
    <s v="2017-09-18"/>
    <n v="3"/>
    <s v="2020-11-11"/>
    <s v="Frozen Plasma"/>
    <s v="2020-11-25"/>
    <s v="&gt;1000"/>
    <s v="Retain Regimen"/>
    <s v=""/>
    <s v=""/>
    <s v=""/>
    <s v="2020-11-11"/>
    <s v=""/>
    <s v=""/>
    <s v=""/>
    <s v="Active"/>
    <s v=""/>
    <s v="2020-11-25"/>
    <s v="stf version 4"/>
    <n v="2020"/>
    <s v="November"/>
    <n v="2020"/>
    <s v="November"/>
    <x v="1"/>
    <n v="1"/>
    <n v="1"/>
    <n v="0"/>
    <n v="0"/>
    <n v="0"/>
    <n v="1"/>
    <n v="1"/>
    <n v="1"/>
    <n v="0"/>
    <x v="2"/>
  </r>
  <r>
    <x v="0"/>
    <n v="167961"/>
    <n v="1549510312"/>
    <x v="0"/>
    <s v="Rongai"/>
    <x v="109"/>
    <n v="15495"/>
    <s v="Male"/>
    <n v="37"/>
    <s v="Yes"/>
    <s v="2020-12-03"/>
    <s v="2020-12-03"/>
    <s v="No"/>
    <s v="TDF+3TC+DTG"/>
    <s v=""/>
    <s v=""/>
    <s v=""/>
    <s v=""/>
    <s v="2019-03-28"/>
    <n v="30800"/>
    <s v="2020-11-23"/>
    <s v="2020-03-23"/>
    <s v="Yes"/>
    <s v="2020-12-01"/>
    <n v="2"/>
    <s v=""/>
    <s v="Frozen Plasma"/>
    <s v=""/>
    <s v=""/>
    <s v=""/>
    <s v=""/>
    <s v=""/>
    <s v=""/>
    <s v=""/>
    <s v=""/>
    <s v=""/>
    <s v=""/>
    <s v="Active"/>
    <s v=""/>
    <s v="2020-12-03"/>
    <s v="stf version 4"/>
    <n v="2020"/>
    <s v="December"/>
    <n v="2020"/>
    <s v="December"/>
    <x v="1"/>
    <n v="1"/>
    <n v="0"/>
    <n v="1"/>
    <n v="0"/>
    <n v="0"/>
    <n v="0"/>
    <n v="0"/>
    <n v="0"/>
    <n v="0"/>
    <x v="2"/>
  </r>
  <r>
    <x v="1"/>
    <n v="170954"/>
    <s v="15502001297"/>
    <x v="0"/>
    <s v="Subukia"/>
    <x v="96"/>
    <n v="15678"/>
    <s v="Female"/>
    <n v="18"/>
    <s v=""/>
    <s v="2021-01-25"/>
    <s v="2021-01-25"/>
    <s v="No"/>
    <s v="TDF+3TC+DTG"/>
    <s v=""/>
    <s v=""/>
    <s v=""/>
    <s v=""/>
    <s v=""/>
    <n v="12937"/>
    <s v="2021-01-12"/>
    <s v=""/>
    <s v=""/>
    <s v=""/>
    <s v=""/>
    <s v=""/>
    <s v=""/>
    <s v=""/>
    <s v=""/>
    <s v=""/>
    <s v=""/>
    <s v=""/>
    <s v=""/>
    <s v=""/>
    <s v=""/>
    <s v=""/>
    <s v=""/>
    <s v=""/>
    <s v=""/>
    <s v=""/>
    <s v=""/>
    <n v="2021"/>
    <s v="January"/>
    <n v="2021"/>
    <s v="January"/>
    <x v="0"/>
    <n v="1"/>
    <n v="0"/>
    <n v="0"/>
    <n v="0"/>
    <n v="1"/>
    <n v="0"/>
    <n v="0"/>
    <n v="0"/>
    <n v="0"/>
    <x v="1"/>
  </r>
  <r>
    <x v="0"/>
    <n v="120296"/>
    <n v="1550200688"/>
    <x v="1"/>
    <s v="Laikipia West"/>
    <x v="16"/>
    <n v="15502"/>
    <s v="Female"/>
    <n v="40"/>
    <s v=""/>
    <s v="2021-01-20"/>
    <s v="2021-01-22"/>
    <s v="No"/>
    <s v="TDF+3TC+ATV/r"/>
    <s v=""/>
    <s v=""/>
    <s v=""/>
    <s v=""/>
    <s v=""/>
    <n v="19097"/>
    <s v="2020-12-15"/>
    <s v=""/>
    <s v=""/>
    <s v=""/>
    <s v=""/>
    <s v=""/>
    <s v=""/>
    <s v=""/>
    <s v=""/>
    <s v=""/>
    <s v=""/>
    <s v=""/>
    <s v=""/>
    <s v=""/>
    <s v=""/>
    <s v=""/>
    <s v=""/>
    <s v=""/>
    <s v=""/>
    <s v=""/>
    <s v=""/>
    <n v="2021"/>
    <s v="January"/>
    <n v="2021"/>
    <s v="January"/>
    <x v="0"/>
    <n v="1"/>
    <n v="0"/>
    <n v="0"/>
    <n v="0"/>
    <n v="1"/>
    <n v="0"/>
    <n v="0"/>
    <n v="0"/>
    <n v="0"/>
    <x v="2"/>
  </r>
  <r>
    <x v="0"/>
    <n v="118848"/>
    <n v="1550200756"/>
    <x v="1"/>
    <s v="Laikipia West"/>
    <x v="18"/>
    <n v="15170"/>
    <s v="Female"/>
    <n v="8"/>
    <s v=""/>
    <s v="2020-12-02"/>
    <s v="2020-12-03"/>
    <s v="No"/>
    <s v="ABC+3TC+EFV"/>
    <s v=""/>
    <s v=""/>
    <s v=""/>
    <s v=""/>
    <s v=""/>
    <n v="1017"/>
    <s v="2020-11-24"/>
    <s v=""/>
    <s v=""/>
    <s v=""/>
    <s v=""/>
    <s v=""/>
    <s v=""/>
    <s v=""/>
    <s v=""/>
    <s v=""/>
    <s v=""/>
    <s v=""/>
    <s v=""/>
    <s v=""/>
    <s v=""/>
    <s v=""/>
    <s v=""/>
    <s v=""/>
    <s v=""/>
    <s v=""/>
    <s v=""/>
    <n v="2020"/>
    <s v="December"/>
    <n v="2020"/>
    <s v="December"/>
    <x v="0"/>
    <n v="1"/>
    <n v="0"/>
    <n v="0"/>
    <n v="0"/>
    <n v="1"/>
    <n v="0"/>
    <n v="0"/>
    <n v="0"/>
    <n v="0"/>
    <x v="0"/>
  </r>
  <r>
    <x v="0"/>
    <n v="120296"/>
    <n v="1550200790"/>
    <x v="1"/>
    <s v="Laikipia West"/>
    <x v="16"/>
    <n v="15502"/>
    <s v="Female"/>
    <n v="28"/>
    <s v=""/>
    <s v="2021-01-20"/>
    <s v="2021-01-22"/>
    <s v="No"/>
    <s v="TDF+3TC+EFV"/>
    <s v=""/>
    <s v=""/>
    <s v=""/>
    <s v=""/>
    <s v=""/>
    <n v="4078"/>
    <s v="2020-12-11"/>
    <s v=""/>
    <s v=""/>
    <s v=""/>
    <s v=""/>
    <s v=""/>
    <s v=""/>
    <s v=""/>
    <s v=""/>
    <s v=""/>
    <s v=""/>
    <s v=""/>
    <s v=""/>
    <s v=""/>
    <s v=""/>
    <s v=""/>
    <s v=""/>
    <s v=""/>
    <s v=""/>
    <s v=""/>
    <s v=""/>
    <n v="2021"/>
    <s v="January"/>
    <n v="2021"/>
    <s v="January"/>
    <x v="0"/>
    <n v="1"/>
    <n v="0"/>
    <n v="0"/>
    <n v="0"/>
    <n v="1"/>
    <n v="0"/>
    <n v="0"/>
    <n v="0"/>
    <n v="0"/>
    <x v="2"/>
  </r>
  <r>
    <x v="0"/>
    <n v="118128"/>
    <n v="1550200803"/>
    <x v="1"/>
    <s v="Laikipia West"/>
    <x v="16"/>
    <n v="15502"/>
    <s v="Male"/>
    <n v="14"/>
    <s v="Yes"/>
    <s v="2020-11-24"/>
    <s v="2020-11-26"/>
    <s v="No"/>
    <s v="Other"/>
    <s v=""/>
    <s v=""/>
    <s v=""/>
    <s v=""/>
    <s v="2021-02-24"/>
    <n v="1517"/>
    <s v="2020-11-09"/>
    <s v="2021-02-24"/>
    <s v="No"/>
    <s v=""/>
    <n v="1"/>
    <s v=""/>
    <s v="Frozen Plasma"/>
    <s v=""/>
    <s v=""/>
    <s v=""/>
    <s v=""/>
    <s v=""/>
    <s v=""/>
    <s v=""/>
    <s v=""/>
    <s v=""/>
    <s v=""/>
    <s v=""/>
    <s v=""/>
    <s v="2020-11-26"/>
    <s v="stf version 4"/>
    <n v="2020"/>
    <s v="November"/>
    <n v="2020"/>
    <s v="November"/>
    <x v="1"/>
    <n v="1"/>
    <n v="0"/>
    <n v="0"/>
    <n v="1"/>
    <n v="0"/>
    <n v="0"/>
    <n v="0"/>
    <n v="0"/>
    <n v="0"/>
    <x v="1"/>
  </r>
  <r>
    <x v="1"/>
    <n v="121072"/>
    <n v="1550200864"/>
    <x v="1"/>
    <s v="Laikipia West"/>
    <x v="16"/>
    <n v="15502"/>
    <s v="Female"/>
    <n v="64"/>
    <s v="Yes"/>
    <s v="2021-01-27"/>
    <s v="2021-01-27"/>
    <s v="No"/>
    <s v="TDF+3TC+DTG"/>
    <s v=""/>
    <s v=""/>
    <s v=""/>
    <s v=""/>
    <s v="2019-05-14"/>
    <n v="321930"/>
    <s v="2021-01-07"/>
    <s v="2021-01-29"/>
    <s v="No"/>
    <s v=""/>
    <n v="1"/>
    <s v=""/>
    <s v="Frozen Plasma"/>
    <s v=""/>
    <s v=""/>
    <s v=""/>
    <s v=""/>
    <s v=""/>
    <s v=""/>
    <s v=""/>
    <s v=""/>
    <s v=""/>
    <s v=""/>
    <s v=""/>
    <s v=""/>
    <s v="2021-01-27"/>
    <s v="stf version 4"/>
    <n v="2021"/>
    <s v="January"/>
    <n v="2021"/>
    <s v="January"/>
    <x v="1"/>
    <n v="1"/>
    <n v="0"/>
    <n v="0"/>
    <n v="1"/>
    <n v="0"/>
    <n v="0"/>
    <n v="0"/>
    <n v="0"/>
    <n v="0"/>
    <x v="2"/>
  </r>
  <r>
    <x v="0"/>
    <n v="119424"/>
    <n v="1550200954"/>
    <x v="1"/>
    <s v="Laikipia West"/>
    <x v="16"/>
    <n v="15502"/>
    <s v="Female"/>
    <n v="25"/>
    <s v="Yes"/>
    <s v="2020-12-14"/>
    <s v="2020-12-16"/>
    <s v="No"/>
    <s v="TDF+3TC+DTG"/>
    <s v=""/>
    <s v=""/>
    <s v=""/>
    <s v=""/>
    <s v="2020-09-09"/>
    <n v="4569"/>
    <s v="2020-12-07"/>
    <s v="2021-01-04"/>
    <s v="No"/>
    <s v=""/>
    <n v="2"/>
    <s v=""/>
    <s v="Frozen Plasma"/>
    <s v=""/>
    <s v=""/>
    <s v=""/>
    <s v=""/>
    <s v=""/>
    <s v=""/>
    <s v=""/>
    <s v=""/>
    <s v=""/>
    <s v=""/>
    <s v=""/>
    <s v=""/>
    <s v="2020-12-16"/>
    <s v="stf version 4"/>
    <n v="2020"/>
    <s v="December"/>
    <n v="2020"/>
    <s v="December"/>
    <x v="1"/>
    <n v="1"/>
    <n v="0"/>
    <n v="1"/>
    <n v="0"/>
    <n v="0"/>
    <n v="0"/>
    <n v="0"/>
    <n v="0"/>
    <n v="0"/>
    <x v="2"/>
  </r>
  <r>
    <x v="0"/>
    <n v="118848"/>
    <n v="1550201003"/>
    <x v="1"/>
    <s v="Laikipia West"/>
    <x v="18"/>
    <n v="15170"/>
    <s v="Female"/>
    <n v="16"/>
    <s v=""/>
    <s v="2020-12-02"/>
    <s v="2020-12-03"/>
    <s v="No"/>
    <s v="AZT+3TC+ATV/r"/>
    <s v=""/>
    <s v=""/>
    <s v=""/>
    <s v=""/>
    <s v=""/>
    <n v="22097"/>
    <s v="2020-11-19"/>
    <s v=""/>
    <s v=""/>
    <s v=""/>
    <s v=""/>
    <s v=""/>
    <s v=""/>
    <s v=""/>
    <s v=""/>
    <s v=""/>
    <s v=""/>
    <s v=""/>
    <s v=""/>
    <s v=""/>
    <s v=""/>
    <s v=""/>
    <s v=""/>
    <s v=""/>
    <s v=""/>
    <s v=""/>
    <s v=""/>
    <n v="2020"/>
    <s v="December"/>
    <n v="2020"/>
    <s v="December"/>
    <x v="0"/>
    <n v="1"/>
    <n v="0"/>
    <n v="0"/>
    <n v="0"/>
    <n v="1"/>
    <n v="0"/>
    <n v="0"/>
    <n v="0"/>
    <n v="0"/>
    <x v="1"/>
  </r>
  <r>
    <x v="0"/>
    <n v="118852"/>
    <n v="1550201081"/>
    <x v="1"/>
    <s v="Laikipia West"/>
    <x v="16"/>
    <n v="15502"/>
    <s v="Female"/>
    <n v="13"/>
    <s v="Yes"/>
    <s v="2020-12-08"/>
    <s v="2020-12-08"/>
    <s v="No"/>
    <s v="ABC+3TC+LPV/r"/>
    <s v=""/>
    <s v=""/>
    <s v=""/>
    <s v=""/>
    <s v="2018-07-16"/>
    <n v="9230"/>
    <s v="2020-11-19"/>
    <s v="2021-02-15"/>
    <s v="Yes"/>
    <s v="2018-08-22"/>
    <n v="2"/>
    <s v=""/>
    <s v="Frozen Plasma"/>
    <s v=""/>
    <s v=""/>
    <s v=""/>
    <s v=""/>
    <s v=""/>
    <s v=""/>
    <s v=""/>
    <s v=""/>
    <s v=""/>
    <s v=""/>
    <s v=""/>
    <s v=""/>
    <s v="2020-12-08"/>
    <s v="stf version 4"/>
    <n v="2020"/>
    <s v="December"/>
    <n v="2020"/>
    <s v="December"/>
    <x v="1"/>
    <n v="1"/>
    <n v="0"/>
    <n v="1"/>
    <n v="0"/>
    <n v="0"/>
    <n v="0"/>
    <n v="0"/>
    <n v="0"/>
    <n v="0"/>
    <x v="1"/>
  </r>
  <r>
    <x v="0"/>
    <n v="120301"/>
    <n v="1550201262"/>
    <x v="1"/>
    <s v="Laikipia West"/>
    <x v="16"/>
    <n v="15502"/>
    <s v="Female"/>
    <n v="4"/>
    <s v=""/>
    <s v="2021-01-20"/>
    <s v="2021-01-22"/>
    <s v="No"/>
    <s v="ABC+3TC+LPV/r"/>
    <s v=""/>
    <s v=""/>
    <s v=""/>
    <s v=""/>
    <s v=""/>
    <n v="2531"/>
    <s v="2020-12-11"/>
    <s v=""/>
    <s v=""/>
    <s v=""/>
    <s v=""/>
    <s v=""/>
    <s v=""/>
    <s v=""/>
    <s v=""/>
    <s v=""/>
    <s v=""/>
    <s v=""/>
    <s v=""/>
    <s v=""/>
    <s v=""/>
    <s v=""/>
    <s v=""/>
    <s v=""/>
    <s v=""/>
    <s v=""/>
    <s v=""/>
    <n v="2021"/>
    <s v="January"/>
    <n v="2021"/>
    <s v="January"/>
    <x v="0"/>
    <n v="1"/>
    <n v="0"/>
    <n v="0"/>
    <n v="0"/>
    <n v="1"/>
    <n v="0"/>
    <n v="0"/>
    <n v="0"/>
    <n v="0"/>
    <x v="0"/>
  </r>
  <r>
    <x v="0"/>
    <n v="118852"/>
    <n v="1550201520"/>
    <x v="1"/>
    <s v="Laikipia West"/>
    <x v="16"/>
    <n v="15502"/>
    <s v="Female"/>
    <n v="51"/>
    <s v="Yes"/>
    <s v="2020-12-08"/>
    <s v="2020-12-08"/>
    <s v="No"/>
    <s v="TDF+3TC+DTG"/>
    <s v=""/>
    <s v=""/>
    <s v=""/>
    <s v=""/>
    <s v="2019-04-18"/>
    <n v="872000"/>
    <s v="2020-11-19"/>
    <s v="2021-01-14"/>
    <s v="No"/>
    <s v=""/>
    <n v="2"/>
    <s v=""/>
    <s v="Frozen Plasma"/>
    <s v=""/>
    <s v=""/>
    <s v=""/>
    <s v=""/>
    <s v=""/>
    <s v=""/>
    <s v=""/>
    <s v=""/>
    <s v=""/>
    <s v=""/>
    <s v=""/>
    <s v=""/>
    <s v="2020-12-08"/>
    <s v="stf version 4"/>
    <n v="2020"/>
    <s v="December"/>
    <n v="2020"/>
    <s v="December"/>
    <x v="1"/>
    <n v="1"/>
    <n v="0"/>
    <n v="1"/>
    <n v="0"/>
    <n v="0"/>
    <n v="0"/>
    <n v="0"/>
    <n v="0"/>
    <n v="0"/>
    <x v="2"/>
  </r>
  <r>
    <x v="0"/>
    <n v="118128"/>
    <n v="1550201596"/>
    <x v="1"/>
    <s v="Laikipia West"/>
    <x v="16"/>
    <n v="15502"/>
    <s v="Female"/>
    <n v="27"/>
    <s v=""/>
    <s v="2020-11-24"/>
    <s v="2020-11-26"/>
    <s v="No"/>
    <s v="AZT+3TC+ATV/r"/>
    <s v=""/>
    <s v=""/>
    <s v=""/>
    <s v=""/>
    <s v=""/>
    <n v="1126"/>
    <s v="2020-11-11"/>
    <s v=""/>
    <s v=""/>
    <s v=""/>
    <s v=""/>
    <s v=""/>
    <s v=""/>
    <s v=""/>
    <s v=""/>
    <s v=""/>
    <s v=""/>
    <s v=""/>
    <s v=""/>
    <s v=""/>
    <s v=""/>
    <s v=""/>
    <s v=""/>
    <s v=""/>
    <s v=""/>
    <s v=""/>
    <s v=""/>
    <n v="2020"/>
    <s v="November"/>
    <n v="2020"/>
    <s v="November"/>
    <x v="0"/>
    <n v="1"/>
    <n v="0"/>
    <n v="0"/>
    <n v="0"/>
    <n v="1"/>
    <n v="0"/>
    <n v="0"/>
    <n v="0"/>
    <n v="0"/>
    <x v="2"/>
  </r>
  <r>
    <x v="0"/>
    <n v="121135"/>
    <n v="1550201600"/>
    <x v="1"/>
    <s v="Laikipia West"/>
    <x v="16"/>
    <n v="15502"/>
    <s v="Female"/>
    <n v="36"/>
    <s v=""/>
    <s v="2021-01-27"/>
    <s v="2021-01-28"/>
    <s v="No"/>
    <s v="TDF+3TC+DTG"/>
    <s v=""/>
    <s v=""/>
    <s v=""/>
    <s v=""/>
    <s v=""/>
    <n v="1117"/>
    <s v="2020-12-16"/>
    <s v=""/>
    <s v=""/>
    <s v=""/>
    <s v=""/>
    <s v=""/>
    <s v=""/>
    <s v=""/>
    <s v=""/>
    <s v=""/>
    <s v=""/>
    <s v=""/>
    <s v=""/>
    <s v=""/>
    <s v=""/>
    <s v=""/>
    <s v=""/>
    <s v=""/>
    <s v=""/>
    <s v=""/>
    <s v=""/>
    <n v="2021"/>
    <s v="January"/>
    <n v="2021"/>
    <s v="January"/>
    <x v="0"/>
    <n v="1"/>
    <n v="0"/>
    <n v="0"/>
    <n v="0"/>
    <n v="1"/>
    <n v="0"/>
    <n v="0"/>
    <n v="0"/>
    <n v="0"/>
    <x v="2"/>
  </r>
  <r>
    <x v="0"/>
    <n v="119821"/>
    <n v="1550201619"/>
    <x v="1"/>
    <s v="Laikipia West"/>
    <x v="16"/>
    <n v="15502"/>
    <s v="Female"/>
    <n v="21"/>
    <s v=""/>
    <s v="2021-01-13"/>
    <s v="2021-01-14"/>
    <s v="No"/>
    <s v="TDF+3TC+DTG"/>
    <s v=""/>
    <s v=""/>
    <s v=""/>
    <s v=""/>
    <s v=""/>
    <n v="1675"/>
    <s v="2020-12-08"/>
    <s v=""/>
    <s v=""/>
    <s v=""/>
    <s v=""/>
    <s v=""/>
    <s v=""/>
    <s v=""/>
    <s v=""/>
    <s v=""/>
    <s v=""/>
    <s v=""/>
    <s v=""/>
    <s v=""/>
    <s v=""/>
    <s v=""/>
    <s v=""/>
    <s v=""/>
    <s v=""/>
    <s v=""/>
    <s v=""/>
    <n v="2021"/>
    <s v="January"/>
    <n v="2021"/>
    <s v="January"/>
    <x v="0"/>
    <n v="1"/>
    <n v="0"/>
    <n v="0"/>
    <n v="0"/>
    <n v="1"/>
    <n v="0"/>
    <n v="0"/>
    <n v="0"/>
    <n v="0"/>
    <x v="1"/>
  </r>
  <r>
    <x v="0"/>
    <n v="219653"/>
    <n v="155020181"/>
    <x v="1"/>
    <s v="Laikipia North"/>
    <x v="111"/>
    <n v="17029"/>
    <s v="Female"/>
    <n v="40"/>
    <s v=""/>
    <s v="2020-12-18"/>
    <s v="2020-12-21"/>
    <s v="No"/>
    <s v="TDF+3TC+DTG"/>
    <s v=""/>
    <s v=""/>
    <s v=""/>
    <s v=""/>
    <s v=""/>
    <n v="1833"/>
    <s v="2020-10-26"/>
    <s v=""/>
    <s v=""/>
    <s v=""/>
    <s v=""/>
    <s v=""/>
    <s v=""/>
    <s v=""/>
    <s v=""/>
    <s v=""/>
    <s v=""/>
    <s v=""/>
    <s v=""/>
    <s v=""/>
    <s v=""/>
    <s v=""/>
    <s v=""/>
    <s v=""/>
    <s v=""/>
    <s v=""/>
    <s v=""/>
    <n v="2020"/>
    <s v="December"/>
    <n v="2020"/>
    <s v="December"/>
    <x v="0"/>
    <n v="1"/>
    <n v="0"/>
    <n v="0"/>
    <n v="0"/>
    <n v="1"/>
    <n v="0"/>
    <n v="0"/>
    <n v="0"/>
    <n v="0"/>
    <x v="2"/>
  </r>
  <r>
    <x v="0"/>
    <n v="221967"/>
    <n v="155020311"/>
    <x v="2"/>
    <s v="Samburu Central"/>
    <x v="17"/>
    <n v="15126"/>
    <s v="Female"/>
    <n v="42"/>
    <s v=""/>
    <s v="2020-12-18"/>
    <s v="2020-12-22"/>
    <s v="No"/>
    <s v="TDF+3TC+DTG"/>
    <s v=""/>
    <s v=""/>
    <s v=""/>
    <s v=""/>
    <s v=""/>
    <n v="1508997"/>
    <s v="2020-12-01"/>
    <s v=""/>
    <s v=""/>
    <s v=""/>
    <s v=""/>
    <s v=""/>
    <s v=""/>
    <s v=""/>
    <s v=""/>
    <s v=""/>
    <s v=""/>
    <s v=""/>
    <s v=""/>
    <s v=""/>
    <s v=""/>
    <s v=""/>
    <s v=""/>
    <s v=""/>
    <s v=""/>
    <s v=""/>
    <s v=""/>
    <n v="2020"/>
    <s v="December"/>
    <n v="2020"/>
    <s v="December"/>
    <x v="0"/>
    <n v="1"/>
    <n v="0"/>
    <n v="0"/>
    <n v="0"/>
    <n v="1"/>
    <n v="0"/>
    <n v="0"/>
    <n v="0"/>
    <n v="0"/>
    <x v="2"/>
  </r>
  <r>
    <x v="0"/>
    <n v="168366"/>
    <n v="1550900056"/>
    <x v="0"/>
    <s v="Molo"/>
    <x v="93"/>
    <n v="15509"/>
    <s v="Female"/>
    <n v="59"/>
    <s v="Yes"/>
    <s v="2020-12-09"/>
    <s v="2020-12-09"/>
    <s v="No"/>
    <s v="TDF+3TC+DTG"/>
    <s v=""/>
    <s v="AZT + 3TC + ATV/r"/>
    <s v="2021-03-17"/>
    <s v=""/>
    <s v="2020-08-05"/>
    <n v="4751"/>
    <s v="2020-11-23"/>
    <s v="2020-12-16"/>
    <s v="Yes"/>
    <s v="2020-12-16"/>
    <n v="3"/>
    <s v="2021-02-10"/>
    <s v="Frozen Plasma"/>
    <s v="2021-03-17"/>
    <s v="&gt;1000"/>
    <s v="Retain Regimen"/>
    <s v="Other"/>
    <s v="Non adherent. Intensive Adherence Counselling ongoing"/>
    <s v=""/>
    <s v="2021-02-10"/>
    <s v=""/>
    <s v=""/>
    <s v=""/>
    <s v="Active"/>
    <s v=""/>
    <s v="2020-12-09"/>
    <s v="stf version 4"/>
    <n v="2020"/>
    <s v="December"/>
    <n v="2020"/>
    <s v="December"/>
    <x v="1"/>
    <n v="1"/>
    <n v="1"/>
    <n v="0"/>
    <n v="0"/>
    <n v="0"/>
    <n v="1"/>
    <n v="1"/>
    <n v="1"/>
    <n v="0"/>
    <x v="2"/>
  </r>
  <r>
    <x v="0"/>
    <n v="168366"/>
    <n v="1550900061"/>
    <x v="0"/>
    <s v="Molo"/>
    <x v="93"/>
    <n v="15509"/>
    <s v="Female"/>
    <n v="42"/>
    <s v="Yes"/>
    <s v="2020-12-09"/>
    <s v="2020-12-09"/>
    <s v="No"/>
    <s v="TDF+3TC+DTG"/>
    <s v=""/>
    <s v=""/>
    <s v=""/>
    <s v=""/>
    <s v="2019-02-14"/>
    <n v="13074"/>
    <s v="2020-12-01"/>
    <s v="2020-12-16"/>
    <s v="Yes"/>
    <s v="2020-12-16"/>
    <n v="3"/>
    <s v=""/>
    <s v="Frozen Plasma"/>
    <s v=""/>
    <s v=""/>
    <s v=""/>
    <s v=""/>
    <s v=""/>
    <s v=""/>
    <s v=""/>
    <s v=""/>
    <s v=""/>
    <s v=""/>
    <s v="Active"/>
    <s v=""/>
    <s v="2020-12-09"/>
    <s v="stf version 4"/>
    <n v="2020"/>
    <s v="December"/>
    <n v="2020"/>
    <s v="December"/>
    <x v="1"/>
    <n v="1"/>
    <n v="1"/>
    <n v="0"/>
    <n v="0"/>
    <n v="0"/>
    <n v="0"/>
    <n v="0"/>
    <n v="0"/>
    <n v="0"/>
    <x v="2"/>
  </r>
  <r>
    <x v="0"/>
    <n v="168366"/>
    <n v="1550900107"/>
    <x v="0"/>
    <s v="Molo"/>
    <x v="93"/>
    <n v="15509"/>
    <s v="Female"/>
    <n v="22"/>
    <s v="Yes"/>
    <s v="2020-12-09"/>
    <s v="2020-12-09"/>
    <s v="Yes"/>
    <s v="TDF+3TC+DTG"/>
    <s v=""/>
    <s v=""/>
    <s v=""/>
    <s v=""/>
    <s v="2020-08-24"/>
    <n v="12985"/>
    <s v="2020-11-25"/>
    <s v="2018-09-12"/>
    <s v="Yes"/>
    <s v="2018-09-12"/>
    <n v="3"/>
    <s v="2020-07-29"/>
    <s v="Frozen Plasma"/>
    <s v="2020-08-26"/>
    <s v="&gt;1000"/>
    <s v="Retain Regimen"/>
    <s v="LTFU"/>
    <s v="Non adherent. Intensive adherence counseling ongoing"/>
    <n v="3"/>
    <s v="2020-07-29"/>
    <s v="Frozen Plasma"/>
    <s v="2020-12-16"/>
    <s v="&gt;1000"/>
    <s v="Unsuppressed at 3 month VL post switch"/>
    <s v="Client LTFU, returned to care 3 months ago. Switch to 2nd line if repeat vl &gt;1000"/>
    <s v="2020-12-09"/>
    <s v="stf version 4"/>
    <n v="2020"/>
    <s v="December"/>
    <n v="2020"/>
    <s v="December"/>
    <x v="1"/>
    <n v="1"/>
    <n v="1"/>
    <n v="0"/>
    <n v="0"/>
    <n v="0"/>
    <n v="1"/>
    <n v="1"/>
    <n v="1"/>
    <n v="0"/>
    <x v="1"/>
  </r>
  <r>
    <x v="0"/>
    <n v="168366"/>
    <n v="1550900149"/>
    <x v="0"/>
    <s v="Molo"/>
    <x v="93"/>
    <n v="15509"/>
    <s v="Male"/>
    <n v="43"/>
    <s v="Yes"/>
    <s v="2020-12-09"/>
    <s v="2020-12-09"/>
    <s v="No"/>
    <s v="TDF+3TC+DTG"/>
    <s v=""/>
    <s v=""/>
    <s v=""/>
    <s v=""/>
    <s v="2020-07-22"/>
    <n v="13904"/>
    <s v="2020-12-01"/>
    <s v="2020-12-16"/>
    <s v="Yes"/>
    <s v="2020-12-16"/>
    <n v="3"/>
    <s v=""/>
    <s v="Frozen Plasma"/>
    <s v=""/>
    <s v=""/>
    <s v=""/>
    <s v=""/>
    <s v=""/>
    <s v=""/>
    <s v=""/>
    <s v=""/>
    <s v=""/>
    <s v=""/>
    <s v="Active"/>
    <s v=""/>
    <s v="2020-12-09"/>
    <s v="stf version 4"/>
    <n v="2020"/>
    <s v="December"/>
    <n v="2020"/>
    <s v="December"/>
    <x v="1"/>
    <n v="1"/>
    <n v="1"/>
    <n v="0"/>
    <n v="0"/>
    <n v="0"/>
    <n v="0"/>
    <n v="0"/>
    <n v="0"/>
    <n v="0"/>
    <x v="2"/>
  </r>
  <r>
    <x v="1"/>
    <n v="121085"/>
    <n v="1552500572"/>
    <x v="1"/>
    <s v="Laikipia West"/>
    <x v="30"/>
    <n v="15325"/>
    <s v="Female"/>
    <n v="17"/>
    <s v="Yes"/>
    <s v="2021-01-27"/>
    <s v="2021-01-27"/>
    <s v="No"/>
    <s v="TDF+3TC+ATV/r"/>
    <s v=""/>
    <s v=""/>
    <s v=""/>
    <s v=""/>
    <s v="2020-06-24"/>
    <n v="43284"/>
    <s v="2021-01-08"/>
    <s v="2019-02-13"/>
    <s v="Yes"/>
    <s v="2019-02-13"/>
    <n v="3"/>
    <s v="2021-01-08"/>
    <s v="Frozen Plasma"/>
    <s v="2021-02-09"/>
    <s v="&gt;1000"/>
    <s v="Retain Regimen"/>
    <s v="LTFU"/>
    <s v=""/>
    <s v=""/>
    <s v="2021-01-08"/>
    <s v=""/>
    <s v=""/>
    <s v=""/>
    <s v=""/>
    <s v=""/>
    <s v="2021-01-27"/>
    <s v="stf version 4"/>
    <n v="2021"/>
    <s v="January"/>
    <n v="2021"/>
    <s v="January"/>
    <x v="1"/>
    <n v="1"/>
    <n v="1"/>
    <n v="0"/>
    <n v="0"/>
    <n v="0"/>
    <n v="1"/>
    <n v="1"/>
    <n v="1"/>
    <n v="0"/>
    <x v="1"/>
  </r>
  <r>
    <x v="2"/>
    <n v="217429"/>
    <n v="1554700001"/>
    <x v="2"/>
    <s v="Samburu East "/>
    <x v="112"/>
    <n v="15547"/>
    <s v="Female"/>
    <n v="7"/>
    <s v=""/>
    <s v="2020-10-06"/>
    <s v="2020-10-06"/>
    <s v="No"/>
    <s v="ABC+3TC+EFV"/>
    <s v=""/>
    <s v=""/>
    <s v=""/>
    <s v=""/>
    <s v=""/>
    <n v="4600"/>
    <s v="2020-09-29"/>
    <s v=""/>
    <s v=""/>
    <s v=""/>
    <s v=""/>
    <s v=""/>
    <s v=""/>
    <s v=""/>
    <s v=""/>
    <s v=""/>
    <s v=""/>
    <s v=""/>
    <s v=""/>
    <s v=""/>
    <s v=""/>
    <s v=""/>
    <s v=""/>
    <s v=""/>
    <s v=""/>
    <s v=""/>
    <s v=""/>
    <n v="2020"/>
    <s v="October"/>
    <n v="2020"/>
    <s v="October"/>
    <x v="0"/>
    <n v="1"/>
    <n v="0"/>
    <n v="0"/>
    <n v="0"/>
    <n v="1"/>
    <n v="0"/>
    <n v="0"/>
    <n v="0"/>
    <n v="0"/>
    <x v="0"/>
  </r>
  <r>
    <x v="1"/>
    <n v="224952"/>
    <n v="1554700016"/>
    <x v="2"/>
    <s v="Samburu East "/>
    <x v="40"/>
    <n v="14212"/>
    <s v="Male"/>
    <n v="56"/>
    <s v=""/>
    <s v="2021-01-14"/>
    <s v="2021-01-15"/>
    <s v="No"/>
    <s v="TDF+3TC+DTG"/>
    <s v=""/>
    <s v=""/>
    <s v=""/>
    <s v=""/>
    <s v=""/>
    <n v="316000"/>
    <s v="2021-01-13"/>
    <s v=""/>
    <s v=""/>
    <s v=""/>
    <s v=""/>
    <s v=""/>
    <s v=""/>
    <s v=""/>
    <s v=""/>
    <s v=""/>
    <s v=""/>
    <s v=""/>
    <s v=""/>
    <s v=""/>
    <s v=""/>
    <s v=""/>
    <s v=""/>
    <s v=""/>
    <s v=""/>
    <s v=""/>
    <s v=""/>
    <n v="2021"/>
    <s v="January"/>
    <n v="2021"/>
    <s v="January"/>
    <x v="0"/>
    <n v="1"/>
    <n v="0"/>
    <n v="0"/>
    <n v="0"/>
    <n v="1"/>
    <n v="0"/>
    <n v="0"/>
    <n v="0"/>
    <n v="0"/>
    <x v="2"/>
  </r>
  <r>
    <x v="1"/>
    <n v="224947"/>
    <n v="1554700048"/>
    <x v="2"/>
    <s v="Samburu East "/>
    <x v="112"/>
    <n v="15547"/>
    <s v="Female"/>
    <n v="14"/>
    <s v=""/>
    <s v="2021-01-14"/>
    <s v="2021-01-15"/>
    <s v="Yes"/>
    <s v="TDF+3TC+DTG"/>
    <s v=""/>
    <s v=""/>
    <s v=""/>
    <s v=""/>
    <s v=""/>
    <n v="8540"/>
    <s v="2021-01-13"/>
    <s v=""/>
    <s v=""/>
    <s v=""/>
    <s v=""/>
    <s v=""/>
    <s v=""/>
    <s v=""/>
    <s v=""/>
    <s v=""/>
    <s v=""/>
    <s v=""/>
    <s v=""/>
    <s v=""/>
    <s v=""/>
    <s v=""/>
    <s v=""/>
    <s v=""/>
    <s v=""/>
    <s v=""/>
    <s v=""/>
    <n v="2021"/>
    <s v="January"/>
    <n v="2021"/>
    <s v="January"/>
    <x v="0"/>
    <n v="1"/>
    <n v="0"/>
    <n v="0"/>
    <n v="0"/>
    <n v="1"/>
    <n v="0"/>
    <n v="0"/>
    <n v="0"/>
    <n v="0"/>
    <x v="1"/>
  </r>
  <r>
    <x v="0"/>
    <n v="119036"/>
    <n v="1558900012"/>
    <x v="1"/>
    <s v="Laikipia West"/>
    <x v="19"/>
    <n v="15589"/>
    <s v="Female"/>
    <n v="0"/>
    <s v=""/>
    <s v="2020-12-09"/>
    <s v="2020-12-16"/>
    <s v="No"/>
    <s v="ABC+3TC+LPV/r"/>
    <s v=""/>
    <s v=""/>
    <s v=""/>
    <s v=""/>
    <s v=""/>
    <n v="7333140"/>
    <s v="2020-12-01"/>
    <s v=""/>
    <s v=""/>
    <s v=""/>
    <s v=""/>
    <s v=""/>
    <s v=""/>
    <s v=""/>
    <s v=""/>
    <s v=""/>
    <s v=""/>
    <s v=""/>
    <s v=""/>
    <s v=""/>
    <s v=""/>
    <s v=""/>
    <s v=""/>
    <s v=""/>
    <s v=""/>
    <s v=""/>
    <s v=""/>
    <n v="2020"/>
    <s v="December"/>
    <n v="2020"/>
    <s v="December"/>
    <x v="0"/>
    <n v="1"/>
    <n v="0"/>
    <n v="0"/>
    <n v="0"/>
    <n v="1"/>
    <n v="0"/>
    <n v="0"/>
    <n v="0"/>
    <n v="0"/>
    <x v="0"/>
  </r>
  <r>
    <x v="0"/>
    <n v="118127"/>
    <n v="1558900148"/>
    <x v="1"/>
    <s v="Laikipia West"/>
    <x v="19"/>
    <n v="15589"/>
    <s v="Female"/>
    <n v="35"/>
    <s v=""/>
    <s v="2020-12-07"/>
    <s v="2020-12-07"/>
    <s v="No"/>
    <s v="TDF+3TC+EFV"/>
    <s v=""/>
    <s v=""/>
    <s v=""/>
    <s v=""/>
    <s v=""/>
    <n v="331813"/>
    <s v="2020-11-09"/>
    <s v=""/>
    <s v=""/>
    <s v=""/>
    <s v=""/>
    <s v=""/>
    <s v=""/>
    <s v=""/>
    <s v=""/>
    <s v=""/>
    <s v=""/>
    <s v=""/>
    <s v=""/>
    <s v=""/>
    <s v=""/>
    <s v=""/>
    <s v=""/>
    <s v=""/>
    <s v=""/>
    <s v=""/>
    <s v=""/>
    <n v="2020"/>
    <s v="December"/>
    <n v="2020"/>
    <s v="December"/>
    <x v="0"/>
    <n v="1"/>
    <n v="0"/>
    <n v="0"/>
    <n v="0"/>
    <n v="1"/>
    <n v="0"/>
    <n v="0"/>
    <n v="0"/>
    <n v="0"/>
    <x v="2"/>
  </r>
  <r>
    <x v="0"/>
    <n v="120296"/>
    <n v="1561400001"/>
    <x v="1"/>
    <s v="Laikipia West"/>
    <x v="16"/>
    <n v="15502"/>
    <s v="Female"/>
    <n v="36"/>
    <s v=""/>
    <s v="2021-01-20"/>
    <s v="2021-01-22"/>
    <s v="No"/>
    <s v="TDF+3TC+EFV"/>
    <s v=""/>
    <s v=""/>
    <s v=""/>
    <s v=""/>
    <s v=""/>
    <n v="33030"/>
    <s v="2020-12-11"/>
    <s v=""/>
    <s v=""/>
    <s v=""/>
    <s v=""/>
    <s v=""/>
    <s v=""/>
    <s v=""/>
    <s v=""/>
    <s v=""/>
    <s v=""/>
    <s v=""/>
    <s v=""/>
    <s v=""/>
    <s v=""/>
    <s v=""/>
    <s v=""/>
    <s v=""/>
    <s v=""/>
    <s v=""/>
    <s v=""/>
    <n v="2021"/>
    <s v="January"/>
    <n v="2021"/>
    <s v="January"/>
    <x v="0"/>
    <n v="1"/>
    <n v="0"/>
    <n v="0"/>
    <n v="0"/>
    <n v="1"/>
    <n v="0"/>
    <n v="0"/>
    <n v="0"/>
    <n v="0"/>
    <x v="2"/>
  </r>
  <r>
    <x v="1"/>
    <n v="227162"/>
    <n v="1562100033"/>
    <x v="2"/>
    <s v="Samburu North "/>
    <x v="113"/>
    <n v="15621"/>
    <s v="Female"/>
    <n v="30"/>
    <s v=""/>
    <s v="2021-03-08"/>
    <s v="2021-03-08"/>
    <s v="No"/>
    <s v="TDF+3TC+DTG"/>
    <s v=""/>
    <s v=""/>
    <s v=""/>
    <s v=""/>
    <s v=""/>
    <n v="440401"/>
    <s v="2021-01-29"/>
    <s v=""/>
    <s v=""/>
    <s v=""/>
    <s v=""/>
    <s v=""/>
    <s v=""/>
    <s v=""/>
    <s v=""/>
    <s v=""/>
    <s v=""/>
    <s v=""/>
    <s v=""/>
    <s v=""/>
    <s v=""/>
    <s v=""/>
    <s v=""/>
    <s v=""/>
    <s v=""/>
    <s v=""/>
    <s v=""/>
    <n v="2021"/>
    <s v="March"/>
    <n v="2021"/>
    <s v="March"/>
    <x v="0"/>
    <n v="1"/>
    <n v="0"/>
    <n v="0"/>
    <n v="0"/>
    <n v="1"/>
    <n v="0"/>
    <n v="0"/>
    <n v="0"/>
    <n v="0"/>
    <x v="2"/>
  </r>
  <r>
    <x v="1"/>
    <n v="227162"/>
    <n v="1562100047"/>
    <x v="2"/>
    <s v="Samburu North "/>
    <x v="113"/>
    <n v="15621"/>
    <s v="Female"/>
    <n v="25"/>
    <s v=""/>
    <s v="2021-03-08"/>
    <s v="2021-03-08"/>
    <s v="No"/>
    <s v="TDF+3TC+DTG"/>
    <s v=""/>
    <s v=""/>
    <s v=""/>
    <s v=""/>
    <s v=""/>
    <n v="64820"/>
    <s v="2021-02-01"/>
    <s v=""/>
    <s v=""/>
    <s v=""/>
    <s v=""/>
    <s v=""/>
    <s v=""/>
    <s v=""/>
    <s v=""/>
    <s v=""/>
    <s v=""/>
    <s v=""/>
    <s v=""/>
    <s v=""/>
    <s v=""/>
    <s v=""/>
    <s v=""/>
    <s v=""/>
    <s v=""/>
    <s v=""/>
    <s v=""/>
    <n v="2021"/>
    <s v="March"/>
    <n v="2021"/>
    <s v="March"/>
    <x v="0"/>
    <n v="1"/>
    <n v="0"/>
    <n v="0"/>
    <n v="0"/>
    <n v="1"/>
    <n v="0"/>
    <n v="0"/>
    <n v="0"/>
    <n v="0"/>
    <x v="2"/>
  </r>
  <r>
    <x v="1"/>
    <n v="227162"/>
    <n v="1562100072"/>
    <x v="2"/>
    <s v="Samburu North "/>
    <x v="113"/>
    <n v="15621"/>
    <s v="Female"/>
    <n v="55"/>
    <s v=""/>
    <s v="2021-03-08"/>
    <s v="2021-03-08"/>
    <s v="No"/>
    <s v="TDF+3TC+DTG"/>
    <s v=""/>
    <s v=""/>
    <s v=""/>
    <s v=""/>
    <s v=""/>
    <n v="107084"/>
    <s v="2021-02-01"/>
    <s v=""/>
    <s v=""/>
    <s v=""/>
    <s v=""/>
    <s v=""/>
    <s v=""/>
    <s v=""/>
    <s v=""/>
    <s v=""/>
    <s v=""/>
    <s v=""/>
    <s v=""/>
    <s v=""/>
    <s v=""/>
    <s v=""/>
    <s v=""/>
    <s v=""/>
    <s v=""/>
    <s v=""/>
    <s v=""/>
    <n v="2021"/>
    <s v="March"/>
    <n v="2021"/>
    <s v="March"/>
    <x v="0"/>
    <n v="1"/>
    <n v="0"/>
    <n v="0"/>
    <n v="0"/>
    <n v="1"/>
    <n v="0"/>
    <n v="0"/>
    <n v="0"/>
    <n v="0"/>
    <x v="2"/>
  </r>
  <r>
    <x v="0"/>
    <n v="163800"/>
    <n v="1562800019"/>
    <x v="0"/>
    <s v="Nakuru North"/>
    <x v="3"/>
    <n v="14458"/>
    <s v="Female"/>
    <n v="32"/>
    <s v=""/>
    <s v="2020-10-30"/>
    <s v="2020-10-30"/>
    <s v="Yes"/>
    <s v="TDF+3TC+EFV"/>
    <s v=""/>
    <s v=""/>
    <s v=""/>
    <s v=""/>
    <s v=""/>
    <n v="2060"/>
    <s v="2020-10-08"/>
    <s v=""/>
    <s v=""/>
    <s v=""/>
    <s v=""/>
    <s v=""/>
    <s v=""/>
    <s v=""/>
    <s v=""/>
    <s v=""/>
    <s v=""/>
    <s v=""/>
    <s v=""/>
    <s v=""/>
    <s v=""/>
    <s v=""/>
    <s v=""/>
    <s v=""/>
    <s v=""/>
    <s v=""/>
    <s v=""/>
    <n v="2020"/>
    <s v="October"/>
    <n v="2020"/>
    <s v="October"/>
    <x v="0"/>
    <n v="1"/>
    <n v="0"/>
    <n v="0"/>
    <n v="0"/>
    <n v="1"/>
    <n v="0"/>
    <n v="0"/>
    <n v="0"/>
    <n v="0"/>
    <x v="2"/>
  </r>
  <r>
    <x v="1"/>
    <n v="170250"/>
    <n v="1563700047"/>
    <x v="0"/>
    <s v="Nakuru East"/>
    <x v="114"/>
    <n v="15637"/>
    <s v="Female"/>
    <n v="49"/>
    <s v=""/>
    <s v="2021-01-13"/>
    <s v="2021-01-13"/>
    <s v="No"/>
    <s v="TDF+3TC+DTG"/>
    <s v=""/>
    <s v=""/>
    <s v=""/>
    <s v=""/>
    <s v=""/>
    <n v="14927"/>
    <s v="2021-01-03"/>
    <s v=""/>
    <s v=""/>
    <s v=""/>
    <s v=""/>
    <s v=""/>
    <s v=""/>
    <s v=""/>
    <s v=""/>
    <s v=""/>
    <s v=""/>
    <s v=""/>
    <s v=""/>
    <s v=""/>
    <s v=""/>
    <s v=""/>
    <s v=""/>
    <s v=""/>
    <s v=""/>
    <s v=""/>
    <s v=""/>
    <n v="2021"/>
    <s v="January"/>
    <n v="2021"/>
    <s v="January"/>
    <x v="0"/>
    <n v="1"/>
    <n v="0"/>
    <n v="0"/>
    <n v="0"/>
    <n v="1"/>
    <n v="0"/>
    <n v="0"/>
    <n v="0"/>
    <n v="0"/>
    <x v="2"/>
  </r>
  <r>
    <x v="0"/>
    <n v="165928"/>
    <n v="1563700126"/>
    <x v="0"/>
    <s v="Nakuru East"/>
    <x v="114"/>
    <n v="15637"/>
    <s v="Female"/>
    <n v="57"/>
    <s v=""/>
    <s v="2020-11-20"/>
    <s v="2020-11-21"/>
    <s v="No"/>
    <s v="TDF+3TC+DTG"/>
    <s v=""/>
    <s v=""/>
    <s v=""/>
    <s v=""/>
    <s v=""/>
    <n v="2990"/>
    <s v="2020-11-04"/>
    <s v=""/>
    <s v=""/>
    <s v=""/>
    <s v=""/>
    <s v=""/>
    <s v=""/>
    <s v=""/>
    <s v=""/>
    <s v=""/>
    <s v=""/>
    <s v=""/>
    <s v=""/>
    <s v=""/>
    <s v=""/>
    <s v=""/>
    <s v=""/>
    <s v=""/>
    <s v=""/>
    <s v=""/>
    <s v=""/>
    <n v="2020"/>
    <s v="November"/>
    <n v="2020"/>
    <s v="November"/>
    <x v="0"/>
    <n v="1"/>
    <n v="0"/>
    <n v="0"/>
    <n v="0"/>
    <n v="1"/>
    <n v="0"/>
    <n v="0"/>
    <n v="0"/>
    <n v="0"/>
    <x v="2"/>
  </r>
  <r>
    <x v="0"/>
    <n v="167432"/>
    <n v="1563705004"/>
    <x v="0"/>
    <s v="Nakuru East"/>
    <x v="25"/>
    <n v="18009"/>
    <s v="Female"/>
    <n v="31"/>
    <s v=""/>
    <s v="2020-12-02"/>
    <s v="2020-12-02"/>
    <s v="No"/>
    <s v="TDF+3TC+EFV"/>
    <s v=""/>
    <s v=""/>
    <s v=""/>
    <s v=""/>
    <s v=""/>
    <n v="30100"/>
    <s v="2020-11-18"/>
    <s v=""/>
    <s v=""/>
    <s v=""/>
    <s v=""/>
    <s v=""/>
    <s v=""/>
    <s v=""/>
    <s v=""/>
    <s v=""/>
    <s v=""/>
    <s v=""/>
    <s v=""/>
    <s v=""/>
    <s v=""/>
    <s v=""/>
    <s v=""/>
    <s v=""/>
    <s v=""/>
    <s v=""/>
    <s v=""/>
    <n v="2020"/>
    <s v="December"/>
    <n v="2020"/>
    <s v="December"/>
    <x v="0"/>
    <n v="1"/>
    <n v="0"/>
    <n v="0"/>
    <n v="0"/>
    <n v="1"/>
    <n v="0"/>
    <n v="0"/>
    <n v="0"/>
    <n v="0"/>
    <x v="2"/>
  </r>
  <r>
    <x v="0"/>
    <n v="222940"/>
    <n v="156400155"/>
    <x v="1"/>
    <s v="Laikipia East"/>
    <x v="83"/>
    <n v="15007"/>
    <s v="Female"/>
    <n v="22"/>
    <s v=""/>
    <s v="2020-12-17"/>
    <s v="2020-12-22"/>
    <s v="No"/>
    <s v="TDF+3TC+DTG"/>
    <s v=""/>
    <s v=""/>
    <s v=""/>
    <s v=""/>
    <s v=""/>
    <n v="63700"/>
    <s v="2020-12-01"/>
    <s v=""/>
    <s v=""/>
    <s v=""/>
    <s v=""/>
    <s v=""/>
    <s v=""/>
    <s v=""/>
    <s v=""/>
    <s v=""/>
    <s v=""/>
    <s v=""/>
    <s v=""/>
    <s v=""/>
    <s v=""/>
    <s v=""/>
    <s v=""/>
    <s v=""/>
    <s v=""/>
    <s v=""/>
    <s v=""/>
    <n v="2020"/>
    <s v="December"/>
    <n v="2020"/>
    <s v="December"/>
    <x v="0"/>
    <n v="1"/>
    <n v="0"/>
    <n v="0"/>
    <n v="0"/>
    <n v="1"/>
    <n v="0"/>
    <n v="0"/>
    <n v="0"/>
    <n v="0"/>
    <x v="1"/>
  </r>
  <r>
    <x v="0"/>
    <n v="169007"/>
    <n v="1565000068"/>
    <x v="0"/>
    <s v="Molo"/>
    <x v="115"/>
    <n v="15635"/>
    <s v="Female"/>
    <n v="28"/>
    <s v=""/>
    <s v="2020-12-22"/>
    <s v="2020-12-22"/>
    <s v="No"/>
    <s v="TDF+3TC+DTG"/>
    <s v=""/>
    <s v=""/>
    <s v=""/>
    <s v=""/>
    <s v=""/>
    <n v="3352"/>
    <s v="2020-12-02"/>
    <s v=""/>
    <s v=""/>
    <s v=""/>
    <s v=""/>
    <s v=""/>
    <s v=""/>
    <s v=""/>
    <s v=""/>
    <s v=""/>
    <s v=""/>
    <s v=""/>
    <s v=""/>
    <s v=""/>
    <s v=""/>
    <s v=""/>
    <s v=""/>
    <s v=""/>
    <s v=""/>
    <s v=""/>
    <s v=""/>
    <n v="2020"/>
    <s v="December"/>
    <n v="2020"/>
    <s v="December"/>
    <x v="0"/>
    <n v="1"/>
    <n v="0"/>
    <n v="0"/>
    <n v="0"/>
    <n v="1"/>
    <n v="0"/>
    <n v="0"/>
    <n v="0"/>
    <n v="0"/>
    <x v="2"/>
  </r>
  <r>
    <x v="2"/>
    <n v="161708"/>
    <n v="1565100022"/>
    <x v="0"/>
    <s v="Molo"/>
    <x v="116"/>
    <n v="16413"/>
    <s v="Female"/>
    <n v="31"/>
    <s v=""/>
    <s v="2020-10-01"/>
    <s v="2020-10-06"/>
    <s v="No"/>
    <s v="TDF+3TC+DTG"/>
    <s v=""/>
    <s v=""/>
    <s v=""/>
    <s v=""/>
    <s v=""/>
    <n v="40992"/>
    <s v="2020-09-23"/>
    <s v=""/>
    <s v=""/>
    <s v=""/>
    <s v=""/>
    <s v=""/>
    <s v=""/>
    <s v=""/>
    <s v=""/>
    <s v=""/>
    <s v=""/>
    <s v=""/>
    <s v=""/>
    <s v=""/>
    <s v=""/>
    <s v=""/>
    <s v=""/>
    <s v=""/>
    <s v=""/>
    <s v=""/>
    <s v=""/>
    <n v="2020"/>
    <s v="October"/>
    <n v="2020"/>
    <s v="October"/>
    <x v="0"/>
    <n v="1"/>
    <n v="0"/>
    <n v="0"/>
    <n v="0"/>
    <n v="1"/>
    <n v="0"/>
    <n v="0"/>
    <n v="0"/>
    <n v="0"/>
    <x v="2"/>
  </r>
  <r>
    <x v="0"/>
    <n v="167314"/>
    <n v="1565100032"/>
    <x v="0"/>
    <s v="Kuresoi North"/>
    <x v="117"/>
    <n v="15651"/>
    <s v="Female"/>
    <n v="36"/>
    <s v=""/>
    <s v="2020-11-27"/>
    <s v="2020-11-27"/>
    <s v="No"/>
    <s v="TDF+3TC+DTG"/>
    <s v=""/>
    <s v=""/>
    <s v=""/>
    <s v=""/>
    <s v=""/>
    <n v="2150"/>
    <s v="2020-11-19"/>
    <s v=""/>
    <s v=""/>
    <s v=""/>
    <s v=""/>
    <s v=""/>
    <s v=""/>
    <s v=""/>
    <s v=""/>
    <s v=""/>
    <s v=""/>
    <s v=""/>
    <s v=""/>
    <s v=""/>
    <s v=""/>
    <s v=""/>
    <s v=""/>
    <s v=""/>
    <s v=""/>
    <s v=""/>
    <s v=""/>
    <n v="2020"/>
    <s v="November"/>
    <n v="2020"/>
    <s v="November"/>
    <x v="0"/>
    <n v="1"/>
    <n v="0"/>
    <n v="0"/>
    <n v="0"/>
    <n v="1"/>
    <n v="0"/>
    <n v="0"/>
    <n v="0"/>
    <n v="0"/>
    <x v="2"/>
  </r>
  <r>
    <x v="0"/>
    <n v="164173"/>
    <n v="1565400165"/>
    <x v="0"/>
    <s v="Gilgil"/>
    <x v="6"/>
    <n v="15654"/>
    <s v="Female"/>
    <n v="38"/>
    <s v=""/>
    <s v="2020-11-04"/>
    <s v="2020-11-04"/>
    <s v="No"/>
    <s v="TDF+3TC+EFV"/>
    <s v=""/>
    <s v=""/>
    <s v=""/>
    <s v=""/>
    <s v=""/>
    <n v="1374"/>
    <s v="2020-10-19"/>
    <s v=""/>
    <s v=""/>
    <s v=""/>
    <s v=""/>
    <s v=""/>
    <s v=""/>
    <s v=""/>
    <s v=""/>
    <s v=""/>
    <s v=""/>
    <s v=""/>
    <s v=""/>
    <s v=""/>
    <s v=""/>
    <s v=""/>
    <s v=""/>
    <s v=""/>
    <s v=""/>
    <s v=""/>
    <s v=""/>
    <n v="2020"/>
    <s v="November"/>
    <n v="2020"/>
    <s v="November"/>
    <x v="0"/>
    <n v="1"/>
    <n v="0"/>
    <n v="0"/>
    <n v="0"/>
    <n v="1"/>
    <n v="0"/>
    <n v="0"/>
    <n v="0"/>
    <n v="0"/>
    <x v="2"/>
  </r>
  <r>
    <x v="0"/>
    <n v="163542"/>
    <n v="1565400471"/>
    <x v="0"/>
    <s v="Gilgil"/>
    <x v="6"/>
    <n v="15654"/>
    <s v="Female"/>
    <n v="12"/>
    <s v=""/>
    <s v="2020-10-31"/>
    <s v="2020-10-31"/>
    <s v="No"/>
    <s v=""/>
    <s v=""/>
    <s v=""/>
    <s v=""/>
    <s v=""/>
    <s v=""/>
    <n v="2486"/>
    <s v="2020-10-09"/>
    <s v=""/>
    <s v=""/>
    <s v=""/>
    <s v=""/>
    <s v=""/>
    <s v=""/>
    <s v=""/>
    <s v=""/>
    <s v=""/>
    <s v=""/>
    <s v=""/>
    <s v=""/>
    <s v=""/>
    <s v=""/>
    <s v=""/>
    <s v=""/>
    <s v=""/>
    <s v=""/>
    <s v=""/>
    <s v=""/>
    <n v="2020"/>
    <s v="October"/>
    <n v="2020"/>
    <s v="October"/>
    <x v="0"/>
    <n v="1"/>
    <n v="0"/>
    <n v="0"/>
    <n v="0"/>
    <n v="1"/>
    <n v="0"/>
    <n v="0"/>
    <n v="0"/>
    <n v="0"/>
    <x v="1"/>
  </r>
  <r>
    <x v="1"/>
    <n v="171012"/>
    <n v="1565400870"/>
    <x v="0"/>
    <s v="Gilgil"/>
    <x v="6"/>
    <n v="15654"/>
    <s v="Male"/>
    <n v="56"/>
    <s v=""/>
    <s v="2021-01-20"/>
    <s v="2021-01-20"/>
    <s v="No"/>
    <s v="TDF+3TC+DTG"/>
    <s v=""/>
    <s v=""/>
    <s v=""/>
    <s v=""/>
    <s v=""/>
    <n v="59000"/>
    <s v="2021-01-13"/>
    <s v=""/>
    <s v=""/>
    <s v=""/>
    <s v=""/>
    <s v=""/>
    <s v=""/>
    <s v=""/>
    <s v=""/>
    <s v=""/>
    <s v=""/>
    <s v=""/>
    <s v=""/>
    <s v=""/>
    <s v=""/>
    <s v=""/>
    <s v=""/>
    <s v=""/>
    <s v=""/>
    <s v=""/>
    <s v=""/>
    <n v="2021"/>
    <s v="January"/>
    <n v="2021"/>
    <s v="January"/>
    <x v="0"/>
    <n v="1"/>
    <n v="0"/>
    <n v="0"/>
    <n v="0"/>
    <n v="1"/>
    <n v="0"/>
    <n v="0"/>
    <n v="0"/>
    <n v="0"/>
    <x v="2"/>
  </r>
  <r>
    <x v="0"/>
    <n v="167791"/>
    <n v="1565400885"/>
    <x v="0"/>
    <s v="Gilgil"/>
    <x v="6"/>
    <n v="15654"/>
    <s v="Female"/>
    <n v="45"/>
    <s v=""/>
    <s v="2020-12-02"/>
    <s v="2020-12-02"/>
    <s v="No"/>
    <s v="TDF+3TC+LPV/r"/>
    <s v=""/>
    <s v=""/>
    <s v=""/>
    <s v=""/>
    <s v=""/>
    <n v="48500"/>
    <s v="2020-11-20"/>
    <s v=""/>
    <s v=""/>
    <s v=""/>
    <s v=""/>
    <s v=""/>
    <s v=""/>
    <s v=""/>
    <s v=""/>
    <s v=""/>
    <s v=""/>
    <s v=""/>
    <s v=""/>
    <s v=""/>
    <s v=""/>
    <s v=""/>
    <s v=""/>
    <s v=""/>
    <s v=""/>
    <s v=""/>
    <s v=""/>
    <n v="2020"/>
    <s v="December"/>
    <n v="2020"/>
    <s v="December"/>
    <x v="0"/>
    <n v="1"/>
    <n v="0"/>
    <n v="0"/>
    <n v="0"/>
    <n v="1"/>
    <n v="0"/>
    <n v="0"/>
    <n v="0"/>
    <n v="0"/>
    <x v="2"/>
  </r>
  <r>
    <x v="0"/>
    <n v="167121"/>
    <n v="1565400950"/>
    <x v="0"/>
    <s v="Gilgil"/>
    <x v="6"/>
    <n v="15654"/>
    <s v="Male"/>
    <n v="19"/>
    <s v=""/>
    <s v="2020-11-27"/>
    <s v="2020-11-27"/>
    <s v="No"/>
    <s v="AZT+3TC+ATV/r"/>
    <s v=""/>
    <s v=""/>
    <s v=""/>
    <s v=""/>
    <s v=""/>
    <n v="32000"/>
    <s v="2020-11-13"/>
    <s v=""/>
    <s v=""/>
    <s v=""/>
    <s v=""/>
    <s v=""/>
    <s v=""/>
    <s v=""/>
    <s v=""/>
    <s v=""/>
    <s v=""/>
    <s v=""/>
    <s v=""/>
    <s v=""/>
    <s v=""/>
    <s v=""/>
    <s v=""/>
    <s v=""/>
    <s v=""/>
    <s v=""/>
    <s v=""/>
    <n v="2020"/>
    <s v="November"/>
    <n v="2020"/>
    <s v="November"/>
    <x v="0"/>
    <n v="1"/>
    <n v="0"/>
    <n v="0"/>
    <n v="0"/>
    <n v="1"/>
    <n v="0"/>
    <n v="0"/>
    <n v="0"/>
    <n v="0"/>
    <x v="1"/>
  </r>
  <r>
    <x v="0"/>
    <n v="167804"/>
    <n v="1565400960"/>
    <x v="0"/>
    <s v="Gilgil"/>
    <x v="6"/>
    <n v="15654"/>
    <s v="Male"/>
    <n v="50"/>
    <s v=""/>
    <s v="2020-12-02"/>
    <s v="2020-12-02"/>
    <s v="No"/>
    <s v="TDF+3TC+ATV/r"/>
    <s v=""/>
    <s v=""/>
    <s v=""/>
    <s v=""/>
    <s v=""/>
    <n v="143000"/>
    <s v="2020-11-23"/>
    <s v=""/>
    <s v=""/>
    <s v=""/>
    <s v=""/>
    <s v=""/>
    <s v=""/>
    <s v=""/>
    <s v=""/>
    <s v=""/>
    <s v=""/>
    <s v=""/>
    <s v=""/>
    <s v=""/>
    <s v=""/>
    <s v=""/>
    <s v=""/>
    <s v=""/>
    <s v=""/>
    <s v=""/>
    <s v=""/>
    <n v="2020"/>
    <s v="December"/>
    <n v="2020"/>
    <s v="December"/>
    <x v="0"/>
    <n v="1"/>
    <n v="0"/>
    <n v="0"/>
    <n v="0"/>
    <n v="1"/>
    <n v="0"/>
    <n v="0"/>
    <n v="0"/>
    <n v="0"/>
    <x v="2"/>
  </r>
  <r>
    <x v="0"/>
    <n v="168922"/>
    <n v="1565405742"/>
    <x v="0"/>
    <s v="Kuresoi South"/>
    <x v="73"/>
    <n v="15398"/>
    <s v="Female"/>
    <n v="8"/>
    <s v=""/>
    <s v="2020-12-15"/>
    <s v="2020-12-16"/>
    <s v="No"/>
    <s v="ABC+3TC+DTG"/>
    <s v=""/>
    <s v=""/>
    <s v=""/>
    <s v=""/>
    <s v=""/>
    <n v="1729"/>
    <s v="2020-12-04"/>
    <s v=""/>
    <s v=""/>
    <s v=""/>
    <s v=""/>
    <s v=""/>
    <s v=""/>
    <s v=""/>
    <s v=""/>
    <s v=""/>
    <s v=""/>
    <s v=""/>
    <s v=""/>
    <s v=""/>
    <s v=""/>
    <s v=""/>
    <s v=""/>
    <s v=""/>
    <s v=""/>
    <s v=""/>
    <s v=""/>
    <n v="2020"/>
    <s v="December"/>
    <n v="2020"/>
    <s v="December"/>
    <x v="0"/>
    <n v="1"/>
    <n v="0"/>
    <n v="0"/>
    <n v="0"/>
    <n v="1"/>
    <n v="0"/>
    <n v="0"/>
    <n v="0"/>
    <n v="0"/>
    <x v="0"/>
  </r>
  <r>
    <x v="1"/>
    <n v="173718"/>
    <n v="1565410171"/>
    <x v="0"/>
    <s v="Gilgil"/>
    <x v="6"/>
    <n v="15654"/>
    <s v="Female"/>
    <n v="36"/>
    <s v=""/>
    <s v="2021-02-18"/>
    <s v="2021-02-18"/>
    <s v="No"/>
    <s v="TDF+3TC+ATV/r"/>
    <s v=""/>
    <s v=""/>
    <s v=""/>
    <s v=""/>
    <s v=""/>
    <n v="38532"/>
    <s v="2021-02-04"/>
    <s v=""/>
    <s v=""/>
    <s v=""/>
    <s v=""/>
    <s v=""/>
    <s v=""/>
    <s v=""/>
    <s v=""/>
    <s v=""/>
    <s v=""/>
    <s v=""/>
    <s v=""/>
    <s v=""/>
    <s v=""/>
    <s v=""/>
    <s v=""/>
    <s v=""/>
    <s v=""/>
    <s v=""/>
    <s v=""/>
    <n v="2021"/>
    <s v="February"/>
    <n v="2021"/>
    <s v="February"/>
    <x v="0"/>
    <n v="1"/>
    <n v="0"/>
    <n v="0"/>
    <n v="0"/>
    <n v="1"/>
    <n v="0"/>
    <n v="0"/>
    <n v="0"/>
    <n v="0"/>
    <x v="2"/>
  </r>
  <r>
    <x v="0"/>
    <n v="166379"/>
    <n v="1565410268"/>
    <x v="0"/>
    <s v="Gilgil"/>
    <x v="6"/>
    <n v="15654"/>
    <s v="Male"/>
    <n v="42"/>
    <s v=""/>
    <s v="2020-11-24"/>
    <s v="2020-11-24"/>
    <s v="No"/>
    <s v="TDF+3TC+ATV/r"/>
    <s v=""/>
    <s v=""/>
    <s v=""/>
    <s v=""/>
    <s v=""/>
    <n v="1150"/>
    <s v="2020-11-12"/>
    <s v=""/>
    <s v=""/>
    <s v=""/>
    <s v=""/>
    <s v=""/>
    <s v=""/>
    <s v=""/>
    <s v=""/>
    <s v=""/>
    <s v=""/>
    <s v=""/>
    <s v=""/>
    <s v=""/>
    <s v=""/>
    <s v=""/>
    <s v=""/>
    <s v=""/>
    <s v=""/>
    <s v=""/>
    <s v=""/>
    <n v="2020"/>
    <s v="November"/>
    <n v="2020"/>
    <s v="November"/>
    <x v="0"/>
    <n v="1"/>
    <n v="0"/>
    <n v="0"/>
    <n v="0"/>
    <n v="1"/>
    <n v="0"/>
    <n v="0"/>
    <n v="0"/>
    <n v="0"/>
    <x v="2"/>
  </r>
  <r>
    <x v="0"/>
    <n v="163246"/>
    <n v="1565410479"/>
    <x v="0"/>
    <s v="Gilgil"/>
    <x v="79"/>
    <n v="14926"/>
    <s v="Male"/>
    <n v="14"/>
    <s v="Yes"/>
    <s v="2020-10-27"/>
    <s v="2020-10-27"/>
    <s v="No"/>
    <s v=""/>
    <s v=""/>
    <s v=""/>
    <s v=""/>
    <s v=""/>
    <s v="2020-07-14"/>
    <n v="121240"/>
    <s v="2020-10-13"/>
    <s v="2020-11-03"/>
    <s v="Yes"/>
    <s v="2019-06-04"/>
    <n v="1"/>
    <s v=""/>
    <s v="Frozen Plasma"/>
    <s v=""/>
    <s v=""/>
    <s v=""/>
    <s v=""/>
    <s v=""/>
    <s v=""/>
    <s v=""/>
    <s v=""/>
    <s v=""/>
    <s v=""/>
    <s v=""/>
    <s v=""/>
    <s v="2020-10-27"/>
    <s v="stf version 4"/>
    <n v="2020"/>
    <s v="October"/>
    <n v="2020"/>
    <s v="October"/>
    <x v="1"/>
    <n v="1"/>
    <n v="0"/>
    <n v="0"/>
    <n v="1"/>
    <n v="0"/>
    <n v="0"/>
    <n v="0"/>
    <n v="0"/>
    <n v="0"/>
    <x v="1"/>
  </r>
  <r>
    <x v="1"/>
    <n v="174388"/>
    <n v="1565410550"/>
    <x v="0"/>
    <s v="Gilgil"/>
    <x v="6"/>
    <n v="15654"/>
    <s v="Male"/>
    <n v="43"/>
    <s v=""/>
    <s v="2021-02-25"/>
    <s v="2021-02-26"/>
    <s v="No"/>
    <s v="AZT+3TC+ATV/r"/>
    <s v=""/>
    <s v=""/>
    <s v=""/>
    <s v=""/>
    <s v=""/>
    <n v="2665"/>
    <s v="2021-02-11"/>
    <s v=""/>
    <s v=""/>
    <s v=""/>
    <s v=""/>
    <s v=""/>
    <s v=""/>
    <s v=""/>
    <s v=""/>
    <s v=""/>
    <s v=""/>
    <s v=""/>
    <s v=""/>
    <s v=""/>
    <s v=""/>
    <s v=""/>
    <s v=""/>
    <s v=""/>
    <s v=""/>
    <s v=""/>
    <s v=""/>
    <n v="2021"/>
    <s v="February"/>
    <n v="2021"/>
    <s v="February"/>
    <x v="0"/>
    <n v="1"/>
    <n v="0"/>
    <n v="0"/>
    <n v="0"/>
    <n v="1"/>
    <n v="0"/>
    <n v="0"/>
    <n v="0"/>
    <n v="0"/>
    <x v="2"/>
  </r>
  <r>
    <x v="1"/>
    <n v="174198"/>
    <s v="15678/00006"/>
    <x v="0"/>
    <s v="Subukia"/>
    <x v="96"/>
    <n v="15678"/>
    <s v="Male"/>
    <n v="14"/>
    <s v=""/>
    <s v="2021-03-08"/>
    <s v="2021-03-08"/>
    <s v="No"/>
    <s v="TDF+3TC+DTG"/>
    <s v=""/>
    <s v=""/>
    <s v=""/>
    <s v=""/>
    <s v=""/>
    <n v="1040"/>
    <s v="2021-02-13"/>
    <s v=""/>
    <s v=""/>
    <s v=""/>
    <s v=""/>
    <s v=""/>
    <s v=""/>
    <s v=""/>
    <s v=""/>
    <s v=""/>
    <s v=""/>
    <s v=""/>
    <s v=""/>
    <s v=""/>
    <s v=""/>
    <s v=""/>
    <s v=""/>
    <s v=""/>
    <s v=""/>
    <s v=""/>
    <s v=""/>
    <n v="2021"/>
    <s v="March"/>
    <n v="2021"/>
    <s v="March"/>
    <x v="0"/>
    <n v="1"/>
    <n v="0"/>
    <n v="0"/>
    <n v="0"/>
    <n v="1"/>
    <n v="0"/>
    <n v="0"/>
    <n v="0"/>
    <n v="0"/>
    <x v="1"/>
  </r>
  <r>
    <x v="0"/>
    <n v="169682"/>
    <s v="15678/000970"/>
    <x v="0"/>
    <s v="Subukia"/>
    <x v="96"/>
    <n v="15678"/>
    <s v="Female"/>
    <n v="59"/>
    <s v=""/>
    <s v="2020-12-31"/>
    <s v="2021-01-04"/>
    <s v="No"/>
    <s v="TDF+3TC+DTG"/>
    <s v=""/>
    <s v=""/>
    <s v=""/>
    <s v=""/>
    <s v=""/>
    <n v="5284"/>
    <s v="2020-12-16"/>
    <s v=""/>
    <s v=""/>
    <s v=""/>
    <s v=""/>
    <s v=""/>
    <s v=""/>
    <s v=""/>
    <s v=""/>
    <s v=""/>
    <s v=""/>
    <s v=""/>
    <s v=""/>
    <s v=""/>
    <s v=""/>
    <s v=""/>
    <s v=""/>
    <s v=""/>
    <s v=""/>
    <s v=""/>
    <s v=""/>
    <n v="2021"/>
    <s v="January"/>
    <n v="2020"/>
    <s v="December"/>
    <x v="0"/>
    <n v="1"/>
    <n v="0"/>
    <n v="0"/>
    <n v="0"/>
    <n v="1"/>
    <n v="0"/>
    <n v="0"/>
    <n v="0"/>
    <n v="0"/>
    <x v="2"/>
  </r>
  <r>
    <x v="1"/>
    <n v="173535"/>
    <s v="15678/00124"/>
    <x v="0"/>
    <s v="Subukia"/>
    <x v="96"/>
    <n v="15678"/>
    <s v="Female"/>
    <n v="48"/>
    <s v=""/>
    <s v="2021-02-23"/>
    <s v="2021-02-24"/>
    <s v="No"/>
    <s v="TDF+3TC+DTG"/>
    <s v=""/>
    <s v=""/>
    <s v=""/>
    <s v=""/>
    <s v=""/>
    <n v="88803"/>
    <s v="2021-02-05"/>
    <s v=""/>
    <s v=""/>
    <s v=""/>
    <s v=""/>
    <s v=""/>
    <s v=""/>
    <s v=""/>
    <s v=""/>
    <s v=""/>
    <s v=""/>
    <s v=""/>
    <s v=""/>
    <s v=""/>
    <s v=""/>
    <s v=""/>
    <s v=""/>
    <s v=""/>
    <s v=""/>
    <s v=""/>
    <s v=""/>
    <n v="2021"/>
    <s v="February"/>
    <n v="2021"/>
    <s v="February"/>
    <x v="0"/>
    <n v="1"/>
    <n v="0"/>
    <n v="0"/>
    <n v="0"/>
    <n v="1"/>
    <n v="0"/>
    <n v="0"/>
    <n v="0"/>
    <n v="0"/>
    <x v="2"/>
  </r>
  <r>
    <x v="0"/>
    <n v="169903"/>
    <s v="15678/00247"/>
    <x v="0"/>
    <s v="Subukia"/>
    <x v="96"/>
    <n v="15678"/>
    <s v="Female"/>
    <n v="21"/>
    <s v=""/>
    <s v="2021-01-05"/>
    <s v="2021-01-05"/>
    <s v="No"/>
    <s v="TDF+3TC+DTG"/>
    <s v=""/>
    <s v=""/>
    <s v=""/>
    <s v=""/>
    <s v=""/>
    <n v="24293"/>
    <s v="2020-12-22"/>
    <s v=""/>
    <s v=""/>
    <s v=""/>
    <s v=""/>
    <s v=""/>
    <s v=""/>
    <s v=""/>
    <s v=""/>
    <s v=""/>
    <s v=""/>
    <s v=""/>
    <s v=""/>
    <s v=""/>
    <s v=""/>
    <s v=""/>
    <s v=""/>
    <s v=""/>
    <s v=""/>
    <s v=""/>
    <s v=""/>
    <n v="2021"/>
    <s v="January"/>
    <n v="2021"/>
    <s v="January"/>
    <x v="0"/>
    <n v="1"/>
    <n v="0"/>
    <n v="0"/>
    <n v="0"/>
    <n v="1"/>
    <n v="0"/>
    <n v="0"/>
    <n v="0"/>
    <n v="0"/>
    <x v="1"/>
  </r>
  <r>
    <x v="0"/>
    <n v="169454"/>
    <s v="15678/00266"/>
    <x v="0"/>
    <s v="Subukia"/>
    <x v="96"/>
    <n v="15678"/>
    <s v="Female"/>
    <n v="18"/>
    <s v=""/>
    <s v="2020-12-31"/>
    <s v="2021-01-05"/>
    <s v="No"/>
    <s v="TDF+3TC+DTG"/>
    <s v=""/>
    <s v=""/>
    <s v=""/>
    <s v=""/>
    <s v=""/>
    <n v="6693"/>
    <s v="2020-12-14"/>
    <s v=""/>
    <s v=""/>
    <s v=""/>
    <s v=""/>
    <s v=""/>
    <s v=""/>
    <s v=""/>
    <s v=""/>
    <s v=""/>
    <s v=""/>
    <s v=""/>
    <s v=""/>
    <s v=""/>
    <s v=""/>
    <s v=""/>
    <s v=""/>
    <s v=""/>
    <s v=""/>
    <s v=""/>
    <s v=""/>
    <n v="2021"/>
    <s v="January"/>
    <n v="2020"/>
    <s v="December"/>
    <x v="0"/>
    <n v="1"/>
    <n v="0"/>
    <n v="0"/>
    <n v="0"/>
    <n v="1"/>
    <n v="0"/>
    <n v="0"/>
    <n v="0"/>
    <n v="0"/>
    <x v="1"/>
  </r>
  <r>
    <x v="0"/>
    <n v="167586"/>
    <s v="15678/007047"/>
    <x v="0"/>
    <s v="Subukia"/>
    <x v="96"/>
    <n v="15678"/>
    <s v="Male"/>
    <n v="7"/>
    <s v=""/>
    <s v="2020-12-02"/>
    <s v="2020-12-02"/>
    <s v="No"/>
    <s v="TDF+3TC+EFV"/>
    <s v=""/>
    <s v=""/>
    <s v=""/>
    <s v=""/>
    <s v=""/>
    <n v="102000"/>
    <s v="2020-11-19"/>
    <s v=""/>
    <s v=""/>
    <s v=""/>
    <s v=""/>
    <s v=""/>
    <s v=""/>
    <s v=""/>
    <s v=""/>
    <s v=""/>
    <s v=""/>
    <s v=""/>
    <s v=""/>
    <s v=""/>
    <s v=""/>
    <s v=""/>
    <s v=""/>
    <s v=""/>
    <s v=""/>
    <s v=""/>
    <s v=""/>
    <n v="2020"/>
    <s v="December"/>
    <n v="2020"/>
    <s v="December"/>
    <x v="0"/>
    <n v="1"/>
    <n v="0"/>
    <n v="0"/>
    <n v="0"/>
    <n v="1"/>
    <n v="0"/>
    <n v="0"/>
    <n v="0"/>
    <n v="0"/>
    <x v="0"/>
  </r>
  <r>
    <x v="1"/>
    <n v="173535"/>
    <s v="15678/01408"/>
    <x v="0"/>
    <s v="Subukia"/>
    <x v="96"/>
    <n v="15678"/>
    <s v="Male"/>
    <n v="56"/>
    <s v=""/>
    <s v="2021-02-23"/>
    <s v="2021-02-24"/>
    <s v="No"/>
    <s v="TDF+3TC+DTG"/>
    <s v=""/>
    <s v=""/>
    <s v=""/>
    <s v=""/>
    <s v=""/>
    <n v="126938"/>
    <s v="2021-02-05"/>
    <s v=""/>
    <s v=""/>
    <s v=""/>
    <s v=""/>
    <s v=""/>
    <s v=""/>
    <s v=""/>
    <s v=""/>
    <s v=""/>
    <s v=""/>
    <s v=""/>
    <s v=""/>
    <s v=""/>
    <s v=""/>
    <s v=""/>
    <s v=""/>
    <s v=""/>
    <s v=""/>
    <s v=""/>
    <s v=""/>
    <n v="2021"/>
    <s v="February"/>
    <n v="2021"/>
    <s v="February"/>
    <x v="0"/>
    <n v="1"/>
    <n v="0"/>
    <n v="0"/>
    <n v="0"/>
    <n v="1"/>
    <n v="0"/>
    <n v="0"/>
    <n v="0"/>
    <n v="0"/>
    <x v="2"/>
  </r>
  <r>
    <x v="1"/>
    <n v="171112"/>
    <s v="15678/01539"/>
    <x v="0"/>
    <s v="Subukia"/>
    <x v="96"/>
    <n v="15678"/>
    <s v="Female"/>
    <n v="52"/>
    <s v=""/>
    <s v="2021-01-25"/>
    <s v="2021-01-25"/>
    <s v="No"/>
    <s v="TDF+3TC+DTG"/>
    <s v=""/>
    <s v=""/>
    <s v=""/>
    <s v=""/>
    <s v=""/>
    <n v="715559"/>
    <s v="2021-01-13"/>
    <s v=""/>
    <s v=""/>
    <s v=""/>
    <s v=""/>
    <s v=""/>
    <s v=""/>
    <s v=""/>
    <s v=""/>
    <s v=""/>
    <s v=""/>
    <s v=""/>
    <s v=""/>
    <s v=""/>
    <s v=""/>
    <s v=""/>
    <s v=""/>
    <s v=""/>
    <s v=""/>
    <s v=""/>
    <s v=""/>
    <n v="2021"/>
    <s v="January"/>
    <n v="2021"/>
    <s v="January"/>
    <x v="0"/>
    <n v="1"/>
    <n v="0"/>
    <n v="0"/>
    <n v="0"/>
    <n v="1"/>
    <n v="0"/>
    <n v="0"/>
    <n v="0"/>
    <n v="0"/>
    <x v="2"/>
  </r>
  <r>
    <x v="0"/>
    <n v="163807"/>
    <s v="15678001212"/>
    <x v="0"/>
    <s v="Subukia"/>
    <x v="96"/>
    <n v="15678"/>
    <s v="Female"/>
    <n v="13"/>
    <s v=""/>
    <s v="2020-10-29"/>
    <s v="2020-10-30"/>
    <s v="No"/>
    <s v="AZT+3TC+LPV/r"/>
    <s v=""/>
    <s v=""/>
    <s v=""/>
    <s v=""/>
    <s v=""/>
    <n v="9897"/>
    <s v="2020-10-13"/>
    <s v=""/>
    <s v=""/>
    <s v=""/>
    <s v=""/>
    <s v=""/>
    <s v=""/>
    <s v=""/>
    <s v=""/>
    <s v=""/>
    <s v=""/>
    <s v=""/>
    <s v=""/>
    <s v=""/>
    <s v=""/>
    <s v=""/>
    <s v=""/>
    <s v=""/>
    <s v=""/>
    <s v=""/>
    <s v=""/>
    <n v="2020"/>
    <s v="October"/>
    <n v="2020"/>
    <s v="October"/>
    <x v="0"/>
    <n v="1"/>
    <n v="0"/>
    <n v="0"/>
    <n v="0"/>
    <n v="1"/>
    <n v="0"/>
    <n v="0"/>
    <n v="0"/>
    <n v="0"/>
    <x v="1"/>
  </r>
  <r>
    <x v="0"/>
    <n v="163020"/>
    <n v="1567800241"/>
    <x v="0"/>
    <s v="Subukia"/>
    <x v="96"/>
    <n v="15678"/>
    <s v="Female"/>
    <n v="42"/>
    <s v=""/>
    <s v="2020-10-29"/>
    <s v="2020-10-29"/>
    <s v="No"/>
    <s v="TDF+3TC+DTG"/>
    <s v=""/>
    <s v=""/>
    <s v=""/>
    <s v=""/>
    <s v=""/>
    <n v="22074"/>
    <s v="2020-10-06"/>
    <s v=""/>
    <s v=""/>
    <s v=""/>
    <s v=""/>
    <s v=""/>
    <s v=""/>
    <s v=""/>
    <s v=""/>
    <s v=""/>
    <s v=""/>
    <s v=""/>
    <s v=""/>
    <s v=""/>
    <s v=""/>
    <s v=""/>
    <s v=""/>
    <s v=""/>
    <s v=""/>
    <s v=""/>
    <s v=""/>
    <n v="2020"/>
    <s v="October"/>
    <n v="2020"/>
    <s v="October"/>
    <x v="0"/>
    <n v="1"/>
    <n v="0"/>
    <n v="0"/>
    <n v="0"/>
    <n v="1"/>
    <n v="0"/>
    <n v="0"/>
    <n v="0"/>
    <n v="0"/>
    <x v="2"/>
  </r>
  <r>
    <x v="0"/>
    <n v="119025"/>
    <n v="1567800323"/>
    <x v="1"/>
    <s v="Laikipia West"/>
    <x v="20"/>
    <n v="15339"/>
    <s v="Male"/>
    <n v="66"/>
    <s v=""/>
    <s v="2020-12-07"/>
    <s v="2020-12-07"/>
    <s v="No"/>
    <s v="TDF+3TC+DTG"/>
    <s v=""/>
    <s v=""/>
    <s v=""/>
    <s v=""/>
    <s v=""/>
    <n v="21552"/>
    <s v="2020-11-24"/>
    <s v=""/>
    <s v=""/>
    <s v=""/>
    <s v=""/>
    <s v=""/>
    <s v=""/>
    <s v=""/>
    <s v=""/>
    <s v=""/>
    <s v=""/>
    <s v=""/>
    <s v=""/>
    <s v=""/>
    <s v=""/>
    <s v=""/>
    <s v=""/>
    <s v=""/>
    <s v=""/>
    <s v=""/>
    <s v=""/>
    <n v="2020"/>
    <s v="December"/>
    <n v="2020"/>
    <s v="December"/>
    <x v="0"/>
    <n v="1"/>
    <n v="0"/>
    <n v="0"/>
    <n v="0"/>
    <n v="1"/>
    <n v="0"/>
    <n v="0"/>
    <n v="0"/>
    <n v="0"/>
    <x v="2"/>
  </r>
  <r>
    <x v="2"/>
    <n v="114612"/>
    <n v="1567800572"/>
    <x v="1"/>
    <s v="Laikipia West"/>
    <x v="5"/>
    <n v="10890"/>
    <s v="Male"/>
    <n v="5"/>
    <s v=""/>
    <s v="2020-09-30"/>
    <s v="2020-10-01"/>
    <s v="No"/>
    <s v="TDF+3TC+LPV/r"/>
    <s v=""/>
    <s v=""/>
    <s v=""/>
    <s v=""/>
    <s v=""/>
    <n v="2086"/>
    <s v="2020-09-14"/>
    <s v=""/>
    <s v=""/>
    <s v=""/>
    <s v=""/>
    <s v=""/>
    <s v=""/>
    <s v=""/>
    <s v=""/>
    <s v=""/>
    <s v=""/>
    <s v=""/>
    <s v=""/>
    <s v=""/>
    <s v=""/>
    <s v=""/>
    <s v=""/>
    <s v=""/>
    <s v=""/>
    <s v=""/>
    <s v=""/>
    <n v="2020"/>
    <s v="October"/>
    <n v="2020"/>
    <s v="September"/>
    <x v="0"/>
    <n v="1"/>
    <n v="0"/>
    <n v="0"/>
    <n v="0"/>
    <n v="1"/>
    <n v="0"/>
    <n v="0"/>
    <n v="0"/>
    <n v="0"/>
    <x v="0"/>
  </r>
  <r>
    <x v="0"/>
    <n v="166770"/>
    <n v="1567801089"/>
    <x v="0"/>
    <s v="Subukia"/>
    <x v="96"/>
    <n v="15678"/>
    <s v="Male"/>
    <n v="16"/>
    <s v=""/>
    <s v="2020-11-27"/>
    <s v="2020-11-27"/>
    <s v="No"/>
    <s v="TDF+3TC+DTG"/>
    <s v=""/>
    <s v=""/>
    <s v=""/>
    <s v=""/>
    <s v=""/>
    <n v="10300"/>
    <s v="2020-11-10"/>
    <s v=""/>
    <s v=""/>
    <s v=""/>
    <s v=""/>
    <s v=""/>
    <s v=""/>
    <s v=""/>
    <s v=""/>
    <s v=""/>
    <s v=""/>
    <s v=""/>
    <s v=""/>
    <s v=""/>
    <s v=""/>
    <s v=""/>
    <s v=""/>
    <s v=""/>
    <s v=""/>
    <s v=""/>
    <s v=""/>
    <n v="2020"/>
    <s v="November"/>
    <n v="2020"/>
    <s v="November"/>
    <x v="0"/>
    <n v="1"/>
    <n v="0"/>
    <n v="0"/>
    <n v="0"/>
    <n v="1"/>
    <n v="0"/>
    <n v="0"/>
    <n v="0"/>
    <n v="0"/>
    <x v="1"/>
  </r>
  <r>
    <x v="0"/>
    <n v="167640"/>
    <n v="1567801195"/>
    <x v="0"/>
    <s v="Subukia"/>
    <x v="96"/>
    <n v="15678"/>
    <s v="Male"/>
    <n v="34"/>
    <s v=""/>
    <s v="2020-12-04"/>
    <s v="2020-12-04"/>
    <s v="No"/>
    <s v="TDF+3TC+DTG"/>
    <s v=""/>
    <s v=""/>
    <s v=""/>
    <s v=""/>
    <s v=""/>
    <n v="28100"/>
    <s v="2020-11-23"/>
    <s v=""/>
    <s v=""/>
    <s v=""/>
    <s v=""/>
    <s v=""/>
    <s v=""/>
    <s v=""/>
    <s v=""/>
    <s v=""/>
    <s v=""/>
    <s v=""/>
    <s v=""/>
    <s v=""/>
    <s v=""/>
    <s v=""/>
    <s v=""/>
    <s v=""/>
    <s v=""/>
    <s v=""/>
    <s v=""/>
    <n v="2020"/>
    <s v="December"/>
    <n v="2020"/>
    <s v="December"/>
    <x v="0"/>
    <n v="1"/>
    <n v="0"/>
    <n v="0"/>
    <n v="0"/>
    <n v="1"/>
    <n v="0"/>
    <n v="0"/>
    <n v="0"/>
    <n v="0"/>
    <x v="2"/>
  </r>
  <r>
    <x v="0"/>
    <n v="166767"/>
    <n v="15678152"/>
    <x v="0"/>
    <s v="Subukia"/>
    <x v="96"/>
    <n v="15678"/>
    <s v="Female"/>
    <n v="9"/>
    <s v=""/>
    <s v="2020-11-27"/>
    <s v="2020-12-02"/>
    <s v="No"/>
    <s v="TDF+3TC+DTG"/>
    <s v=""/>
    <s v=""/>
    <s v=""/>
    <s v=""/>
    <s v=""/>
    <n v="16800"/>
    <s v="2020-11-04"/>
    <s v=""/>
    <s v=""/>
    <s v=""/>
    <s v=""/>
    <s v=""/>
    <s v=""/>
    <s v=""/>
    <s v=""/>
    <s v=""/>
    <s v=""/>
    <s v=""/>
    <s v=""/>
    <s v=""/>
    <s v=""/>
    <s v=""/>
    <s v=""/>
    <s v=""/>
    <s v=""/>
    <s v=""/>
    <s v=""/>
    <n v="2020"/>
    <s v="December"/>
    <n v="2020"/>
    <s v="November"/>
    <x v="0"/>
    <n v="1"/>
    <n v="0"/>
    <n v="0"/>
    <n v="0"/>
    <n v="1"/>
    <n v="0"/>
    <n v="0"/>
    <n v="0"/>
    <n v="0"/>
    <x v="0"/>
  </r>
  <r>
    <x v="1"/>
    <n v="228724"/>
    <n v="1568200110"/>
    <x v="2"/>
    <s v="Samburu Central"/>
    <x v="118"/>
    <n v="15682"/>
    <s v="Female"/>
    <n v="56"/>
    <s v=""/>
    <s v="2021-03-22"/>
    <s v="2021-03-22"/>
    <s v="No"/>
    <s v="TDF+3TC+DTG"/>
    <s v=""/>
    <s v=""/>
    <s v=""/>
    <s v=""/>
    <s v=""/>
    <n v="1358"/>
    <s v="2021-02-16"/>
    <s v=""/>
    <s v=""/>
    <s v=""/>
    <s v=""/>
    <s v=""/>
    <s v=""/>
    <s v=""/>
    <s v=""/>
    <s v=""/>
    <s v=""/>
    <s v=""/>
    <s v=""/>
    <s v=""/>
    <s v=""/>
    <s v=""/>
    <s v=""/>
    <s v=""/>
    <s v=""/>
    <s v=""/>
    <s v=""/>
    <n v="2021"/>
    <s v="March"/>
    <n v="2021"/>
    <s v="March"/>
    <x v="0"/>
    <n v="1"/>
    <n v="0"/>
    <n v="0"/>
    <n v="0"/>
    <n v="1"/>
    <n v="0"/>
    <n v="0"/>
    <n v="0"/>
    <n v="0"/>
    <x v="2"/>
  </r>
  <r>
    <x v="2"/>
    <n v="216872"/>
    <n v="1568200169"/>
    <x v="2"/>
    <s v="Samburu Central"/>
    <x v="118"/>
    <n v="15682"/>
    <s v="Female"/>
    <n v="51"/>
    <s v=""/>
    <s v="2020-09-25"/>
    <s v="2020-10-01"/>
    <s v="No"/>
    <s v="TDF+3TC+EFV"/>
    <s v=""/>
    <s v=""/>
    <s v=""/>
    <s v=""/>
    <s v=""/>
    <n v="12000"/>
    <s v="2020-09-18"/>
    <s v=""/>
    <s v=""/>
    <s v=""/>
    <s v=""/>
    <s v=""/>
    <s v=""/>
    <s v=""/>
    <s v=""/>
    <s v=""/>
    <s v=""/>
    <s v=""/>
    <s v=""/>
    <s v=""/>
    <s v=""/>
    <s v=""/>
    <s v=""/>
    <s v=""/>
    <s v=""/>
    <s v=""/>
    <s v=""/>
    <n v="2020"/>
    <s v="October"/>
    <n v="2020"/>
    <s v="September"/>
    <x v="0"/>
    <n v="1"/>
    <n v="0"/>
    <n v="0"/>
    <n v="0"/>
    <n v="1"/>
    <n v="0"/>
    <n v="0"/>
    <n v="0"/>
    <n v="0"/>
    <x v="2"/>
  </r>
  <r>
    <x v="0"/>
    <n v="221957"/>
    <n v="1568200278"/>
    <x v="2"/>
    <s v="Samburu Central"/>
    <x v="118"/>
    <n v="15682"/>
    <s v="Female"/>
    <n v="30"/>
    <s v=""/>
    <s v="2020-12-18"/>
    <s v="2020-12-21"/>
    <s v="No"/>
    <s v="TDF+3TC+DTG"/>
    <s v=""/>
    <s v=""/>
    <s v=""/>
    <s v=""/>
    <s v=""/>
    <n v="5787"/>
    <s v="2020-11-17"/>
    <s v=""/>
    <s v=""/>
    <s v=""/>
    <s v=""/>
    <s v=""/>
    <s v=""/>
    <s v=""/>
    <s v=""/>
    <s v=""/>
    <s v=""/>
    <s v=""/>
    <s v=""/>
    <s v=""/>
    <s v=""/>
    <s v=""/>
    <s v=""/>
    <s v=""/>
    <s v=""/>
    <s v=""/>
    <s v=""/>
    <n v="2020"/>
    <s v="December"/>
    <n v="2020"/>
    <s v="December"/>
    <x v="0"/>
    <n v="1"/>
    <n v="0"/>
    <n v="0"/>
    <n v="0"/>
    <n v="1"/>
    <n v="0"/>
    <n v="0"/>
    <n v="0"/>
    <n v="0"/>
    <x v="2"/>
  </r>
  <r>
    <x v="0"/>
    <n v="164907"/>
    <n v="1568600143"/>
    <x v="0"/>
    <s v="Rongai"/>
    <x v="64"/>
    <n v="14606"/>
    <s v="Female"/>
    <n v="35"/>
    <s v="Yes"/>
    <s v="2020-11-11"/>
    <s v="2020-11-11"/>
    <s v="No"/>
    <s v="TDF+3TC+DTG"/>
    <s v=""/>
    <s v=""/>
    <s v=""/>
    <s v=""/>
    <s v="2020-02-04"/>
    <n v="5619"/>
    <s v="2020-10-27"/>
    <s v="2020-11-25"/>
    <s v="Yes"/>
    <s v="2020-11-30"/>
    <n v="2"/>
    <s v=""/>
    <s v="Frozen Plasma"/>
    <s v=""/>
    <s v=""/>
    <s v=""/>
    <s v=""/>
    <s v=""/>
    <s v=""/>
    <s v=""/>
    <s v=""/>
    <s v=""/>
    <s v=""/>
    <s v=""/>
    <s v=""/>
    <s v="2020-11-11"/>
    <s v="stf version 4"/>
    <n v="2020"/>
    <s v="November"/>
    <n v="2020"/>
    <s v="November"/>
    <x v="1"/>
    <n v="1"/>
    <n v="0"/>
    <n v="1"/>
    <n v="0"/>
    <n v="0"/>
    <n v="0"/>
    <n v="0"/>
    <n v="0"/>
    <n v="0"/>
    <x v="2"/>
  </r>
  <r>
    <x v="2"/>
    <n v="161801"/>
    <n v="1568600696"/>
    <x v="0"/>
    <s v="Nakuru West "/>
    <x v="119"/>
    <n v="15686"/>
    <s v="Male"/>
    <n v="37"/>
    <s v=""/>
    <s v="2020-10-02"/>
    <s v="2020-10-06"/>
    <s v="No"/>
    <s v="TDF+3TC+EFV"/>
    <s v=""/>
    <s v=""/>
    <s v=""/>
    <s v=""/>
    <s v=""/>
    <n v="4082"/>
    <s v="2020-09-21"/>
    <s v=""/>
    <s v=""/>
    <s v=""/>
    <s v=""/>
    <s v=""/>
    <s v=""/>
    <s v=""/>
    <s v=""/>
    <s v=""/>
    <s v=""/>
    <s v=""/>
    <s v=""/>
    <s v=""/>
    <s v=""/>
    <s v=""/>
    <s v=""/>
    <s v=""/>
    <s v=""/>
    <s v=""/>
    <s v=""/>
    <n v="2020"/>
    <s v="October"/>
    <n v="2020"/>
    <s v="October"/>
    <x v="0"/>
    <n v="1"/>
    <n v="0"/>
    <n v="0"/>
    <n v="0"/>
    <n v="1"/>
    <n v="0"/>
    <n v="0"/>
    <n v="0"/>
    <n v="0"/>
    <x v="2"/>
  </r>
  <r>
    <x v="0"/>
    <n v="223095"/>
    <n v="1569300001"/>
    <x v="2"/>
    <s v="Samburu East "/>
    <x v="120"/>
    <n v="15693"/>
    <s v="Female"/>
    <n v="29"/>
    <s v=""/>
    <s v="2020-12-11"/>
    <s v="2020-12-11"/>
    <s v="No"/>
    <s v="TDF+3TC+DTG"/>
    <s v=""/>
    <s v=""/>
    <s v=""/>
    <s v=""/>
    <s v=""/>
    <n v="184000"/>
    <s v="2020-12-10"/>
    <s v=""/>
    <s v=""/>
    <s v=""/>
    <s v=""/>
    <s v=""/>
    <s v=""/>
    <s v=""/>
    <s v=""/>
    <s v=""/>
    <s v=""/>
    <s v=""/>
    <s v=""/>
    <s v=""/>
    <s v=""/>
    <s v=""/>
    <s v=""/>
    <s v=""/>
    <s v=""/>
    <s v=""/>
    <s v=""/>
    <n v="2020"/>
    <s v="December"/>
    <n v="2020"/>
    <s v="December"/>
    <x v="0"/>
    <n v="1"/>
    <n v="0"/>
    <n v="0"/>
    <n v="0"/>
    <n v="1"/>
    <n v="0"/>
    <n v="0"/>
    <n v="0"/>
    <n v="0"/>
    <x v="2"/>
  </r>
  <r>
    <x v="0"/>
    <n v="223095"/>
    <n v="1569300008"/>
    <x v="2"/>
    <s v="Samburu East "/>
    <x v="120"/>
    <n v="15693"/>
    <s v="Female"/>
    <n v="49"/>
    <s v=""/>
    <s v="2020-12-11"/>
    <s v="2020-12-11"/>
    <s v="No"/>
    <s v="TDF+3TC+DTG"/>
    <s v=""/>
    <s v=""/>
    <s v=""/>
    <s v=""/>
    <s v=""/>
    <n v="2940"/>
    <s v="2020-12-10"/>
    <s v=""/>
    <s v=""/>
    <s v=""/>
    <s v=""/>
    <s v=""/>
    <s v=""/>
    <s v=""/>
    <s v=""/>
    <s v=""/>
    <s v=""/>
    <s v=""/>
    <s v=""/>
    <s v=""/>
    <s v=""/>
    <s v=""/>
    <s v=""/>
    <s v=""/>
    <s v=""/>
    <s v=""/>
    <s v=""/>
    <n v="2020"/>
    <s v="December"/>
    <n v="2020"/>
    <s v="December"/>
    <x v="0"/>
    <n v="1"/>
    <n v="0"/>
    <n v="0"/>
    <n v="0"/>
    <n v="1"/>
    <n v="0"/>
    <n v="0"/>
    <n v="0"/>
    <n v="0"/>
    <x v="2"/>
  </r>
  <r>
    <x v="1"/>
    <n v="224951"/>
    <n v="1569300011"/>
    <x v="2"/>
    <s v="Samburu East "/>
    <x v="120"/>
    <n v="15693"/>
    <s v="Male"/>
    <n v="16"/>
    <s v=""/>
    <s v="2021-01-14"/>
    <s v="2021-01-15"/>
    <s v="No"/>
    <s v="ABC+3TC+EFV"/>
    <s v=""/>
    <s v=""/>
    <s v=""/>
    <s v=""/>
    <s v=""/>
    <n v="381000"/>
    <s v="2021-01-13"/>
    <s v=""/>
    <s v=""/>
    <s v=""/>
    <s v=""/>
    <s v=""/>
    <s v=""/>
    <s v=""/>
    <s v=""/>
    <s v=""/>
    <s v=""/>
    <s v=""/>
    <s v=""/>
    <s v=""/>
    <s v=""/>
    <s v=""/>
    <s v=""/>
    <s v=""/>
    <s v=""/>
    <s v=""/>
    <s v=""/>
    <n v="2021"/>
    <s v="January"/>
    <n v="2021"/>
    <s v="January"/>
    <x v="0"/>
    <n v="1"/>
    <n v="0"/>
    <n v="0"/>
    <n v="0"/>
    <n v="1"/>
    <n v="0"/>
    <n v="0"/>
    <n v="0"/>
    <n v="0"/>
    <x v="1"/>
  </r>
  <r>
    <x v="0"/>
    <n v="223095"/>
    <n v="1569300012"/>
    <x v="2"/>
    <s v="Samburu East "/>
    <x v="120"/>
    <n v="15693"/>
    <s v="Male"/>
    <n v="8"/>
    <s v=""/>
    <s v="2020-12-11"/>
    <s v="2020-12-11"/>
    <s v="No"/>
    <s v="ABC+3TC+EFV"/>
    <s v=""/>
    <s v=""/>
    <s v=""/>
    <s v=""/>
    <s v=""/>
    <n v="232000"/>
    <s v="2020-12-10"/>
    <s v=""/>
    <s v=""/>
    <s v=""/>
    <s v=""/>
    <s v=""/>
    <s v=""/>
    <s v=""/>
    <s v=""/>
    <s v=""/>
    <s v=""/>
    <s v=""/>
    <s v=""/>
    <s v=""/>
    <s v=""/>
    <s v=""/>
    <s v=""/>
    <s v=""/>
    <s v=""/>
    <s v=""/>
    <s v=""/>
    <n v="2020"/>
    <s v="December"/>
    <n v="2020"/>
    <s v="December"/>
    <x v="0"/>
    <n v="1"/>
    <n v="0"/>
    <n v="0"/>
    <n v="0"/>
    <n v="1"/>
    <n v="0"/>
    <n v="0"/>
    <n v="0"/>
    <n v="0"/>
    <x v="0"/>
  </r>
  <r>
    <x v="1"/>
    <n v="224951"/>
    <n v="1569300020"/>
    <x v="2"/>
    <s v="Samburu East "/>
    <x v="120"/>
    <n v="15693"/>
    <s v="Female"/>
    <n v="34"/>
    <s v=""/>
    <s v="2021-01-14"/>
    <s v="2021-01-15"/>
    <s v="No"/>
    <s v="TDF+3TC+DTG"/>
    <s v=""/>
    <s v=""/>
    <s v=""/>
    <s v=""/>
    <s v=""/>
    <n v="106000"/>
    <s v="2021-01-13"/>
    <s v=""/>
    <s v=""/>
    <s v=""/>
    <s v=""/>
    <s v=""/>
    <s v=""/>
    <s v=""/>
    <s v=""/>
    <s v=""/>
    <s v=""/>
    <s v=""/>
    <s v=""/>
    <s v=""/>
    <s v=""/>
    <s v=""/>
    <s v=""/>
    <s v=""/>
    <s v=""/>
    <s v=""/>
    <s v=""/>
    <n v="2021"/>
    <s v="January"/>
    <n v="2021"/>
    <s v="January"/>
    <x v="0"/>
    <n v="1"/>
    <n v="0"/>
    <n v="0"/>
    <n v="0"/>
    <n v="1"/>
    <n v="0"/>
    <n v="0"/>
    <n v="0"/>
    <n v="0"/>
    <x v="2"/>
  </r>
  <r>
    <x v="1"/>
    <n v="225026"/>
    <n v="1569300033"/>
    <x v="2"/>
    <s v="Samburu East "/>
    <x v="120"/>
    <n v="15693"/>
    <s v="Female"/>
    <n v="30"/>
    <s v=""/>
    <s v="2021-01-15"/>
    <s v="2021-01-15"/>
    <s v="No"/>
    <s v="TDF+3TC+DTG"/>
    <s v=""/>
    <s v=""/>
    <s v=""/>
    <s v=""/>
    <s v=""/>
    <n v="1030"/>
    <s v="2021-01-14"/>
    <s v=""/>
    <s v=""/>
    <s v=""/>
    <s v=""/>
    <s v=""/>
    <s v=""/>
    <s v=""/>
    <s v=""/>
    <s v=""/>
    <s v=""/>
    <s v=""/>
    <s v=""/>
    <s v=""/>
    <s v=""/>
    <s v=""/>
    <s v=""/>
    <s v=""/>
    <s v=""/>
    <s v=""/>
    <s v=""/>
    <n v="2021"/>
    <s v="January"/>
    <n v="2021"/>
    <s v="January"/>
    <x v="0"/>
    <n v="1"/>
    <n v="0"/>
    <n v="0"/>
    <n v="0"/>
    <n v="1"/>
    <n v="0"/>
    <n v="0"/>
    <n v="0"/>
    <n v="0"/>
    <x v="2"/>
  </r>
  <r>
    <x v="1"/>
    <n v="225027"/>
    <n v="1569300054"/>
    <x v="2"/>
    <s v="Samburu East "/>
    <x v="120"/>
    <n v="15693"/>
    <s v="Male"/>
    <n v="25"/>
    <s v=""/>
    <s v="2021-01-15"/>
    <s v="2021-01-15"/>
    <s v="No"/>
    <s v="TDF+3TC+DTG"/>
    <s v=""/>
    <s v=""/>
    <s v=""/>
    <s v=""/>
    <s v=""/>
    <n v="9940000"/>
    <s v="2021-01-14"/>
    <s v=""/>
    <s v=""/>
    <s v=""/>
    <s v=""/>
    <s v=""/>
    <s v=""/>
    <s v=""/>
    <s v=""/>
    <s v=""/>
    <s v=""/>
    <s v=""/>
    <s v=""/>
    <s v=""/>
    <s v=""/>
    <s v=""/>
    <s v=""/>
    <s v=""/>
    <s v=""/>
    <s v=""/>
    <s v=""/>
    <n v="2021"/>
    <s v="January"/>
    <n v="2021"/>
    <s v="January"/>
    <x v="0"/>
    <n v="1"/>
    <n v="0"/>
    <n v="0"/>
    <n v="0"/>
    <n v="1"/>
    <n v="0"/>
    <n v="0"/>
    <n v="0"/>
    <n v="0"/>
    <x v="2"/>
  </r>
  <r>
    <x v="1"/>
    <n v="185947"/>
    <s v="15703011214"/>
    <x v="3"/>
    <s v="Baringo North"/>
    <x v="67"/>
    <n v="14609"/>
    <s v="Female"/>
    <n v="36"/>
    <s v=""/>
    <s v="2021-03-02"/>
    <s v="2021-03-02"/>
    <s v="No"/>
    <s v="TDF+3TC+ATV/r"/>
    <s v=""/>
    <s v=""/>
    <s v=""/>
    <s v=""/>
    <s v=""/>
    <n v="7012"/>
    <s v="2021-02-18"/>
    <s v=""/>
    <s v=""/>
    <s v=""/>
    <s v=""/>
    <s v=""/>
    <s v=""/>
    <s v=""/>
    <s v=""/>
    <s v=""/>
    <s v=""/>
    <s v=""/>
    <s v=""/>
    <s v=""/>
    <s v=""/>
    <s v=""/>
    <s v=""/>
    <s v=""/>
    <s v=""/>
    <s v=""/>
    <s v=""/>
    <n v="2021"/>
    <s v="March"/>
    <n v="2021"/>
    <s v="March"/>
    <x v="0"/>
    <n v="1"/>
    <n v="0"/>
    <n v="0"/>
    <n v="0"/>
    <n v="1"/>
    <n v="0"/>
    <n v="0"/>
    <n v="0"/>
    <n v="0"/>
    <x v="2"/>
  </r>
  <r>
    <x v="1"/>
    <n v="226343"/>
    <n v="1570800617"/>
    <x v="1"/>
    <s v="Laikipia East"/>
    <x v="89"/>
    <n v="15152"/>
    <s v="Female"/>
    <n v="38"/>
    <s v=""/>
    <s v="2021-03-01"/>
    <s v="2021-03-01"/>
    <s v="No"/>
    <s v="TDF+3TC+DTG"/>
    <s v=""/>
    <s v=""/>
    <s v=""/>
    <s v=""/>
    <s v=""/>
    <n v="3211"/>
    <s v="2021-01-27"/>
    <s v=""/>
    <s v=""/>
    <s v=""/>
    <s v=""/>
    <s v=""/>
    <s v=""/>
    <s v=""/>
    <s v=""/>
    <s v=""/>
    <s v=""/>
    <s v=""/>
    <s v=""/>
    <s v=""/>
    <s v=""/>
    <s v=""/>
    <s v=""/>
    <s v=""/>
    <s v=""/>
    <s v=""/>
    <s v=""/>
    <n v="2021"/>
    <s v="March"/>
    <n v="2021"/>
    <s v="March"/>
    <x v="0"/>
    <n v="1"/>
    <n v="0"/>
    <n v="0"/>
    <n v="0"/>
    <n v="1"/>
    <n v="0"/>
    <n v="0"/>
    <n v="0"/>
    <n v="0"/>
    <x v="2"/>
  </r>
  <r>
    <x v="2"/>
    <n v="171646"/>
    <n v="1571800043"/>
    <x v="3"/>
    <s v="Baringo Central"/>
    <x v="65"/>
    <n v="15718"/>
    <s v="Male"/>
    <n v="17"/>
    <s v="Yes"/>
    <s v="2020-10-19"/>
    <s v="2020-10-23"/>
    <s v="No"/>
    <s v="TDF+3TC+EFV"/>
    <s v=""/>
    <s v=""/>
    <s v=""/>
    <s v=""/>
    <s v="2021-02-12"/>
    <n v="31778"/>
    <s v="2020-09-29"/>
    <s v="2018-06-14"/>
    <s v="Yes"/>
    <s v="2018-06-14"/>
    <n v="1"/>
    <s v="2020-12-17"/>
    <s v="Frozen Plasma"/>
    <s v="2021-01-29"/>
    <s v="LDL"/>
    <s v="Retain Regimen"/>
    <s v=""/>
    <s v=""/>
    <s v=""/>
    <s v="2020-12-17"/>
    <s v=""/>
    <s v=""/>
    <s v=""/>
    <s v="Active"/>
    <s v=""/>
    <s v="2020-10-23"/>
    <s v="stf version 4"/>
    <n v="2020"/>
    <s v="October"/>
    <n v="2020"/>
    <s v="October"/>
    <x v="1"/>
    <n v="1"/>
    <n v="0"/>
    <n v="0"/>
    <n v="1"/>
    <n v="0"/>
    <n v="0"/>
    <n v="0"/>
    <n v="0"/>
    <n v="0"/>
    <x v="1"/>
  </r>
  <r>
    <x v="1"/>
    <n v="181802"/>
    <n v="1571800076"/>
    <x v="3"/>
    <s v="Baringo Central"/>
    <x v="65"/>
    <n v="15718"/>
    <s v="Female"/>
    <n v="28"/>
    <s v="Yes"/>
    <s v="2021-01-26"/>
    <s v="2021-01-27"/>
    <s v="Yes"/>
    <s v="TDF+3TC+DTG"/>
    <s v=""/>
    <s v=""/>
    <s v=""/>
    <s v=""/>
    <s v="2020-03-09"/>
    <n v="5587"/>
    <s v="2021-01-14"/>
    <s v="2021-02-05"/>
    <s v="Yes"/>
    <s v="2021-02-05"/>
    <n v="1"/>
    <s v=""/>
    <s v="Frozen Plasma"/>
    <s v=""/>
    <s v=""/>
    <s v=""/>
    <s v=""/>
    <s v=""/>
    <s v=""/>
    <s v=""/>
    <s v=""/>
    <s v=""/>
    <s v=""/>
    <s v=""/>
    <s v=""/>
    <s v="2021-01-27"/>
    <s v="stf version 4"/>
    <n v="2021"/>
    <s v="January"/>
    <n v="2021"/>
    <s v="January"/>
    <x v="1"/>
    <n v="1"/>
    <n v="0"/>
    <n v="0"/>
    <n v="1"/>
    <n v="0"/>
    <n v="0"/>
    <n v="0"/>
    <n v="0"/>
    <n v="0"/>
    <x v="2"/>
  </r>
  <r>
    <x v="2"/>
    <n v="172569"/>
    <n v="1571800098"/>
    <x v="3"/>
    <s v="Baringo Central"/>
    <x v="65"/>
    <n v="15718"/>
    <s v="Female"/>
    <n v="36"/>
    <s v="Yes"/>
    <s v="2020-10-21"/>
    <s v="2020-10-21"/>
    <s v="No"/>
    <s v="TDF+3TC+DTG"/>
    <s v=""/>
    <s v=""/>
    <s v=""/>
    <s v=""/>
    <s v="2020-03-19"/>
    <n v="145012"/>
    <s v="2020-09-30"/>
    <s v="2020-06-19"/>
    <s v="Yes"/>
    <s v="2020-06-19"/>
    <n v="1"/>
    <s v="2020-09-24"/>
    <s v="Frozen Plasma"/>
    <s v="2020-09-30"/>
    <s v="&gt;1000"/>
    <s v="Retain Regimen"/>
    <s v="Other"/>
    <s v="Poor adherence"/>
    <s v=""/>
    <s v="2020-09-24"/>
    <s v=""/>
    <s v=""/>
    <s v=""/>
    <s v=""/>
    <s v=""/>
    <s v="2020-10-21"/>
    <s v="stf version 4"/>
    <n v="2020"/>
    <s v="October"/>
    <n v="2020"/>
    <s v="October"/>
    <x v="1"/>
    <n v="1"/>
    <n v="0"/>
    <n v="0"/>
    <n v="1"/>
    <n v="0"/>
    <n v="0"/>
    <n v="0"/>
    <n v="0"/>
    <n v="0"/>
    <x v="2"/>
  </r>
  <r>
    <x v="0"/>
    <n v="173223"/>
    <n v="1572500436"/>
    <x v="3"/>
    <s v="Koibatek"/>
    <x v="88"/>
    <n v="15725"/>
    <s v="Female"/>
    <n v="43"/>
    <s v="Yes"/>
    <s v="2020-10-28"/>
    <s v="2020-10-28"/>
    <s v="Yes"/>
    <s v="TDF+3TC+DTG"/>
    <s v=""/>
    <s v=""/>
    <s v=""/>
    <s v=""/>
    <s v="2020-03-09"/>
    <n v="126658"/>
    <s v="2020-10-21"/>
    <s v="2020-11-21"/>
    <s v="NA"/>
    <s v=""/>
    <n v="0"/>
    <s v=""/>
    <s v="Frozen Plasma"/>
    <s v=""/>
    <s v=""/>
    <s v=""/>
    <s v=""/>
    <s v=""/>
    <s v=""/>
    <s v=""/>
    <s v=""/>
    <s v=""/>
    <s v=""/>
    <s v="LTFU"/>
    <s v=""/>
    <s v="2020-10-28"/>
    <s v="stf version 4"/>
    <n v="2020"/>
    <s v="October"/>
    <n v="2020"/>
    <s v="October"/>
    <x v="1"/>
    <n v="1"/>
    <n v="0"/>
    <n v="0"/>
    <n v="0"/>
    <n v="1"/>
    <n v="0"/>
    <n v="0"/>
    <n v="0"/>
    <n v="0"/>
    <x v="2"/>
  </r>
  <r>
    <x v="0"/>
    <n v="177100"/>
    <n v="1573500089"/>
    <x v="3"/>
    <s v="Koibatek"/>
    <x v="121"/>
    <n v="15735"/>
    <s v="Female"/>
    <n v="46"/>
    <s v=""/>
    <s v="2020-12-02"/>
    <s v="2020-12-03"/>
    <s v="No"/>
    <s v="TDF+3TC+DTG"/>
    <s v=""/>
    <s v=""/>
    <s v=""/>
    <s v=""/>
    <s v=""/>
    <n v="27212"/>
    <s v="2020-11-25"/>
    <s v=""/>
    <s v=""/>
    <s v=""/>
    <s v=""/>
    <s v=""/>
    <s v=""/>
    <s v=""/>
    <s v=""/>
    <s v=""/>
    <s v=""/>
    <s v=""/>
    <s v=""/>
    <s v=""/>
    <s v=""/>
    <s v=""/>
    <s v=""/>
    <s v=""/>
    <s v=""/>
    <s v=""/>
    <s v=""/>
    <n v="2020"/>
    <s v="December"/>
    <n v="2020"/>
    <s v="December"/>
    <x v="0"/>
    <n v="1"/>
    <n v="0"/>
    <n v="0"/>
    <n v="0"/>
    <n v="1"/>
    <n v="0"/>
    <n v="0"/>
    <n v="0"/>
    <n v="0"/>
    <x v="2"/>
  </r>
  <r>
    <x v="1"/>
    <n v="186893"/>
    <n v="1573500090"/>
    <x v="3"/>
    <s v="Koibatek"/>
    <x v="121"/>
    <n v="15735"/>
    <s v="Female"/>
    <n v="71"/>
    <s v=""/>
    <s v="2021-03-12"/>
    <s v="2021-03-15"/>
    <s v="No"/>
    <s v="TDF+3TC+DTG"/>
    <s v=""/>
    <s v=""/>
    <s v=""/>
    <s v=""/>
    <s v=""/>
    <n v="3380"/>
    <s v="2021-03-03"/>
    <s v=""/>
    <s v=""/>
    <s v=""/>
    <s v=""/>
    <s v=""/>
    <s v=""/>
    <s v=""/>
    <s v=""/>
    <s v=""/>
    <s v=""/>
    <s v=""/>
    <s v=""/>
    <s v=""/>
    <s v=""/>
    <s v=""/>
    <s v=""/>
    <s v=""/>
    <s v=""/>
    <s v=""/>
    <s v=""/>
    <n v="2021"/>
    <s v="March"/>
    <n v="2021"/>
    <s v="March"/>
    <x v="0"/>
    <n v="1"/>
    <n v="0"/>
    <n v="0"/>
    <n v="0"/>
    <n v="1"/>
    <n v="0"/>
    <n v="0"/>
    <n v="0"/>
    <n v="0"/>
    <x v="2"/>
  </r>
  <r>
    <x v="0"/>
    <n v="177100"/>
    <n v="1573500113"/>
    <x v="3"/>
    <s v="Koibatek"/>
    <x v="121"/>
    <n v="15735"/>
    <s v="Female"/>
    <n v="38"/>
    <s v=""/>
    <s v="2020-12-02"/>
    <s v="2020-12-03"/>
    <s v="No"/>
    <s v="TDF+3TC+DTG"/>
    <s v=""/>
    <s v=""/>
    <s v=""/>
    <s v=""/>
    <s v=""/>
    <n v="16691"/>
    <s v="2020-11-25"/>
    <s v=""/>
    <s v=""/>
    <s v=""/>
    <s v=""/>
    <s v=""/>
    <s v=""/>
    <s v=""/>
    <s v=""/>
    <s v=""/>
    <s v=""/>
    <s v=""/>
    <s v=""/>
    <s v=""/>
    <s v=""/>
    <s v=""/>
    <s v=""/>
    <s v=""/>
    <s v=""/>
    <s v=""/>
    <s v=""/>
    <n v="2020"/>
    <s v="December"/>
    <n v="2020"/>
    <s v="December"/>
    <x v="0"/>
    <n v="1"/>
    <n v="0"/>
    <n v="0"/>
    <n v="0"/>
    <n v="1"/>
    <n v="0"/>
    <n v="0"/>
    <n v="0"/>
    <n v="0"/>
    <x v="2"/>
  </r>
  <r>
    <x v="0"/>
    <n v="171873"/>
    <n v="1573500118"/>
    <x v="3"/>
    <s v="Koibatek"/>
    <x v="121"/>
    <n v="15735"/>
    <s v="Female"/>
    <n v="16"/>
    <s v=""/>
    <s v="2020-10-19"/>
    <s v="2020-10-21"/>
    <s v="No"/>
    <s v="TDF+3TC+EFV"/>
    <s v=""/>
    <s v=""/>
    <s v=""/>
    <s v=""/>
    <s v=""/>
    <n v="173460"/>
    <s v="2020-10-08"/>
    <s v=""/>
    <s v=""/>
    <s v=""/>
    <s v=""/>
    <s v=""/>
    <s v=""/>
    <s v=""/>
    <s v=""/>
    <s v=""/>
    <s v=""/>
    <s v=""/>
    <s v=""/>
    <s v=""/>
    <s v=""/>
    <s v=""/>
    <s v=""/>
    <s v=""/>
    <s v=""/>
    <s v=""/>
    <s v=""/>
    <n v="2020"/>
    <s v="October"/>
    <n v="2020"/>
    <s v="October"/>
    <x v="0"/>
    <n v="1"/>
    <n v="0"/>
    <n v="0"/>
    <n v="0"/>
    <n v="1"/>
    <n v="0"/>
    <n v="0"/>
    <n v="0"/>
    <n v="0"/>
    <x v="1"/>
  </r>
  <r>
    <x v="0"/>
    <n v="168786"/>
    <n v="1576200053"/>
    <x v="0"/>
    <s v="Naivasha"/>
    <x v="122"/>
    <n v="15762"/>
    <s v="Male"/>
    <n v="52"/>
    <s v=""/>
    <s v="2020-12-15"/>
    <s v="2020-12-16"/>
    <s v="No"/>
    <s v="TDF+3TC+DTG"/>
    <s v=""/>
    <s v=""/>
    <s v=""/>
    <s v=""/>
    <s v=""/>
    <n v="3270"/>
    <s v="2020-12-04"/>
    <s v=""/>
    <s v=""/>
    <s v=""/>
    <s v=""/>
    <s v=""/>
    <s v=""/>
    <s v=""/>
    <s v=""/>
    <s v=""/>
    <s v=""/>
    <s v=""/>
    <s v=""/>
    <s v=""/>
    <s v=""/>
    <s v=""/>
    <s v=""/>
    <s v=""/>
    <s v=""/>
    <s v=""/>
    <s v=""/>
    <n v="2020"/>
    <s v="December"/>
    <n v="2020"/>
    <s v="December"/>
    <x v="0"/>
    <n v="1"/>
    <n v="0"/>
    <n v="0"/>
    <n v="0"/>
    <n v="1"/>
    <n v="0"/>
    <n v="0"/>
    <n v="0"/>
    <n v="0"/>
    <x v="2"/>
  </r>
  <r>
    <x v="0"/>
    <n v="165076"/>
    <s v="15763/00060"/>
    <x v="0"/>
    <s v="Subukia"/>
    <x v="123"/>
    <n v="15763"/>
    <s v="Female"/>
    <n v="68"/>
    <s v=""/>
    <s v="2020-11-16"/>
    <s v="2020-11-17"/>
    <s v="No"/>
    <s v="TDF+3TC+DTG"/>
    <s v=""/>
    <s v=""/>
    <s v=""/>
    <s v=""/>
    <s v=""/>
    <n v="28326"/>
    <s v="2020-10-23"/>
    <s v=""/>
    <s v=""/>
    <s v=""/>
    <s v=""/>
    <s v=""/>
    <s v=""/>
    <s v=""/>
    <s v=""/>
    <s v=""/>
    <s v=""/>
    <s v=""/>
    <s v=""/>
    <s v=""/>
    <s v=""/>
    <s v=""/>
    <s v=""/>
    <s v=""/>
    <s v=""/>
    <s v=""/>
    <s v=""/>
    <n v="2020"/>
    <s v="November"/>
    <n v="2020"/>
    <s v="November"/>
    <x v="0"/>
    <n v="1"/>
    <n v="0"/>
    <n v="0"/>
    <n v="0"/>
    <n v="1"/>
    <n v="0"/>
    <n v="0"/>
    <n v="0"/>
    <n v="0"/>
    <x v="2"/>
  </r>
  <r>
    <x v="0"/>
    <n v="165356"/>
    <n v="1576320381"/>
    <x v="0"/>
    <s v="Nakuru North"/>
    <x v="3"/>
    <n v="14458"/>
    <s v="Female"/>
    <n v="20"/>
    <s v=""/>
    <s v="2020-11-16"/>
    <s v="2020-11-17"/>
    <s v="Yes"/>
    <s v="TDF+3TC+EFV"/>
    <s v=""/>
    <s v=""/>
    <s v=""/>
    <s v=""/>
    <s v=""/>
    <n v="33300"/>
    <s v="2020-10-26"/>
    <s v=""/>
    <s v=""/>
    <s v=""/>
    <s v=""/>
    <s v=""/>
    <s v=""/>
    <s v=""/>
    <s v=""/>
    <s v=""/>
    <s v=""/>
    <s v=""/>
    <s v=""/>
    <s v=""/>
    <s v=""/>
    <s v=""/>
    <s v=""/>
    <s v=""/>
    <s v=""/>
    <s v=""/>
    <s v=""/>
    <n v="2020"/>
    <s v="November"/>
    <n v="2020"/>
    <s v="November"/>
    <x v="0"/>
    <n v="1"/>
    <n v="0"/>
    <n v="0"/>
    <n v="0"/>
    <n v="1"/>
    <n v="0"/>
    <n v="0"/>
    <n v="0"/>
    <n v="0"/>
    <x v="1"/>
  </r>
  <r>
    <x v="0"/>
    <n v="167954"/>
    <n v="1576400012"/>
    <x v="0"/>
    <s v="Nakuru East"/>
    <x v="124"/>
    <n v="15764"/>
    <s v="Male"/>
    <n v="34"/>
    <s v=""/>
    <s v="2020-12-03"/>
    <s v="2020-12-03"/>
    <s v="No"/>
    <s v="TDF+3TC+EFV"/>
    <s v=""/>
    <s v=""/>
    <s v=""/>
    <s v=""/>
    <s v=""/>
    <n v="291000"/>
    <s v="2020-11-27"/>
    <s v=""/>
    <s v=""/>
    <s v=""/>
    <s v=""/>
    <s v=""/>
    <s v=""/>
    <s v=""/>
    <s v=""/>
    <s v=""/>
    <s v=""/>
    <s v=""/>
    <s v=""/>
    <s v=""/>
    <s v=""/>
    <s v=""/>
    <s v=""/>
    <s v=""/>
    <s v=""/>
    <s v=""/>
    <s v=""/>
    <n v="2020"/>
    <s v="December"/>
    <n v="2020"/>
    <s v="December"/>
    <x v="0"/>
    <n v="1"/>
    <n v="0"/>
    <n v="0"/>
    <n v="0"/>
    <n v="1"/>
    <n v="0"/>
    <n v="0"/>
    <n v="0"/>
    <n v="0"/>
    <x v="2"/>
  </r>
  <r>
    <x v="0"/>
    <n v="164051"/>
    <n v="1576400024"/>
    <x v="0"/>
    <s v="Nakuru East"/>
    <x v="124"/>
    <n v="15764"/>
    <s v="Female"/>
    <n v="50"/>
    <s v=""/>
    <s v="2020-10-30"/>
    <s v="2020-10-30"/>
    <s v="No"/>
    <s v="TDF+3TC+DTG"/>
    <s v=""/>
    <s v=""/>
    <s v=""/>
    <s v=""/>
    <s v=""/>
    <n v="18727"/>
    <s v="2020-10-18"/>
    <s v=""/>
    <s v=""/>
    <s v=""/>
    <s v=""/>
    <s v=""/>
    <s v=""/>
    <s v=""/>
    <s v=""/>
    <s v=""/>
    <s v=""/>
    <s v=""/>
    <s v=""/>
    <s v=""/>
    <s v=""/>
    <s v=""/>
    <s v=""/>
    <s v=""/>
    <s v=""/>
    <s v=""/>
    <s v=""/>
    <n v="2020"/>
    <s v="October"/>
    <n v="2020"/>
    <s v="October"/>
    <x v="0"/>
    <n v="1"/>
    <n v="0"/>
    <n v="0"/>
    <n v="0"/>
    <n v="1"/>
    <n v="0"/>
    <n v="0"/>
    <n v="0"/>
    <n v="0"/>
    <x v="2"/>
  </r>
  <r>
    <x v="0"/>
    <n v="168824"/>
    <n v="1576400300"/>
    <x v="0"/>
    <s v="Nakuru East"/>
    <x v="124"/>
    <n v="15764"/>
    <s v="Male"/>
    <n v="46"/>
    <s v=""/>
    <s v="2020-12-18"/>
    <s v="2020-12-22"/>
    <s v="No"/>
    <s v="TDF+3TC+EFV"/>
    <s v=""/>
    <s v=""/>
    <s v=""/>
    <s v=""/>
    <s v=""/>
    <n v="45298"/>
    <s v="2020-12-08"/>
    <s v=""/>
    <s v=""/>
    <s v=""/>
    <s v=""/>
    <s v=""/>
    <s v=""/>
    <s v=""/>
    <s v=""/>
    <s v=""/>
    <s v=""/>
    <s v=""/>
    <s v=""/>
    <s v=""/>
    <s v=""/>
    <s v=""/>
    <s v=""/>
    <s v=""/>
    <s v=""/>
    <s v=""/>
    <s v=""/>
    <n v="2020"/>
    <s v="December"/>
    <n v="2020"/>
    <s v="December"/>
    <x v="0"/>
    <n v="1"/>
    <n v="0"/>
    <n v="0"/>
    <n v="0"/>
    <n v="1"/>
    <n v="0"/>
    <n v="0"/>
    <n v="0"/>
    <n v="0"/>
    <x v="2"/>
  </r>
  <r>
    <x v="0"/>
    <n v="223025"/>
    <n v="1576800015"/>
    <x v="2"/>
    <s v="Samburu East "/>
    <x v="125"/>
    <n v="15768"/>
    <s v="Female"/>
    <n v="21"/>
    <s v=""/>
    <s v="2020-12-10"/>
    <s v="2020-12-10"/>
    <s v="Yes"/>
    <s v="TDF+3TC+DTG"/>
    <s v=""/>
    <s v=""/>
    <s v=""/>
    <s v=""/>
    <s v=""/>
    <n v="1460"/>
    <s v="2020-12-10"/>
    <s v=""/>
    <s v=""/>
    <s v=""/>
    <s v=""/>
    <s v=""/>
    <s v=""/>
    <s v=""/>
    <s v=""/>
    <s v=""/>
    <s v=""/>
    <s v=""/>
    <s v=""/>
    <s v=""/>
    <s v=""/>
    <s v=""/>
    <s v=""/>
    <s v=""/>
    <s v=""/>
    <s v=""/>
    <s v=""/>
    <n v="2020"/>
    <s v="December"/>
    <n v="2020"/>
    <s v="December"/>
    <x v="0"/>
    <n v="1"/>
    <n v="0"/>
    <n v="0"/>
    <n v="0"/>
    <n v="1"/>
    <n v="0"/>
    <n v="0"/>
    <n v="0"/>
    <n v="0"/>
    <x v="1"/>
  </r>
  <r>
    <x v="1"/>
    <n v="170472"/>
    <n v="1576800016"/>
    <x v="0"/>
    <s v="Naivasha"/>
    <x v="8"/>
    <n v="14801"/>
    <s v="Male"/>
    <n v="30"/>
    <s v="Yes"/>
    <s v="2021-01-15"/>
    <s v="2021-01-15"/>
    <s v="No"/>
    <s v="TDF+3TC+DTG"/>
    <s v=""/>
    <s v=""/>
    <s v=""/>
    <s v=""/>
    <s v="2020-08-26"/>
    <n v="734569"/>
    <s v="2021-01-06"/>
    <s v="2021-01-06"/>
    <s v="Yes"/>
    <s v="2021-01-06"/>
    <n v="3"/>
    <s v="2021-01-06"/>
    <s v="Frozen Plasma"/>
    <s v="2021-01-15"/>
    <s v="&gt;1000"/>
    <s v="Retain Regimen"/>
    <s v="Other"/>
    <s v="Already on 2nd line"/>
    <n v="3"/>
    <s v="2021-01-06"/>
    <s v="Frozen Plasma"/>
    <s v="2021-01-15"/>
    <s v="&gt;1000"/>
    <s v="Active"/>
    <s v="Client has very poor adherence,he takes herbal medication instead"/>
    <s v="2021-01-15"/>
    <s v="stf version 4"/>
    <n v="2021"/>
    <s v="January"/>
    <n v="2021"/>
    <s v="January"/>
    <x v="1"/>
    <n v="1"/>
    <n v="1"/>
    <n v="0"/>
    <n v="0"/>
    <n v="0"/>
    <n v="1"/>
    <n v="1"/>
    <n v="1"/>
    <n v="0"/>
    <x v="2"/>
  </r>
  <r>
    <x v="1"/>
    <n v="232055"/>
    <n v="1576800193"/>
    <x v="2"/>
    <s v="Samburu East "/>
    <x v="125"/>
    <n v="15768"/>
    <s v="Male"/>
    <n v="48"/>
    <s v=""/>
    <s v="2021-03-26"/>
    <s v="2021-03-27"/>
    <s v="No"/>
    <s v="TDF+3TC+DTG"/>
    <s v=""/>
    <s v=""/>
    <s v=""/>
    <s v=""/>
    <s v=""/>
    <n v="36000"/>
    <s v="2021-03-21"/>
    <s v=""/>
    <s v=""/>
    <s v=""/>
    <s v=""/>
    <s v=""/>
    <s v=""/>
    <s v=""/>
    <s v=""/>
    <s v=""/>
    <s v=""/>
    <s v=""/>
    <s v=""/>
    <s v=""/>
    <s v=""/>
    <s v=""/>
    <s v=""/>
    <s v=""/>
    <s v=""/>
    <s v=""/>
    <s v=""/>
    <n v="2021"/>
    <s v="March"/>
    <n v="2021"/>
    <s v="March"/>
    <x v="0"/>
    <n v="1"/>
    <n v="0"/>
    <n v="0"/>
    <n v="0"/>
    <n v="1"/>
    <n v="0"/>
    <n v="0"/>
    <n v="0"/>
    <n v="0"/>
    <x v="2"/>
  </r>
  <r>
    <x v="0"/>
    <n v="222433"/>
    <n v="1576800217"/>
    <x v="2"/>
    <s v="Samburu East "/>
    <x v="125"/>
    <n v="15768"/>
    <s v="Male"/>
    <n v="7"/>
    <s v=""/>
    <s v="2020-12-03"/>
    <s v="2020-12-03"/>
    <s v="No"/>
    <s v="ABC+3TC+LPV/r"/>
    <s v=""/>
    <s v=""/>
    <s v=""/>
    <s v=""/>
    <s v=""/>
    <n v="4750"/>
    <s v="2020-12-03"/>
    <s v=""/>
    <s v=""/>
    <s v=""/>
    <s v=""/>
    <s v=""/>
    <s v=""/>
    <s v=""/>
    <s v=""/>
    <s v=""/>
    <s v=""/>
    <s v=""/>
    <s v=""/>
    <s v=""/>
    <s v=""/>
    <s v=""/>
    <s v=""/>
    <s v=""/>
    <s v=""/>
    <s v=""/>
    <s v=""/>
    <n v="2020"/>
    <s v="December"/>
    <n v="2020"/>
    <s v="December"/>
    <x v="0"/>
    <n v="1"/>
    <n v="0"/>
    <n v="0"/>
    <n v="0"/>
    <n v="1"/>
    <n v="0"/>
    <n v="0"/>
    <n v="0"/>
    <n v="0"/>
    <x v="0"/>
  </r>
  <r>
    <x v="0"/>
    <n v="221711"/>
    <n v="1576800219"/>
    <x v="2"/>
    <s v="Samburu East "/>
    <x v="125"/>
    <n v="15768"/>
    <s v="Male"/>
    <n v="39"/>
    <s v=""/>
    <s v="2020-11-26"/>
    <s v="2020-11-27"/>
    <s v="No"/>
    <s v="TDF+3TC+DTG"/>
    <s v=""/>
    <s v=""/>
    <s v=""/>
    <s v=""/>
    <s v=""/>
    <n v="1090"/>
    <s v="2020-11-26"/>
    <s v=""/>
    <s v=""/>
    <s v=""/>
    <s v=""/>
    <s v=""/>
    <s v=""/>
    <s v=""/>
    <s v=""/>
    <s v=""/>
    <s v=""/>
    <s v=""/>
    <s v=""/>
    <s v=""/>
    <s v=""/>
    <s v=""/>
    <s v=""/>
    <s v=""/>
    <s v=""/>
    <s v=""/>
    <s v=""/>
    <n v="2020"/>
    <s v="November"/>
    <n v="2020"/>
    <s v="November"/>
    <x v="0"/>
    <n v="1"/>
    <n v="0"/>
    <n v="0"/>
    <n v="0"/>
    <n v="1"/>
    <n v="0"/>
    <n v="0"/>
    <n v="0"/>
    <n v="0"/>
    <x v="2"/>
  </r>
  <r>
    <x v="0"/>
    <n v="220025"/>
    <n v="1576800229"/>
    <x v="2"/>
    <s v="Samburu East "/>
    <x v="125"/>
    <n v="15768"/>
    <s v="Female"/>
    <n v="35"/>
    <s v=""/>
    <s v="2020-11-05"/>
    <s v="2020-11-05"/>
    <s v="No"/>
    <s v="TDF+3TC+DTG"/>
    <s v=""/>
    <s v=""/>
    <s v=""/>
    <s v=""/>
    <s v=""/>
    <n v="2060"/>
    <s v="2020-11-05"/>
    <s v=""/>
    <s v=""/>
    <s v=""/>
    <s v=""/>
    <s v=""/>
    <s v=""/>
    <s v=""/>
    <s v=""/>
    <s v=""/>
    <s v=""/>
    <s v=""/>
    <s v=""/>
    <s v=""/>
    <s v=""/>
    <s v=""/>
    <s v=""/>
    <s v=""/>
    <s v=""/>
    <s v=""/>
    <s v=""/>
    <n v="2020"/>
    <s v="November"/>
    <n v="2020"/>
    <s v="November"/>
    <x v="0"/>
    <n v="1"/>
    <n v="0"/>
    <n v="0"/>
    <n v="0"/>
    <n v="1"/>
    <n v="0"/>
    <n v="0"/>
    <n v="0"/>
    <n v="0"/>
    <x v="2"/>
  </r>
  <r>
    <x v="1"/>
    <n v="224970"/>
    <n v="1576800282"/>
    <x v="2"/>
    <s v="Samburu East "/>
    <x v="125"/>
    <n v="15768"/>
    <s v="Female"/>
    <n v="19"/>
    <s v=""/>
    <s v="2021-01-14"/>
    <s v="2021-01-15"/>
    <s v="No"/>
    <s v="TDF+3TC+DTG"/>
    <s v=""/>
    <s v=""/>
    <s v=""/>
    <s v=""/>
    <s v=""/>
    <n v="163000"/>
    <s v="2021-01-14"/>
    <s v=""/>
    <s v=""/>
    <s v=""/>
    <s v=""/>
    <s v=""/>
    <s v=""/>
    <s v=""/>
    <s v=""/>
    <s v=""/>
    <s v=""/>
    <s v=""/>
    <s v=""/>
    <s v=""/>
    <s v=""/>
    <s v=""/>
    <s v=""/>
    <s v=""/>
    <s v=""/>
    <s v=""/>
    <s v=""/>
    <n v="2021"/>
    <s v="January"/>
    <n v="2021"/>
    <s v="January"/>
    <x v="0"/>
    <n v="1"/>
    <n v="0"/>
    <n v="0"/>
    <n v="0"/>
    <n v="1"/>
    <n v="0"/>
    <n v="0"/>
    <n v="0"/>
    <n v="0"/>
    <x v="1"/>
  </r>
  <r>
    <x v="0"/>
    <n v="222623"/>
    <n v="1576800289"/>
    <x v="2"/>
    <s v="Samburu East "/>
    <x v="125"/>
    <n v="15768"/>
    <s v="Female"/>
    <n v="16"/>
    <s v=""/>
    <s v="2020-12-04"/>
    <s v="2020-12-04"/>
    <s v="No"/>
    <s v="TDF+3TC+DTG"/>
    <s v=""/>
    <s v=""/>
    <s v=""/>
    <s v=""/>
    <s v=""/>
    <n v="157000"/>
    <s v="2020-12-04"/>
    <s v=""/>
    <s v=""/>
    <s v=""/>
    <s v=""/>
    <s v=""/>
    <s v=""/>
    <s v=""/>
    <s v=""/>
    <s v=""/>
    <s v=""/>
    <s v=""/>
    <s v=""/>
    <s v=""/>
    <s v=""/>
    <s v=""/>
    <s v=""/>
    <s v=""/>
    <s v=""/>
    <s v=""/>
    <s v=""/>
    <n v="2020"/>
    <s v="December"/>
    <n v="2020"/>
    <s v="December"/>
    <x v="0"/>
    <n v="1"/>
    <n v="0"/>
    <n v="0"/>
    <n v="0"/>
    <n v="1"/>
    <n v="0"/>
    <n v="0"/>
    <n v="0"/>
    <n v="0"/>
    <x v="1"/>
  </r>
  <r>
    <x v="1"/>
    <n v="224604"/>
    <n v="1576900001"/>
    <x v="2"/>
    <s v="Samburu East "/>
    <x v="125"/>
    <n v="15768"/>
    <s v="Female"/>
    <n v="44"/>
    <s v=""/>
    <s v="2021-01-08"/>
    <s v="2021-01-08"/>
    <s v="No"/>
    <s v="TDF+3TC+ATV/r"/>
    <s v=""/>
    <s v=""/>
    <s v=""/>
    <s v=""/>
    <s v=""/>
    <n v="888000"/>
    <s v="2021-01-08"/>
    <s v=""/>
    <s v=""/>
    <s v=""/>
    <s v=""/>
    <s v=""/>
    <s v=""/>
    <s v=""/>
    <s v=""/>
    <s v=""/>
    <s v=""/>
    <s v=""/>
    <s v=""/>
    <s v=""/>
    <s v=""/>
    <s v=""/>
    <s v=""/>
    <s v=""/>
    <s v=""/>
    <s v=""/>
    <s v=""/>
    <n v="2021"/>
    <s v="January"/>
    <n v="2021"/>
    <s v="January"/>
    <x v="0"/>
    <n v="1"/>
    <n v="0"/>
    <n v="0"/>
    <n v="0"/>
    <n v="1"/>
    <n v="0"/>
    <n v="0"/>
    <n v="0"/>
    <n v="0"/>
    <x v="2"/>
  </r>
  <r>
    <x v="1"/>
    <n v="230397"/>
    <n v="1576900153"/>
    <x v="2"/>
    <s v="Samburu East "/>
    <x v="125"/>
    <n v="15768"/>
    <s v="Female"/>
    <n v="38"/>
    <s v=""/>
    <s v="2021-03-04"/>
    <s v="2021-03-05"/>
    <s v="No"/>
    <s v="TDF+3TC+ATV/r"/>
    <s v=""/>
    <s v=""/>
    <s v=""/>
    <s v=""/>
    <s v=""/>
    <n v="1350000"/>
    <s v="2021-02-27"/>
    <s v=""/>
    <s v=""/>
    <s v=""/>
    <s v=""/>
    <s v=""/>
    <s v=""/>
    <s v=""/>
    <s v=""/>
    <s v=""/>
    <s v=""/>
    <s v=""/>
    <s v=""/>
    <s v=""/>
    <s v=""/>
    <s v=""/>
    <s v=""/>
    <s v=""/>
    <s v=""/>
    <s v=""/>
    <s v=""/>
    <n v="2021"/>
    <s v="March"/>
    <n v="2021"/>
    <s v="March"/>
    <x v="0"/>
    <n v="1"/>
    <n v="0"/>
    <n v="0"/>
    <n v="0"/>
    <n v="1"/>
    <n v="0"/>
    <n v="0"/>
    <n v="0"/>
    <n v="0"/>
    <x v="2"/>
  </r>
  <r>
    <x v="0"/>
    <n v="218461"/>
    <n v="1576900173"/>
    <x v="2"/>
    <s v="Samburu East "/>
    <x v="126"/>
    <n v="15769"/>
    <s v="Female"/>
    <n v="53"/>
    <s v=""/>
    <s v="2020-10-16"/>
    <s v="2020-10-16"/>
    <s v="No"/>
    <s v="TDF+3TC+DTG"/>
    <s v=""/>
    <s v=""/>
    <s v=""/>
    <s v=""/>
    <s v=""/>
    <n v="17700"/>
    <s v="2020-10-12"/>
    <s v=""/>
    <s v=""/>
    <s v=""/>
    <s v=""/>
    <s v=""/>
    <s v=""/>
    <s v=""/>
    <s v=""/>
    <s v=""/>
    <s v=""/>
    <s v=""/>
    <s v=""/>
    <s v=""/>
    <s v=""/>
    <s v=""/>
    <s v=""/>
    <s v=""/>
    <s v=""/>
    <s v=""/>
    <s v=""/>
    <n v="2020"/>
    <s v="October"/>
    <n v="2020"/>
    <s v="October"/>
    <x v="0"/>
    <n v="1"/>
    <n v="0"/>
    <n v="0"/>
    <n v="0"/>
    <n v="1"/>
    <n v="0"/>
    <n v="0"/>
    <n v="0"/>
    <n v="0"/>
    <x v="2"/>
  </r>
  <r>
    <x v="0"/>
    <n v="223436"/>
    <n v="1576900197"/>
    <x v="2"/>
    <s v="Samburu East "/>
    <x v="126"/>
    <n v="15769"/>
    <s v="Female"/>
    <n v="36"/>
    <s v=""/>
    <s v="2020-12-16"/>
    <s v="2021-01-06"/>
    <s v="No"/>
    <s v="TDF+3TC+DTG"/>
    <s v=""/>
    <s v=""/>
    <s v=""/>
    <s v=""/>
    <s v=""/>
    <n v="1200"/>
    <s v="2020-12-11"/>
    <s v=""/>
    <s v=""/>
    <s v=""/>
    <s v=""/>
    <s v=""/>
    <s v=""/>
    <s v=""/>
    <s v=""/>
    <s v=""/>
    <s v=""/>
    <s v=""/>
    <s v=""/>
    <s v=""/>
    <s v=""/>
    <s v=""/>
    <s v=""/>
    <s v=""/>
    <s v=""/>
    <s v=""/>
    <s v=""/>
    <n v="2021"/>
    <s v="January"/>
    <n v="2020"/>
    <s v="December"/>
    <x v="0"/>
    <n v="1"/>
    <n v="0"/>
    <n v="0"/>
    <n v="0"/>
    <n v="1"/>
    <n v="0"/>
    <n v="0"/>
    <n v="0"/>
    <n v="0"/>
    <x v="2"/>
  </r>
  <r>
    <x v="0"/>
    <n v="218461"/>
    <n v="1576900217"/>
    <x v="2"/>
    <s v="Samburu East "/>
    <x v="126"/>
    <n v="15769"/>
    <s v="Female"/>
    <n v="12"/>
    <s v=""/>
    <s v="2020-10-16"/>
    <s v="2020-10-16"/>
    <s v="No"/>
    <s v="ABC+3TC+DTG"/>
    <s v=""/>
    <s v=""/>
    <s v=""/>
    <s v=""/>
    <s v=""/>
    <n v="1420"/>
    <s v="2020-10-14"/>
    <s v=""/>
    <s v=""/>
    <s v=""/>
    <s v=""/>
    <s v=""/>
    <s v=""/>
    <s v=""/>
    <s v=""/>
    <s v=""/>
    <s v=""/>
    <s v=""/>
    <s v=""/>
    <s v=""/>
    <s v=""/>
    <s v=""/>
    <s v=""/>
    <s v=""/>
    <s v=""/>
    <s v=""/>
    <s v=""/>
    <n v="2020"/>
    <s v="October"/>
    <n v="2020"/>
    <s v="October"/>
    <x v="0"/>
    <n v="1"/>
    <n v="0"/>
    <n v="0"/>
    <n v="0"/>
    <n v="1"/>
    <n v="0"/>
    <n v="0"/>
    <n v="0"/>
    <n v="0"/>
    <x v="1"/>
  </r>
  <r>
    <x v="0"/>
    <n v="219820"/>
    <n v="1576900473"/>
    <x v="2"/>
    <s v="Samburu East "/>
    <x v="126"/>
    <n v="15769"/>
    <s v="Female"/>
    <n v="52"/>
    <s v=""/>
    <s v="2020-11-04"/>
    <s v="2020-11-04"/>
    <s v="No"/>
    <s v="TDF+3TC+DTG"/>
    <s v=""/>
    <s v=""/>
    <s v=""/>
    <s v=""/>
    <s v=""/>
    <n v="373000"/>
    <s v="2020-10-30"/>
    <s v=""/>
    <s v=""/>
    <s v=""/>
    <s v=""/>
    <s v=""/>
    <s v=""/>
    <s v=""/>
    <s v=""/>
    <s v=""/>
    <s v=""/>
    <s v=""/>
    <s v=""/>
    <s v=""/>
    <s v=""/>
    <s v=""/>
    <s v=""/>
    <s v=""/>
    <s v=""/>
    <s v=""/>
    <s v=""/>
    <n v="2020"/>
    <s v="November"/>
    <n v="2020"/>
    <s v="November"/>
    <x v="0"/>
    <n v="1"/>
    <n v="0"/>
    <n v="0"/>
    <n v="0"/>
    <n v="1"/>
    <n v="0"/>
    <n v="0"/>
    <n v="0"/>
    <n v="0"/>
    <x v="2"/>
  </r>
  <r>
    <x v="0"/>
    <n v="217784"/>
    <n v="1576900532"/>
    <x v="2"/>
    <s v="Samburu East "/>
    <x v="126"/>
    <n v="15769"/>
    <s v="Female"/>
    <n v="37"/>
    <s v=""/>
    <s v="2020-10-08"/>
    <s v="2020-10-08"/>
    <s v="No"/>
    <s v="TDF+3TC+EFV"/>
    <s v=""/>
    <s v=""/>
    <s v=""/>
    <s v=""/>
    <s v=""/>
    <n v="5810"/>
    <s v="2020-10-08"/>
    <s v=""/>
    <s v=""/>
    <s v=""/>
    <s v=""/>
    <s v=""/>
    <s v=""/>
    <s v=""/>
    <s v=""/>
    <s v=""/>
    <s v=""/>
    <s v=""/>
    <s v=""/>
    <s v=""/>
    <s v=""/>
    <s v=""/>
    <s v=""/>
    <s v=""/>
    <s v=""/>
    <s v=""/>
    <s v=""/>
    <n v="2020"/>
    <s v="October"/>
    <n v="2020"/>
    <s v="October"/>
    <x v="0"/>
    <n v="1"/>
    <n v="0"/>
    <n v="0"/>
    <n v="0"/>
    <n v="1"/>
    <n v="0"/>
    <n v="0"/>
    <n v="0"/>
    <n v="0"/>
    <x v="2"/>
  </r>
  <r>
    <x v="0"/>
    <n v="222283"/>
    <n v="1576900826"/>
    <x v="2"/>
    <s v="Samburu East "/>
    <x v="126"/>
    <n v="15769"/>
    <s v="Female"/>
    <n v="9"/>
    <s v=""/>
    <s v="2020-12-02"/>
    <s v="2020-12-02"/>
    <s v="No"/>
    <s v="ABC+3TC+LPV/r"/>
    <s v=""/>
    <s v=""/>
    <s v=""/>
    <s v=""/>
    <s v=""/>
    <n v="1610000"/>
    <s v="2020-11-24"/>
    <s v=""/>
    <s v=""/>
    <s v=""/>
    <s v=""/>
    <s v=""/>
    <s v=""/>
    <s v=""/>
    <s v=""/>
    <s v=""/>
    <s v=""/>
    <s v=""/>
    <s v=""/>
    <s v=""/>
    <s v=""/>
    <s v=""/>
    <s v=""/>
    <s v=""/>
    <s v=""/>
    <s v=""/>
    <s v=""/>
    <n v="2020"/>
    <s v="December"/>
    <n v="2020"/>
    <s v="December"/>
    <x v="0"/>
    <n v="1"/>
    <n v="0"/>
    <n v="0"/>
    <n v="0"/>
    <n v="1"/>
    <n v="0"/>
    <n v="0"/>
    <n v="0"/>
    <n v="0"/>
    <x v="0"/>
  </r>
  <r>
    <x v="0"/>
    <n v="222283"/>
    <n v="1576900894"/>
    <x v="2"/>
    <s v="Samburu East "/>
    <x v="126"/>
    <n v="15769"/>
    <s v="Female"/>
    <n v="6"/>
    <s v=""/>
    <s v="2020-12-02"/>
    <s v="2020-12-02"/>
    <s v="No"/>
    <s v="ABC+3TC+LPV/r"/>
    <s v=""/>
    <s v=""/>
    <s v=""/>
    <s v=""/>
    <s v=""/>
    <n v="54600"/>
    <s v="2020-11-24"/>
    <s v=""/>
    <s v=""/>
    <s v=""/>
    <s v=""/>
    <s v=""/>
    <s v=""/>
    <s v=""/>
    <s v=""/>
    <s v=""/>
    <s v=""/>
    <s v=""/>
    <s v=""/>
    <s v=""/>
    <s v=""/>
    <s v=""/>
    <s v=""/>
    <s v=""/>
    <s v=""/>
    <s v=""/>
    <s v=""/>
    <n v="2020"/>
    <s v="December"/>
    <n v="2020"/>
    <s v="December"/>
    <x v="0"/>
    <n v="1"/>
    <n v="0"/>
    <n v="0"/>
    <n v="0"/>
    <n v="1"/>
    <n v="0"/>
    <n v="0"/>
    <n v="0"/>
    <n v="0"/>
    <x v="0"/>
  </r>
  <r>
    <x v="0"/>
    <n v="222283"/>
    <n v="1576900938"/>
    <x v="2"/>
    <s v="Samburu East "/>
    <x v="126"/>
    <n v="15769"/>
    <s v="Female"/>
    <n v="39"/>
    <s v=""/>
    <s v="2020-12-02"/>
    <s v="2020-12-02"/>
    <s v="No"/>
    <s v="TDF+3TC+DTG"/>
    <s v=""/>
    <s v=""/>
    <s v=""/>
    <s v=""/>
    <s v=""/>
    <n v="354000"/>
    <s v="2020-11-25"/>
    <s v=""/>
    <s v=""/>
    <s v=""/>
    <s v=""/>
    <s v=""/>
    <s v=""/>
    <s v=""/>
    <s v=""/>
    <s v=""/>
    <s v=""/>
    <s v=""/>
    <s v=""/>
    <s v=""/>
    <s v=""/>
    <s v=""/>
    <s v=""/>
    <s v=""/>
    <s v=""/>
    <s v=""/>
    <s v=""/>
    <n v="2020"/>
    <s v="December"/>
    <n v="2020"/>
    <s v="December"/>
    <x v="0"/>
    <n v="1"/>
    <n v="0"/>
    <n v="0"/>
    <n v="0"/>
    <n v="1"/>
    <n v="0"/>
    <n v="0"/>
    <n v="0"/>
    <n v="0"/>
    <x v="2"/>
  </r>
  <r>
    <x v="0"/>
    <n v="224144"/>
    <n v="1576902276"/>
    <x v="2"/>
    <s v="Samburu East "/>
    <x v="126"/>
    <n v="15769"/>
    <s v="Male"/>
    <n v="10"/>
    <s v=""/>
    <s v="2020-12-30"/>
    <s v="2020-12-31"/>
    <s v="No"/>
    <s v="ABC+3TC+DTG"/>
    <s v=""/>
    <s v=""/>
    <s v=""/>
    <s v=""/>
    <s v=""/>
    <n v="4010"/>
    <s v="2020-12-28"/>
    <s v=""/>
    <s v=""/>
    <s v=""/>
    <s v=""/>
    <s v=""/>
    <s v=""/>
    <s v=""/>
    <s v=""/>
    <s v=""/>
    <s v=""/>
    <s v=""/>
    <s v=""/>
    <s v=""/>
    <s v=""/>
    <s v=""/>
    <s v=""/>
    <s v=""/>
    <s v=""/>
    <s v=""/>
    <s v=""/>
    <n v="2020"/>
    <s v="December"/>
    <n v="2020"/>
    <s v="December"/>
    <x v="0"/>
    <n v="1"/>
    <n v="0"/>
    <n v="0"/>
    <n v="0"/>
    <n v="1"/>
    <n v="0"/>
    <n v="0"/>
    <n v="0"/>
    <n v="0"/>
    <x v="1"/>
  </r>
  <r>
    <x v="2"/>
    <n v="161357"/>
    <n v="1577600035"/>
    <x v="0"/>
    <s v="Subukia"/>
    <x v="127"/>
    <n v="15776"/>
    <s v="Female"/>
    <n v="28"/>
    <s v=""/>
    <s v="2020-09-30"/>
    <s v="2020-10-06"/>
    <s v="Yes"/>
    <s v="TDF+3TC+EFV"/>
    <s v=""/>
    <s v=""/>
    <s v=""/>
    <s v=""/>
    <s v=""/>
    <n v="82168"/>
    <s v="2020-09-22"/>
    <s v=""/>
    <s v=""/>
    <s v=""/>
    <s v=""/>
    <s v=""/>
    <s v=""/>
    <s v=""/>
    <s v=""/>
    <s v=""/>
    <s v=""/>
    <s v=""/>
    <s v=""/>
    <s v=""/>
    <s v=""/>
    <s v=""/>
    <s v=""/>
    <s v=""/>
    <s v=""/>
    <s v=""/>
    <s v=""/>
    <n v="2020"/>
    <s v="October"/>
    <n v="2020"/>
    <s v="September"/>
    <x v="0"/>
    <n v="1"/>
    <n v="0"/>
    <n v="0"/>
    <n v="0"/>
    <n v="1"/>
    <n v="0"/>
    <n v="0"/>
    <n v="0"/>
    <n v="0"/>
    <x v="2"/>
  </r>
  <r>
    <x v="2"/>
    <n v="161357"/>
    <n v="1577600037"/>
    <x v="0"/>
    <s v="Subukia"/>
    <x v="127"/>
    <n v="15776"/>
    <s v="Female"/>
    <n v="41"/>
    <s v=""/>
    <s v="2020-09-30"/>
    <s v="2020-10-06"/>
    <s v="No"/>
    <s v="TDF+3TC+DTG"/>
    <s v=""/>
    <s v=""/>
    <s v=""/>
    <s v=""/>
    <s v=""/>
    <n v="87897"/>
    <s v="2020-09-22"/>
    <s v=""/>
    <s v=""/>
    <s v=""/>
    <s v=""/>
    <s v=""/>
    <s v=""/>
    <s v=""/>
    <s v=""/>
    <s v=""/>
    <s v=""/>
    <s v=""/>
    <s v=""/>
    <s v=""/>
    <s v=""/>
    <s v=""/>
    <s v=""/>
    <s v=""/>
    <s v=""/>
    <s v=""/>
    <s v=""/>
    <n v="2020"/>
    <s v="October"/>
    <n v="2020"/>
    <s v="September"/>
    <x v="0"/>
    <n v="1"/>
    <n v="0"/>
    <n v="0"/>
    <n v="0"/>
    <n v="1"/>
    <n v="0"/>
    <n v="0"/>
    <n v="0"/>
    <n v="0"/>
    <x v="2"/>
  </r>
  <r>
    <x v="0"/>
    <n v="162752"/>
    <n v="1579700115"/>
    <x v="0"/>
    <s v="Gilgil"/>
    <x v="27"/>
    <n v="15489"/>
    <s v="Female"/>
    <n v="39"/>
    <s v=""/>
    <s v="2020-10-16"/>
    <s v="2020-10-16"/>
    <s v="No"/>
    <s v="TDF+3TC+ATV/r"/>
    <s v=""/>
    <s v=""/>
    <s v=""/>
    <s v=""/>
    <s v=""/>
    <n v="1232"/>
    <s v="2020-10-02"/>
    <s v=""/>
    <s v=""/>
    <s v=""/>
    <s v=""/>
    <s v=""/>
    <s v=""/>
    <s v=""/>
    <s v=""/>
    <s v=""/>
    <s v=""/>
    <s v=""/>
    <s v=""/>
    <s v=""/>
    <s v=""/>
    <s v=""/>
    <s v=""/>
    <s v=""/>
    <s v=""/>
    <s v=""/>
    <s v=""/>
    <n v="2020"/>
    <s v="October"/>
    <n v="2020"/>
    <s v="October"/>
    <x v="0"/>
    <n v="1"/>
    <n v="0"/>
    <n v="0"/>
    <n v="0"/>
    <n v="1"/>
    <n v="0"/>
    <n v="0"/>
    <n v="0"/>
    <n v="0"/>
    <x v="2"/>
  </r>
  <r>
    <x v="0"/>
    <n v="169752"/>
    <n v="1583603866"/>
    <x v="0"/>
    <s v="Nakuru West "/>
    <x v="7"/>
    <n v="15288"/>
    <s v="Male"/>
    <n v="27"/>
    <s v="Yes"/>
    <s v="2020-12-31"/>
    <s v="2021-01-04"/>
    <s v="No"/>
    <s v="TDF+3TC+EFV"/>
    <s v=""/>
    <s v=""/>
    <s v=""/>
    <s v=""/>
    <s v="2013-05-09"/>
    <n v="235222"/>
    <s v="2020-12-18"/>
    <s v="2020-11-26"/>
    <s v="No"/>
    <s v=""/>
    <n v="1"/>
    <s v=""/>
    <s v="Frozen Plasma"/>
    <s v=""/>
    <s v=""/>
    <s v=""/>
    <s v=""/>
    <s v=""/>
    <s v=""/>
    <s v=""/>
    <s v=""/>
    <s v=""/>
    <s v=""/>
    <s v="Active"/>
    <s v=""/>
    <s v="2021-01-04"/>
    <s v="stf version 4"/>
    <n v="2021"/>
    <s v="January"/>
    <n v="2020"/>
    <s v="December"/>
    <x v="1"/>
    <n v="1"/>
    <n v="0"/>
    <n v="0"/>
    <n v="1"/>
    <n v="0"/>
    <n v="0"/>
    <n v="0"/>
    <n v="0"/>
    <n v="0"/>
    <x v="2"/>
  </r>
  <r>
    <x v="1"/>
    <n v="171108"/>
    <n v="1586600388"/>
    <x v="0"/>
    <s v="Naivasha"/>
    <x v="8"/>
    <n v="14801"/>
    <s v="Female"/>
    <n v="8"/>
    <s v="Yes"/>
    <s v="2021-01-20"/>
    <s v="2021-01-20"/>
    <s v="No"/>
    <s v="TDF+3TC+DTG"/>
    <s v=""/>
    <s v=""/>
    <s v=""/>
    <s v=""/>
    <s v="2019-04-15"/>
    <n v="5160"/>
    <s v="2021-01-11"/>
    <s v="2019-04-15"/>
    <s v="Yes"/>
    <s v="2019-04-15"/>
    <n v="3"/>
    <s v="2021-01-11"/>
    <s v="Frozen Plasma"/>
    <s v="2021-01-20"/>
    <s v="&gt;1000"/>
    <s v="Retain Regimen"/>
    <s v="Other"/>
    <s v="Due for repeat"/>
    <n v="3"/>
    <s v="2021-01-11"/>
    <s v="Frozen Plasma"/>
    <s v="2021-01-20"/>
    <s v="&gt;1000"/>
    <s v="Active"/>
    <s v="Due for repeat to confirm failure"/>
    <s v="2021-01-20"/>
    <s v="stf version 4"/>
    <n v="2021"/>
    <s v="January"/>
    <n v="2021"/>
    <s v="January"/>
    <x v="1"/>
    <n v="1"/>
    <n v="1"/>
    <n v="0"/>
    <n v="0"/>
    <n v="0"/>
    <n v="1"/>
    <n v="1"/>
    <n v="1"/>
    <n v="0"/>
    <x v="0"/>
  </r>
  <r>
    <x v="0"/>
    <n v="165883"/>
    <n v="1588300071"/>
    <x v="0"/>
    <s v="Nakuru East"/>
    <x v="28"/>
    <n v="14263"/>
    <s v="Female"/>
    <n v="31"/>
    <s v=""/>
    <s v="2020-11-20"/>
    <s v="2020-11-21"/>
    <s v="No"/>
    <s v="TDF+3TC+EFV"/>
    <s v=""/>
    <s v=""/>
    <s v=""/>
    <s v=""/>
    <s v=""/>
    <n v="1940"/>
    <s v="2020-11-05"/>
    <s v=""/>
    <s v=""/>
    <s v=""/>
    <s v=""/>
    <s v=""/>
    <s v=""/>
    <s v=""/>
    <s v=""/>
    <s v=""/>
    <s v=""/>
    <s v=""/>
    <s v=""/>
    <s v=""/>
    <s v=""/>
    <s v=""/>
    <s v=""/>
    <s v=""/>
    <s v=""/>
    <s v=""/>
    <s v=""/>
    <n v="2020"/>
    <s v="November"/>
    <n v="2020"/>
    <s v="November"/>
    <x v="0"/>
    <n v="1"/>
    <n v="0"/>
    <n v="0"/>
    <n v="0"/>
    <n v="1"/>
    <n v="0"/>
    <n v="0"/>
    <n v="0"/>
    <n v="0"/>
    <x v="2"/>
  </r>
  <r>
    <x v="1"/>
    <n v="170560"/>
    <n v="1594500726"/>
    <x v="0"/>
    <s v="Njoro"/>
    <x v="21"/>
    <n v="15358"/>
    <s v="Female"/>
    <n v="48"/>
    <s v=""/>
    <s v="2021-01-18"/>
    <s v="2021-01-18"/>
    <s v="No"/>
    <s v="TDF+3TC+DTG"/>
    <s v=""/>
    <s v=""/>
    <s v=""/>
    <s v=""/>
    <s v=""/>
    <n v="4623"/>
    <s v="2021-01-07"/>
    <s v=""/>
    <s v=""/>
    <s v=""/>
    <s v=""/>
    <s v=""/>
    <s v=""/>
    <s v=""/>
    <s v=""/>
    <s v=""/>
    <s v=""/>
    <s v=""/>
    <s v=""/>
    <s v=""/>
    <s v=""/>
    <s v=""/>
    <s v=""/>
    <s v=""/>
    <s v=""/>
    <s v=""/>
    <s v=""/>
    <n v="2021"/>
    <s v="January"/>
    <n v="2021"/>
    <s v="January"/>
    <x v="0"/>
    <n v="1"/>
    <n v="0"/>
    <n v="0"/>
    <n v="0"/>
    <n v="1"/>
    <n v="0"/>
    <n v="0"/>
    <n v="0"/>
    <n v="0"/>
    <x v="2"/>
  </r>
  <r>
    <x v="0"/>
    <n v="164003"/>
    <n v="1596100706"/>
    <x v="0"/>
    <s v="Nakuru East"/>
    <x v="33"/>
    <n v="14265"/>
    <s v="Female"/>
    <n v="33"/>
    <s v=""/>
    <s v="2020-10-30"/>
    <s v="2020-10-30"/>
    <s v="No"/>
    <s v="TDF+3TC+EFV"/>
    <s v=""/>
    <s v=""/>
    <s v=""/>
    <s v=""/>
    <s v=""/>
    <n v="2262"/>
    <s v="2020-10-12"/>
    <s v=""/>
    <s v=""/>
    <s v=""/>
    <s v=""/>
    <s v=""/>
    <s v=""/>
    <s v=""/>
    <s v=""/>
    <s v=""/>
    <s v=""/>
    <s v=""/>
    <s v=""/>
    <s v=""/>
    <s v=""/>
    <s v=""/>
    <s v=""/>
    <s v=""/>
    <s v=""/>
    <s v=""/>
    <s v=""/>
    <n v="2020"/>
    <s v="October"/>
    <n v="2020"/>
    <s v="October"/>
    <x v="0"/>
    <n v="1"/>
    <n v="0"/>
    <n v="0"/>
    <n v="0"/>
    <n v="1"/>
    <n v="0"/>
    <n v="0"/>
    <n v="0"/>
    <n v="0"/>
    <x v="2"/>
  </r>
  <r>
    <x v="1"/>
    <n v="173366"/>
    <n v="1602901327"/>
    <x v="0"/>
    <s v="Naivasha"/>
    <x v="4"/>
    <n v="15280"/>
    <s v="Male"/>
    <n v="43"/>
    <s v=""/>
    <s v="2021-02-19"/>
    <s v="2021-02-19"/>
    <s v="No"/>
    <s v="AZT+3TC+ATV/r"/>
    <s v=""/>
    <s v=""/>
    <s v=""/>
    <s v=""/>
    <s v=""/>
    <n v="4270"/>
    <s v="2021-02-08"/>
    <s v=""/>
    <s v=""/>
    <s v=""/>
    <s v=""/>
    <s v=""/>
    <s v=""/>
    <s v=""/>
    <s v=""/>
    <s v=""/>
    <s v=""/>
    <s v=""/>
    <s v=""/>
    <s v=""/>
    <s v=""/>
    <s v=""/>
    <s v=""/>
    <s v=""/>
    <s v=""/>
    <s v=""/>
    <s v=""/>
    <n v="2021"/>
    <s v="February"/>
    <n v="2021"/>
    <s v="February"/>
    <x v="0"/>
    <n v="1"/>
    <n v="0"/>
    <n v="0"/>
    <n v="0"/>
    <n v="1"/>
    <n v="0"/>
    <n v="0"/>
    <n v="0"/>
    <n v="0"/>
    <x v="2"/>
  </r>
  <r>
    <x v="0"/>
    <n v="163213"/>
    <n v="1602902644"/>
    <x v="0"/>
    <s v="Naivasha"/>
    <x v="4"/>
    <n v="15280"/>
    <s v="Male"/>
    <n v="42"/>
    <s v=""/>
    <s v="2020-10-23"/>
    <s v="2020-10-25"/>
    <s v="No"/>
    <s v="TDF+3TC+DTG"/>
    <s v=""/>
    <s v=""/>
    <s v=""/>
    <s v=""/>
    <s v=""/>
    <n v="207122"/>
    <s v="2020-10-13"/>
    <s v=""/>
    <s v=""/>
    <s v=""/>
    <s v=""/>
    <s v=""/>
    <s v=""/>
    <s v=""/>
    <s v=""/>
    <s v=""/>
    <s v=""/>
    <s v=""/>
    <s v=""/>
    <s v=""/>
    <s v=""/>
    <s v=""/>
    <s v=""/>
    <s v=""/>
    <s v=""/>
    <s v=""/>
    <s v=""/>
    <n v="2020"/>
    <s v="October"/>
    <n v="2020"/>
    <s v="October"/>
    <x v="0"/>
    <n v="1"/>
    <n v="0"/>
    <n v="0"/>
    <n v="0"/>
    <n v="1"/>
    <n v="0"/>
    <n v="0"/>
    <n v="0"/>
    <n v="0"/>
    <x v="2"/>
  </r>
  <r>
    <x v="0"/>
    <n v="179467"/>
    <n v="1634702412"/>
    <x v="3"/>
    <s v="Koibatek"/>
    <x v="24"/>
    <n v="14432"/>
    <s v="Female"/>
    <n v="35"/>
    <s v=""/>
    <s v="2020-12-22"/>
    <s v="2020-12-22"/>
    <s v="Yes"/>
    <s v="TDF+3TC+ATV/r"/>
    <s v=""/>
    <s v=""/>
    <s v=""/>
    <s v=""/>
    <s v=""/>
    <n v="85773"/>
    <s v="2020-12-17"/>
    <s v=""/>
    <s v=""/>
    <s v=""/>
    <s v=""/>
    <s v=""/>
    <s v=""/>
    <s v=""/>
    <s v=""/>
    <s v=""/>
    <s v=""/>
    <s v=""/>
    <s v=""/>
    <s v=""/>
    <s v=""/>
    <s v=""/>
    <s v=""/>
    <s v=""/>
    <s v=""/>
    <s v=""/>
    <s v=""/>
    <n v="2020"/>
    <s v="December"/>
    <n v="2020"/>
    <s v="December"/>
    <x v="0"/>
    <n v="1"/>
    <n v="0"/>
    <n v="0"/>
    <n v="0"/>
    <n v="1"/>
    <n v="0"/>
    <n v="0"/>
    <n v="0"/>
    <n v="0"/>
    <x v="2"/>
  </r>
  <r>
    <x v="0"/>
    <n v="166566"/>
    <n v="1634702743"/>
    <x v="0"/>
    <s v="Nakuru West "/>
    <x v="7"/>
    <n v="15288"/>
    <s v="Female"/>
    <n v="18"/>
    <s v="Yes"/>
    <s v="2020-11-25"/>
    <s v="2020-11-25"/>
    <s v="No"/>
    <s v="TDF+3TC+ATV/r"/>
    <s v=""/>
    <s v=""/>
    <s v=""/>
    <s v=""/>
    <s v="2018-11-12"/>
    <n v="25900"/>
    <s v="2020-11-12"/>
    <s v="2021-02-10"/>
    <s v="Yes"/>
    <s v="2018-11-21"/>
    <n v="2"/>
    <s v=""/>
    <s v="Frozen Plasma"/>
    <s v=""/>
    <s v=""/>
    <s v="Retain Regimen"/>
    <s v=""/>
    <s v=""/>
    <s v=""/>
    <s v=""/>
    <s v=""/>
    <s v=""/>
    <s v=""/>
    <s v="Active"/>
    <s v=""/>
    <s v="2020-11-25"/>
    <s v="stf version 4"/>
    <n v="2020"/>
    <s v="November"/>
    <n v="2020"/>
    <s v="November"/>
    <x v="1"/>
    <n v="1"/>
    <n v="0"/>
    <n v="1"/>
    <n v="0"/>
    <n v="0"/>
    <n v="0"/>
    <n v="0"/>
    <n v="0"/>
    <n v="0"/>
    <x v="1"/>
  </r>
  <r>
    <x v="0"/>
    <n v="166791"/>
    <n v="1639000030"/>
    <x v="0"/>
    <s v="Njoro"/>
    <x v="128"/>
    <n v="16390"/>
    <s v="Female"/>
    <n v="45"/>
    <s v=""/>
    <s v="2020-11-27"/>
    <s v="2020-11-27"/>
    <s v="No"/>
    <s v="TDF+3TC+DTG"/>
    <s v=""/>
    <s v=""/>
    <s v=""/>
    <s v=""/>
    <s v=""/>
    <n v="2130"/>
    <s v="2020-11-17"/>
    <s v=""/>
    <s v=""/>
    <s v=""/>
    <s v=""/>
    <s v=""/>
    <s v=""/>
    <s v=""/>
    <s v=""/>
    <s v=""/>
    <s v=""/>
    <s v=""/>
    <s v=""/>
    <s v=""/>
    <s v=""/>
    <s v=""/>
    <s v=""/>
    <s v=""/>
    <s v=""/>
    <s v=""/>
    <s v=""/>
    <n v="2020"/>
    <s v="November"/>
    <n v="2020"/>
    <s v="November"/>
    <x v="0"/>
    <n v="1"/>
    <n v="0"/>
    <n v="0"/>
    <n v="0"/>
    <n v="1"/>
    <n v="0"/>
    <n v="0"/>
    <n v="0"/>
    <n v="0"/>
    <x v="2"/>
  </r>
  <r>
    <x v="1"/>
    <n v="171432"/>
    <n v="1639005600"/>
    <x v="0"/>
    <s v="Njoro"/>
    <x v="21"/>
    <n v="15358"/>
    <s v="Male"/>
    <n v="20"/>
    <s v=""/>
    <s v="2021-01-27"/>
    <s v="2021-01-28"/>
    <s v="No"/>
    <s v="TDF+3TC+DTG"/>
    <s v=""/>
    <s v=""/>
    <s v=""/>
    <s v=""/>
    <s v=""/>
    <n v="866000"/>
    <s v="2021-01-18"/>
    <s v=""/>
    <s v=""/>
    <s v=""/>
    <s v=""/>
    <s v=""/>
    <s v=""/>
    <s v=""/>
    <s v=""/>
    <s v=""/>
    <s v=""/>
    <s v=""/>
    <s v=""/>
    <s v=""/>
    <s v=""/>
    <s v=""/>
    <s v=""/>
    <s v=""/>
    <s v=""/>
    <s v=""/>
    <s v=""/>
    <n v="2021"/>
    <s v="January"/>
    <n v="2021"/>
    <s v="January"/>
    <x v="0"/>
    <n v="1"/>
    <n v="0"/>
    <n v="0"/>
    <n v="0"/>
    <n v="1"/>
    <n v="0"/>
    <n v="0"/>
    <n v="0"/>
    <n v="0"/>
    <x v="1"/>
  </r>
  <r>
    <x v="0"/>
    <n v="166866"/>
    <n v="1640900240"/>
    <x v="0"/>
    <s v="Molo"/>
    <x v="1"/>
    <n v="15212"/>
    <s v="Female"/>
    <n v="21"/>
    <s v="Yes"/>
    <s v="2020-11-26"/>
    <s v="2020-11-26"/>
    <s v="Yes"/>
    <s v="TDF+3TC+DTG"/>
    <s v=""/>
    <s v=""/>
    <s v=""/>
    <s v=""/>
    <s v="2020-11-04"/>
    <n v="2988"/>
    <s v="2020-11-04"/>
    <s v="2020-12-16"/>
    <s v="Yes"/>
    <s v="2020-12-16"/>
    <n v="2"/>
    <s v=""/>
    <s v="Frozen Plasma"/>
    <s v=""/>
    <s v=""/>
    <s v=""/>
    <s v=""/>
    <s v=""/>
    <s v=""/>
    <s v=""/>
    <s v=""/>
    <s v=""/>
    <s v=""/>
    <s v="Active"/>
    <s v=""/>
    <s v="2020-11-26"/>
    <s v="stf version 4"/>
    <n v="2020"/>
    <s v="November"/>
    <n v="2020"/>
    <s v="November"/>
    <x v="1"/>
    <n v="1"/>
    <n v="0"/>
    <n v="1"/>
    <n v="0"/>
    <n v="0"/>
    <n v="0"/>
    <n v="0"/>
    <n v="0"/>
    <n v="0"/>
    <x v="1"/>
  </r>
  <r>
    <x v="1"/>
    <n v="170932"/>
    <n v="1640900260"/>
    <x v="0"/>
    <s v="Molo"/>
    <x v="129"/>
    <n v="16409"/>
    <s v="Female"/>
    <n v="21"/>
    <s v=""/>
    <s v="2021-01-20"/>
    <s v="2021-01-20"/>
    <s v="No"/>
    <s v="TDF+3TC+DTG"/>
    <s v=""/>
    <s v=""/>
    <s v=""/>
    <s v=""/>
    <s v=""/>
    <n v="119000"/>
    <s v="2021-01-12"/>
    <s v=""/>
    <s v=""/>
    <s v=""/>
    <s v=""/>
    <s v=""/>
    <s v=""/>
    <s v=""/>
    <s v=""/>
    <s v=""/>
    <s v=""/>
    <s v=""/>
    <s v=""/>
    <s v=""/>
    <s v=""/>
    <s v=""/>
    <s v=""/>
    <s v=""/>
    <s v=""/>
    <s v=""/>
    <s v=""/>
    <n v="2021"/>
    <s v="January"/>
    <n v="2021"/>
    <s v="January"/>
    <x v="0"/>
    <n v="1"/>
    <n v="0"/>
    <n v="0"/>
    <n v="0"/>
    <n v="1"/>
    <n v="0"/>
    <n v="0"/>
    <n v="0"/>
    <n v="0"/>
    <x v="1"/>
  </r>
  <r>
    <x v="0"/>
    <n v="162603"/>
    <s v="16682/00021"/>
    <x v="0"/>
    <s v="Kuresoi South"/>
    <x v="130"/>
    <n v="16682"/>
    <s v="Male"/>
    <n v="40"/>
    <s v=""/>
    <s v="2020-10-09"/>
    <s v="2020-10-13"/>
    <s v="No"/>
    <s v="TDF+3TC+EFV"/>
    <s v=""/>
    <s v=""/>
    <s v=""/>
    <s v=""/>
    <s v=""/>
    <n v="42442"/>
    <s v="2020-10-03"/>
    <s v=""/>
    <s v=""/>
    <s v=""/>
    <s v=""/>
    <s v=""/>
    <s v=""/>
    <s v=""/>
    <s v=""/>
    <s v=""/>
    <s v=""/>
    <s v=""/>
    <s v=""/>
    <s v=""/>
    <s v=""/>
    <s v=""/>
    <s v=""/>
    <s v=""/>
    <s v=""/>
    <s v=""/>
    <s v=""/>
    <n v="2020"/>
    <s v="October"/>
    <n v="2020"/>
    <s v="October"/>
    <x v="0"/>
    <n v="1"/>
    <n v="0"/>
    <n v="0"/>
    <n v="0"/>
    <n v="1"/>
    <n v="0"/>
    <n v="0"/>
    <n v="0"/>
    <n v="0"/>
    <x v="2"/>
  </r>
  <r>
    <x v="0"/>
    <n v="169040"/>
    <s v="16683000513"/>
    <x v="0"/>
    <s v="Kuresoi North"/>
    <x v="72"/>
    <n v="16683"/>
    <s v="Female"/>
    <n v="32"/>
    <s v=""/>
    <s v="2020-12-22"/>
    <s v="2020-12-22"/>
    <s v="No"/>
    <s v="TDF+3TC+DTG"/>
    <s v=""/>
    <s v=""/>
    <s v=""/>
    <s v=""/>
    <s v=""/>
    <n v="137487"/>
    <s v="2020-12-03"/>
    <s v=""/>
    <s v=""/>
    <s v=""/>
    <s v=""/>
    <s v=""/>
    <s v=""/>
    <s v=""/>
    <s v=""/>
    <s v=""/>
    <s v=""/>
    <s v=""/>
    <s v=""/>
    <s v=""/>
    <s v=""/>
    <s v=""/>
    <s v=""/>
    <s v=""/>
    <s v=""/>
    <s v=""/>
    <s v=""/>
    <n v="2020"/>
    <s v="December"/>
    <n v="2020"/>
    <s v="December"/>
    <x v="0"/>
    <n v="1"/>
    <n v="0"/>
    <n v="0"/>
    <n v="0"/>
    <n v="1"/>
    <n v="0"/>
    <n v="0"/>
    <n v="0"/>
    <n v="0"/>
    <x v="2"/>
  </r>
  <r>
    <x v="0"/>
    <n v="168140"/>
    <n v="1668300453"/>
    <x v="0"/>
    <s v="Kuresoi North"/>
    <x v="72"/>
    <n v="16683"/>
    <s v="Female"/>
    <n v="22"/>
    <s v=""/>
    <s v="2020-12-09"/>
    <s v="2020-12-09"/>
    <s v="No"/>
    <s v="TDF+3TC+EFV"/>
    <s v=""/>
    <s v=""/>
    <s v=""/>
    <s v=""/>
    <s v=""/>
    <n v="3693"/>
    <s v="2020-11-24"/>
    <s v=""/>
    <s v=""/>
    <s v=""/>
    <s v=""/>
    <s v=""/>
    <s v=""/>
    <s v=""/>
    <s v=""/>
    <s v=""/>
    <s v=""/>
    <s v=""/>
    <s v=""/>
    <s v=""/>
    <s v=""/>
    <s v=""/>
    <s v=""/>
    <s v=""/>
    <s v=""/>
    <s v=""/>
    <s v=""/>
    <n v="2020"/>
    <s v="December"/>
    <n v="2020"/>
    <s v="December"/>
    <x v="0"/>
    <n v="1"/>
    <n v="0"/>
    <n v="0"/>
    <n v="0"/>
    <n v="1"/>
    <n v="0"/>
    <n v="0"/>
    <n v="0"/>
    <n v="0"/>
    <x v="1"/>
  </r>
  <r>
    <x v="0"/>
    <n v="163659"/>
    <n v="1668300497"/>
    <x v="0"/>
    <s v="Kuresoi North"/>
    <x v="72"/>
    <n v="16683"/>
    <s v="Male"/>
    <n v="43"/>
    <s v="Yes"/>
    <s v="2020-10-30"/>
    <s v="2020-10-31"/>
    <s v="No"/>
    <s v="TDF+3TC+EFV"/>
    <s v=""/>
    <s v=""/>
    <s v=""/>
    <s v=""/>
    <s v="2019-09-03"/>
    <n v="3881"/>
    <s v="2020-10-14"/>
    <s v="2020-10-28"/>
    <s v="Yes"/>
    <s v="2020-11-11"/>
    <n v="2"/>
    <s v=""/>
    <s v="Frozen Plasma"/>
    <s v=""/>
    <s v=""/>
    <s v=""/>
    <s v=""/>
    <s v=""/>
    <s v=""/>
    <s v=""/>
    <s v=""/>
    <s v=""/>
    <s v=""/>
    <s v=""/>
    <s v=""/>
    <s v="2020-10-31"/>
    <s v="stf version 4"/>
    <n v="2020"/>
    <s v="October"/>
    <n v="2020"/>
    <s v="October"/>
    <x v="1"/>
    <n v="1"/>
    <n v="0"/>
    <n v="1"/>
    <n v="0"/>
    <n v="0"/>
    <n v="0"/>
    <n v="0"/>
    <n v="0"/>
    <n v="0"/>
    <x v="2"/>
  </r>
  <r>
    <x v="0"/>
    <n v="169040"/>
    <n v="1668300500"/>
    <x v="0"/>
    <s v="Kuresoi North"/>
    <x v="72"/>
    <n v="16683"/>
    <s v="Male"/>
    <n v="42"/>
    <s v=""/>
    <s v="2020-12-22"/>
    <s v="2020-12-22"/>
    <s v="No"/>
    <s v="TDF+3TC+DTG"/>
    <s v=""/>
    <s v=""/>
    <s v=""/>
    <s v=""/>
    <s v=""/>
    <n v="101756"/>
    <s v="2020-12-03"/>
    <s v=""/>
    <s v=""/>
    <s v=""/>
    <s v=""/>
    <s v=""/>
    <s v=""/>
    <s v=""/>
    <s v=""/>
    <s v=""/>
    <s v=""/>
    <s v=""/>
    <s v=""/>
    <s v=""/>
    <s v=""/>
    <s v=""/>
    <s v=""/>
    <s v=""/>
    <s v=""/>
    <s v=""/>
    <s v=""/>
    <n v="2020"/>
    <s v="December"/>
    <n v="2020"/>
    <s v="December"/>
    <x v="0"/>
    <n v="1"/>
    <n v="0"/>
    <n v="0"/>
    <n v="0"/>
    <n v="1"/>
    <n v="0"/>
    <n v="0"/>
    <n v="0"/>
    <n v="0"/>
    <x v="2"/>
  </r>
  <r>
    <x v="0"/>
    <n v="168140"/>
    <n v="1668315494"/>
    <x v="0"/>
    <s v="Kuresoi North"/>
    <x v="72"/>
    <n v="16683"/>
    <s v="Female"/>
    <n v="40"/>
    <s v=""/>
    <s v="2020-12-09"/>
    <s v="2020-12-09"/>
    <s v="No"/>
    <s v="TDF+3TC+DTG"/>
    <s v=""/>
    <s v=""/>
    <s v=""/>
    <s v=""/>
    <s v=""/>
    <n v="5841"/>
    <s v="2020-11-27"/>
    <s v=""/>
    <s v=""/>
    <s v=""/>
    <s v=""/>
    <s v=""/>
    <s v=""/>
    <s v=""/>
    <s v=""/>
    <s v=""/>
    <s v=""/>
    <s v=""/>
    <s v=""/>
    <s v=""/>
    <s v=""/>
    <s v=""/>
    <s v=""/>
    <s v=""/>
    <s v=""/>
    <s v=""/>
    <s v=""/>
    <n v="2020"/>
    <s v="December"/>
    <n v="2020"/>
    <s v="December"/>
    <x v="0"/>
    <n v="1"/>
    <n v="0"/>
    <n v="0"/>
    <n v="0"/>
    <n v="1"/>
    <n v="0"/>
    <n v="0"/>
    <n v="0"/>
    <n v="0"/>
    <x v="2"/>
  </r>
  <r>
    <x v="0"/>
    <n v="168753"/>
    <n v="1678403091"/>
    <x v="0"/>
    <s v="Nakuru East"/>
    <x v="26"/>
    <n v="15009"/>
    <s v="Male"/>
    <n v="17"/>
    <s v=""/>
    <s v="2020-12-15"/>
    <s v="2020-12-16"/>
    <s v="No"/>
    <s v="TDF+3TC+EFV"/>
    <s v=""/>
    <s v=""/>
    <s v=""/>
    <s v=""/>
    <s v=""/>
    <n v="8005"/>
    <s v="2020-12-03"/>
    <s v=""/>
    <s v=""/>
    <s v=""/>
    <s v=""/>
    <s v=""/>
    <s v=""/>
    <s v=""/>
    <s v=""/>
    <s v=""/>
    <s v=""/>
    <s v=""/>
    <s v=""/>
    <s v=""/>
    <s v=""/>
    <s v=""/>
    <s v=""/>
    <s v=""/>
    <s v=""/>
    <s v=""/>
    <s v=""/>
    <n v="2020"/>
    <s v="December"/>
    <n v="2020"/>
    <s v="December"/>
    <x v="0"/>
    <n v="1"/>
    <n v="0"/>
    <n v="0"/>
    <n v="0"/>
    <n v="1"/>
    <n v="0"/>
    <n v="0"/>
    <n v="0"/>
    <n v="0"/>
    <x v="1"/>
  </r>
  <r>
    <x v="0"/>
    <n v="167290"/>
    <n v="1679200724"/>
    <x v="0"/>
    <s v="Nakuru North"/>
    <x v="2"/>
    <n v="14224"/>
    <s v="Female"/>
    <n v="7"/>
    <s v="Yes"/>
    <s v="2020-12-02"/>
    <s v="2020-12-02"/>
    <s v="No"/>
    <s v="TDF+3TC+DTG"/>
    <s v=""/>
    <s v=""/>
    <s v=""/>
    <s v=""/>
    <s v="2020-08-14"/>
    <n v="44000"/>
    <s v="2020-11-06"/>
    <s v="2019-03-01"/>
    <s v="Yes"/>
    <s v="2019-11-29"/>
    <n v="3"/>
    <s v="2019-09-11"/>
    <s v="Frozen Plasma"/>
    <s v="2019-11-11"/>
    <s v="&gt;1000"/>
    <s v=""/>
    <s v=""/>
    <s v=""/>
    <s v=""/>
    <s v="2019-09-11"/>
    <s v=""/>
    <s v=""/>
    <s v=""/>
    <s v="Active"/>
    <s v=""/>
    <s v="2020-12-02"/>
    <s v="stf version 4"/>
    <n v="2020"/>
    <s v="December"/>
    <n v="2020"/>
    <s v="December"/>
    <x v="1"/>
    <n v="1"/>
    <n v="1"/>
    <n v="0"/>
    <n v="0"/>
    <n v="0"/>
    <n v="1"/>
    <n v="1"/>
    <n v="1"/>
    <n v="0"/>
    <x v="0"/>
  </r>
  <r>
    <x v="1"/>
    <n v="174160"/>
    <n v="168200029"/>
    <x v="0"/>
    <s v="Molo"/>
    <x v="131"/>
    <n v="16820"/>
    <s v="Male"/>
    <n v="19"/>
    <s v=""/>
    <s v="2021-02-24"/>
    <s v="2021-02-25"/>
    <s v="No"/>
    <s v="TDF+3TC+DTG"/>
    <s v=""/>
    <s v=""/>
    <s v=""/>
    <s v=""/>
    <s v=""/>
    <n v="37736"/>
    <s v="2021-02-17"/>
    <s v=""/>
    <s v=""/>
    <s v=""/>
    <s v=""/>
    <s v=""/>
    <s v=""/>
    <s v=""/>
    <s v=""/>
    <s v=""/>
    <s v=""/>
    <s v=""/>
    <s v=""/>
    <s v=""/>
    <s v=""/>
    <s v=""/>
    <s v=""/>
    <s v=""/>
    <s v=""/>
    <s v=""/>
    <s v=""/>
    <n v="2021"/>
    <s v="February"/>
    <n v="2021"/>
    <s v="February"/>
    <x v="0"/>
    <n v="1"/>
    <n v="0"/>
    <n v="0"/>
    <n v="0"/>
    <n v="1"/>
    <n v="0"/>
    <n v="0"/>
    <n v="0"/>
    <n v="0"/>
    <x v="1"/>
  </r>
  <r>
    <x v="0"/>
    <n v="166343"/>
    <n v="1702100093"/>
    <x v="0"/>
    <s v="Nakuru East"/>
    <x v="26"/>
    <n v="15009"/>
    <s v="Female"/>
    <n v="28"/>
    <s v=""/>
    <s v="2020-11-25"/>
    <s v="2020-11-25"/>
    <s v="No"/>
    <s v="TDF+3TC+DTG"/>
    <s v=""/>
    <s v=""/>
    <s v=""/>
    <s v=""/>
    <s v=""/>
    <n v="3870"/>
    <s v="2020-11-10"/>
    <s v=""/>
    <s v=""/>
    <s v=""/>
    <s v=""/>
    <s v=""/>
    <s v=""/>
    <s v=""/>
    <s v=""/>
    <s v=""/>
    <s v=""/>
    <s v=""/>
    <s v=""/>
    <s v=""/>
    <s v=""/>
    <s v=""/>
    <s v=""/>
    <s v=""/>
    <s v=""/>
    <s v=""/>
    <s v=""/>
    <n v="2020"/>
    <s v="November"/>
    <n v="2020"/>
    <s v="November"/>
    <x v="0"/>
    <n v="1"/>
    <n v="0"/>
    <n v="0"/>
    <n v="0"/>
    <n v="1"/>
    <n v="0"/>
    <n v="0"/>
    <n v="0"/>
    <n v="0"/>
    <x v="2"/>
  </r>
  <r>
    <x v="0"/>
    <n v="221597"/>
    <n v="1702900136"/>
    <x v="1"/>
    <s v="Laikipia North"/>
    <x v="111"/>
    <n v="17029"/>
    <s v="Female"/>
    <n v="61"/>
    <s v=""/>
    <s v="2020-12-08"/>
    <s v="2020-12-08"/>
    <s v="No"/>
    <s v="TDF+3TC+DTG"/>
    <s v=""/>
    <s v=""/>
    <s v=""/>
    <s v=""/>
    <s v=""/>
    <n v="1400"/>
    <s v="2020-11-21"/>
    <s v=""/>
    <s v=""/>
    <s v=""/>
    <s v=""/>
    <s v=""/>
    <s v=""/>
    <s v=""/>
    <s v=""/>
    <s v=""/>
    <s v=""/>
    <s v=""/>
    <s v=""/>
    <s v=""/>
    <s v=""/>
    <s v=""/>
    <s v=""/>
    <s v=""/>
    <s v=""/>
    <s v=""/>
    <s v=""/>
    <n v="2020"/>
    <s v="December"/>
    <n v="2020"/>
    <s v="December"/>
    <x v="0"/>
    <n v="1"/>
    <n v="0"/>
    <n v="0"/>
    <n v="0"/>
    <n v="1"/>
    <n v="0"/>
    <n v="0"/>
    <n v="0"/>
    <n v="0"/>
    <x v="2"/>
  </r>
  <r>
    <x v="0"/>
    <n v="218558"/>
    <n v="1728000026"/>
    <x v="2"/>
    <s v="Samburu East "/>
    <x v="125"/>
    <n v="15768"/>
    <s v="Female"/>
    <n v="55"/>
    <s v=""/>
    <s v="2020-10-19"/>
    <s v="2020-10-19"/>
    <s v="No"/>
    <s v="TDF+3TC+EFV"/>
    <s v=""/>
    <s v=""/>
    <s v=""/>
    <s v=""/>
    <s v=""/>
    <n v="357000"/>
    <s v="2020-10-16"/>
    <s v=""/>
    <s v=""/>
    <s v=""/>
    <s v=""/>
    <s v=""/>
    <s v=""/>
    <s v=""/>
    <s v=""/>
    <s v=""/>
    <s v=""/>
    <s v=""/>
    <s v=""/>
    <s v=""/>
    <s v=""/>
    <s v=""/>
    <s v=""/>
    <s v=""/>
    <s v=""/>
    <s v=""/>
    <s v=""/>
    <n v="2020"/>
    <s v="October"/>
    <n v="2020"/>
    <s v="October"/>
    <x v="0"/>
    <n v="1"/>
    <n v="0"/>
    <n v="0"/>
    <n v="0"/>
    <n v="1"/>
    <n v="0"/>
    <n v="0"/>
    <n v="0"/>
    <n v="0"/>
    <x v="2"/>
  </r>
  <r>
    <x v="1"/>
    <n v="171721"/>
    <n v="1741103080"/>
    <x v="0"/>
    <s v="Nakuru West "/>
    <x v="7"/>
    <n v="15288"/>
    <s v="Female"/>
    <n v="36"/>
    <s v="Yes"/>
    <s v="2021-01-27"/>
    <s v="2021-01-28"/>
    <s v="No"/>
    <s v="TDF+3TC+DTG"/>
    <s v=""/>
    <s v=""/>
    <s v=""/>
    <s v=""/>
    <s v="2020-10-26"/>
    <n v="38100"/>
    <s v="2021-01-20"/>
    <s v="2021-03-19"/>
    <s v="No"/>
    <s v=""/>
    <n v="1"/>
    <s v=""/>
    <s v="Frozen Plasma"/>
    <s v=""/>
    <s v=""/>
    <s v="Others"/>
    <s v=""/>
    <s v=""/>
    <s v=""/>
    <s v=""/>
    <s v=""/>
    <s v=""/>
    <s v=""/>
    <s v="Active"/>
    <s v=""/>
    <s v="2021-01-28"/>
    <s v="stf version 4"/>
    <n v="2021"/>
    <s v="January"/>
    <n v="2021"/>
    <s v="January"/>
    <x v="1"/>
    <n v="1"/>
    <n v="0"/>
    <n v="0"/>
    <n v="1"/>
    <n v="0"/>
    <n v="0"/>
    <n v="0"/>
    <n v="0"/>
    <n v="0"/>
    <x v="2"/>
  </r>
  <r>
    <x v="0"/>
    <n v="167434"/>
    <n v="1741130179"/>
    <x v="0"/>
    <s v="Nakuru West "/>
    <x v="7"/>
    <n v="15288"/>
    <s v="Female"/>
    <n v="4"/>
    <s v="Yes"/>
    <s v="2020-12-02"/>
    <s v="2020-12-02"/>
    <s v="No"/>
    <s v="ABC+3TC+EFV"/>
    <s v=""/>
    <s v=""/>
    <s v=""/>
    <s v=""/>
    <s v="2020-10-26"/>
    <n v="5006"/>
    <s v="2020-11-23"/>
    <s v="2021-01-20"/>
    <s v="Yes"/>
    <s v="2021-01-20"/>
    <n v="1"/>
    <s v="2020-11-23"/>
    <s v="Frozen Plasma"/>
    <s v="2020-12-21"/>
    <s v="&gt;1000"/>
    <s v="Retain Regimen"/>
    <s v="Other"/>
    <s v="on going EACs and a waits confirmatory VL test"/>
    <n v="0"/>
    <s v="2020-11-23"/>
    <s v=""/>
    <s v=""/>
    <s v=""/>
    <s v=""/>
    <s v=""/>
    <s v="2020-12-02"/>
    <s v="stf version 4"/>
    <n v="2020"/>
    <s v="December"/>
    <n v="2020"/>
    <s v="December"/>
    <x v="1"/>
    <n v="1"/>
    <n v="0"/>
    <n v="0"/>
    <n v="1"/>
    <n v="0"/>
    <n v="0"/>
    <n v="0"/>
    <n v="0"/>
    <n v="0"/>
    <x v="0"/>
  </r>
  <r>
    <x v="0"/>
    <n v="175335"/>
    <n v="1768009695"/>
    <x v="3"/>
    <s v="Baringo Central"/>
    <x v="22"/>
    <n v="14607"/>
    <s v="Female"/>
    <n v="14"/>
    <s v="Yes"/>
    <s v="2020-11-17"/>
    <s v="2020-11-17"/>
    <s v="No"/>
    <s v="TDF+3TC+DTG"/>
    <s v=""/>
    <s v=""/>
    <s v=""/>
    <s v=""/>
    <s v="2020-08-07"/>
    <n v="25877"/>
    <s v="2020-11-10"/>
    <s v="2020-05-12"/>
    <s v="Yes"/>
    <s v="2020-05-12"/>
    <n v="2"/>
    <s v="2020-08-07"/>
    <s v="Frozen Plasma"/>
    <s v="2020-11-10"/>
    <s v="&gt;1000"/>
    <s v="Others"/>
    <s v=""/>
    <s v=""/>
    <s v=""/>
    <s v="2020-08-07"/>
    <s v=""/>
    <s v=""/>
    <s v=""/>
    <s v=""/>
    <s v=""/>
    <s v="2020-11-17"/>
    <s v="stf version 4"/>
    <n v="2020"/>
    <s v="November"/>
    <n v="2020"/>
    <s v="November"/>
    <x v="1"/>
    <n v="1"/>
    <n v="0"/>
    <n v="1"/>
    <n v="0"/>
    <n v="0"/>
    <n v="0"/>
    <n v="0"/>
    <n v="0"/>
    <n v="0"/>
    <x v="1"/>
  </r>
  <r>
    <x v="0"/>
    <n v="164998"/>
    <n v="1771903359"/>
    <x v="0"/>
    <s v="Naivasha"/>
    <x v="4"/>
    <n v="15280"/>
    <s v="Female"/>
    <n v="49"/>
    <s v=""/>
    <s v="2020-11-19"/>
    <s v="2020-11-19"/>
    <s v="No"/>
    <s v="TDF+3TC+DTG"/>
    <s v=""/>
    <s v=""/>
    <s v=""/>
    <s v=""/>
    <s v=""/>
    <n v="1170"/>
    <s v="2020-10-29"/>
    <s v=""/>
    <s v=""/>
    <s v=""/>
    <s v=""/>
    <s v=""/>
    <s v=""/>
    <s v=""/>
    <s v=""/>
    <s v=""/>
    <s v=""/>
    <s v=""/>
    <s v=""/>
    <s v=""/>
    <s v=""/>
    <s v=""/>
    <s v=""/>
    <s v=""/>
    <s v=""/>
    <s v=""/>
    <s v=""/>
    <n v="2020"/>
    <s v="November"/>
    <n v="2020"/>
    <s v="November"/>
    <x v="0"/>
    <n v="1"/>
    <n v="0"/>
    <n v="0"/>
    <n v="0"/>
    <n v="1"/>
    <n v="0"/>
    <n v="0"/>
    <n v="0"/>
    <n v="0"/>
    <x v="2"/>
  </r>
  <r>
    <x v="1"/>
    <n v="170959"/>
    <n v="1774200015"/>
    <x v="0"/>
    <s v="Nakuru North"/>
    <x v="3"/>
    <n v="14458"/>
    <s v="Male"/>
    <n v="36"/>
    <s v=""/>
    <s v="2021-01-25"/>
    <s v="2021-01-25"/>
    <s v="No"/>
    <s v="TDF+3TC+DTG"/>
    <s v=""/>
    <s v=""/>
    <s v=""/>
    <s v=""/>
    <s v=""/>
    <n v="24117"/>
    <s v="2021-01-08"/>
    <s v=""/>
    <s v=""/>
    <s v=""/>
    <s v=""/>
    <s v=""/>
    <s v=""/>
    <s v=""/>
    <s v=""/>
    <s v=""/>
    <s v=""/>
    <s v=""/>
    <s v=""/>
    <s v=""/>
    <s v=""/>
    <s v=""/>
    <s v=""/>
    <s v=""/>
    <s v=""/>
    <s v=""/>
    <s v=""/>
    <n v="2021"/>
    <s v="January"/>
    <n v="2021"/>
    <s v="January"/>
    <x v="0"/>
    <n v="1"/>
    <n v="0"/>
    <n v="0"/>
    <n v="0"/>
    <n v="1"/>
    <n v="0"/>
    <n v="0"/>
    <n v="0"/>
    <n v="0"/>
    <x v="2"/>
  </r>
  <r>
    <x v="0"/>
    <n v="168537"/>
    <s v="17821/00063"/>
    <x v="0"/>
    <s v="Naivasha"/>
    <x v="132"/>
    <n v="17821"/>
    <s v="Female"/>
    <n v="31"/>
    <s v=""/>
    <s v="2020-12-09"/>
    <s v="2020-12-09"/>
    <s v="No"/>
    <s v="TDF+3TC+DTG"/>
    <s v=""/>
    <s v=""/>
    <s v=""/>
    <s v=""/>
    <s v=""/>
    <n v="167651"/>
    <s v="2020-12-03"/>
    <s v=""/>
    <s v=""/>
    <s v=""/>
    <s v=""/>
    <s v=""/>
    <s v=""/>
    <s v=""/>
    <s v=""/>
    <s v=""/>
    <s v=""/>
    <s v=""/>
    <s v=""/>
    <s v=""/>
    <s v=""/>
    <s v=""/>
    <s v=""/>
    <s v=""/>
    <s v=""/>
    <s v=""/>
    <s v=""/>
    <n v="2020"/>
    <s v="December"/>
    <n v="2020"/>
    <s v="December"/>
    <x v="0"/>
    <n v="1"/>
    <n v="0"/>
    <n v="0"/>
    <n v="0"/>
    <n v="1"/>
    <n v="0"/>
    <n v="0"/>
    <n v="0"/>
    <n v="0"/>
    <x v="2"/>
  </r>
  <r>
    <x v="0"/>
    <n v="167180"/>
    <s v="17821/00091"/>
    <x v="0"/>
    <s v="Naivasha"/>
    <x v="132"/>
    <n v="17821"/>
    <s v="Male"/>
    <n v="40"/>
    <s v=""/>
    <s v="2020-11-27"/>
    <s v="2020-11-27"/>
    <s v="No"/>
    <s v="TDF+3TC+DTG"/>
    <s v=""/>
    <s v=""/>
    <s v=""/>
    <s v=""/>
    <s v=""/>
    <n v="79200"/>
    <s v="2020-11-19"/>
    <s v=""/>
    <s v=""/>
    <s v=""/>
    <s v=""/>
    <s v=""/>
    <s v=""/>
    <s v=""/>
    <s v=""/>
    <s v=""/>
    <s v=""/>
    <s v=""/>
    <s v=""/>
    <s v=""/>
    <s v=""/>
    <s v=""/>
    <s v=""/>
    <s v=""/>
    <s v=""/>
    <s v=""/>
    <s v=""/>
    <n v="2020"/>
    <s v="November"/>
    <n v="2020"/>
    <s v="November"/>
    <x v="0"/>
    <n v="1"/>
    <n v="0"/>
    <n v="0"/>
    <n v="0"/>
    <n v="1"/>
    <n v="0"/>
    <n v="0"/>
    <n v="0"/>
    <n v="0"/>
    <x v="2"/>
  </r>
  <r>
    <x v="1"/>
    <n v="170478"/>
    <n v="1782100051"/>
    <x v="0"/>
    <s v="Naivasha"/>
    <x v="132"/>
    <n v="17821"/>
    <s v="Female"/>
    <n v="31"/>
    <s v=""/>
    <s v="2021-01-15"/>
    <s v="2021-01-15"/>
    <s v="No"/>
    <s v="TDF+3TC+DTG"/>
    <s v=""/>
    <s v=""/>
    <s v=""/>
    <s v=""/>
    <s v=""/>
    <n v="26995"/>
    <s v="2021-01-07"/>
    <s v=""/>
    <s v=""/>
    <s v=""/>
    <s v=""/>
    <s v=""/>
    <s v=""/>
    <s v=""/>
    <s v=""/>
    <s v=""/>
    <s v=""/>
    <s v=""/>
    <s v=""/>
    <s v=""/>
    <s v=""/>
    <s v=""/>
    <s v=""/>
    <s v=""/>
    <s v=""/>
    <s v=""/>
    <s v=""/>
    <n v="2021"/>
    <s v="January"/>
    <n v="2021"/>
    <s v="January"/>
    <x v="0"/>
    <n v="1"/>
    <n v="0"/>
    <n v="0"/>
    <n v="0"/>
    <n v="1"/>
    <n v="0"/>
    <n v="0"/>
    <n v="0"/>
    <n v="0"/>
    <x v="2"/>
  </r>
  <r>
    <x v="0"/>
    <n v="166418"/>
    <n v="1782100118"/>
    <x v="0"/>
    <s v="Naivasha"/>
    <x v="132"/>
    <n v="17821"/>
    <s v="Female"/>
    <n v="26"/>
    <s v=""/>
    <s v="2020-11-24"/>
    <s v="2020-11-24"/>
    <s v="No"/>
    <s v="TDF+3TC+DTG"/>
    <s v=""/>
    <s v=""/>
    <s v=""/>
    <s v=""/>
    <s v=""/>
    <n v="2180"/>
    <s v="2020-11-12"/>
    <s v=""/>
    <s v=""/>
    <s v=""/>
    <s v=""/>
    <s v=""/>
    <s v=""/>
    <s v=""/>
    <s v=""/>
    <s v=""/>
    <s v=""/>
    <s v=""/>
    <s v=""/>
    <s v=""/>
    <s v=""/>
    <s v=""/>
    <s v=""/>
    <s v=""/>
    <s v=""/>
    <s v=""/>
    <s v=""/>
    <n v="2020"/>
    <s v="November"/>
    <n v="2020"/>
    <s v="November"/>
    <x v="0"/>
    <n v="1"/>
    <n v="0"/>
    <n v="0"/>
    <n v="0"/>
    <n v="1"/>
    <n v="0"/>
    <n v="0"/>
    <n v="0"/>
    <n v="0"/>
    <x v="2"/>
  </r>
  <r>
    <x v="0"/>
    <n v="168461"/>
    <n v="1782100148"/>
    <x v="0"/>
    <s v="Naivasha"/>
    <x v="132"/>
    <n v="17821"/>
    <s v="Female"/>
    <n v="34"/>
    <s v=""/>
    <s v="2020-12-09"/>
    <s v="2020-12-09"/>
    <s v="No"/>
    <s v="TDF+3TC+DTG"/>
    <s v=""/>
    <s v=""/>
    <s v=""/>
    <s v=""/>
    <s v=""/>
    <n v="15942"/>
    <s v="2020-12-03"/>
    <s v=""/>
    <s v=""/>
    <s v=""/>
    <s v=""/>
    <s v=""/>
    <s v=""/>
    <s v=""/>
    <s v=""/>
    <s v=""/>
    <s v=""/>
    <s v=""/>
    <s v=""/>
    <s v=""/>
    <s v=""/>
    <s v=""/>
    <s v=""/>
    <s v=""/>
    <s v=""/>
    <s v=""/>
    <s v=""/>
    <n v="2020"/>
    <s v="December"/>
    <n v="2020"/>
    <s v="December"/>
    <x v="0"/>
    <n v="1"/>
    <n v="0"/>
    <n v="0"/>
    <n v="0"/>
    <n v="1"/>
    <n v="0"/>
    <n v="0"/>
    <n v="0"/>
    <n v="0"/>
    <x v="2"/>
  </r>
  <r>
    <x v="0"/>
    <n v="168461"/>
    <n v="1782100168"/>
    <x v="0"/>
    <s v="Naivasha"/>
    <x v="132"/>
    <n v="17821"/>
    <s v="Female"/>
    <n v="37"/>
    <s v=""/>
    <s v="2020-12-09"/>
    <s v="2020-12-09"/>
    <s v="Yes"/>
    <s v="TDF+3TC+DTG"/>
    <s v=""/>
    <s v=""/>
    <s v=""/>
    <s v=""/>
    <s v=""/>
    <n v="47952"/>
    <s v="2020-12-03"/>
    <s v=""/>
    <s v=""/>
    <s v=""/>
    <s v=""/>
    <s v=""/>
    <s v=""/>
    <s v=""/>
    <s v=""/>
    <s v=""/>
    <s v=""/>
    <s v=""/>
    <s v=""/>
    <s v=""/>
    <s v=""/>
    <s v=""/>
    <s v=""/>
    <s v=""/>
    <s v=""/>
    <s v=""/>
    <s v=""/>
    <n v="2020"/>
    <s v="December"/>
    <n v="2020"/>
    <s v="December"/>
    <x v="0"/>
    <n v="1"/>
    <n v="0"/>
    <n v="0"/>
    <n v="0"/>
    <n v="1"/>
    <n v="0"/>
    <n v="0"/>
    <n v="0"/>
    <n v="0"/>
    <x v="2"/>
  </r>
  <r>
    <x v="0"/>
    <n v="162891"/>
    <n v="1782100178"/>
    <x v="0"/>
    <s v="Naivasha"/>
    <x v="59"/>
    <n v="14551"/>
    <s v="Female"/>
    <n v="1"/>
    <s v=""/>
    <s v="2020-10-16"/>
    <s v="2020-10-16"/>
    <s v="No"/>
    <s v="ABC+3TC+LPV/r"/>
    <s v=""/>
    <s v=""/>
    <s v=""/>
    <s v=""/>
    <s v=""/>
    <n v="6004"/>
    <s v="2020-10-07"/>
    <s v=""/>
    <s v=""/>
    <s v=""/>
    <s v=""/>
    <s v=""/>
    <s v=""/>
    <s v=""/>
    <s v=""/>
    <s v=""/>
    <s v=""/>
    <s v=""/>
    <s v=""/>
    <s v=""/>
    <s v=""/>
    <s v=""/>
    <s v=""/>
    <s v=""/>
    <s v=""/>
    <s v=""/>
    <s v=""/>
    <n v="2020"/>
    <s v="October"/>
    <n v="2020"/>
    <s v="October"/>
    <x v="0"/>
    <n v="1"/>
    <n v="0"/>
    <n v="0"/>
    <n v="0"/>
    <n v="1"/>
    <n v="0"/>
    <n v="0"/>
    <n v="0"/>
    <n v="0"/>
    <x v="0"/>
  </r>
  <r>
    <x v="1"/>
    <n v="170478"/>
    <n v="1782100188"/>
    <x v="0"/>
    <s v="Naivasha"/>
    <x v="132"/>
    <n v="17821"/>
    <s v="Female"/>
    <n v="30"/>
    <s v=""/>
    <s v="2021-01-15"/>
    <s v="2021-01-15"/>
    <s v="No"/>
    <s v="TDF+3TC+DTG"/>
    <s v=""/>
    <s v=""/>
    <s v=""/>
    <s v=""/>
    <s v=""/>
    <n v="35733"/>
    <s v="2021-01-07"/>
    <s v=""/>
    <s v=""/>
    <s v=""/>
    <s v=""/>
    <s v=""/>
    <s v=""/>
    <s v=""/>
    <s v=""/>
    <s v=""/>
    <s v=""/>
    <s v=""/>
    <s v=""/>
    <s v=""/>
    <s v=""/>
    <s v=""/>
    <s v=""/>
    <s v=""/>
    <s v=""/>
    <s v=""/>
    <s v=""/>
    <n v="2021"/>
    <s v="January"/>
    <n v="2021"/>
    <s v="January"/>
    <x v="0"/>
    <n v="1"/>
    <n v="0"/>
    <n v="0"/>
    <n v="0"/>
    <n v="1"/>
    <n v="0"/>
    <n v="0"/>
    <n v="0"/>
    <n v="0"/>
    <x v="2"/>
  </r>
  <r>
    <x v="0"/>
    <n v="163610"/>
    <n v="1782100192"/>
    <x v="0"/>
    <s v="Naivasha"/>
    <x v="132"/>
    <n v="17821"/>
    <s v="Male"/>
    <n v="41"/>
    <s v=""/>
    <s v="2020-11-19"/>
    <s v="2020-11-19"/>
    <s v="No"/>
    <s v="TDF+3TC+DTG"/>
    <s v=""/>
    <s v=""/>
    <s v=""/>
    <s v=""/>
    <s v=""/>
    <n v="1050000"/>
    <s v="2020-10-15"/>
    <s v=""/>
    <s v=""/>
    <s v=""/>
    <s v=""/>
    <s v=""/>
    <s v=""/>
    <s v=""/>
    <s v=""/>
    <s v=""/>
    <s v=""/>
    <s v=""/>
    <s v=""/>
    <s v=""/>
    <s v=""/>
    <s v=""/>
    <s v=""/>
    <s v=""/>
    <s v=""/>
    <s v=""/>
    <s v=""/>
    <n v="2020"/>
    <s v="November"/>
    <n v="2020"/>
    <s v="November"/>
    <x v="0"/>
    <n v="1"/>
    <n v="0"/>
    <n v="0"/>
    <n v="0"/>
    <n v="1"/>
    <n v="0"/>
    <n v="0"/>
    <n v="0"/>
    <n v="0"/>
    <x v="2"/>
  </r>
  <r>
    <x v="0"/>
    <n v="164810"/>
    <s v="17988/00017"/>
    <x v="0"/>
    <s v="Subukia"/>
    <x v="133"/>
    <n v="17988"/>
    <s v="Female"/>
    <n v="47"/>
    <s v=""/>
    <s v="2020-11-13"/>
    <s v="2020-11-13"/>
    <s v="No"/>
    <s v="TDF+3TC+DTG"/>
    <s v=""/>
    <s v=""/>
    <s v=""/>
    <s v=""/>
    <s v=""/>
    <n v="9315"/>
    <s v="2020-10-27"/>
    <s v=""/>
    <s v=""/>
    <s v=""/>
    <s v=""/>
    <s v=""/>
    <s v=""/>
    <s v=""/>
    <s v=""/>
    <s v=""/>
    <s v=""/>
    <s v=""/>
    <s v=""/>
    <s v=""/>
    <s v=""/>
    <s v=""/>
    <s v=""/>
    <s v=""/>
    <s v=""/>
    <s v=""/>
    <s v=""/>
    <n v="2020"/>
    <s v="November"/>
    <n v="2020"/>
    <s v="November"/>
    <x v="0"/>
    <n v="1"/>
    <n v="0"/>
    <n v="0"/>
    <n v="0"/>
    <n v="1"/>
    <n v="0"/>
    <n v="0"/>
    <n v="0"/>
    <n v="0"/>
    <x v="2"/>
  </r>
  <r>
    <x v="0"/>
    <n v="163075"/>
    <n v="1800900115"/>
    <x v="0"/>
    <s v="Nakuru East"/>
    <x v="26"/>
    <n v="15009"/>
    <s v="Male"/>
    <n v="33"/>
    <s v=""/>
    <s v="2020-10-29"/>
    <s v="2020-10-29"/>
    <s v="No"/>
    <s v="TDF+3TC+DTG"/>
    <s v=""/>
    <s v=""/>
    <s v=""/>
    <s v=""/>
    <s v=""/>
    <n v="1682"/>
    <s v="2020-10-06"/>
    <s v=""/>
    <s v=""/>
    <s v=""/>
    <s v=""/>
    <s v=""/>
    <s v=""/>
    <s v=""/>
    <s v=""/>
    <s v=""/>
    <s v=""/>
    <s v=""/>
    <s v=""/>
    <s v=""/>
    <s v=""/>
    <s v=""/>
    <s v=""/>
    <s v=""/>
    <s v=""/>
    <s v=""/>
    <s v=""/>
    <n v="2020"/>
    <s v="October"/>
    <n v="2020"/>
    <s v="October"/>
    <x v="0"/>
    <n v="1"/>
    <n v="0"/>
    <n v="0"/>
    <n v="0"/>
    <n v="1"/>
    <n v="0"/>
    <n v="0"/>
    <n v="0"/>
    <n v="0"/>
    <x v="2"/>
  </r>
  <r>
    <x v="1"/>
    <n v="171706"/>
    <n v="1800900129"/>
    <x v="0"/>
    <s v="Nakuru East"/>
    <x v="25"/>
    <n v="18009"/>
    <s v="Female"/>
    <n v="38"/>
    <s v="Yes"/>
    <s v="2021-01-27"/>
    <s v="2021-01-28"/>
    <s v="No"/>
    <s v="TDF+3TC+EFV"/>
    <s v=""/>
    <s v=""/>
    <s v=""/>
    <s v=""/>
    <s v="2016-12-21"/>
    <n v="48500"/>
    <s v="2021-01-18"/>
    <s v="2020-10-15"/>
    <s v="NA"/>
    <s v=""/>
    <n v="3"/>
    <s v="2021-01-18"/>
    <s v="Frozen Plasma"/>
    <s v="2021-01-28"/>
    <s v="&gt;1000"/>
    <s v="Retain Regimen"/>
    <s v="Defaulter"/>
    <s v=""/>
    <s v=""/>
    <s v="2021-01-18"/>
    <s v=""/>
    <s v=""/>
    <s v=""/>
    <s v=""/>
    <s v=""/>
    <s v="2021-01-28"/>
    <s v="stf version 4"/>
    <n v="2021"/>
    <s v="January"/>
    <n v="2021"/>
    <s v="January"/>
    <x v="1"/>
    <n v="1"/>
    <n v="1"/>
    <n v="0"/>
    <n v="0"/>
    <n v="0"/>
    <n v="1"/>
    <n v="1"/>
    <n v="1"/>
    <n v="0"/>
    <x v="2"/>
  </r>
  <r>
    <x v="0"/>
    <n v="164039"/>
    <n v="1800900132"/>
    <x v="0"/>
    <s v="Nakuru East"/>
    <x v="25"/>
    <n v="18009"/>
    <s v="Male"/>
    <n v="35"/>
    <s v=""/>
    <s v="2020-10-30"/>
    <s v="2020-10-30"/>
    <s v="No"/>
    <s v="TDF+3TC+EFV"/>
    <s v=""/>
    <s v=""/>
    <s v=""/>
    <s v=""/>
    <s v=""/>
    <n v="54297"/>
    <s v="2020-10-14"/>
    <s v=""/>
    <s v=""/>
    <s v=""/>
    <s v=""/>
    <s v=""/>
    <s v=""/>
    <s v=""/>
    <s v=""/>
    <s v=""/>
    <s v=""/>
    <s v=""/>
    <s v=""/>
    <s v=""/>
    <s v=""/>
    <s v=""/>
    <s v=""/>
    <s v=""/>
    <s v=""/>
    <s v=""/>
    <s v=""/>
    <n v="2020"/>
    <s v="October"/>
    <n v="2020"/>
    <s v="October"/>
    <x v="0"/>
    <n v="1"/>
    <n v="0"/>
    <n v="0"/>
    <n v="0"/>
    <n v="1"/>
    <n v="0"/>
    <n v="0"/>
    <n v="0"/>
    <n v="0"/>
    <x v="2"/>
  </r>
  <r>
    <x v="1"/>
    <n v="174725"/>
    <n v="1800900164"/>
    <x v="0"/>
    <s v="Nakuru East"/>
    <x v="25"/>
    <n v="18009"/>
    <s v="Male"/>
    <n v="48"/>
    <s v=""/>
    <s v="2021-03-02"/>
    <s v="2021-03-02"/>
    <s v="No"/>
    <s v="TDF+3TC+DTG"/>
    <s v=""/>
    <s v=""/>
    <s v=""/>
    <s v=""/>
    <s v=""/>
    <n v="2021"/>
    <s v="2021-02-19"/>
    <s v=""/>
    <s v=""/>
    <s v=""/>
    <s v=""/>
    <s v=""/>
    <s v=""/>
    <s v=""/>
    <s v=""/>
    <s v=""/>
    <s v=""/>
    <s v=""/>
    <s v=""/>
    <s v=""/>
    <s v=""/>
    <s v=""/>
    <s v=""/>
    <s v=""/>
    <s v=""/>
    <s v=""/>
    <s v=""/>
    <n v="2021"/>
    <s v="March"/>
    <n v="2021"/>
    <s v="March"/>
    <x v="0"/>
    <n v="1"/>
    <n v="0"/>
    <n v="0"/>
    <n v="0"/>
    <n v="1"/>
    <n v="0"/>
    <n v="0"/>
    <n v="0"/>
    <n v="0"/>
    <x v="2"/>
  </r>
  <r>
    <x v="0"/>
    <n v="166314"/>
    <n v="1800900388"/>
    <x v="0"/>
    <s v="Nakuru East"/>
    <x v="25"/>
    <n v="18009"/>
    <s v="Female"/>
    <n v="20"/>
    <s v=""/>
    <s v="2020-11-25"/>
    <s v="2020-11-25"/>
    <s v="No"/>
    <s v="TDF+3TC+EFV"/>
    <s v=""/>
    <s v=""/>
    <s v=""/>
    <s v=""/>
    <s v=""/>
    <n v="32700"/>
    <s v="2020-11-10"/>
    <s v=""/>
    <s v=""/>
    <s v=""/>
    <s v=""/>
    <s v=""/>
    <s v=""/>
    <s v=""/>
    <s v=""/>
    <s v=""/>
    <s v=""/>
    <s v=""/>
    <s v=""/>
    <s v=""/>
    <s v=""/>
    <s v=""/>
    <s v=""/>
    <s v=""/>
    <s v=""/>
    <s v=""/>
    <s v=""/>
    <n v="2020"/>
    <s v="November"/>
    <n v="2020"/>
    <s v="November"/>
    <x v="0"/>
    <n v="1"/>
    <n v="0"/>
    <n v="0"/>
    <n v="0"/>
    <n v="1"/>
    <n v="0"/>
    <n v="0"/>
    <n v="0"/>
    <n v="0"/>
    <x v="1"/>
  </r>
  <r>
    <x v="1"/>
    <n v="170622"/>
    <n v="1800900491"/>
    <x v="0"/>
    <s v="Nakuru East"/>
    <x v="25"/>
    <n v="18009"/>
    <s v="Male"/>
    <n v="13"/>
    <s v="Yes"/>
    <s v="2021-01-19"/>
    <s v="2021-01-19"/>
    <s v="No"/>
    <s v="Other"/>
    <s v=""/>
    <s v=""/>
    <s v=""/>
    <s v=""/>
    <s v="2020-05-15"/>
    <n v="40977"/>
    <s v="2021-01-08"/>
    <s v="2021-01-13"/>
    <s v="NA"/>
    <s v=""/>
    <n v="2"/>
    <s v=""/>
    <s v="Frozen Plasma"/>
    <s v=""/>
    <s v=""/>
    <s v=""/>
    <s v=""/>
    <s v=""/>
    <s v=""/>
    <s v=""/>
    <s v=""/>
    <s v=""/>
    <s v=""/>
    <s v=""/>
    <s v=""/>
    <s v="2021-01-19"/>
    <s v="stf version 4"/>
    <n v="2021"/>
    <s v="January"/>
    <n v="2021"/>
    <s v="January"/>
    <x v="1"/>
    <n v="1"/>
    <n v="0"/>
    <n v="1"/>
    <n v="0"/>
    <n v="0"/>
    <n v="0"/>
    <n v="0"/>
    <n v="0"/>
    <n v="0"/>
    <x v="1"/>
  </r>
  <r>
    <x v="1"/>
    <n v="174360"/>
    <n v="1838200018"/>
    <x v="0"/>
    <s v="Nakuru East"/>
    <x v="28"/>
    <n v="14263"/>
    <s v="Female"/>
    <n v="36"/>
    <s v=""/>
    <s v="2021-03-02"/>
    <s v="2021-03-02"/>
    <s v="No"/>
    <s v="TDF+3TC+DTG"/>
    <s v=""/>
    <s v=""/>
    <s v=""/>
    <s v=""/>
    <s v=""/>
    <n v="11912"/>
    <s v="2021-02-16"/>
    <s v=""/>
    <s v=""/>
    <s v=""/>
    <s v=""/>
    <s v=""/>
    <s v=""/>
    <s v=""/>
    <s v=""/>
    <s v=""/>
    <s v=""/>
    <s v=""/>
    <s v=""/>
    <s v=""/>
    <s v=""/>
    <s v=""/>
    <s v=""/>
    <s v=""/>
    <s v=""/>
    <s v=""/>
    <s v=""/>
    <n v="2021"/>
    <s v="March"/>
    <n v="2021"/>
    <s v="March"/>
    <x v="0"/>
    <n v="1"/>
    <n v="0"/>
    <n v="0"/>
    <n v="0"/>
    <n v="1"/>
    <n v="0"/>
    <n v="0"/>
    <n v="0"/>
    <n v="0"/>
    <x v="2"/>
  </r>
  <r>
    <x v="0"/>
    <n v="164113"/>
    <n v="1838200070"/>
    <x v="0"/>
    <s v="Nakuru East"/>
    <x v="134"/>
    <n v="18382"/>
    <s v="Female"/>
    <n v="35"/>
    <s v=""/>
    <s v="2020-10-30"/>
    <s v="2020-10-30"/>
    <s v="No"/>
    <s v="TDF+3TC+EFV"/>
    <s v=""/>
    <s v=""/>
    <s v=""/>
    <s v=""/>
    <s v=""/>
    <n v="5522"/>
    <s v="2020-10-18"/>
    <s v=""/>
    <s v=""/>
    <s v=""/>
    <s v=""/>
    <s v=""/>
    <s v=""/>
    <s v=""/>
    <s v=""/>
    <s v=""/>
    <s v=""/>
    <s v=""/>
    <s v=""/>
    <s v=""/>
    <s v=""/>
    <s v=""/>
    <s v=""/>
    <s v=""/>
    <s v=""/>
    <s v=""/>
    <s v=""/>
    <n v="2020"/>
    <s v="October"/>
    <n v="2020"/>
    <s v="October"/>
    <x v="0"/>
    <n v="1"/>
    <n v="0"/>
    <n v="0"/>
    <n v="0"/>
    <n v="1"/>
    <n v="0"/>
    <n v="0"/>
    <n v="0"/>
    <n v="0"/>
    <x v="2"/>
  </r>
  <r>
    <x v="1"/>
    <n v="171125"/>
    <n v="1859900050"/>
    <x v="0"/>
    <s v="Nakuru West "/>
    <x v="110"/>
    <n v="18599"/>
    <s v="Female"/>
    <n v="45"/>
    <s v=""/>
    <s v="2021-01-21"/>
    <s v="2021-01-21"/>
    <s v="No"/>
    <s v="TDF+3TC+EFV"/>
    <s v=""/>
    <s v=""/>
    <s v=""/>
    <s v=""/>
    <s v=""/>
    <n v="205835"/>
    <s v="2021-01-11"/>
    <s v=""/>
    <s v=""/>
    <s v=""/>
    <s v=""/>
    <s v=""/>
    <s v=""/>
    <s v=""/>
    <s v=""/>
    <s v=""/>
    <s v=""/>
    <s v=""/>
    <s v=""/>
    <s v=""/>
    <s v=""/>
    <s v=""/>
    <s v=""/>
    <s v=""/>
    <s v=""/>
    <s v=""/>
    <s v=""/>
    <n v="2021"/>
    <s v="January"/>
    <n v="2021"/>
    <s v="January"/>
    <x v="0"/>
    <n v="1"/>
    <n v="0"/>
    <n v="0"/>
    <n v="0"/>
    <n v="1"/>
    <n v="0"/>
    <n v="0"/>
    <n v="0"/>
    <n v="0"/>
    <x v="2"/>
  </r>
  <r>
    <x v="1"/>
    <n v="173925"/>
    <n v="1859900051"/>
    <x v="0"/>
    <s v="Nakuru West "/>
    <x v="110"/>
    <n v="18599"/>
    <s v="Male"/>
    <n v="80"/>
    <s v=""/>
    <s v="2021-02-22"/>
    <s v="2021-02-23"/>
    <s v="No"/>
    <s v="TDF+3TC+DTG"/>
    <s v=""/>
    <s v=""/>
    <s v=""/>
    <s v=""/>
    <s v=""/>
    <n v="494101"/>
    <s v="2021-02-04"/>
    <s v=""/>
    <s v=""/>
    <s v=""/>
    <s v=""/>
    <s v=""/>
    <s v=""/>
    <s v=""/>
    <s v=""/>
    <s v=""/>
    <s v=""/>
    <s v=""/>
    <s v=""/>
    <s v=""/>
    <s v=""/>
    <s v=""/>
    <s v=""/>
    <s v=""/>
    <s v=""/>
    <s v=""/>
    <s v=""/>
    <n v="2021"/>
    <s v="February"/>
    <n v="2021"/>
    <s v="February"/>
    <x v="0"/>
    <n v="1"/>
    <n v="0"/>
    <n v="0"/>
    <n v="0"/>
    <n v="1"/>
    <n v="0"/>
    <n v="0"/>
    <n v="0"/>
    <n v="0"/>
    <x v="2"/>
  </r>
  <r>
    <x v="0"/>
    <n v="168003"/>
    <n v="1912300068"/>
    <x v="0"/>
    <s v="Nakuru North"/>
    <x v="135"/>
    <n v="19123"/>
    <s v="Male"/>
    <n v="53"/>
    <s v=""/>
    <s v="2020-12-03"/>
    <s v="2020-12-03"/>
    <s v="No"/>
    <s v="TDF+3TC+DTG"/>
    <s v=""/>
    <s v=""/>
    <s v=""/>
    <s v=""/>
    <s v=""/>
    <n v="1930"/>
    <s v="2020-11-23"/>
    <s v=""/>
    <s v=""/>
    <s v=""/>
    <s v=""/>
    <s v=""/>
    <s v=""/>
    <s v=""/>
    <s v=""/>
    <s v=""/>
    <s v=""/>
    <s v=""/>
    <s v=""/>
    <s v=""/>
    <s v=""/>
    <s v=""/>
    <s v=""/>
    <s v=""/>
    <s v=""/>
    <s v=""/>
    <s v=""/>
    <n v="2020"/>
    <s v="December"/>
    <n v="2020"/>
    <s v="December"/>
    <x v="0"/>
    <n v="1"/>
    <n v="0"/>
    <n v="0"/>
    <n v="0"/>
    <n v="1"/>
    <n v="0"/>
    <n v="0"/>
    <n v="0"/>
    <n v="0"/>
    <x v="2"/>
  </r>
  <r>
    <x v="0"/>
    <n v="168467"/>
    <n v="1912300071"/>
    <x v="0"/>
    <s v="Nakuru North"/>
    <x v="135"/>
    <n v="19123"/>
    <s v="Male"/>
    <n v="48"/>
    <s v=""/>
    <s v="2020-12-09"/>
    <s v="2020-12-09"/>
    <s v="No"/>
    <s v="TDF+3TC+DTG"/>
    <s v=""/>
    <s v=""/>
    <s v=""/>
    <s v=""/>
    <s v=""/>
    <n v="151303"/>
    <s v="2020-12-01"/>
    <s v=""/>
    <s v=""/>
    <s v=""/>
    <s v=""/>
    <s v=""/>
    <s v=""/>
    <s v=""/>
    <s v=""/>
    <s v=""/>
    <s v=""/>
    <s v=""/>
    <s v=""/>
    <s v=""/>
    <s v=""/>
    <s v=""/>
    <s v=""/>
    <s v=""/>
    <s v=""/>
    <s v=""/>
    <s v=""/>
    <n v="2020"/>
    <s v="December"/>
    <n v="2020"/>
    <s v="December"/>
    <x v="0"/>
    <n v="1"/>
    <n v="0"/>
    <n v="0"/>
    <n v="0"/>
    <n v="1"/>
    <n v="0"/>
    <n v="0"/>
    <n v="0"/>
    <n v="0"/>
    <x v="2"/>
  </r>
  <r>
    <x v="0"/>
    <n v="165805"/>
    <n v="1912300093"/>
    <x v="0"/>
    <s v="Nakuru North"/>
    <x v="135"/>
    <n v="19123"/>
    <s v="Female"/>
    <n v="45"/>
    <s v=""/>
    <s v="2020-11-20"/>
    <s v="2020-11-21"/>
    <s v="No"/>
    <s v="TDF+3TC+DTG"/>
    <s v=""/>
    <s v=""/>
    <s v=""/>
    <s v=""/>
    <s v=""/>
    <n v="1400"/>
    <s v="2020-10-23"/>
    <s v=""/>
    <s v=""/>
    <s v=""/>
    <s v=""/>
    <s v=""/>
    <s v=""/>
    <s v=""/>
    <s v=""/>
    <s v=""/>
    <s v=""/>
    <s v=""/>
    <s v=""/>
    <s v=""/>
    <s v=""/>
    <s v=""/>
    <s v=""/>
    <s v=""/>
    <s v=""/>
    <s v=""/>
    <s v=""/>
    <n v="2020"/>
    <s v="November"/>
    <n v="2020"/>
    <s v="November"/>
    <x v="0"/>
    <n v="1"/>
    <n v="0"/>
    <n v="0"/>
    <n v="0"/>
    <n v="1"/>
    <n v="0"/>
    <n v="0"/>
    <n v="0"/>
    <n v="0"/>
    <x v="2"/>
  </r>
  <r>
    <x v="2"/>
    <n v="164226"/>
    <s v="19123002725"/>
    <x v="0"/>
    <s v="Nakuru North"/>
    <x v="135"/>
    <n v="19123"/>
    <s v="Female"/>
    <n v="42"/>
    <s v=""/>
    <s v="2020-10-29"/>
    <s v="2020-10-29"/>
    <s v="No"/>
    <s v="TDF+3TC+EFV"/>
    <s v=""/>
    <s v=""/>
    <s v=""/>
    <s v=""/>
    <s v=""/>
    <n v="17543"/>
    <s v="2020-09-23"/>
    <s v=""/>
    <s v=""/>
    <s v=""/>
    <s v=""/>
    <s v=""/>
    <s v=""/>
    <s v=""/>
    <s v=""/>
    <s v=""/>
    <s v=""/>
    <s v=""/>
    <s v=""/>
    <s v=""/>
    <s v=""/>
    <s v=""/>
    <s v=""/>
    <s v=""/>
    <s v=""/>
    <s v=""/>
    <s v=""/>
    <n v="2020"/>
    <s v="October"/>
    <n v="2020"/>
    <s v="October"/>
    <x v="0"/>
    <n v="1"/>
    <n v="0"/>
    <n v="0"/>
    <n v="0"/>
    <n v="1"/>
    <n v="0"/>
    <n v="0"/>
    <n v="0"/>
    <n v="0"/>
    <x v="2"/>
  </r>
  <r>
    <x v="0"/>
    <n v="165791"/>
    <n v="2013700244"/>
    <x v="0"/>
    <s v="Nakuru West "/>
    <x v="36"/>
    <n v="20137"/>
    <s v="Female"/>
    <n v="30"/>
    <s v="Yes"/>
    <s v="2020-11-20"/>
    <s v="2020-11-21"/>
    <s v="Yes"/>
    <s v="TDF+3TC+DTG"/>
    <s v=""/>
    <s v=""/>
    <s v=""/>
    <s v=""/>
    <s v="2019-05-15"/>
    <n v="1660"/>
    <s v="2020-10-30"/>
    <s v="2020-11-10"/>
    <s v="Yes"/>
    <s v="2020-11-10"/>
    <n v="2"/>
    <s v="2021-03-11"/>
    <s v="Frozen Plasma"/>
    <s v=""/>
    <s v=""/>
    <s v="Retain Regimen"/>
    <s v=""/>
    <s v=""/>
    <s v=""/>
    <s v="2021-03-11"/>
    <s v=""/>
    <s v=""/>
    <s v=""/>
    <s v="Active"/>
    <s v=""/>
    <s v="2020-11-21"/>
    <s v="stf version 4"/>
    <n v="2020"/>
    <s v="November"/>
    <n v="2020"/>
    <s v="November"/>
    <x v="1"/>
    <n v="1"/>
    <n v="0"/>
    <n v="1"/>
    <n v="0"/>
    <n v="0"/>
    <n v="0"/>
    <n v="0"/>
    <n v="0"/>
    <n v="0"/>
    <x v="2"/>
  </r>
  <r>
    <x v="0"/>
    <n v="168191"/>
    <n v="2013700334"/>
    <x v="0"/>
    <s v="Nakuru West "/>
    <x v="36"/>
    <n v="20137"/>
    <s v="Female"/>
    <n v="20"/>
    <s v="Yes"/>
    <s v="2020-12-07"/>
    <s v="2020-12-07"/>
    <s v="Yes"/>
    <s v="TDF+3TC+DTG"/>
    <s v=""/>
    <s v=""/>
    <s v=""/>
    <s v=""/>
    <s v="2020-08-10"/>
    <n v="13380"/>
    <s v="2020-11-24"/>
    <s v="2021-01-14"/>
    <s v="Yes"/>
    <s v="2021-01-14"/>
    <n v="0"/>
    <s v=""/>
    <s v="Frozen Plasma"/>
    <s v=""/>
    <s v=""/>
    <s v="Others"/>
    <s v=""/>
    <s v=""/>
    <s v=""/>
    <s v=""/>
    <s v=""/>
    <s v=""/>
    <s v=""/>
    <s v=""/>
    <s v=""/>
    <s v="2020-12-07"/>
    <s v="stf version 4"/>
    <n v="2020"/>
    <s v="December"/>
    <n v="2020"/>
    <s v="December"/>
    <x v="1"/>
    <n v="1"/>
    <n v="0"/>
    <n v="0"/>
    <n v="0"/>
    <n v="1"/>
    <n v="0"/>
    <n v="0"/>
    <n v="0"/>
    <n v="0"/>
    <x v="1"/>
  </r>
  <r>
    <x v="0"/>
    <n v="165791"/>
    <n v="2013700420"/>
    <x v="0"/>
    <s v="Nakuru West "/>
    <x v="36"/>
    <n v="20137"/>
    <s v="Male"/>
    <n v="35"/>
    <s v=""/>
    <s v="2020-11-20"/>
    <s v="2020-11-21"/>
    <s v="No"/>
    <s v="TDF+3TC+DTG"/>
    <s v=""/>
    <s v=""/>
    <s v=""/>
    <s v=""/>
    <s v=""/>
    <n v="4040"/>
    <s v="2020-10-29"/>
    <s v=""/>
    <s v=""/>
    <s v=""/>
    <s v=""/>
    <s v=""/>
    <s v=""/>
    <s v=""/>
    <s v=""/>
    <s v=""/>
    <s v=""/>
    <s v=""/>
    <s v=""/>
    <s v=""/>
    <s v=""/>
    <s v=""/>
    <s v=""/>
    <s v=""/>
    <s v=""/>
    <s v=""/>
    <s v=""/>
    <n v="2020"/>
    <s v="November"/>
    <n v="2020"/>
    <s v="November"/>
    <x v="0"/>
    <n v="1"/>
    <n v="0"/>
    <n v="0"/>
    <n v="0"/>
    <n v="1"/>
    <n v="0"/>
    <n v="0"/>
    <n v="0"/>
    <n v="0"/>
    <x v="2"/>
  </r>
  <r>
    <x v="0"/>
    <n v="167257"/>
    <n v="2013700448"/>
    <x v="0"/>
    <s v="Nakuru West "/>
    <x v="32"/>
    <n v="15365"/>
    <s v="Female"/>
    <n v="34"/>
    <s v=""/>
    <s v="2020-11-27"/>
    <s v="2020-11-27"/>
    <s v="Yes"/>
    <s v="TDF+3TC+EFV"/>
    <s v=""/>
    <s v=""/>
    <s v=""/>
    <s v=""/>
    <s v=""/>
    <n v="634000"/>
    <s v="2020-11-17"/>
    <s v=""/>
    <s v=""/>
    <s v=""/>
    <s v=""/>
    <s v=""/>
    <s v=""/>
    <s v=""/>
    <s v=""/>
    <s v=""/>
    <s v=""/>
    <s v=""/>
    <s v=""/>
    <s v=""/>
    <s v=""/>
    <s v=""/>
    <s v=""/>
    <s v=""/>
    <s v=""/>
    <s v=""/>
    <s v=""/>
    <n v="2020"/>
    <s v="November"/>
    <n v="2020"/>
    <s v="November"/>
    <x v="0"/>
    <n v="1"/>
    <n v="0"/>
    <n v="0"/>
    <n v="0"/>
    <n v="1"/>
    <n v="0"/>
    <n v="0"/>
    <n v="0"/>
    <n v="0"/>
    <x v="2"/>
  </r>
  <r>
    <x v="1"/>
    <n v="122973"/>
    <n v="2013700470"/>
    <x v="1"/>
    <s v="Laikipia West"/>
    <x v="31"/>
    <n v="15417"/>
    <s v="Female"/>
    <n v="35"/>
    <s v=""/>
    <s v="2021-03-01"/>
    <s v="2021-03-02"/>
    <s v="Yes"/>
    <s v="ABC+3TC+EFV"/>
    <s v=""/>
    <s v=""/>
    <s v=""/>
    <s v=""/>
    <s v=""/>
    <n v="20948"/>
    <s v="2021-02-08"/>
    <s v=""/>
    <s v=""/>
    <s v=""/>
    <s v=""/>
    <s v=""/>
    <s v=""/>
    <s v=""/>
    <s v=""/>
    <s v=""/>
    <s v=""/>
    <s v=""/>
    <s v=""/>
    <s v=""/>
    <s v=""/>
    <s v=""/>
    <s v=""/>
    <s v=""/>
    <s v=""/>
    <s v=""/>
    <s v=""/>
    <n v="2021"/>
    <s v="March"/>
    <n v="2021"/>
    <s v="March"/>
    <x v="0"/>
    <n v="1"/>
    <n v="0"/>
    <n v="0"/>
    <n v="0"/>
    <n v="1"/>
    <n v="0"/>
    <n v="0"/>
    <n v="0"/>
    <n v="0"/>
    <x v="2"/>
  </r>
  <r>
    <x v="0"/>
    <n v="168191"/>
    <n v="2013700539"/>
    <x v="0"/>
    <s v="Nakuru West "/>
    <x v="36"/>
    <n v="20137"/>
    <s v="Female"/>
    <n v="41"/>
    <s v="Yes"/>
    <s v="2020-12-07"/>
    <s v="2020-12-07"/>
    <s v="Yes"/>
    <s v="TDF+3TC+DTG"/>
    <s v=""/>
    <s v=""/>
    <s v=""/>
    <s v=""/>
    <s v="2019-04-01"/>
    <n v="1031"/>
    <s v="2020-11-30"/>
    <s v="2020-12-16"/>
    <s v="Yes"/>
    <s v="2020-12-16"/>
    <n v="2"/>
    <s v=""/>
    <s v="Frozen Plasma"/>
    <s v=""/>
    <s v=""/>
    <s v=""/>
    <s v=""/>
    <s v=""/>
    <s v=""/>
    <s v=""/>
    <s v=""/>
    <s v=""/>
    <s v=""/>
    <s v="Active"/>
    <s v=""/>
    <s v="2020-12-07"/>
    <s v="stf version 4"/>
    <n v="2020"/>
    <s v="December"/>
    <n v="2020"/>
    <s v="December"/>
    <x v="1"/>
    <n v="1"/>
    <n v="0"/>
    <n v="1"/>
    <n v="0"/>
    <n v="0"/>
    <n v="0"/>
    <n v="0"/>
    <n v="0"/>
    <n v="0"/>
    <x v="2"/>
  </r>
  <r>
    <x v="0"/>
    <n v="164458"/>
    <n v="2013700603"/>
    <x v="0"/>
    <s v="Nakuru West "/>
    <x v="36"/>
    <n v="20137"/>
    <s v="Female"/>
    <n v="28"/>
    <s v=""/>
    <s v="2020-11-06"/>
    <s v="2020-11-06"/>
    <s v="Yes"/>
    <s v="TDF+3TC+EFV"/>
    <s v=""/>
    <s v=""/>
    <s v=""/>
    <s v=""/>
    <s v=""/>
    <n v="7264"/>
    <s v="2020-10-15"/>
    <s v=""/>
    <s v=""/>
    <s v=""/>
    <s v=""/>
    <s v=""/>
    <s v=""/>
    <s v=""/>
    <s v=""/>
    <s v=""/>
    <s v=""/>
    <s v=""/>
    <s v=""/>
    <s v=""/>
    <s v=""/>
    <s v=""/>
    <s v=""/>
    <s v=""/>
    <s v=""/>
    <s v=""/>
    <s v=""/>
    <n v="2020"/>
    <s v="November"/>
    <n v="2020"/>
    <s v="November"/>
    <x v="0"/>
    <n v="1"/>
    <n v="0"/>
    <n v="0"/>
    <n v="0"/>
    <n v="1"/>
    <n v="0"/>
    <n v="0"/>
    <n v="0"/>
    <n v="0"/>
    <x v="2"/>
  </r>
  <r>
    <x v="0"/>
    <n v="165009"/>
    <n v="2013700782"/>
    <x v="0"/>
    <s v="Nakuru West "/>
    <x v="36"/>
    <n v="20137"/>
    <s v="Female"/>
    <n v="41"/>
    <s v="Yes"/>
    <s v="2020-11-11"/>
    <s v="2020-11-11"/>
    <s v="Yes"/>
    <s v="TDF+3TC+EFV"/>
    <s v=""/>
    <s v=""/>
    <s v=""/>
    <s v=""/>
    <s v="2020-01-08"/>
    <n v="8027"/>
    <s v="2020-10-27"/>
    <s v="2021-01-25"/>
    <s v="Yes"/>
    <s v="2021-01-25"/>
    <n v="2"/>
    <s v=""/>
    <s v="Frozen Plasma"/>
    <s v=""/>
    <s v=""/>
    <s v=""/>
    <s v=""/>
    <s v=""/>
    <s v=""/>
    <s v=""/>
    <s v=""/>
    <s v=""/>
    <s v=""/>
    <s v="Active"/>
    <s v=""/>
    <s v="2020-11-11"/>
    <s v="stf version 4"/>
    <n v="2020"/>
    <s v="November"/>
    <n v="2020"/>
    <s v="November"/>
    <x v="1"/>
    <n v="1"/>
    <n v="0"/>
    <n v="1"/>
    <n v="0"/>
    <n v="0"/>
    <n v="0"/>
    <n v="0"/>
    <n v="0"/>
    <n v="0"/>
    <x v="2"/>
  </r>
  <r>
    <x v="2"/>
    <n v="161802"/>
    <n v="2013700829"/>
    <x v="0"/>
    <s v="Nakuru West "/>
    <x v="36"/>
    <n v="20137"/>
    <s v="Female"/>
    <n v="27"/>
    <s v="Yes"/>
    <s v="2020-10-02"/>
    <s v="2020-10-06"/>
    <s v="Yes"/>
    <s v="TDF+3TC+DTG"/>
    <s v=""/>
    <s v=""/>
    <s v=""/>
    <s v=""/>
    <s v="2020-06-10"/>
    <n v="20230"/>
    <s v="2020-09-23"/>
    <s v="2021-02-01"/>
    <s v="Yes"/>
    <s v="2020-10-05"/>
    <n v="2"/>
    <s v="2021-03-04"/>
    <s v="Frozen Plasma"/>
    <s v=""/>
    <s v=""/>
    <s v="Retain Regimen"/>
    <s v=""/>
    <s v=""/>
    <s v=""/>
    <s v="2021-03-04"/>
    <s v=""/>
    <s v=""/>
    <s v=""/>
    <s v=""/>
    <s v=""/>
    <s v="2020-10-06"/>
    <s v="stf version 4"/>
    <n v="2020"/>
    <s v="October"/>
    <n v="2020"/>
    <s v="October"/>
    <x v="1"/>
    <n v="1"/>
    <n v="0"/>
    <n v="1"/>
    <n v="0"/>
    <n v="0"/>
    <n v="0"/>
    <n v="0"/>
    <n v="0"/>
    <n v="0"/>
    <x v="2"/>
  </r>
  <r>
    <x v="2"/>
    <n v="162379"/>
    <n v="2013700858"/>
    <x v="0"/>
    <s v="Nakuru West "/>
    <x v="36"/>
    <n v="20137"/>
    <s v="Male"/>
    <n v="0"/>
    <s v=""/>
    <s v="2020-10-13"/>
    <s v="2020-10-13"/>
    <s v="No"/>
    <s v="ABC+3TC+LPV/r"/>
    <s v=""/>
    <s v=""/>
    <s v=""/>
    <s v=""/>
    <s v=""/>
    <n v="5930142"/>
    <s v="2020-09-30"/>
    <s v=""/>
    <s v=""/>
    <s v=""/>
    <s v=""/>
    <s v=""/>
    <s v=""/>
    <s v=""/>
    <s v=""/>
    <s v=""/>
    <s v=""/>
    <s v=""/>
    <s v=""/>
    <s v=""/>
    <s v=""/>
    <s v=""/>
    <s v=""/>
    <s v=""/>
    <s v=""/>
    <s v=""/>
    <s v=""/>
    <n v="2020"/>
    <s v="October"/>
    <n v="2020"/>
    <s v="October"/>
    <x v="0"/>
    <n v="1"/>
    <n v="0"/>
    <n v="0"/>
    <n v="0"/>
    <n v="1"/>
    <n v="0"/>
    <n v="0"/>
    <n v="0"/>
    <n v="0"/>
    <x v="0"/>
  </r>
  <r>
    <x v="0"/>
    <n v="169398"/>
    <n v="2013700875"/>
    <x v="0"/>
    <s v="Nakuru West "/>
    <x v="36"/>
    <n v="20137"/>
    <s v="Female"/>
    <n v="0"/>
    <s v="Yes"/>
    <s v="2020-12-23"/>
    <s v="2020-12-30"/>
    <s v="No"/>
    <s v="ABC+3TC+LPV/r"/>
    <s v=""/>
    <s v=""/>
    <s v=""/>
    <s v=""/>
    <s v="2020-11-20"/>
    <n v="75322"/>
    <s v="2020-12-11"/>
    <s v="2020-12-01"/>
    <s v="Yes"/>
    <s v="2020-12-01"/>
    <n v="0"/>
    <s v=""/>
    <s v="Frozen Plasma"/>
    <s v=""/>
    <s v=""/>
    <s v="Others"/>
    <s v=""/>
    <s v=""/>
    <s v=""/>
    <s v=""/>
    <s v=""/>
    <s v=""/>
    <s v=""/>
    <s v=""/>
    <s v=""/>
    <s v="2020-12-30"/>
    <s v="stf version 4"/>
    <n v="2020"/>
    <s v="December"/>
    <n v="2020"/>
    <s v="December"/>
    <x v="1"/>
    <n v="1"/>
    <n v="0"/>
    <n v="0"/>
    <n v="0"/>
    <n v="1"/>
    <n v="0"/>
    <n v="0"/>
    <n v="0"/>
    <n v="0"/>
    <x v="0"/>
  </r>
  <r>
    <x v="2"/>
    <n v="163806"/>
    <n v="2030002306"/>
    <x v="0"/>
    <s v="Subukia"/>
    <x v="87"/>
    <n v="15165"/>
    <s v="Female"/>
    <n v="47"/>
    <s v=""/>
    <s v="2020-10-30"/>
    <s v="2020-10-30"/>
    <s v="No"/>
    <s v="TDF+3TC+DTG"/>
    <s v=""/>
    <s v=""/>
    <s v=""/>
    <s v=""/>
    <s v=""/>
    <n v="26299"/>
    <s v="2020-09-27"/>
    <s v=""/>
    <s v=""/>
    <s v=""/>
    <s v=""/>
    <s v=""/>
    <s v=""/>
    <s v=""/>
    <s v=""/>
    <s v=""/>
    <s v=""/>
    <s v=""/>
    <s v=""/>
    <s v=""/>
    <s v=""/>
    <s v=""/>
    <s v=""/>
    <s v=""/>
    <s v=""/>
    <s v=""/>
    <s v=""/>
    <n v="2020"/>
    <s v="October"/>
    <n v="2020"/>
    <s v="October"/>
    <x v="0"/>
    <n v="1"/>
    <n v="0"/>
    <n v="0"/>
    <n v="0"/>
    <n v="1"/>
    <n v="0"/>
    <n v="0"/>
    <n v="0"/>
    <n v="0"/>
    <x v="2"/>
  </r>
  <r>
    <x v="0"/>
    <n v="169732"/>
    <n v="2034300098"/>
    <x v="0"/>
    <s v="Njoro"/>
    <x v="104"/>
    <n v="20343"/>
    <s v="Male"/>
    <n v="57"/>
    <s v=""/>
    <s v="2020-12-31"/>
    <s v="2021-01-05"/>
    <s v="No"/>
    <s v="TDF+3TC+DTG"/>
    <s v=""/>
    <s v=""/>
    <s v=""/>
    <s v=""/>
    <s v=""/>
    <n v="59043"/>
    <s v="2020-12-17"/>
    <s v=""/>
    <s v=""/>
    <s v=""/>
    <s v=""/>
    <s v=""/>
    <s v=""/>
    <s v=""/>
    <s v=""/>
    <s v=""/>
    <s v=""/>
    <s v=""/>
    <s v=""/>
    <s v=""/>
    <s v=""/>
    <s v=""/>
    <s v=""/>
    <s v=""/>
    <s v=""/>
    <s v=""/>
    <s v=""/>
    <n v="2021"/>
    <s v="January"/>
    <n v="2020"/>
    <s v="December"/>
    <x v="0"/>
    <n v="1"/>
    <n v="0"/>
    <n v="0"/>
    <n v="0"/>
    <n v="1"/>
    <n v="0"/>
    <n v="0"/>
    <n v="0"/>
    <n v="0"/>
    <x v="2"/>
  </r>
  <r>
    <x v="0"/>
    <n v="119027"/>
    <n v="2044370177"/>
    <x v="1"/>
    <s v="Laikipia West"/>
    <x v="5"/>
    <n v="10890"/>
    <s v="Male"/>
    <n v="62"/>
    <s v=""/>
    <s v="2020-12-07"/>
    <s v="2020-12-16"/>
    <s v="No"/>
    <s v="TDF+3TC+DTG"/>
    <s v=""/>
    <s v=""/>
    <s v=""/>
    <s v=""/>
    <s v=""/>
    <n v="4735"/>
    <s v="2020-11-27"/>
    <s v=""/>
    <s v=""/>
    <s v=""/>
    <s v=""/>
    <s v=""/>
    <s v=""/>
    <s v=""/>
    <s v=""/>
    <s v=""/>
    <s v=""/>
    <s v=""/>
    <s v=""/>
    <s v=""/>
    <s v=""/>
    <s v=""/>
    <s v=""/>
    <s v=""/>
    <s v=""/>
    <s v=""/>
    <s v=""/>
    <n v="2020"/>
    <s v="December"/>
    <n v="2020"/>
    <s v="December"/>
    <x v="0"/>
    <n v="1"/>
    <n v="0"/>
    <n v="0"/>
    <n v="0"/>
    <n v="1"/>
    <n v="0"/>
    <n v="0"/>
    <n v="0"/>
    <n v="0"/>
    <x v="2"/>
  </r>
  <r>
    <x v="0"/>
    <n v="118666"/>
    <n v="2044370462"/>
    <x v="1"/>
    <s v="Laikipia West"/>
    <x v="5"/>
    <n v="10890"/>
    <s v="Male"/>
    <n v="20"/>
    <s v=""/>
    <s v="2020-12-07"/>
    <s v="2020-12-07"/>
    <s v="No"/>
    <s v="AZT+3TC+ATV/r"/>
    <s v=""/>
    <s v=""/>
    <s v=""/>
    <s v=""/>
    <s v=""/>
    <n v="25151"/>
    <s v="2020-11-16"/>
    <s v=""/>
    <s v=""/>
    <s v=""/>
    <s v=""/>
    <s v=""/>
    <s v=""/>
    <s v=""/>
    <s v=""/>
    <s v=""/>
    <s v=""/>
    <s v=""/>
    <s v=""/>
    <s v=""/>
    <s v=""/>
    <s v=""/>
    <s v=""/>
    <s v=""/>
    <s v=""/>
    <s v=""/>
    <s v=""/>
    <n v="2020"/>
    <s v="December"/>
    <n v="2020"/>
    <s v="December"/>
    <x v="0"/>
    <n v="1"/>
    <n v="0"/>
    <n v="0"/>
    <n v="0"/>
    <n v="1"/>
    <n v="0"/>
    <n v="0"/>
    <n v="0"/>
    <n v="0"/>
    <x v="1"/>
  </r>
  <r>
    <x v="0"/>
    <n v="120294"/>
    <n v="2044370502"/>
    <x v="1"/>
    <s v="Laikipia West"/>
    <x v="5"/>
    <n v="10890"/>
    <s v="Female"/>
    <n v="51"/>
    <s v=""/>
    <s v="2021-01-20"/>
    <s v="2021-01-22"/>
    <s v="No"/>
    <s v="AZT+3TC+ATV/r"/>
    <s v=""/>
    <s v=""/>
    <s v=""/>
    <s v=""/>
    <s v=""/>
    <n v="66809"/>
    <s v="2020-12-16"/>
    <s v=""/>
    <s v=""/>
    <s v=""/>
    <s v=""/>
    <s v=""/>
    <s v=""/>
    <s v=""/>
    <s v=""/>
    <s v=""/>
    <s v=""/>
    <s v=""/>
    <s v=""/>
    <s v=""/>
    <s v=""/>
    <s v=""/>
    <s v=""/>
    <s v=""/>
    <s v=""/>
    <s v=""/>
    <s v=""/>
    <n v="2021"/>
    <s v="January"/>
    <n v="2021"/>
    <s v="January"/>
    <x v="0"/>
    <n v="1"/>
    <n v="0"/>
    <n v="0"/>
    <n v="0"/>
    <n v="1"/>
    <n v="0"/>
    <n v="0"/>
    <n v="0"/>
    <n v="0"/>
    <x v="2"/>
  </r>
  <r>
    <x v="0"/>
    <n v="118657"/>
    <n v="2044370519"/>
    <x v="1"/>
    <s v="Laikipia West"/>
    <x v="5"/>
    <n v="10890"/>
    <s v="Male"/>
    <n v="27"/>
    <s v=""/>
    <s v="2020-12-03"/>
    <s v="2020-12-03"/>
    <s v="No"/>
    <s v="AZT+3TC+ATV/r"/>
    <s v=""/>
    <s v=""/>
    <s v=""/>
    <s v=""/>
    <s v=""/>
    <n v="32500"/>
    <s v="2020-11-20"/>
    <s v=""/>
    <s v=""/>
    <s v=""/>
    <s v=""/>
    <s v=""/>
    <s v=""/>
    <s v=""/>
    <s v=""/>
    <s v=""/>
    <s v=""/>
    <s v=""/>
    <s v=""/>
    <s v=""/>
    <s v=""/>
    <s v=""/>
    <s v=""/>
    <s v=""/>
    <s v=""/>
    <s v=""/>
    <s v=""/>
    <n v="2020"/>
    <s v="December"/>
    <n v="2020"/>
    <s v="December"/>
    <x v="0"/>
    <n v="1"/>
    <n v="0"/>
    <n v="0"/>
    <n v="0"/>
    <n v="1"/>
    <n v="0"/>
    <n v="0"/>
    <n v="0"/>
    <n v="0"/>
    <x v="2"/>
  </r>
  <r>
    <x v="1"/>
    <n v="122968"/>
    <n v="2044370524"/>
    <x v="1"/>
    <s v="Laikipia West"/>
    <x v="5"/>
    <n v="10890"/>
    <s v="Female"/>
    <n v="21"/>
    <s v=""/>
    <s v="2021-03-01"/>
    <s v="2021-03-02"/>
    <s v="No"/>
    <s v="TDF+3TC+EFV"/>
    <s v=""/>
    <s v=""/>
    <s v=""/>
    <s v=""/>
    <s v=""/>
    <n v="1640"/>
    <s v="2021-02-08"/>
    <s v=""/>
    <s v=""/>
    <s v=""/>
    <s v=""/>
    <s v=""/>
    <s v=""/>
    <s v=""/>
    <s v=""/>
    <s v=""/>
    <s v=""/>
    <s v=""/>
    <s v=""/>
    <s v=""/>
    <s v=""/>
    <s v=""/>
    <s v=""/>
    <s v=""/>
    <s v=""/>
    <s v=""/>
    <s v=""/>
    <n v="2021"/>
    <s v="March"/>
    <n v="2021"/>
    <s v="March"/>
    <x v="0"/>
    <n v="1"/>
    <n v="0"/>
    <n v="0"/>
    <n v="0"/>
    <n v="1"/>
    <n v="0"/>
    <n v="0"/>
    <n v="0"/>
    <n v="0"/>
    <x v="1"/>
  </r>
  <r>
    <x v="0"/>
    <n v="120271"/>
    <n v="2044370562"/>
    <x v="1"/>
    <s v="Laikipia West"/>
    <x v="5"/>
    <n v="10890"/>
    <s v="Female"/>
    <n v="45"/>
    <s v=""/>
    <s v="2021-01-20"/>
    <s v="2021-01-22"/>
    <s v="No"/>
    <s v="AZT+3TC+ATV/r"/>
    <s v=""/>
    <s v=""/>
    <s v=""/>
    <s v=""/>
    <s v=""/>
    <n v="5157"/>
    <s v="2020-12-16"/>
    <s v=""/>
    <s v=""/>
    <s v=""/>
    <s v=""/>
    <s v=""/>
    <s v=""/>
    <s v=""/>
    <s v=""/>
    <s v=""/>
    <s v=""/>
    <s v=""/>
    <s v=""/>
    <s v=""/>
    <s v=""/>
    <s v=""/>
    <s v=""/>
    <s v=""/>
    <s v=""/>
    <s v=""/>
    <s v=""/>
    <n v="2021"/>
    <s v="January"/>
    <n v="2021"/>
    <s v="January"/>
    <x v="0"/>
    <n v="1"/>
    <n v="0"/>
    <n v="0"/>
    <n v="0"/>
    <n v="1"/>
    <n v="0"/>
    <n v="0"/>
    <n v="0"/>
    <n v="0"/>
    <x v="2"/>
  </r>
  <r>
    <x v="0"/>
    <n v="119423"/>
    <n v="2044370913"/>
    <x v="1"/>
    <s v="Laikipia West"/>
    <x v="30"/>
    <n v="15325"/>
    <s v="Female"/>
    <n v="44"/>
    <s v="Yes"/>
    <s v="2020-12-14"/>
    <s v="2020-12-16"/>
    <s v="No"/>
    <s v="AZT+3TC+ATV/r"/>
    <s v=""/>
    <s v=""/>
    <s v=""/>
    <s v=""/>
    <s v="2020-07-30"/>
    <n v="17912"/>
    <s v="2020-12-02"/>
    <s v="2019-06-11"/>
    <s v="Yes"/>
    <s v="2019-06-19"/>
    <n v="3"/>
    <s v="2021-03-02"/>
    <s v="Frozen Plasma"/>
    <s v=""/>
    <s v="Awaiting results"/>
    <s v="Retain Regimen"/>
    <s v=""/>
    <s v=""/>
    <s v=""/>
    <s v="2021-03-02"/>
    <s v=""/>
    <s v=""/>
    <s v=""/>
    <s v=""/>
    <s v=""/>
    <s v="2020-12-16"/>
    <s v="stf version 4"/>
    <n v="2020"/>
    <s v="December"/>
    <n v="2020"/>
    <s v="December"/>
    <x v="1"/>
    <n v="1"/>
    <n v="1"/>
    <n v="0"/>
    <n v="0"/>
    <n v="0"/>
    <n v="1"/>
    <n v="0"/>
    <n v="0"/>
    <n v="0"/>
    <x v="2"/>
  </r>
  <r>
    <x v="2"/>
    <n v="114614"/>
    <n v="2044371027"/>
    <x v="1"/>
    <s v="Laikipia West"/>
    <x v="5"/>
    <n v="10890"/>
    <s v="Female"/>
    <n v="57"/>
    <s v=""/>
    <s v="2020-09-30"/>
    <s v="2020-10-01"/>
    <s v="No"/>
    <s v="TDF+3TC+ATV/r"/>
    <s v=""/>
    <s v=""/>
    <s v=""/>
    <s v=""/>
    <s v=""/>
    <n v="2940"/>
    <s v="2020-09-16"/>
    <s v=""/>
    <s v=""/>
    <s v=""/>
    <s v=""/>
    <s v=""/>
    <s v=""/>
    <s v=""/>
    <s v=""/>
    <s v=""/>
    <s v=""/>
    <s v=""/>
    <s v=""/>
    <s v=""/>
    <s v=""/>
    <s v=""/>
    <s v=""/>
    <s v=""/>
    <s v=""/>
    <s v=""/>
    <s v=""/>
    <n v="2020"/>
    <s v="October"/>
    <n v="2020"/>
    <s v="September"/>
    <x v="0"/>
    <n v="1"/>
    <n v="0"/>
    <n v="0"/>
    <n v="0"/>
    <n v="1"/>
    <n v="0"/>
    <n v="0"/>
    <n v="0"/>
    <n v="0"/>
    <x v="2"/>
  </r>
  <r>
    <x v="1"/>
    <n v="121124"/>
    <n v="2044371284"/>
    <x v="1"/>
    <s v="Laikipia West"/>
    <x v="5"/>
    <n v="10890"/>
    <s v="Female"/>
    <n v="18"/>
    <s v=""/>
    <s v="2021-01-25"/>
    <s v="2021-01-26"/>
    <s v="No"/>
    <s v="TDF+3TC+DTG"/>
    <s v=""/>
    <s v=""/>
    <s v=""/>
    <s v=""/>
    <s v=""/>
    <n v="1018"/>
    <s v="2021-01-04"/>
    <s v=""/>
    <s v=""/>
    <s v=""/>
    <s v=""/>
    <s v=""/>
    <s v=""/>
    <s v=""/>
    <s v=""/>
    <s v=""/>
    <s v=""/>
    <s v=""/>
    <s v=""/>
    <s v=""/>
    <s v=""/>
    <s v=""/>
    <s v=""/>
    <s v=""/>
    <s v=""/>
    <s v=""/>
    <s v=""/>
    <n v="2021"/>
    <s v="January"/>
    <n v="2021"/>
    <s v="January"/>
    <x v="0"/>
    <n v="1"/>
    <n v="0"/>
    <n v="0"/>
    <n v="0"/>
    <n v="1"/>
    <n v="0"/>
    <n v="0"/>
    <n v="0"/>
    <n v="0"/>
    <x v="1"/>
  </r>
  <r>
    <x v="0"/>
    <n v="118122"/>
    <n v="2044371430"/>
    <x v="1"/>
    <s v="Laikipia West"/>
    <x v="5"/>
    <n v="10890"/>
    <s v="Male"/>
    <n v="18"/>
    <s v=""/>
    <s v="2020-11-24"/>
    <s v="2020-11-26"/>
    <s v="No"/>
    <s v="TDF+3TC+ATV/r"/>
    <s v=""/>
    <s v=""/>
    <s v=""/>
    <s v=""/>
    <s v=""/>
    <n v="143605"/>
    <s v="2020-11-13"/>
    <s v=""/>
    <s v=""/>
    <s v=""/>
    <s v=""/>
    <s v=""/>
    <s v=""/>
    <s v=""/>
    <s v=""/>
    <s v=""/>
    <s v=""/>
    <s v=""/>
    <s v=""/>
    <s v=""/>
    <s v=""/>
    <s v=""/>
    <s v=""/>
    <s v=""/>
    <s v=""/>
    <s v=""/>
    <s v=""/>
    <n v="2020"/>
    <s v="November"/>
    <n v="2020"/>
    <s v="November"/>
    <x v="0"/>
    <n v="1"/>
    <n v="0"/>
    <n v="0"/>
    <n v="0"/>
    <n v="1"/>
    <n v="0"/>
    <n v="0"/>
    <n v="0"/>
    <n v="0"/>
    <x v="1"/>
  </r>
  <r>
    <x v="1"/>
    <n v="121136"/>
    <n v="2044371684"/>
    <x v="1"/>
    <s v="Laikipia West"/>
    <x v="5"/>
    <n v="10890"/>
    <s v="Female"/>
    <n v="18"/>
    <s v=""/>
    <s v="2021-01-27"/>
    <s v="2021-01-28"/>
    <s v="No"/>
    <s v="TDF+3TC+DTG"/>
    <s v=""/>
    <s v=""/>
    <s v=""/>
    <s v=""/>
    <s v=""/>
    <n v="38353"/>
    <s v="2021-01-04"/>
    <s v=""/>
    <s v=""/>
    <s v=""/>
    <s v=""/>
    <s v=""/>
    <s v=""/>
    <s v=""/>
    <s v=""/>
    <s v=""/>
    <s v=""/>
    <s v=""/>
    <s v=""/>
    <s v=""/>
    <s v=""/>
    <s v=""/>
    <s v=""/>
    <s v=""/>
    <s v=""/>
    <s v=""/>
    <s v=""/>
    <n v="2021"/>
    <s v="January"/>
    <n v="2021"/>
    <s v="January"/>
    <x v="0"/>
    <n v="1"/>
    <n v="0"/>
    <n v="0"/>
    <n v="0"/>
    <n v="1"/>
    <n v="0"/>
    <n v="0"/>
    <n v="0"/>
    <n v="0"/>
    <x v="1"/>
  </r>
  <r>
    <x v="0"/>
    <n v="120282"/>
    <n v="2044372525"/>
    <x v="1"/>
    <s v="Laikipia West"/>
    <x v="5"/>
    <n v="10890"/>
    <s v="Male"/>
    <n v="54"/>
    <s v=""/>
    <s v="2021-01-27"/>
    <s v="2021-01-27"/>
    <s v="No"/>
    <s v="AZT+3TC+ATV/r"/>
    <s v=""/>
    <s v=""/>
    <s v=""/>
    <s v=""/>
    <s v=""/>
    <n v="20799"/>
    <s v="2020-12-17"/>
    <s v=""/>
    <s v=""/>
    <s v=""/>
    <s v=""/>
    <s v=""/>
    <s v=""/>
    <s v=""/>
    <s v=""/>
    <s v=""/>
    <s v=""/>
    <s v=""/>
    <s v=""/>
    <s v=""/>
    <s v=""/>
    <s v=""/>
    <s v=""/>
    <s v=""/>
    <s v=""/>
    <s v=""/>
    <s v=""/>
    <n v="2021"/>
    <s v="January"/>
    <n v="2021"/>
    <s v="January"/>
    <x v="0"/>
    <n v="1"/>
    <n v="0"/>
    <n v="0"/>
    <n v="0"/>
    <n v="1"/>
    <n v="0"/>
    <n v="0"/>
    <n v="0"/>
    <n v="0"/>
    <x v="2"/>
  </r>
  <r>
    <x v="0"/>
    <n v="118130"/>
    <n v="2044373121"/>
    <x v="1"/>
    <s v="Laikipia West"/>
    <x v="5"/>
    <n v="10890"/>
    <s v="Female"/>
    <n v="52"/>
    <s v=""/>
    <s v="2020-11-24"/>
    <s v="2020-11-26"/>
    <s v="No"/>
    <s v="AZT+3TC+ATV/r"/>
    <s v=""/>
    <s v=""/>
    <s v=""/>
    <s v=""/>
    <s v=""/>
    <n v="12085"/>
    <s v="2020-11-12"/>
    <s v=""/>
    <s v=""/>
    <s v=""/>
    <s v=""/>
    <s v=""/>
    <s v=""/>
    <s v=""/>
    <s v=""/>
    <s v=""/>
    <s v=""/>
    <s v=""/>
    <s v=""/>
    <s v=""/>
    <s v=""/>
    <s v=""/>
    <s v=""/>
    <s v=""/>
    <s v=""/>
    <s v=""/>
    <s v=""/>
    <n v="2020"/>
    <s v="November"/>
    <n v="2020"/>
    <s v="November"/>
    <x v="0"/>
    <n v="1"/>
    <n v="0"/>
    <n v="0"/>
    <n v="0"/>
    <n v="1"/>
    <n v="0"/>
    <n v="0"/>
    <n v="0"/>
    <n v="0"/>
    <x v="2"/>
  </r>
  <r>
    <x v="0"/>
    <n v="120283"/>
    <n v="2044373387"/>
    <x v="1"/>
    <s v="Laikipia West"/>
    <x v="5"/>
    <n v="10890"/>
    <s v="Male"/>
    <n v="17"/>
    <s v=""/>
    <s v="2021-01-27"/>
    <s v="2021-01-27"/>
    <s v="No"/>
    <s v="TDF+3TC+ATV/r"/>
    <s v=""/>
    <s v=""/>
    <s v=""/>
    <s v=""/>
    <s v=""/>
    <n v="252752"/>
    <s v="2020-12-18"/>
    <s v=""/>
    <s v=""/>
    <s v=""/>
    <s v=""/>
    <s v=""/>
    <s v=""/>
    <s v=""/>
    <s v=""/>
    <s v=""/>
    <s v=""/>
    <s v=""/>
    <s v=""/>
    <s v=""/>
    <s v=""/>
    <s v=""/>
    <s v=""/>
    <s v=""/>
    <s v=""/>
    <s v=""/>
    <s v=""/>
    <n v="2021"/>
    <s v="January"/>
    <n v="2021"/>
    <s v="January"/>
    <x v="0"/>
    <n v="1"/>
    <n v="0"/>
    <n v="0"/>
    <n v="0"/>
    <n v="1"/>
    <n v="0"/>
    <n v="0"/>
    <n v="0"/>
    <n v="0"/>
    <x v="1"/>
  </r>
  <r>
    <x v="1"/>
    <n v="121028"/>
    <n v="2044373642"/>
    <x v="1"/>
    <s v="Laikipia West"/>
    <x v="5"/>
    <n v="10890"/>
    <s v="Male"/>
    <n v="20"/>
    <s v=""/>
    <s v="2021-01-28"/>
    <s v="2021-01-29"/>
    <s v="No"/>
    <s v="TDF+3TC+DTG"/>
    <s v=""/>
    <s v=""/>
    <s v=""/>
    <s v=""/>
    <s v=""/>
    <n v="1402"/>
    <s v="2021-01-14"/>
    <s v=""/>
    <s v=""/>
    <s v=""/>
    <s v=""/>
    <s v=""/>
    <s v=""/>
    <s v=""/>
    <s v=""/>
    <s v=""/>
    <s v=""/>
    <s v=""/>
    <s v=""/>
    <s v=""/>
    <s v=""/>
    <s v=""/>
    <s v=""/>
    <s v=""/>
    <s v=""/>
    <s v=""/>
    <s v=""/>
    <n v="2021"/>
    <s v="January"/>
    <n v="2021"/>
    <s v="January"/>
    <x v="0"/>
    <n v="1"/>
    <n v="0"/>
    <n v="0"/>
    <n v="0"/>
    <n v="1"/>
    <n v="0"/>
    <n v="0"/>
    <n v="0"/>
    <n v="0"/>
    <x v="1"/>
  </r>
  <r>
    <x v="1"/>
    <n v="121033"/>
    <n v="2044373991"/>
    <x v="1"/>
    <s v="Laikipia West"/>
    <x v="30"/>
    <n v="15325"/>
    <s v="Female"/>
    <n v="41"/>
    <s v="Yes"/>
    <s v="2021-01-28"/>
    <s v="2021-01-29"/>
    <s v="No"/>
    <s v="TDF+3TC+ATV/r"/>
    <s v=""/>
    <s v=""/>
    <s v=""/>
    <s v=""/>
    <s v="2009-10-27"/>
    <n v="1251"/>
    <s v="2021-01-13"/>
    <s v="2021-01-13"/>
    <s v="Yes"/>
    <s v="2021-01-13"/>
    <n v="1"/>
    <s v="2021-01-13"/>
    <s v="Frozen Plasma"/>
    <s v="2021-02-09"/>
    <s v="&gt;1000"/>
    <s v="Retain Regimen"/>
    <s v="Other"/>
    <s v="already in second line"/>
    <n v="1"/>
    <s v="2021-01-13"/>
    <s v="Frozen Plasma"/>
    <s v="2021-02-09"/>
    <s v="&gt;1000"/>
    <s v="Active"/>
    <s v="poor timing"/>
    <s v="2021-01-29"/>
    <s v="stf version 4"/>
    <n v="2021"/>
    <s v="January"/>
    <n v="2021"/>
    <s v="January"/>
    <x v="1"/>
    <n v="1"/>
    <n v="0"/>
    <n v="0"/>
    <n v="1"/>
    <n v="0"/>
    <n v="0"/>
    <n v="0"/>
    <n v="0"/>
    <n v="0"/>
    <x v="2"/>
  </r>
  <r>
    <x v="0"/>
    <n v="119408"/>
    <n v="2044374425"/>
    <x v="1"/>
    <s v="Laikipia West"/>
    <x v="5"/>
    <n v="10890"/>
    <s v="Female"/>
    <n v="23"/>
    <s v=""/>
    <s v="2020-12-14"/>
    <s v="2020-12-16"/>
    <s v="No"/>
    <s v="TDF+3TC+DTG"/>
    <s v=""/>
    <s v=""/>
    <s v=""/>
    <s v=""/>
    <s v=""/>
    <n v="15759"/>
    <s v="2020-12-04"/>
    <s v=""/>
    <s v=""/>
    <s v=""/>
    <s v=""/>
    <s v=""/>
    <s v=""/>
    <s v=""/>
    <s v=""/>
    <s v=""/>
    <s v=""/>
    <s v=""/>
    <s v=""/>
    <s v=""/>
    <s v=""/>
    <s v=""/>
    <s v=""/>
    <s v=""/>
    <s v=""/>
    <s v=""/>
    <s v=""/>
    <n v="2020"/>
    <s v="December"/>
    <n v="2020"/>
    <s v="December"/>
    <x v="0"/>
    <n v="1"/>
    <n v="0"/>
    <n v="0"/>
    <n v="0"/>
    <n v="1"/>
    <n v="0"/>
    <n v="0"/>
    <n v="0"/>
    <n v="0"/>
    <x v="1"/>
  </r>
  <r>
    <x v="0"/>
    <n v="117555"/>
    <n v="2044375149"/>
    <x v="1"/>
    <s v="Laikipia West"/>
    <x v="5"/>
    <n v="10890"/>
    <s v="Female"/>
    <n v="80"/>
    <s v=""/>
    <s v="2020-11-17"/>
    <s v="2020-11-17"/>
    <s v="No"/>
    <s v="AZT+3TC+ATV/r"/>
    <s v=""/>
    <s v=""/>
    <s v=""/>
    <s v=""/>
    <s v=""/>
    <n v="55921"/>
    <s v="2020-10-29"/>
    <s v=""/>
    <s v=""/>
    <s v=""/>
    <s v=""/>
    <s v=""/>
    <s v=""/>
    <s v=""/>
    <s v=""/>
    <s v=""/>
    <s v=""/>
    <s v=""/>
    <s v=""/>
    <s v=""/>
    <s v=""/>
    <s v=""/>
    <s v=""/>
    <s v=""/>
    <s v=""/>
    <s v=""/>
    <s v=""/>
    <n v="2020"/>
    <s v="November"/>
    <n v="2020"/>
    <s v="November"/>
    <x v="0"/>
    <n v="1"/>
    <n v="0"/>
    <n v="0"/>
    <n v="0"/>
    <n v="1"/>
    <n v="0"/>
    <n v="0"/>
    <n v="0"/>
    <n v="0"/>
    <x v="2"/>
  </r>
  <r>
    <x v="1"/>
    <n v="122945"/>
    <n v="2044376068"/>
    <x v="1"/>
    <s v="Laikipia West"/>
    <x v="11"/>
    <n v="10672"/>
    <s v="Female"/>
    <n v="35"/>
    <s v=""/>
    <s v="2021-03-05"/>
    <s v="2021-03-05"/>
    <s v="No"/>
    <s v="TDF+3TC+DTG"/>
    <s v=""/>
    <s v=""/>
    <s v=""/>
    <s v=""/>
    <s v=""/>
    <n v="11441"/>
    <s v="2021-02-11"/>
    <s v=""/>
    <s v=""/>
    <s v=""/>
    <s v=""/>
    <s v=""/>
    <s v=""/>
    <s v=""/>
    <s v=""/>
    <s v=""/>
    <s v=""/>
    <s v=""/>
    <s v=""/>
    <s v=""/>
    <s v=""/>
    <s v=""/>
    <s v=""/>
    <s v=""/>
    <s v=""/>
    <s v=""/>
    <s v=""/>
    <n v="2021"/>
    <s v="March"/>
    <n v="2021"/>
    <s v="March"/>
    <x v="0"/>
    <n v="1"/>
    <n v="0"/>
    <n v="0"/>
    <n v="0"/>
    <n v="1"/>
    <n v="0"/>
    <n v="0"/>
    <n v="0"/>
    <n v="0"/>
    <x v="2"/>
  </r>
  <r>
    <x v="0"/>
    <n v="169881"/>
    <n v="2054416811"/>
    <x v="0"/>
    <s v="Nakuru West "/>
    <x v="7"/>
    <n v="15288"/>
    <s v="Male"/>
    <n v="57"/>
    <s v="Yes"/>
    <s v="2020-12-31"/>
    <s v="2021-01-04"/>
    <s v="No"/>
    <s v="TDF+3TC+LPV/r"/>
    <s v=""/>
    <s v=""/>
    <s v=""/>
    <s v=""/>
    <s v="2012-11-09"/>
    <n v="34259"/>
    <s v="2020-12-22"/>
    <s v="2021-01-21"/>
    <s v="No"/>
    <s v=""/>
    <n v="3"/>
    <s v=""/>
    <s v="Frozen Plasma"/>
    <s v=""/>
    <s v=""/>
    <s v="Others"/>
    <s v=""/>
    <s v=""/>
    <s v=""/>
    <s v=""/>
    <s v=""/>
    <s v=""/>
    <s v=""/>
    <s v="Active"/>
    <s v=""/>
    <s v="2021-01-04"/>
    <s v="stf version 4"/>
    <n v="2021"/>
    <s v="January"/>
    <n v="2020"/>
    <s v="December"/>
    <x v="1"/>
    <n v="1"/>
    <n v="1"/>
    <n v="0"/>
    <n v="0"/>
    <n v="0"/>
    <n v="0"/>
    <n v="0"/>
    <n v="0"/>
    <n v="0"/>
    <x v="2"/>
  </r>
  <r>
    <x v="0"/>
    <n v="177623"/>
    <n v="2084802329"/>
    <x v="3"/>
    <s v="Koibatek"/>
    <x v="24"/>
    <n v="14432"/>
    <s v="Female"/>
    <n v="41"/>
    <s v=""/>
    <s v="2020-12-08"/>
    <s v="2020-12-09"/>
    <s v="No"/>
    <s v="ABC+3TC+ATV/r"/>
    <s v=""/>
    <s v=""/>
    <s v=""/>
    <s v=""/>
    <s v=""/>
    <n v="1016711"/>
    <s v="2020-11-30"/>
    <s v=""/>
    <s v=""/>
    <s v=""/>
    <s v=""/>
    <s v=""/>
    <s v=""/>
    <s v=""/>
    <s v=""/>
    <s v=""/>
    <s v=""/>
    <s v=""/>
    <s v=""/>
    <s v=""/>
    <s v=""/>
    <s v=""/>
    <s v=""/>
    <s v=""/>
    <s v=""/>
    <s v=""/>
    <s v=""/>
    <n v="2020"/>
    <s v="December"/>
    <n v="2020"/>
    <s v="December"/>
    <x v="0"/>
    <n v="1"/>
    <n v="0"/>
    <n v="0"/>
    <n v="0"/>
    <n v="1"/>
    <n v="0"/>
    <n v="0"/>
    <n v="0"/>
    <n v="0"/>
    <x v="2"/>
  </r>
  <r>
    <x v="1"/>
    <n v="170151"/>
    <n v="2100100673"/>
    <x v="0"/>
    <s v="Nakuru West "/>
    <x v="7"/>
    <n v="15288"/>
    <s v="Male"/>
    <n v="30"/>
    <s v="Yes"/>
    <s v="2021-01-08"/>
    <s v="2021-01-08"/>
    <s v="No"/>
    <s v="TDF+3TC+DTG"/>
    <s v=""/>
    <s v=""/>
    <s v=""/>
    <s v=""/>
    <s v="2019-03-12"/>
    <n v="4122"/>
    <s v="2021-01-04"/>
    <s v="2020-02-11"/>
    <s v="No"/>
    <s v=""/>
    <n v="2"/>
    <s v=""/>
    <s v="Frozen Plasma"/>
    <s v=""/>
    <s v=""/>
    <s v=""/>
    <s v=""/>
    <s v=""/>
    <s v=""/>
    <s v=""/>
    <s v=""/>
    <s v=""/>
    <s v=""/>
    <s v="Defaulter"/>
    <s v=""/>
    <s v="2021-01-08"/>
    <s v="stf version 4"/>
    <n v="2021"/>
    <s v="January"/>
    <n v="2021"/>
    <s v="January"/>
    <x v="1"/>
    <n v="1"/>
    <n v="0"/>
    <n v="1"/>
    <n v="0"/>
    <n v="0"/>
    <n v="0"/>
    <n v="0"/>
    <n v="0"/>
    <n v="0"/>
    <x v="2"/>
  </r>
  <r>
    <x v="0"/>
    <n v="220938"/>
    <s v="2136/F"/>
    <x v="1"/>
    <s v="Laikipia East"/>
    <x v="15"/>
    <n v="15305"/>
    <s v="Female"/>
    <n v="28"/>
    <s v=""/>
    <s v="2020-12-15"/>
    <s v="2020-12-15"/>
    <s v="No"/>
    <s v="No Data"/>
    <s v=""/>
    <s v=""/>
    <s v=""/>
    <s v=""/>
    <s v=""/>
    <n v="24700"/>
    <s v="2020-11-11"/>
    <s v=""/>
    <s v=""/>
    <s v=""/>
    <s v=""/>
    <s v=""/>
    <s v=""/>
    <s v=""/>
    <s v=""/>
    <s v=""/>
    <s v=""/>
    <s v=""/>
    <s v=""/>
    <s v=""/>
    <s v=""/>
    <s v=""/>
    <s v=""/>
    <s v=""/>
    <s v=""/>
    <s v=""/>
    <s v=""/>
    <n v="2020"/>
    <s v="December"/>
    <n v="2020"/>
    <s v="December"/>
    <x v="0"/>
    <n v="1"/>
    <n v="0"/>
    <n v="0"/>
    <n v="0"/>
    <n v="1"/>
    <n v="0"/>
    <n v="0"/>
    <n v="0"/>
    <n v="0"/>
    <x v="2"/>
  </r>
  <r>
    <x v="0"/>
    <n v="167698"/>
    <s v="2285900407"/>
    <x v="0"/>
    <s v="Nakuru East"/>
    <x v="26"/>
    <n v="15009"/>
    <s v="Female"/>
    <n v="12"/>
    <s v=""/>
    <s v="2020-12-03"/>
    <s v="2020-12-03"/>
    <s v="No"/>
    <s v="ABC+3TC+EFV"/>
    <s v=""/>
    <s v=""/>
    <s v=""/>
    <s v=""/>
    <s v=""/>
    <n v="3428"/>
    <s v="2020-11-23"/>
    <s v=""/>
    <s v=""/>
    <s v=""/>
    <s v=""/>
    <s v=""/>
    <s v=""/>
    <s v=""/>
    <s v=""/>
    <s v=""/>
    <s v=""/>
    <s v=""/>
    <s v=""/>
    <s v=""/>
    <s v=""/>
    <s v=""/>
    <s v=""/>
    <s v=""/>
    <s v=""/>
    <s v=""/>
    <s v=""/>
    <n v="2020"/>
    <s v="December"/>
    <n v="2020"/>
    <s v="December"/>
    <x v="0"/>
    <n v="1"/>
    <n v="0"/>
    <n v="0"/>
    <n v="0"/>
    <n v="1"/>
    <n v="0"/>
    <n v="0"/>
    <n v="0"/>
    <n v="0"/>
    <x v="1"/>
  </r>
  <r>
    <x v="1"/>
    <n v="224502"/>
    <s v="2334500031"/>
    <x v="2"/>
    <s v="Samburu East "/>
    <x v="125"/>
    <n v="15768"/>
    <s v="Female"/>
    <n v="50"/>
    <s v=""/>
    <s v="2021-01-08"/>
    <s v="2021-01-08"/>
    <s v="No"/>
    <s v="TDF+3TC+DTG"/>
    <s v=""/>
    <s v=""/>
    <s v=""/>
    <s v=""/>
    <s v=""/>
    <n v="696000"/>
    <s v="2021-01-07"/>
    <s v=""/>
    <s v=""/>
    <s v=""/>
    <s v=""/>
    <s v=""/>
    <s v=""/>
    <s v=""/>
    <s v=""/>
    <s v=""/>
    <s v=""/>
    <s v=""/>
    <s v=""/>
    <s v=""/>
    <s v=""/>
    <s v=""/>
    <s v=""/>
    <s v=""/>
    <s v=""/>
    <s v=""/>
    <s v=""/>
    <n v="2021"/>
    <s v="January"/>
    <n v="2021"/>
    <s v="January"/>
    <x v="0"/>
    <n v="1"/>
    <n v="0"/>
    <n v="0"/>
    <n v="0"/>
    <n v="1"/>
    <n v="0"/>
    <n v="0"/>
    <n v="0"/>
    <n v="0"/>
    <x v="2"/>
  </r>
  <r>
    <x v="0"/>
    <n v="166547"/>
    <s v="3061904714"/>
    <x v="0"/>
    <s v="Nakuru West "/>
    <x v="110"/>
    <n v="18599"/>
    <s v="Female"/>
    <n v="31"/>
    <s v=""/>
    <s v="2020-11-25"/>
    <s v="2020-11-25"/>
    <s v="No"/>
    <s v="TDF+3TC+EFV"/>
    <s v=""/>
    <s v=""/>
    <s v=""/>
    <s v=""/>
    <s v=""/>
    <n v="16000"/>
    <s v="2020-11-06"/>
    <s v=""/>
    <s v=""/>
    <s v=""/>
    <s v=""/>
    <s v=""/>
    <s v=""/>
    <s v=""/>
    <s v=""/>
    <s v=""/>
    <s v=""/>
    <s v=""/>
    <s v=""/>
    <s v=""/>
    <s v=""/>
    <s v=""/>
    <s v=""/>
    <s v=""/>
    <s v=""/>
    <s v=""/>
    <s v=""/>
    <n v="2020"/>
    <s v="November"/>
    <n v="2020"/>
    <s v="November"/>
    <x v="0"/>
    <n v="1"/>
    <n v="0"/>
    <n v="0"/>
    <n v="0"/>
    <n v="1"/>
    <n v="0"/>
    <n v="0"/>
    <n v="0"/>
    <n v="0"/>
    <x v="2"/>
  </r>
  <r>
    <x v="1"/>
    <n v="224892"/>
    <s v="3081480091"/>
    <x v="1"/>
    <s v="Laikipia East"/>
    <x v="83"/>
    <n v="15007"/>
    <s v="Female"/>
    <n v="18"/>
    <s v=""/>
    <s v="2021-01-25"/>
    <s v="2021-01-25"/>
    <s v="Yes"/>
    <s v="TDF+3TC+ATV/r"/>
    <s v=""/>
    <s v=""/>
    <s v=""/>
    <s v=""/>
    <s v=""/>
    <n v="3304"/>
    <s v="2021-01-05"/>
    <s v=""/>
    <s v=""/>
    <s v=""/>
    <s v=""/>
    <s v=""/>
    <s v=""/>
    <s v=""/>
    <s v=""/>
    <s v=""/>
    <s v=""/>
    <s v=""/>
    <s v=""/>
    <s v=""/>
    <s v=""/>
    <s v=""/>
    <s v=""/>
    <s v=""/>
    <s v=""/>
    <s v=""/>
    <s v=""/>
    <n v="2021"/>
    <s v="January"/>
    <n v="2021"/>
    <s v="January"/>
    <x v="0"/>
    <n v="1"/>
    <n v="0"/>
    <n v="0"/>
    <n v="0"/>
    <n v="1"/>
    <n v="0"/>
    <n v="0"/>
    <n v="0"/>
    <n v="0"/>
    <x v="1"/>
  </r>
  <r>
    <x v="1"/>
    <n v="185919"/>
    <s v="3322924923"/>
    <x v="3"/>
    <s v="Koibatek"/>
    <x v="29"/>
    <n v="15174"/>
    <s v="Female"/>
    <n v="72"/>
    <s v="Yes"/>
    <s v="2021-03-01"/>
    <s v="2021-03-02"/>
    <s v="No"/>
    <s v="TDF+3TC+DTG"/>
    <s v=""/>
    <s v=""/>
    <s v=""/>
    <s v=""/>
    <s v="2019-01-16"/>
    <n v="73114"/>
    <s v="2021-02-17"/>
    <s v="2021-03-09"/>
    <s v="Yes"/>
    <s v="2021-03-09"/>
    <n v="2"/>
    <s v=""/>
    <s v="Frozen Plasma"/>
    <s v=""/>
    <s v=""/>
    <s v=""/>
    <s v=""/>
    <s v=""/>
    <s v=""/>
    <s v=""/>
    <s v=""/>
    <s v=""/>
    <s v=""/>
    <s v=""/>
    <s v=""/>
    <s v="2021-03-02"/>
    <s v="stf version 4"/>
    <n v="2021"/>
    <s v="March"/>
    <n v="2021"/>
    <s v="March"/>
    <x v="1"/>
    <n v="1"/>
    <n v="0"/>
    <n v="1"/>
    <n v="0"/>
    <n v="0"/>
    <n v="0"/>
    <n v="0"/>
    <n v="0"/>
    <n v="0"/>
    <x v="2"/>
  </r>
  <r>
    <x v="0"/>
    <n v="118666"/>
    <s v="4070100578"/>
    <x v="1"/>
    <s v="Laikipia West"/>
    <x v="5"/>
    <n v="10890"/>
    <s v="Female"/>
    <n v="39"/>
    <s v=""/>
    <s v="2020-12-07"/>
    <s v="2020-12-07"/>
    <s v="No"/>
    <s v="AZT+3TC+ATV/r"/>
    <s v=""/>
    <s v=""/>
    <s v=""/>
    <s v=""/>
    <s v=""/>
    <n v="66290"/>
    <s v="2020-11-17"/>
    <s v=""/>
    <s v=""/>
    <s v=""/>
    <s v=""/>
    <s v=""/>
    <s v=""/>
    <s v=""/>
    <s v=""/>
    <s v=""/>
    <s v=""/>
    <s v=""/>
    <s v=""/>
    <s v=""/>
    <s v=""/>
    <s v=""/>
    <s v=""/>
    <s v=""/>
    <s v=""/>
    <s v=""/>
    <s v=""/>
    <n v="2020"/>
    <s v="December"/>
    <n v="2020"/>
    <s v="December"/>
    <x v="0"/>
    <n v="1"/>
    <n v="0"/>
    <n v="0"/>
    <n v="0"/>
    <n v="1"/>
    <n v="0"/>
    <n v="0"/>
    <n v="0"/>
    <n v="0"/>
    <x v="2"/>
  </r>
  <r>
    <x v="1"/>
    <n v="171136"/>
    <n v="53028"/>
    <x v="0"/>
    <s v="Nakuru West "/>
    <x v="32"/>
    <n v="15365"/>
    <s v="Male"/>
    <n v="11"/>
    <s v=""/>
    <s v="2021-01-21"/>
    <s v="2021-01-21"/>
    <s v="No"/>
    <s v="ABC+3TC+EFV"/>
    <s v=""/>
    <s v=""/>
    <s v=""/>
    <s v=""/>
    <s v=""/>
    <n v="2675"/>
    <s v="2021-01-13"/>
    <s v=""/>
    <s v=""/>
    <s v=""/>
    <s v=""/>
    <s v=""/>
    <s v=""/>
    <s v=""/>
    <s v=""/>
    <s v=""/>
    <s v=""/>
    <s v=""/>
    <s v=""/>
    <s v=""/>
    <s v=""/>
    <s v=""/>
    <s v=""/>
    <s v=""/>
    <s v=""/>
    <s v=""/>
    <s v=""/>
    <n v="2021"/>
    <s v="January"/>
    <n v="2021"/>
    <s v="January"/>
    <x v="0"/>
    <n v="1"/>
    <n v="0"/>
    <n v="0"/>
    <n v="0"/>
    <n v="1"/>
    <n v="0"/>
    <n v="0"/>
    <n v="0"/>
    <n v="0"/>
    <x v="1"/>
  </r>
  <r>
    <x v="0"/>
    <n v="178922"/>
    <s v="544948595-1"/>
    <x v="3"/>
    <s v="Koibatek"/>
    <x v="88"/>
    <n v="15725"/>
    <s v="Female"/>
    <n v="23"/>
    <s v="Yes"/>
    <s v="2020-12-18"/>
    <s v="2020-12-18"/>
    <s v="No"/>
    <s v="AZT+3TC+ATV/r"/>
    <s v=""/>
    <s v=""/>
    <s v=""/>
    <s v=""/>
    <s v="2015-07-13"/>
    <n v="7264"/>
    <s v="2020-12-08"/>
    <s v="2021-01-20"/>
    <s v="NA"/>
    <s v=""/>
    <n v="3"/>
    <s v=""/>
    <s v="Frozen Plasma"/>
    <s v=""/>
    <s v=""/>
    <s v=""/>
    <s v=""/>
    <s v=""/>
    <s v=""/>
    <s v=""/>
    <s v=""/>
    <s v=""/>
    <s v=""/>
    <s v="Active"/>
    <s v=""/>
    <s v="2020-12-18"/>
    <s v="stf version 4"/>
    <n v="2020"/>
    <s v="December"/>
    <n v="2020"/>
    <s v="December"/>
    <x v="1"/>
    <n v="1"/>
    <n v="1"/>
    <n v="0"/>
    <n v="0"/>
    <n v="0"/>
    <n v="0"/>
    <n v="0"/>
    <n v="0"/>
    <n v="0"/>
    <x v="1"/>
  </r>
  <r>
    <x v="0"/>
    <n v="165354"/>
    <s v="5521230010"/>
    <x v="0"/>
    <s v="Njoro"/>
    <x v="21"/>
    <n v="15358"/>
    <s v="Male"/>
    <n v="16"/>
    <s v=""/>
    <s v="2020-11-19"/>
    <s v="2020-11-19"/>
    <s v="No"/>
    <s v="TDF+3TC+DTG"/>
    <s v=""/>
    <s v=""/>
    <s v=""/>
    <s v=""/>
    <s v=""/>
    <n v="16600"/>
    <s v="2020-11-04"/>
    <s v=""/>
    <s v=""/>
    <s v=""/>
    <s v=""/>
    <s v=""/>
    <s v=""/>
    <s v=""/>
    <s v=""/>
    <s v=""/>
    <s v=""/>
    <s v=""/>
    <s v=""/>
    <s v=""/>
    <s v=""/>
    <s v=""/>
    <s v=""/>
    <s v=""/>
    <s v=""/>
    <s v=""/>
    <s v=""/>
    <n v="2020"/>
    <s v="November"/>
    <n v="2020"/>
    <s v="November"/>
    <x v="0"/>
    <n v="1"/>
    <n v="0"/>
    <n v="0"/>
    <n v="0"/>
    <n v="1"/>
    <n v="0"/>
    <n v="0"/>
    <n v="0"/>
    <n v="0"/>
    <x v="1"/>
  </r>
  <r>
    <x v="0"/>
    <n v="164907"/>
    <s v="7040004807"/>
    <x v="0"/>
    <s v="Rongai"/>
    <x v="64"/>
    <n v="14606"/>
    <s v="Female"/>
    <n v="18"/>
    <s v="Yes"/>
    <s v="2020-11-11"/>
    <s v="2020-11-11"/>
    <s v="No"/>
    <s v="TDF+3TC+EFV"/>
    <s v=""/>
    <s v=""/>
    <s v=""/>
    <s v=""/>
    <s v="2021-01-04"/>
    <n v="1811"/>
    <s v="2020-10-27"/>
    <s v="2020-06-16"/>
    <s v="Yes"/>
    <s v="2020-06-16"/>
    <n v="3"/>
    <s v="2020-10-27"/>
    <s v="Frozen Plasma"/>
    <s v="2020-11-25"/>
    <s v="&gt;1000"/>
    <s v="Others"/>
    <s v=""/>
    <s v=""/>
    <s v=""/>
    <s v="2020-10-27"/>
    <s v=""/>
    <s v=""/>
    <s v=""/>
    <s v=""/>
    <s v=""/>
    <s v="2020-11-11"/>
    <s v="stf version 4"/>
    <n v="2020"/>
    <s v="November"/>
    <n v="2020"/>
    <s v="November"/>
    <x v="1"/>
    <n v="1"/>
    <n v="1"/>
    <n v="0"/>
    <n v="0"/>
    <n v="0"/>
    <n v="1"/>
    <n v="1"/>
    <n v="1"/>
    <n v="0"/>
    <x v="1"/>
  </r>
  <r>
    <x v="0"/>
    <n v="169532"/>
    <s v="7040170098"/>
    <x v="0"/>
    <s v="Kuresoi North"/>
    <x v="117"/>
    <n v="15651"/>
    <s v="Female"/>
    <n v="30"/>
    <s v=""/>
    <s v="2020-12-23"/>
    <s v="2020-12-30"/>
    <s v="Yes"/>
    <s v="TDF+3TC+DTG"/>
    <s v=""/>
    <s v=""/>
    <s v=""/>
    <s v=""/>
    <s v=""/>
    <n v="1844"/>
    <s v="2020-12-14"/>
    <s v=""/>
    <s v=""/>
    <s v=""/>
    <s v=""/>
    <s v=""/>
    <s v=""/>
    <s v=""/>
    <s v=""/>
    <s v=""/>
    <s v=""/>
    <s v=""/>
    <s v=""/>
    <s v=""/>
    <s v=""/>
    <s v=""/>
    <s v=""/>
    <s v=""/>
    <s v=""/>
    <s v=""/>
    <s v=""/>
    <n v="2020"/>
    <s v="December"/>
    <n v="2020"/>
    <s v="December"/>
    <x v="0"/>
    <n v="1"/>
    <n v="0"/>
    <n v="0"/>
    <n v="0"/>
    <n v="1"/>
    <n v="0"/>
    <n v="0"/>
    <n v="0"/>
    <n v="0"/>
    <x v="2"/>
  </r>
  <r>
    <x v="0"/>
    <n v="166058"/>
    <s v="70405800775"/>
    <x v="0"/>
    <s v="Njoro"/>
    <x v="10"/>
    <n v="15156"/>
    <s v="Male"/>
    <n v="51"/>
    <s v="Yes"/>
    <s v="2020-11-24"/>
    <s v="2020-11-24"/>
    <s v="No"/>
    <s v="TDF+3TC+DTG"/>
    <s v=""/>
    <s v=""/>
    <s v=""/>
    <s v=""/>
    <s v="2018-07-11"/>
    <n v="3550"/>
    <s v="2020-11-06"/>
    <s v="2020-11-11"/>
    <s v="No"/>
    <s v=""/>
    <n v="0"/>
    <s v=""/>
    <s v="Frozen Plasma"/>
    <s v=""/>
    <s v=""/>
    <s v=""/>
    <s v=""/>
    <s v=""/>
    <s v=""/>
    <s v=""/>
    <s v=""/>
    <s v=""/>
    <s v=""/>
    <s v="Active"/>
    <s v=""/>
    <s v="2020-11-24"/>
    <s v="stf version 4"/>
    <n v="2020"/>
    <s v="November"/>
    <n v="2020"/>
    <s v="November"/>
    <x v="1"/>
    <n v="1"/>
    <n v="0"/>
    <n v="0"/>
    <n v="0"/>
    <n v="1"/>
    <n v="0"/>
    <n v="0"/>
    <n v="0"/>
    <n v="0"/>
    <x v="2"/>
  </r>
  <r>
    <x v="0"/>
    <n v="167523"/>
    <s v="8090301318"/>
    <x v="0"/>
    <s v="Nakuru North"/>
    <x v="2"/>
    <n v="14224"/>
    <s v="Female"/>
    <n v="45"/>
    <s v="Yes"/>
    <s v="2020-12-04"/>
    <s v="2020-12-04"/>
    <s v="No"/>
    <s v="TDF+3TC+DTG"/>
    <s v=""/>
    <s v="AZT + 3TC + ATV/r"/>
    <s v="2020-05-20"/>
    <s v=""/>
    <s v="2020-05-20"/>
    <n v="283000"/>
    <s v="2020-11-03"/>
    <s v="2019-11-14"/>
    <s v="Yes"/>
    <s v="2019-12-20"/>
    <n v="3"/>
    <s v="2020-01-17"/>
    <s v="Frozen Plasma"/>
    <s v="2020-02-28"/>
    <s v="&gt;1000"/>
    <s v="Change to 2nd line"/>
    <s v=""/>
    <s v=""/>
    <n v="3"/>
    <s v="2020-01-17"/>
    <s v="Frozen Plasma"/>
    <s v="2020-12-18"/>
    <s v="&gt;1000"/>
    <s v="Unsuppressed at 3 month VL post switch"/>
    <s v="-Not using protection_x000a_-Not adhering well to drugs."/>
    <s v="2020-12-04"/>
    <s v="stf version 4"/>
    <n v="2020"/>
    <s v="December"/>
    <n v="2020"/>
    <s v="December"/>
    <x v="1"/>
    <n v="1"/>
    <n v="1"/>
    <n v="0"/>
    <n v="0"/>
    <n v="0"/>
    <n v="1"/>
    <n v="1"/>
    <n v="1"/>
    <n v="1"/>
    <x v="2"/>
  </r>
  <r>
    <x v="0"/>
    <n v="169662"/>
    <s v="8100102793"/>
    <x v="0"/>
    <s v="Naivasha"/>
    <x v="8"/>
    <n v="14801"/>
    <s v="Female"/>
    <n v="38"/>
    <s v="Yes"/>
    <s v="2020-12-23"/>
    <s v="2020-12-30"/>
    <s v="No"/>
    <s v="TDF+3TC+DTG"/>
    <s v=""/>
    <s v=""/>
    <s v=""/>
    <s v=""/>
    <s v="2020-12-14"/>
    <n v="3445"/>
    <s v="2020-12-16"/>
    <s v="2020-09-23"/>
    <s v="Yes"/>
    <s v="2020-09-23"/>
    <n v="3"/>
    <s v="2020-12-16"/>
    <s v="Frozen Plasma"/>
    <s v="2020-12-23"/>
    <s v="&gt;1000"/>
    <s v="Retain Regimen"/>
    <s v="Other"/>
    <s v="On correct regimen"/>
    <n v="3"/>
    <s v="2020-12-16"/>
    <s v="Frozen Plasma"/>
    <s v="2021-05-18"/>
    <s v="&lt;1000"/>
    <s v="Active"/>
    <s v=""/>
    <s v="2020-12-30"/>
    <s v="stf version 4"/>
    <n v="2020"/>
    <s v="December"/>
    <n v="2020"/>
    <s v="December"/>
    <x v="1"/>
    <n v="1"/>
    <n v="1"/>
    <n v="0"/>
    <n v="0"/>
    <n v="0"/>
    <n v="1"/>
    <n v="1"/>
    <n v="1"/>
    <n v="0"/>
    <x v="2"/>
  </r>
  <r>
    <x v="0"/>
    <n v="162398"/>
    <s v="8102800029"/>
    <x v="0"/>
    <s v="Nakuru East"/>
    <x v="0"/>
    <n v="15008"/>
    <s v="Female"/>
    <n v="13"/>
    <s v=""/>
    <s v="2020-10-13"/>
    <s v="2020-10-13"/>
    <s v="No"/>
    <s v="ABC+3TC+EFV"/>
    <s v=""/>
    <s v=""/>
    <s v=""/>
    <s v=""/>
    <s v=""/>
    <n v="87800"/>
    <s v="2020-10-02"/>
    <s v=""/>
    <s v=""/>
    <s v=""/>
    <s v=""/>
    <s v=""/>
    <s v=""/>
    <s v=""/>
    <s v=""/>
    <s v=""/>
    <s v=""/>
    <s v=""/>
    <s v=""/>
    <s v=""/>
    <s v=""/>
    <s v=""/>
    <s v=""/>
    <s v=""/>
    <s v=""/>
    <s v=""/>
    <s v=""/>
    <n v="2020"/>
    <s v="October"/>
    <n v="2020"/>
    <s v="October"/>
    <x v="0"/>
    <n v="1"/>
    <n v="0"/>
    <n v="0"/>
    <n v="0"/>
    <n v="1"/>
    <n v="0"/>
    <n v="0"/>
    <n v="0"/>
    <n v="0"/>
    <x v="1"/>
  </r>
  <r>
    <x v="0"/>
    <n v="173819"/>
    <s v="81731200003"/>
    <x v="3"/>
    <s v="Koibatek"/>
    <x v="121"/>
    <n v="15735"/>
    <s v="Male"/>
    <n v="37"/>
    <s v=""/>
    <s v="2020-11-13"/>
    <s v="2020-11-13"/>
    <s v="No"/>
    <s v="TDF+3TC+DTG"/>
    <s v=""/>
    <s v=""/>
    <s v=""/>
    <s v=""/>
    <s v=""/>
    <n v="62105"/>
    <s v="2020-10-28"/>
    <s v=""/>
    <s v=""/>
    <s v=""/>
    <s v=""/>
    <s v=""/>
    <s v=""/>
    <s v=""/>
    <s v=""/>
    <s v=""/>
    <s v=""/>
    <s v=""/>
    <s v=""/>
    <s v=""/>
    <s v=""/>
    <s v=""/>
    <s v=""/>
    <s v=""/>
    <s v=""/>
    <s v=""/>
    <s v=""/>
    <n v="2020"/>
    <s v="November"/>
    <n v="2020"/>
    <s v="November"/>
    <x v="0"/>
    <n v="1"/>
    <n v="0"/>
    <n v="0"/>
    <n v="0"/>
    <n v="1"/>
    <n v="0"/>
    <n v="0"/>
    <n v="0"/>
    <n v="0"/>
    <x v="2"/>
  </r>
  <r>
    <x v="0"/>
    <n v="165354"/>
    <s v="9607296788"/>
    <x v="0"/>
    <s v="Njoro"/>
    <x v="21"/>
    <n v="15358"/>
    <s v="Female"/>
    <n v="15"/>
    <s v="Yes"/>
    <s v="2020-11-19"/>
    <s v="2020-11-19"/>
    <s v="No"/>
    <s v=""/>
    <s v=""/>
    <s v=""/>
    <s v=""/>
    <s v=""/>
    <s v="2019-11-21"/>
    <n v="18800"/>
    <s v="2020-11-02"/>
    <s v="2020-12-05"/>
    <s v="Yes"/>
    <s v="2020-12-05"/>
    <n v="1"/>
    <s v=""/>
    <s v="Frozen Plasma"/>
    <s v=""/>
    <s v=""/>
    <s v=""/>
    <s v=""/>
    <s v=""/>
    <s v=""/>
    <s v=""/>
    <s v=""/>
    <s v=""/>
    <s v=""/>
    <s v="Patient Died"/>
    <s v=""/>
    <s v="2020-11-19"/>
    <s v="stf version 4"/>
    <n v="2020"/>
    <s v="November"/>
    <n v="2020"/>
    <s v="November"/>
    <x v="1"/>
    <n v="1"/>
    <n v="0"/>
    <n v="0"/>
    <n v="1"/>
    <n v="0"/>
    <n v="0"/>
    <n v="0"/>
    <n v="0"/>
    <n v="0"/>
    <x v="1"/>
  </r>
  <r>
    <x v="0"/>
    <n v="163658"/>
    <s v="T1-1536300119"/>
    <x v="0"/>
    <s v="Kuresoi North"/>
    <x v="53"/>
    <n v="14668"/>
    <s v="Male"/>
    <n v="11"/>
    <s v=""/>
    <s v="2020-10-30"/>
    <s v="2020-10-30"/>
    <s v="No"/>
    <s v="TDF+3TC+DTG"/>
    <s v=""/>
    <s v=""/>
    <s v=""/>
    <s v=""/>
    <s v=""/>
    <n v="7604"/>
    <s v="2020-10-13"/>
    <s v=""/>
    <s v=""/>
    <s v=""/>
    <s v=""/>
    <s v=""/>
    <s v=""/>
    <s v=""/>
    <s v=""/>
    <s v=""/>
    <s v=""/>
    <s v=""/>
    <s v=""/>
    <s v=""/>
    <s v=""/>
    <s v=""/>
    <s v=""/>
    <s v=""/>
    <s v=""/>
    <s v=""/>
    <s v=""/>
    <n v="2020"/>
    <s v="October"/>
    <n v="2020"/>
    <s v="October"/>
    <x v="0"/>
    <n v="1"/>
    <n v="0"/>
    <n v="0"/>
    <n v="0"/>
    <n v="1"/>
    <n v="0"/>
    <n v="0"/>
    <n v="0"/>
    <n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5" cacheId="0"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6">
  <location ref="A4:B9" firstHeaderRow="1" firstDataRow="1" firstDataCol="1" rowPageCount="1" colPageCount="1"/>
  <pivotFields count="56">
    <pivotField compact="0" outline="0" showAll="0">
      <items count="4">
        <item x="1"/>
        <item x="2"/>
        <item x="0"/>
        <item t="default"/>
      </items>
    </pivotField>
    <pivotField compact="0" outline="0" showAll="0" includeNewItemsInFilter="1"/>
    <pivotField compact="0" outline="0" showAll="0" includeNewItemsInFilter="1"/>
    <pivotField compact="0" outline="0" showAll="0" includeNewItemsInFilter="1">
      <items count="5">
        <item h="1" x="3"/>
        <item h="1" x="1"/>
        <item x="0"/>
        <item h="1" x="2"/>
        <item t="default"/>
      </items>
    </pivotField>
    <pivotField compact="0" outline="0" showAll="0" includeNewItemsInFilter="1"/>
    <pivotField compact="0" outline="0" showAll="0" includeNewItemsInFilter="1">
      <items count="137">
        <item h="1" x="134"/>
        <item h="1" x="25"/>
        <item h="1" x="39"/>
        <item h="1" x="40"/>
        <item h="1" x="41"/>
        <item h="1" x="2"/>
        <item h="1" x="42"/>
        <item h="1" x="43"/>
        <item h="1" x="28"/>
        <item h="1" x="33"/>
        <item h="1" x="45"/>
        <item h="1" x="46"/>
        <item h="1" x="13"/>
        <item h="1" x="47"/>
        <item h="1" x="48"/>
        <item h="1" x="49"/>
        <item h="1" x="24"/>
        <item h="1" x="51"/>
        <item h="1" x="3"/>
        <item h="1" x="54"/>
        <item h="1" x="37"/>
        <item h="1" x="59"/>
        <item h="1" x="38"/>
        <item h="1" x="55"/>
        <item h="1" x="12"/>
        <item h="1" x="56"/>
        <item h="1" x="116"/>
        <item h="1" x="57"/>
        <item h="1" x="58"/>
        <item h="1" x="60"/>
        <item h="1" x="61"/>
        <item h="1" x="63"/>
        <item h="1" x="64"/>
        <item h="1" x="22"/>
        <item h="1" x="67"/>
        <item h="1" x="68"/>
        <item h="1" x="69"/>
        <item h="1" x="70"/>
        <item h="1" x="53"/>
        <item h="1" x="71"/>
        <item h="1" x="8"/>
        <item h="1" x="98"/>
        <item h="1" x="44"/>
        <item h="1" x="75"/>
        <item h="1" x="128"/>
        <item h="1" x="132"/>
        <item h="1" x="76"/>
        <item h="1" x="77"/>
        <item h="1" x="78"/>
        <item h="1" x="130"/>
        <item h="1" x="79"/>
        <item h="1" x="80"/>
        <item h="1" x="81"/>
        <item h="1" x="82"/>
        <item h="1" x="72"/>
        <item h="1" x="83"/>
        <item h="1" x="0"/>
        <item h="1" x="26"/>
        <item h="1" x="34"/>
        <item h="1" x="84"/>
        <item h="1" x="85"/>
        <item h="1" x="135"/>
        <item h="1" x="50"/>
        <item h="1" x="86"/>
        <item h="1" x="11"/>
        <item h="1" x="17"/>
        <item h="1" x="35"/>
        <item h="1" x="89"/>
        <item h="1" x="10"/>
        <item h="1" x="87"/>
        <item h="1" x="18"/>
        <item h="1" x="29"/>
        <item h="1" x="90"/>
        <item h="1" x="91"/>
        <item h="1" x="92"/>
        <item h="1" x="52"/>
        <item h="1" x="1"/>
        <item h="1" x="94"/>
        <item h="1" x="9"/>
        <item h="1" x="95"/>
        <item h="1" x="4"/>
        <item h="1" x="104"/>
        <item h="1" x="99"/>
        <item x="7"/>
        <item h="1" x="100"/>
        <item h="1" x="101"/>
        <item h="1" x="23"/>
        <item h="1" x="15"/>
        <item h="1" x="14"/>
        <item h="1" x="30"/>
        <item h="1" x="74"/>
        <item h="1" x="20"/>
        <item h="1" x="103"/>
        <item h="1" x="21"/>
        <item h="1" x="32"/>
        <item h="1" x="5"/>
        <item h="1" x="105"/>
        <item h="1" x="106"/>
        <item h="1" x="107"/>
        <item h="1" x="97"/>
        <item h="1" x="73"/>
        <item h="1" x="102"/>
        <item h="1" x="31"/>
        <item h="1" x="108"/>
        <item h="1" x="36"/>
        <item h="1" x="27"/>
        <item h="1" x="109"/>
        <item h="1" x="16"/>
        <item h="1" x="93"/>
        <item h="1" x="66"/>
        <item h="1" x="110"/>
        <item h="1" x="111"/>
        <item h="1" x="112"/>
        <item h="1" x="133"/>
        <item h="1" x="19"/>
        <item h="1" x="113"/>
        <item h="1" x="115"/>
        <item h="1" x="114"/>
        <item h="1" x="129"/>
        <item h="1" x="117"/>
        <item h="1" x="6"/>
        <item h="1" x="96"/>
        <item h="1" x="118"/>
        <item h="1" x="119"/>
        <item h="1" x="120"/>
        <item h="1" x="65"/>
        <item h="1" x="88"/>
        <item h="1" x="121"/>
        <item h="1" x="131"/>
        <item h="1" x="122"/>
        <item h="1" x="123"/>
        <item h="1" x="124"/>
        <item h="1" x="125"/>
        <item h="1" x="126"/>
        <item h="1" x="127"/>
        <item h="1" x="6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Page" compact="0" outline="0" multipleItemSelectionAllowed="1" showAll="0" includeNewItemsInFilter="1">
      <items count="3">
        <item x="1"/>
        <item h="1" x="0"/>
        <item t="default"/>
      </items>
    </pivotField>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tems count="4">
        <item x="0"/>
        <item x="1"/>
        <item x="2"/>
        <item t="default"/>
      </items>
    </pivotField>
  </pivotFields>
  <rowFields count="1">
    <field x="-2"/>
  </rowFields>
  <rowItems count="5">
    <i>
      <x/>
    </i>
    <i i="1">
      <x v="1"/>
    </i>
    <i i="2">
      <x v="2"/>
    </i>
    <i i="3">
      <x v="3"/>
    </i>
    <i i="4">
      <x v="4"/>
    </i>
  </rowItems>
  <colItems count="1">
    <i/>
  </colItems>
  <pageFields count="1">
    <pageField fld="45" hier="-1"/>
  </pageFields>
  <dataFields count="5">
    <dataField name=" 1st VL &gt; 1000" fld="46" baseField="0" baseItem="0"/>
    <dataField name=" Completed 3 EACs with Satisfactory Adherence" fld="47" baseField="0" baseItem="0"/>
    <dataField name=" Completed EACs 1 and 2 Only" fld="48" baseField="0" baseItem="0"/>
    <dataField name=" Completed EACs 1 Only" fld="49" baseField="0" baseItem="0"/>
    <dataField name=" EAC not started/called for EAC" fld="50" baseField="0" baseItem="0"/>
  </dataFields>
  <formats count="22">
    <format dxfId="3786">
      <pivotArea type="all" dataOnly="0" outline="0" fieldPosition="0"/>
    </format>
    <format dxfId="3785">
      <pivotArea outline="0" fieldPosition="0"/>
    </format>
    <format dxfId="3784">
      <pivotArea field="-2" type="button" dataOnly="0" labelOnly="1" outline="0" axis="axisRow" fieldPosition="0"/>
    </format>
    <format dxfId="3783">
      <pivotArea dataOnly="0" labelOnly="1" outline="0" fieldPosition="0">
        <references count="1">
          <reference field="4294967294" count="5">
            <x v="0"/>
            <x v="1"/>
            <x v="2"/>
            <x v="3"/>
            <x v="4"/>
          </reference>
        </references>
      </pivotArea>
    </format>
    <format dxfId="3782">
      <pivotArea dataOnly="0" labelOnly="1" grandCol="1" outline="0" axis="axisCol" fieldPosition="0"/>
    </format>
    <format dxfId="3781">
      <pivotArea outline="0" collapsedLevelsAreSubtotals="1" fieldPosition="0"/>
    </format>
    <format dxfId="3780">
      <pivotArea dataOnly="0" labelOnly="1" grandCol="1" outline="0" axis="axisCol" fieldPosition="0"/>
    </format>
    <format dxfId="3779">
      <pivotArea type="all" dataOnly="0" outline="0" fieldPosition="0"/>
    </format>
    <format dxfId="3778">
      <pivotArea outline="0" collapsedLevelsAreSubtotals="1" fieldPosition="0"/>
    </format>
    <format dxfId="3777">
      <pivotArea field="-2" type="button" dataOnly="0" labelOnly="1" outline="0" axis="axisRow" fieldPosition="0"/>
    </format>
    <format dxfId="3776">
      <pivotArea dataOnly="0" labelOnly="1" outline="0" fieldPosition="0">
        <references count="1">
          <reference field="4294967294" count="5">
            <x v="0"/>
            <x v="1"/>
            <x v="2"/>
            <x v="3"/>
            <x v="4"/>
          </reference>
        </references>
      </pivotArea>
    </format>
    <format dxfId="3775">
      <pivotArea dataOnly="0" labelOnly="1" grandCol="1" outline="0" axis="axisCol" fieldPosition="0"/>
    </format>
    <format dxfId="3774">
      <pivotArea type="all" dataOnly="0" outline="0" fieldPosition="0"/>
    </format>
    <format dxfId="3773">
      <pivotArea outline="0" collapsedLevelsAreSubtotals="1" fieldPosition="0"/>
    </format>
    <format dxfId="3772">
      <pivotArea field="-2" type="button" dataOnly="0" labelOnly="1" outline="0" axis="axisRow" fieldPosition="0"/>
    </format>
    <format dxfId="3771">
      <pivotArea dataOnly="0" labelOnly="1" outline="0" fieldPosition="0">
        <references count="1">
          <reference field="4294967294" count="5">
            <x v="0"/>
            <x v="1"/>
            <x v="2"/>
            <x v="3"/>
            <x v="4"/>
          </reference>
        </references>
      </pivotArea>
    </format>
    <format dxfId="3770">
      <pivotArea dataOnly="0" labelOnly="1" grandCol="1" outline="0" axis="axisCol" fieldPosition="0"/>
    </format>
    <format dxfId="3769">
      <pivotArea type="all" dataOnly="0" outline="0" fieldPosition="0"/>
    </format>
    <format dxfId="3768">
      <pivotArea outline="0" collapsedLevelsAreSubtotals="1" fieldPosition="0"/>
    </format>
    <format dxfId="3767">
      <pivotArea field="-2" type="button" dataOnly="0" labelOnly="1" outline="0" axis="axisRow" fieldPosition="0"/>
    </format>
    <format dxfId="3766">
      <pivotArea dataOnly="0" labelOnly="1" outline="0" fieldPosition="0">
        <references count="1">
          <reference field="4294967294" count="5">
            <x v="0"/>
            <x v="1"/>
            <x v="2"/>
            <x v="3"/>
            <x v="4"/>
          </reference>
        </references>
      </pivotArea>
    </format>
    <format dxfId="3765">
      <pivotArea dataOnly="0" labelOnly="1" grandCol="1" outline="0" axis="axisCol" fieldPosition="0"/>
    </format>
  </formats>
  <chartFormats count="30">
    <chartFormat chart="1" format="0" series="1">
      <pivotArea type="data" outline="0" fieldPosition="0">
        <references count="1">
          <reference field="4294967294" count="1" selected="0">
            <x v="0"/>
          </reference>
        </references>
      </pivotArea>
    </chartFormat>
    <chartFormat chart="1" format="1">
      <pivotArea type="data" outline="0" fieldPosition="0">
        <references count="1">
          <reference field="4294967294" count="1" selected="0">
            <x v="0"/>
          </reference>
        </references>
      </pivotArea>
    </chartFormat>
    <chartFormat chart="1" format="2">
      <pivotArea type="data" outline="0" fieldPosition="0">
        <references count="1">
          <reference field="4294967294" count="1" selected="0">
            <x v="1"/>
          </reference>
        </references>
      </pivotArea>
    </chartFormat>
    <chartFormat chart="1" format="3">
      <pivotArea type="data" outline="0" fieldPosition="0">
        <references count="1">
          <reference field="4294967294" count="1" selected="0">
            <x v="2"/>
          </reference>
        </references>
      </pivotArea>
    </chartFormat>
    <chartFormat chart="1" format="4">
      <pivotArea type="data" outline="0" fieldPosition="0">
        <references count="1">
          <reference field="4294967294" count="1" selected="0">
            <x v="3"/>
          </reference>
        </references>
      </pivotArea>
    </chartFormat>
    <chartFormat chart="1" format="5">
      <pivotArea type="data" outline="0" fieldPosition="0">
        <references count="1">
          <reference field="4294967294" count="1" selected="0">
            <x v="4"/>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1">
          <reference field="4294967294" count="1" selected="0">
            <x v="0"/>
          </reference>
        </references>
      </pivotArea>
    </chartFormat>
    <chartFormat chart="2" format="8">
      <pivotArea type="data" outline="0" fieldPosition="0">
        <references count="1">
          <reference field="4294967294" count="1" selected="0">
            <x v="1"/>
          </reference>
        </references>
      </pivotArea>
    </chartFormat>
    <chartFormat chart="2" format="9">
      <pivotArea type="data" outline="0" fieldPosition="0">
        <references count="1">
          <reference field="4294967294" count="1" selected="0">
            <x v="2"/>
          </reference>
        </references>
      </pivotArea>
    </chartFormat>
    <chartFormat chart="2" format="10">
      <pivotArea type="data" outline="0" fieldPosition="0">
        <references count="1">
          <reference field="4294967294" count="1" selected="0">
            <x v="3"/>
          </reference>
        </references>
      </pivotArea>
    </chartFormat>
    <chartFormat chart="2" format="11">
      <pivotArea type="data" outline="0" fieldPosition="0">
        <references count="1">
          <reference field="4294967294" count="1" selected="0">
            <x v="4"/>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1">
          <reference field="4294967294" count="1" selected="0">
            <x v="0"/>
          </reference>
        </references>
      </pivotArea>
    </chartFormat>
    <chartFormat chart="3" format="14">
      <pivotArea type="data" outline="0" fieldPosition="0">
        <references count="1">
          <reference field="4294967294" count="1" selected="0">
            <x v="1"/>
          </reference>
        </references>
      </pivotArea>
    </chartFormat>
    <chartFormat chart="3" format="15">
      <pivotArea type="data" outline="0" fieldPosition="0">
        <references count="1">
          <reference field="4294967294" count="1" selected="0">
            <x v="2"/>
          </reference>
        </references>
      </pivotArea>
    </chartFormat>
    <chartFormat chart="3" format="16">
      <pivotArea type="data" outline="0" fieldPosition="0">
        <references count="1">
          <reference field="4294967294" count="1" selected="0">
            <x v="3"/>
          </reference>
        </references>
      </pivotArea>
    </chartFormat>
    <chartFormat chart="3" format="17">
      <pivotArea type="data" outline="0" fieldPosition="0">
        <references count="1">
          <reference field="4294967294" count="1" selected="0">
            <x v="4"/>
          </reference>
        </references>
      </pivotArea>
    </chartFormat>
    <chartFormat chart="4" format="18" series="1">
      <pivotArea type="data" outline="0" fieldPosition="0">
        <references count="1">
          <reference field="4294967294" count="1" selected="0">
            <x v="0"/>
          </reference>
        </references>
      </pivotArea>
    </chartFormat>
    <chartFormat chart="4" format="19">
      <pivotArea type="data" outline="0" fieldPosition="0">
        <references count="1">
          <reference field="4294967294" count="1" selected="0">
            <x v="0"/>
          </reference>
        </references>
      </pivotArea>
    </chartFormat>
    <chartFormat chart="4" format="20">
      <pivotArea type="data" outline="0" fieldPosition="0">
        <references count="1">
          <reference field="4294967294" count="1" selected="0">
            <x v="1"/>
          </reference>
        </references>
      </pivotArea>
    </chartFormat>
    <chartFormat chart="4" format="21">
      <pivotArea type="data" outline="0" fieldPosition="0">
        <references count="1">
          <reference field="4294967294" count="1" selected="0">
            <x v="2"/>
          </reference>
        </references>
      </pivotArea>
    </chartFormat>
    <chartFormat chart="4" format="22">
      <pivotArea type="data" outline="0" fieldPosition="0">
        <references count="1">
          <reference field="4294967294" count="1" selected="0">
            <x v="3"/>
          </reference>
        </references>
      </pivotArea>
    </chartFormat>
    <chartFormat chart="4" format="23">
      <pivotArea type="data" outline="0" fieldPosition="0">
        <references count="1">
          <reference field="4294967294" count="1" selected="0">
            <x v="4"/>
          </reference>
        </references>
      </pivotArea>
    </chartFormat>
    <chartFormat chart="5" format="24" series="1">
      <pivotArea type="data" outline="0" fieldPosition="0">
        <references count="1">
          <reference field="4294967294" count="1" selected="0">
            <x v="0"/>
          </reference>
        </references>
      </pivotArea>
    </chartFormat>
    <chartFormat chart="5" format="25">
      <pivotArea type="data" outline="0" fieldPosition="0">
        <references count="1">
          <reference field="4294967294" count="1" selected="0">
            <x v="0"/>
          </reference>
        </references>
      </pivotArea>
    </chartFormat>
    <chartFormat chart="5" format="26">
      <pivotArea type="data" outline="0" fieldPosition="0">
        <references count="1">
          <reference field="4294967294" count="1" selected="0">
            <x v="1"/>
          </reference>
        </references>
      </pivotArea>
    </chartFormat>
    <chartFormat chart="5" format="27">
      <pivotArea type="data" outline="0" fieldPosition="0">
        <references count="1">
          <reference field="4294967294" count="1" selected="0">
            <x v="2"/>
          </reference>
        </references>
      </pivotArea>
    </chartFormat>
    <chartFormat chart="5" format="28">
      <pivotArea type="data" outline="0" fieldPosition="0">
        <references count="1">
          <reference field="4294967294" count="1" selected="0">
            <x v="3"/>
          </reference>
        </references>
      </pivotArea>
    </chartFormat>
    <chartFormat chart="5" format="29">
      <pivotArea type="data" outline="0" fieldPosition="0">
        <references count="1">
          <reference field="4294967294" count="1" selected="0">
            <x v="4"/>
          </reference>
        </references>
      </pivotArea>
    </chartFormat>
  </chartFormats>
  <pivotTableStyleInfo showRowHeaders="1" showColHeaders="1" showRowStripes="0" showColStripes="0" showLastColumn="1"/>
</pivotTableDefinition>
</file>

<file path=xl/pivotTables/pivotTable2.xml><?xml version="1.0" encoding="utf-8"?>
<pivotTableDefinition xmlns="http://schemas.openxmlformats.org/spreadsheetml/2006/main" name="PivotTable16" cacheId="0"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65">
  <location ref="A26:B31" firstHeaderRow="1" firstDataRow="1" firstDataCol="1" rowPageCount="1" colPageCount="1"/>
  <pivotFields count="56">
    <pivotField compact="0" outline="0" showAll="0">
      <items count="4">
        <item x="1"/>
        <item x="2"/>
        <item x="0"/>
        <item t="default"/>
      </items>
    </pivotField>
    <pivotField compact="0" outline="0" showAll="0" includeNewItemsInFilter="1"/>
    <pivotField compact="0" outline="0" showAll="0" includeNewItemsInFilter="1"/>
    <pivotField compact="0" outline="0" showAll="0" includeNewItemsInFilter="1">
      <items count="5">
        <item h="1" x="3"/>
        <item h="1" x="1"/>
        <item x="0"/>
        <item h="1" x="2"/>
        <item t="default"/>
      </items>
    </pivotField>
    <pivotField compact="0" outline="0" showAll="0" includeNewItemsInFilter="1"/>
    <pivotField compact="0" outline="0" showAll="0" includeNewItemsInFilter="1">
      <items count="137">
        <item h="1" x="134"/>
        <item h="1" x="25"/>
        <item h="1" x="39"/>
        <item h="1" x="40"/>
        <item h="1" x="41"/>
        <item h="1" x="2"/>
        <item h="1" x="42"/>
        <item h="1" x="43"/>
        <item h="1" x="28"/>
        <item h="1" x="33"/>
        <item h="1" x="45"/>
        <item h="1" x="46"/>
        <item h="1" x="13"/>
        <item h="1" x="47"/>
        <item h="1" x="48"/>
        <item h="1" x="49"/>
        <item h="1" x="24"/>
        <item h="1" x="51"/>
        <item h="1" x="3"/>
        <item h="1" x="54"/>
        <item h="1" x="37"/>
        <item h="1" x="59"/>
        <item h="1" x="38"/>
        <item h="1" x="55"/>
        <item h="1" x="12"/>
        <item h="1" x="56"/>
        <item h="1" x="116"/>
        <item h="1" x="57"/>
        <item h="1" x="58"/>
        <item h="1" x="60"/>
        <item h="1" x="61"/>
        <item h="1" x="63"/>
        <item h="1" x="64"/>
        <item h="1" x="22"/>
        <item h="1" x="67"/>
        <item h="1" x="68"/>
        <item h="1" x="69"/>
        <item h="1" x="70"/>
        <item h="1" x="53"/>
        <item h="1" x="71"/>
        <item h="1" x="8"/>
        <item h="1" x="98"/>
        <item h="1" x="44"/>
        <item h="1" x="75"/>
        <item h="1" x="128"/>
        <item h="1" x="132"/>
        <item h="1" x="76"/>
        <item h="1" x="77"/>
        <item h="1" x="78"/>
        <item h="1" x="130"/>
        <item h="1" x="79"/>
        <item h="1" x="80"/>
        <item h="1" x="81"/>
        <item h="1" x="82"/>
        <item h="1" x="72"/>
        <item h="1" x="83"/>
        <item h="1" x="0"/>
        <item h="1" x="26"/>
        <item h="1" x="34"/>
        <item h="1" x="84"/>
        <item h="1" x="85"/>
        <item h="1" x="135"/>
        <item h="1" x="50"/>
        <item h="1" x="86"/>
        <item h="1" x="11"/>
        <item h="1" x="17"/>
        <item h="1" x="35"/>
        <item h="1" x="89"/>
        <item h="1" x="10"/>
        <item h="1" x="87"/>
        <item h="1" x="18"/>
        <item h="1" x="29"/>
        <item h="1" x="90"/>
        <item h="1" x="91"/>
        <item h="1" x="92"/>
        <item h="1" x="52"/>
        <item h="1" x="1"/>
        <item h="1" x="94"/>
        <item h="1" x="9"/>
        <item h="1" x="95"/>
        <item h="1" x="4"/>
        <item h="1" x="104"/>
        <item h="1" x="99"/>
        <item x="7"/>
        <item h="1" x="100"/>
        <item h="1" x="101"/>
        <item h="1" x="23"/>
        <item h="1" x="15"/>
        <item h="1" x="14"/>
        <item h="1" x="30"/>
        <item h="1" x="74"/>
        <item h="1" x="20"/>
        <item h="1" x="103"/>
        <item h="1" x="21"/>
        <item h="1" x="32"/>
        <item h="1" x="5"/>
        <item h="1" x="105"/>
        <item h="1" x="106"/>
        <item h="1" x="107"/>
        <item h="1" x="97"/>
        <item h="1" x="73"/>
        <item h="1" x="102"/>
        <item h="1" x="31"/>
        <item h="1" x="108"/>
        <item h="1" x="36"/>
        <item h="1" x="27"/>
        <item h="1" x="109"/>
        <item h="1" x="16"/>
        <item h="1" x="93"/>
        <item h="1" x="66"/>
        <item h="1" x="110"/>
        <item h="1" x="111"/>
        <item h="1" x="112"/>
        <item h="1" x="133"/>
        <item h="1" x="19"/>
        <item h="1" x="113"/>
        <item h="1" x="115"/>
        <item h="1" x="114"/>
        <item h="1" x="129"/>
        <item h="1" x="117"/>
        <item h="1" x="6"/>
        <item h="1" x="96"/>
        <item h="1" x="118"/>
        <item h="1" x="119"/>
        <item h="1" x="120"/>
        <item h="1" x="65"/>
        <item h="1" x="88"/>
        <item h="1" x="121"/>
        <item h="1" x="131"/>
        <item h="1" x="122"/>
        <item h="1" x="123"/>
        <item h="1" x="124"/>
        <item h="1" x="125"/>
        <item h="1" x="126"/>
        <item h="1" x="127"/>
        <item h="1" x="6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Page" compact="0" outline="0" multipleItemSelectionAllowed="1" showAll="0" includeNewItemsInFilter="1">
      <items count="3">
        <item x="1"/>
        <item x="0"/>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compact="0" outline="0" showAll="0">
      <items count="4">
        <item x="0"/>
        <item x="1"/>
        <item x="2"/>
        <item t="default"/>
      </items>
    </pivotField>
  </pivotFields>
  <rowFields count="1">
    <field x="-2"/>
  </rowFields>
  <rowItems count="5">
    <i>
      <x/>
    </i>
    <i i="1">
      <x v="1"/>
    </i>
    <i i="2">
      <x v="2"/>
    </i>
    <i i="3">
      <x v="3"/>
    </i>
    <i i="4">
      <x v="4"/>
    </i>
  </rowItems>
  <colItems count="1">
    <i/>
  </colItems>
  <pageFields count="1">
    <pageField fld="45" hier="-1"/>
  </pageFields>
  <dataFields count="5">
    <dataField name=" Completed 3 EACs with Satisfactory Adherence" fld="47" baseField="0" baseItem="0"/>
    <dataField name=" 2nd VL done" fld="51" baseField="0" baseItem="0"/>
    <dataField name=" 2nd VL done and result received" fld="52" baseField="0" baseItem="0"/>
    <dataField name=" 2nd VL done &gt;1000" fld="53" baseField="0" baseItem="0"/>
    <dataField name=" Switched to second Line" fld="54" baseField="0" baseItem="0"/>
  </dataFields>
  <formats count="26">
    <format dxfId="3812">
      <pivotArea type="all" dataOnly="0" outline="0" fieldPosition="0"/>
    </format>
    <format dxfId="3811">
      <pivotArea outline="0" fieldPosition="0"/>
    </format>
    <format dxfId="3810">
      <pivotArea field="-2" type="button" dataOnly="0" labelOnly="1" outline="0" axis="axisRow" fieldPosition="0"/>
    </format>
    <format dxfId="3809">
      <pivotArea dataOnly="0" labelOnly="1" outline="0" fieldPosition="0">
        <references count="1">
          <reference field="4294967294" count="1">
            <x v="0"/>
          </reference>
        </references>
      </pivotArea>
    </format>
    <format dxfId="3808">
      <pivotArea dataOnly="0" labelOnly="1" grandCol="1" outline="0" axis="axisCol" fieldPosition="0"/>
    </format>
    <format dxfId="3807">
      <pivotArea outline="0" collapsedLevelsAreSubtotals="1" fieldPosition="0"/>
    </format>
    <format dxfId="3806">
      <pivotArea dataOnly="0" labelOnly="1" grandCol="1" outline="0" axis="axisCol" fieldPosition="0"/>
    </format>
    <format dxfId="3805">
      <pivotArea type="all" dataOnly="0" outline="0" fieldPosition="0"/>
    </format>
    <format dxfId="3804">
      <pivotArea outline="0" collapsedLevelsAreSubtotals="1" fieldPosition="0"/>
    </format>
    <format dxfId="3803">
      <pivotArea field="-2" type="button" dataOnly="0" labelOnly="1" outline="0" axis="axisRow" fieldPosition="0"/>
    </format>
    <format dxfId="3802">
      <pivotArea dataOnly="0" labelOnly="1" outline="0" fieldPosition="0">
        <references count="1">
          <reference field="4294967294" count="5">
            <x v="0"/>
            <x v="1"/>
            <x v="2"/>
            <x v="3"/>
            <x v="4"/>
          </reference>
        </references>
      </pivotArea>
    </format>
    <format dxfId="3801">
      <pivotArea dataOnly="0" labelOnly="1" grandCol="1" outline="0" axis="axisCol" fieldPosition="0"/>
    </format>
    <format dxfId="3800">
      <pivotArea type="all" dataOnly="0" outline="0" fieldPosition="0"/>
    </format>
    <format dxfId="3799">
      <pivotArea outline="0" collapsedLevelsAreSubtotals="1" fieldPosition="0"/>
    </format>
    <format dxfId="3798">
      <pivotArea field="-2" type="button" dataOnly="0" labelOnly="1" outline="0" axis="axisRow" fieldPosition="0"/>
    </format>
    <format dxfId="3797">
      <pivotArea dataOnly="0" labelOnly="1" outline="0" fieldPosition="0">
        <references count="1">
          <reference field="4294967294" count="5">
            <x v="0"/>
            <x v="1"/>
            <x v="2"/>
            <x v="3"/>
            <x v="4"/>
          </reference>
        </references>
      </pivotArea>
    </format>
    <format dxfId="3796">
      <pivotArea dataOnly="0" labelOnly="1" grandCol="1" outline="0" axis="axisCol" fieldPosition="0"/>
    </format>
    <format dxfId="3795">
      <pivotArea type="all" dataOnly="0" outline="0" fieldPosition="0"/>
    </format>
    <format dxfId="3794">
      <pivotArea outline="0" collapsedLevelsAreSubtotals="1" fieldPosition="0"/>
    </format>
    <format dxfId="3793">
      <pivotArea field="-2" type="button" dataOnly="0" labelOnly="1" outline="0" axis="axisRow" fieldPosition="0"/>
    </format>
    <format dxfId="3792">
      <pivotArea dataOnly="0" labelOnly="1" outline="0" fieldPosition="0">
        <references count="1">
          <reference field="4294967294" count="5">
            <x v="0"/>
            <x v="1"/>
            <x v="2"/>
            <x v="3"/>
            <x v="4"/>
          </reference>
        </references>
      </pivotArea>
    </format>
    <format dxfId="3791">
      <pivotArea dataOnly="0" labelOnly="1" grandCol="1" outline="0" axis="axisCol" fieldPosition="0"/>
    </format>
    <format dxfId="3790">
      <pivotArea outline="0" fieldPosition="0">
        <references count="1">
          <reference field="4294967294" count="2" selected="0">
            <x v="3"/>
            <x v="4"/>
          </reference>
        </references>
      </pivotArea>
    </format>
    <format dxfId="3789">
      <pivotArea dataOnly="0" labelOnly="1" outline="0" fieldPosition="0">
        <references count="1">
          <reference field="4294967294" count="2">
            <x v="3"/>
            <x v="4"/>
          </reference>
        </references>
      </pivotArea>
    </format>
    <format dxfId="3788">
      <pivotArea outline="0" fieldPosition="0">
        <references count="1">
          <reference field="4294967294" count="2" selected="0">
            <x v="3"/>
            <x v="4"/>
          </reference>
        </references>
      </pivotArea>
    </format>
    <format dxfId="3787">
      <pivotArea dataOnly="0" labelOnly="1" outline="0" fieldPosition="0">
        <references count="1">
          <reference field="4294967294" count="2">
            <x v="3"/>
            <x v="4"/>
          </reference>
        </references>
      </pivotArea>
    </format>
  </formats>
  <chartFormats count="50">
    <chartFormat chart="0" format="1" series="1">
      <pivotArea type="data" outline="0" fieldPosition="0">
        <references count="1">
          <reference field="4294967294" count="1" selected="0">
            <x v="0"/>
          </reference>
        </references>
      </pivotArea>
    </chartFormat>
    <chartFormat chart="1" format="2">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2" format="4" series="1">
      <pivotArea type="data" outline="0" fieldPosition="0">
        <references count="1">
          <reference field="4294967294" count="1" selected="0">
            <x v="4"/>
          </reference>
        </references>
      </pivotArea>
    </chartFormat>
    <chartFormat chart="2" format="5">
      <pivotArea type="data" outline="0" fieldPosition="0">
        <references count="1">
          <reference field="4294967294" count="1" selected="0">
            <x v="3"/>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1">
          <reference field="4294967294" count="1" selected="0">
            <x v="3"/>
          </reference>
        </references>
      </pivotArea>
    </chartFormat>
    <chartFormat chart="3" format="8">
      <pivotArea type="data" outline="0" fieldPosition="0">
        <references count="1">
          <reference field="4294967294" count="1" selected="0">
            <x v="4"/>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1">
          <reference field="4294967294" count="1" selected="0">
            <x v="3"/>
          </reference>
        </references>
      </pivotArea>
    </chartFormat>
    <chartFormat chart="4" format="11">
      <pivotArea type="data" outline="0" fieldPosition="0">
        <references count="1">
          <reference field="4294967294" count="1" selected="0">
            <x v="4"/>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1">
          <reference field="4294967294" count="1" selected="0">
            <x v="3"/>
          </reference>
        </references>
      </pivotArea>
    </chartFormat>
    <chartFormat chart="5" format="14">
      <pivotArea type="data" outline="0" fieldPosition="0">
        <references count="1">
          <reference field="4294967294" count="1" selected="0">
            <x v="4"/>
          </reference>
        </references>
      </pivotArea>
    </chartFormat>
    <chartFormat chart="6" format="15" series="1">
      <pivotArea type="data" outline="0" fieldPosition="0">
        <references count="1">
          <reference field="4294967294" count="1" selected="0">
            <x v="0"/>
          </reference>
        </references>
      </pivotArea>
    </chartFormat>
    <chartFormat chart="6" format="16">
      <pivotArea type="data" outline="0" fieldPosition="0">
        <references count="1">
          <reference field="4294967294" count="1" selected="0">
            <x v="3"/>
          </reference>
        </references>
      </pivotArea>
    </chartFormat>
    <chartFormat chart="6" format="17">
      <pivotArea type="data" outline="0" fieldPosition="0">
        <references count="1">
          <reference field="4294967294" count="1" selected="0">
            <x v="4"/>
          </reference>
        </references>
      </pivotArea>
    </chartFormat>
    <chartFormat chart="7" format="32" series="1">
      <pivotArea type="data" outline="0" fieldPosition="0">
        <references count="1">
          <reference field="4294967294" count="1" selected="0">
            <x v="0"/>
          </reference>
        </references>
      </pivotArea>
    </chartFormat>
    <chartFormat chart="7" format="33">
      <pivotArea type="data" outline="0" fieldPosition="0">
        <references count="1">
          <reference field="4294967294" count="1" selected="0">
            <x v="3"/>
          </reference>
        </references>
      </pivotArea>
    </chartFormat>
    <chartFormat chart="7" format="38">
      <pivotArea type="data" outline="0" fieldPosition="0">
        <references count="1">
          <reference field="4294967294" count="1" selected="0">
            <x v="0"/>
          </reference>
        </references>
      </pivotArea>
    </chartFormat>
    <chartFormat chart="7" format="39">
      <pivotArea type="data" outline="0" fieldPosition="0">
        <references count="1">
          <reference field="4294967294" count="1" selected="0">
            <x v="1"/>
          </reference>
        </references>
      </pivotArea>
    </chartFormat>
    <chartFormat chart="7" format="40">
      <pivotArea type="data" outline="0" fieldPosition="0">
        <references count="1">
          <reference field="4294967294" count="1" selected="0">
            <x v="2"/>
          </reference>
        </references>
      </pivotArea>
    </chartFormat>
    <chartFormat chart="7" format="41">
      <pivotArea type="data" outline="0" fieldPosition="0">
        <references count="1">
          <reference field="4294967294" count="1" selected="0">
            <x v="4"/>
          </reference>
        </references>
      </pivotArea>
    </chartFormat>
    <chartFormat chart="40" format="42" series="1">
      <pivotArea type="data" outline="0" fieldPosition="0">
        <references count="1">
          <reference field="4294967294" count="1" selected="0">
            <x v="0"/>
          </reference>
        </references>
      </pivotArea>
    </chartFormat>
    <chartFormat chart="40" format="43">
      <pivotArea type="data" outline="0" fieldPosition="0">
        <references count="1">
          <reference field="4294967294" count="1" selected="0">
            <x v="0"/>
          </reference>
        </references>
      </pivotArea>
    </chartFormat>
    <chartFormat chart="40" format="44">
      <pivotArea type="data" outline="0" fieldPosition="0">
        <references count="1">
          <reference field="4294967294" count="1" selected="0">
            <x v="1"/>
          </reference>
        </references>
      </pivotArea>
    </chartFormat>
    <chartFormat chart="40" format="45">
      <pivotArea type="data" outline="0" fieldPosition="0">
        <references count="1">
          <reference field="4294967294" count="1" selected="0">
            <x v="2"/>
          </reference>
        </references>
      </pivotArea>
    </chartFormat>
    <chartFormat chart="40" format="46">
      <pivotArea type="data" outline="0" fieldPosition="0">
        <references count="1">
          <reference field="4294967294" count="1" selected="0">
            <x v="3"/>
          </reference>
        </references>
      </pivotArea>
    </chartFormat>
    <chartFormat chart="40" format="47">
      <pivotArea type="data" outline="0" fieldPosition="0">
        <references count="1">
          <reference field="4294967294" count="1" selected="0">
            <x v="4"/>
          </reference>
        </references>
      </pivotArea>
    </chartFormat>
    <chartFormat chart="41" format="48" series="1">
      <pivotArea type="data" outline="0" fieldPosition="0">
        <references count="1">
          <reference field="4294967294" count="1" selected="0">
            <x v="0"/>
          </reference>
        </references>
      </pivotArea>
    </chartFormat>
    <chartFormat chart="41" format="49">
      <pivotArea type="data" outline="0" fieldPosition="0">
        <references count="1">
          <reference field="4294967294" count="1" selected="0">
            <x v="0"/>
          </reference>
        </references>
      </pivotArea>
    </chartFormat>
    <chartFormat chart="41" format="50">
      <pivotArea type="data" outline="0" fieldPosition="0">
        <references count="1">
          <reference field="4294967294" count="1" selected="0">
            <x v="1"/>
          </reference>
        </references>
      </pivotArea>
    </chartFormat>
    <chartFormat chart="41" format="51">
      <pivotArea type="data" outline="0" fieldPosition="0">
        <references count="1">
          <reference field="4294967294" count="1" selected="0">
            <x v="2"/>
          </reference>
        </references>
      </pivotArea>
    </chartFormat>
    <chartFormat chart="41" format="52">
      <pivotArea type="data" outline="0" fieldPosition="0">
        <references count="1">
          <reference field="4294967294" count="1" selected="0">
            <x v="3"/>
          </reference>
        </references>
      </pivotArea>
    </chartFormat>
    <chartFormat chart="41" format="53">
      <pivotArea type="data" outline="0" fieldPosition="0">
        <references count="1">
          <reference field="4294967294" count="1" selected="0">
            <x v="4"/>
          </reference>
        </references>
      </pivotArea>
    </chartFormat>
    <chartFormat chart="63" format="42" series="1">
      <pivotArea type="data" outline="0" fieldPosition="0">
        <references count="1">
          <reference field="4294967294" count="1" selected="0">
            <x v="0"/>
          </reference>
        </references>
      </pivotArea>
    </chartFormat>
    <chartFormat chart="63" format="43">
      <pivotArea type="data" outline="0" fieldPosition="0">
        <references count="1">
          <reference field="4294967294" count="1" selected="0">
            <x v="0"/>
          </reference>
        </references>
      </pivotArea>
    </chartFormat>
    <chartFormat chart="63" format="44">
      <pivotArea type="data" outline="0" fieldPosition="0">
        <references count="1">
          <reference field="4294967294" count="1" selected="0">
            <x v="1"/>
          </reference>
        </references>
      </pivotArea>
    </chartFormat>
    <chartFormat chart="63" format="45">
      <pivotArea type="data" outline="0" fieldPosition="0">
        <references count="1">
          <reference field="4294967294" count="1" selected="0">
            <x v="2"/>
          </reference>
        </references>
      </pivotArea>
    </chartFormat>
    <chartFormat chart="63" format="46">
      <pivotArea type="data" outline="0" fieldPosition="0">
        <references count="1">
          <reference field="4294967294" count="1" selected="0">
            <x v="3"/>
          </reference>
        </references>
      </pivotArea>
    </chartFormat>
    <chartFormat chart="63" format="47">
      <pivotArea type="data" outline="0" fieldPosition="0">
        <references count="1">
          <reference field="4294967294" count="1" selected="0">
            <x v="4"/>
          </reference>
        </references>
      </pivotArea>
    </chartFormat>
    <chartFormat chart="64" format="42" series="1">
      <pivotArea type="data" outline="0" fieldPosition="0">
        <references count="1">
          <reference field="4294967294" count="1" selected="0">
            <x v="0"/>
          </reference>
        </references>
      </pivotArea>
    </chartFormat>
    <chartFormat chart="64" format="43">
      <pivotArea type="data" outline="0" fieldPosition="0">
        <references count="1">
          <reference field="4294967294" count="1" selected="0">
            <x v="0"/>
          </reference>
        </references>
      </pivotArea>
    </chartFormat>
    <chartFormat chart="64" format="44">
      <pivotArea type="data" outline="0" fieldPosition="0">
        <references count="1">
          <reference field="4294967294" count="1" selected="0">
            <x v="1"/>
          </reference>
        </references>
      </pivotArea>
    </chartFormat>
    <chartFormat chart="64" format="45">
      <pivotArea type="data" outline="0" fieldPosition="0">
        <references count="1">
          <reference field="4294967294" count="1" selected="0">
            <x v="2"/>
          </reference>
        </references>
      </pivotArea>
    </chartFormat>
    <chartFormat chart="64" format="46">
      <pivotArea type="data" outline="0" fieldPosition="0">
        <references count="1">
          <reference field="4294967294" count="1" selected="0">
            <x v="3"/>
          </reference>
        </references>
      </pivotArea>
    </chartFormat>
    <chartFormat chart="64" format="47">
      <pivotArea type="data" outline="0" fieldPosition="0">
        <references count="1">
          <reference field="4294967294" count="1" selected="0">
            <x v="4"/>
          </reference>
        </references>
      </pivotArea>
    </chartFormat>
  </chartFormats>
  <pivotTableStyleInfo showRowHeaders="1" showColHeaders="1" showRowStripes="0" showColStripes="0" showLastColumn="1"/>
</pivotTableDefinition>
</file>

<file path=xl/pivotTables/pivotTable3.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6" minRefreshableVersion="3" showDrill="0" colGrandTotals="0" itemPrintTitles="1" mergeItem="1" createdVersion="6" indent="0" compact="0" compactData="0" gridDropZones="1" multipleFieldFilters="0">
  <location ref="B3:D29" firstHeaderRow="2" firstDataRow="2" firstDataCol="2"/>
  <pivotFields count="14">
    <pivotField compact="0" outline="0" showAll="0" defaultSubtotal="0">
      <items count="5">
        <item x="1"/>
        <item x="2"/>
        <item x="3"/>
        <item x="4"/>
        <item x="0"/>
      </items>
      <extLst>
        <ext xmlns:x14="http://schemas.microsoft.com/office/spreadsheetml/2009/9/main" uri="{2946ED86-A175-432a-8AC1-64E0C546D7DE}">
          <x14:pivotField fillDownLabels="1"/>
        </ext>
      </extLst>
    </pivotField>
    <pivotField compact="0" outline="0" showAll="0" defaultSubtotal="0">
      <items count="24">
        <item x="2"/>
        <item x="1"/>
        <item x="22"/>
        <item x="7"/>
        <item x="3"/>
        <item x="9"/>
        <item x="10"/>
        <item x="4"/>
        <item x="5"/>
        <item x="6"/>
        <item x="8"/>
        <item x="21"/>
        <item x="11"/>
        <item x="12"/>
        <item x="13"/>
        <item x="15"/>
        <item x="14"/>
        <item x="16"/>
        <item x="17"/>
        <item x="20"/>
        <item x="19"/>
        <item x="23"/>
        <item x="18"/>
        <item x="0"/>
      </items>
      <extLst>
        <ext xmlns:x14="http://schemas.microsoft.com/office/spreadsheetml/2009/9/main" uri="{2946ED86-A175-432a-8AC1-64E0C546D7DE}">
          <x14:pivotField fillDownLabels="1"/>
        </ext>
      </extLst>
    </pivotField>
    <pivotField compact="0" outline="0" showAll="0" defaultSubtotal="0">
      <items count="194">
        <item x="55"/>
        <item x="50"/>
        <item x="95"/>
        <item x="98"/>
        <item x="37"/>
        <item x="135"/>
        <item x="72"/>
        <item x="171"/>
        <item x="122"/>
        <item m="1" x="191"/>
        <item x="141"/>
        <item m="1" x="193"/>
        <item x="51"/>
        <item x="69"/>
        <item x="102"/>
        <item x="143"/>
        <item m="1" x="190"/>
        <item x="148"/>
        <item x="73"/>
        <item x="187"/>
        <item x="155"/>
        <item x="79"/>
        <item x="30"/>
        <item x="124"/>
        <item x="133"/>
        <item x="74"/>
        <item x="3"/>
        <item x="52"/>
        <item x="38"/>
        <item x="53"/>
        <item x="54"/>
        <item x="140"/>
        <item x="13"/>
        <item x="108"/>
        <item x="162"/>
        <item x="14"/>
        <item x="80"/>
        <item x="20"/>
        <item x="115"/>
        <item x="59"/>
        <item x="87"/>
        <item x="2"/>
        <item x="1"/>
        <item x="75"/>
        <item x="91"/>
        <item x="5"/>
        <item x="21"/>
        <item x="60"/>
        <item x="39"/>
        <item x="40"/>
        <item x="15"/>
        <item x="22"/>
        <item x="16"/>
        <item x="81"/>
        <item x="41"/>
        <item x="132"/>
        <item x="8"/>
        <item x="123"/>
        <item x="23"/>
        <item x="17"/>
        <item x="158"/>
        <item x="99"/>
        <item x="76"/>
        <item x="24"/>
        <item x="125"/>
        <item x="61"/>
        <item x="62"/>
        <item x="82"/>
        <item x="126"/>
        <item x="42"/>
        <item x="43"/>
        <item x="139"/>
        <item x="177"/>
        <item x="137"/>
        <item x="19"/>
        <item x="26"/>
        <item x="181"/>
        <item x="4"/>
        <item x="83"/>
        <item x="97"/>
        <item x="166"/>
        <item x="10"/>
        <item x="114"/>
        <item x="9"/>
        <item x="113"/>
        <item x="63"/>
        <item x="156"/>
        <item x="167"/>
        <item x="88"/>
        <item x="116"/>
        <item x="44"/>
        <item x="32"/>
        <item x="64"/>
        <item x="146"/>
        <item x="25"/>
        <item x="149"/>
        <item x="49"/>
        <item x="45"/>
        <item x="65"/>
        <item x="66"/>
        <item x="56"/>
        <item x="67"/>
        <item x="68"/>
        <item x="6"/>
        <item x="7"/>
        <item x="46"/>
        <item x="129"/>
        <item x="84"/>
        <item x="130"/>
        <item x="144"/>
        <item x="85"/>
        <item x="104"/>
        <item x="105"/>
        <item x="103"/>
        <item x="33"/>
        <item x="89"/>
        <item x="47"/>
        <item x="106"/>
        <item x="107"/>
        <item x="27"/>
        <item x="131"/>
        <item x="110"/>
        <item x="150"/>
        <item x="160"/>
        <item x="86"/>
        <item m="1" x="192"/>
        <item x="183"/>
        <item m="1" x="189"/>
        <item x="96"/>
        <item x="48"/>
        <item x="90"/>
        <item x="127"/>
        <item x="34"/>
        <item x="147"/>
        <item x="138"/>
        <item x="94"/>
        <item x="128"/>
        <item x="178"/>
        <item x="77"/>
        <item x="35"/>
        <item x="57"/>
        <item x="145"/>
        <item x="31"/>
        <item x="18"/>
        <item x="111"/>
        <item x="92"/>
        <item x="100"/>
        <item x="58"/>
        <item x="179"/>
        <item x="136"/>
        <item x="11"/>
        <item x="109"/>
        <item x="12"/>
        <item x="93"/>
        <item x="163"/>
        <item x="101"/>
        <item x="170"/>
        <item x="165"/>
        <item x="78"/>
        <item x="0"/>
        <item x="119"/>
        <item x="151"/>
        <item x="154"/>
        <item x="28"/>
        <item x="157"/>
        <item x="29"/>
        <item x="36"/>
        <item x="159"/>
        <item x="134"/>
        <item x="161"/>
        <item x="164"/>
        <item x="70"/>
        <item x="71"/>
        <item x="168"/>
        <item x="169"/>
        <item x="172"/>
        <item x="173"/>
        <item x="174"/>
        <item x="175"/>
        <item x="176"/>
        <item x="112"/>
        <item x="180"/>
        <item x="182"/>
        <item x="117"/>
        <item x="118"/>
        <item x="120"/>
        <item x="184"/>
        <item x="121"/>
        <item x="185"/>
        <item x="142"/>
        <item x="186"/>
        <item x="188"/>
        <item x="153"/>
        <item x="15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21">
        <item m="1" x="87"/>
        <item x="76"/>
        <item x="75"/>
        <item x="73"/>
        <item x="72"/>
        <item x="74"/>
        <item m="1" x="93"/>
        <item m="1" x="103"/>
        <item m="1" x="102"/>
        <item m="1" x="111"/>
        <item m="1" x="113"/>
        <item m="1" x="119"/>
        <item m="1" x="112"/>
        <item m="1" x="104"/>
        <item x="4"/>
        <item m="1" x="88"/>
        <item x="69"/>
        <item m="1" x="90"/>
        <item m="1" x="107"/>
        <item m="1" x="115"/>
        <item m="1" x="116"/>
        <item m="1" x="117"/>
        <item m="1" x="85"/>
        <item m="1" x="105"/>
        <item m="1" x="89"/>
        <item m="1" x="97"/>
        <item m="1" x="99"/>
        <item x="77"/>
        <item m="1" x="91"/>
        <item m="1" x="110"/>
        <item m="1" x="98"/>
        <item m="1" x="108"/>
        <item m="1" x="100"/>
        <item m="1" x="120"/>
        <item m="1" x="92"/>
        <item m="1" x="109"/>
        <item m="1" x="114"/>
        <item m="1" x="106"/>
        <item m="1" x="95"/>
        <item x="34"/>
        <item m="1" x="86"/>
        <item m="1" x="94"/>
        <item m="1" x="118"/>
        <item m="1" x="101"/>
        <item x="38"/>
        <item x="39"/>
        <item m="1" x="96"/>
        <item x="0"/>
        <item x="78"/>
        <item x="79"/>
        <item x="80"/>
        <item x="81"/>
        <item x="82"/>
        <item x="83"/>
        <item x="84"/>
        <item x="42"/>
        <item x="43"/>
        <item x="44"/>
        <item x="70"/>
        <item x="71"/>
        <item x="21"/>
        <item x="22"/>
        <item x="23"/>
        <item x="24"/>
        <item x="25"/>
        <item x="26"/>
        <item x="27"/>
        <item x="28"/>
        <item x="29"/>
        <item x="30"/>
        <item x="31"/>
        <item x="32"/>
        <item x="33"/>
        <item x="35"/>
        <item x="36"/>
        <item x="37"/>
        <item x="40"/>
        <item x="41"/>
        <item x="2"/>
        <item x="3"/>
        <item x="5"/>
        <item x="6"/>
        <item x="7"/>
        <item x="8"/>
        <item x="9"/>
        <item x="10"/>
        <item x="11"/>
        <item x="12"/>
        <item x="13"/>
        <item x="14"/>
        <item x="15"/>
        <item x="16"/>
        <item x="17"/>
        <item x="18"/>
        <item x="19"/>
        <item x="20"/>
        <item x="45"/>
        <item x="46"/>
        <item x="47"/>
        <item x="48"/>
        <item x="49"/>
        <item x="50"/>
        <item x="51"/>
        <item x="52"/>
        <item x="53"/>
        <item x="54"/>
        <item x="55"/>
        <item x="56"/>
        <item x="57"/>
        <item x="58"/>
        <item x="59"/>
        <item x="60"/>
        <item x="61"/>
        <item x="62"/>
        <item x="63"/>
        <item x="64"/>
        <item x="65"/>
        <item x="66"/>
        <item x="67"/>
        <item x="68"/>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33">
        <item m="1" x="205"/>
        <item m="1" x="211"/>
        <item m="1" x="196"/>
        <item m="1" x="218"/>
        <item m="1" x="210"/>
        <item m="1" x="204"/>
        <item m="1" x="195"/>
        <item m="1" x="225"/>
        <item m="1" x="203"/>
        <item m="1" x="217"/>
        <item m="1" x="232"/>
        <item m="1" x="209"/>
        <item m="1" x="224"/>
        <item m="1" x="202"/>
        <item m="1" x="231"/>
        <item m="1" x="220"/>
        <item m="1" x="223"/>
        <item m="1" x="214"/>
        <item m="1" x="201"/>
        <item m="1" x="228"/>
        <item m="1" x="216"/>
        <item m="1" x="207"/>
        <item m="1" x="230"/>
        <item m="1" x="219"/>
        <item m="1" x="208"/>
        <item m="1" x="198"/>
        <item m="1" x="222"/>
        <item m="1" x="213"/>
        <item m="1" x="200"/>
        <item m="1" x="197"/>
        <item m="1" x="227"/>
        <item m="1" x="221"/>
        <item m="1" x="215"/>
        <item m="1" x="212"/>
        <item m="1" x="206"/>
        <item m="1" x="199"/>
        <item m="1" x="229"/>
        <item m="1" x="226"/>
        <item x="189"/>
        <item x="43"/>
        <item x="181"/>
        <item x="182"/>
        <item x="183"/>
        <item x="42"/>
        <item x="184"/>
        <item x="44"/>
        <item x="185"/>
        <item x="0"/>
        <item x="188"/>
        <item x="190"/>
        <item x="1"/>
        <item x="191"/>
        <item x="192"/>
        <item x="193"/>
        <item x="194"/>
        <item x="186"/>
        <item x="187"/>
        <item x="21"/>
        <item x="22"/>
        <item x="23"/>
        <item x="24"/>
        <item x="25"/>
        <item x="26"/>
        <item x="27"/>
        <item x="28"/>
        <item x="29"/>
        <item x="30"/>
        <item x="31"/>
        <item x="32"/>
        <item x="33"/>
        <item x="34"/>
        <item x="35"/>
        <item x="36"/>
        <item x="37"/>
        <item x="38"/>
        <item x="39"/>
        <item x="40"/>
        <item x="41"/>
        <item x="2"/>
        <item x="3"/>
        <item x="4"/>
        <item x="5"/>
        <item x="6"/>
        <item x="7"/>
        <item x="8"/>
        <item x="9"/>
        <item x="10"/>
        <item x="11"/>
        <item x="12"/>
        <item x="13"/>
        <item x="14"/>
        <item x="15"/>
        <item x="16"/>
        <item x="17"/>
        <item x="18"/>
        <item x="19"/>
        <item x="20"/>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s>
      <extLst>
        <ext xmlns:x14="http://schemas.microsoft.com/office/spreadsheetml/2009/9/main" uri="{2946ED86-A175-432a-8AC1-64E0C546D7DE}">
          <x14:pivotField fillDownLabels="1"/>
        </ext>
      </extLst>
    </pivotField>
    <pivotField axis="axisRow" compact="0" outline="0" showAll="0" defaultSubtotal="0">
      <items count="9">
        <item h="1" m="1" x="6"/>
        <item h="1" m="1" x="8"/>
        <item h="1" m="1" x="7"/>
        <item h="1" m="1" x="4"/>
        <item h="1" m="1" x="5"/>
        <item h="1" x="0"/>
        <item h="1" x="1"/>
        <item h="1" x="2"/>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6">
        <item x="24"/>
        <item x="1"/>
        <item x="16"/>
        <item x="15"/>
        <item x="14"/>
        <item x="13"/>
        <item x="11"/>
        <item x="6"/>
        <item x="5"/>
        <item x="8"/>
        <item x="2"/>
        <item x="20"/>
        <item x="12"/>
        <item x="17"/>
        <item x="4"/>
        <item x="22"/>
        <item x="18"/>
        <item x="21"/>
        <item x="7"/>
        <item x="19"/>
        <item x="25"/>
        <item x="3"/>
        <item x="10"/>
        <item x="9"/>
        <item x="23"/>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10"/>
    <field x="7"/>
  </rowFields>
  <rowItems count="25">
    <i>
      <x v="8"/>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t="grand">
      <x/>
    </i>
  </rowItems>
  <colItems count="1">
    <i/>
  </colItems>
  <dataFields count="1">
    <dataField name="Sum of Reported Value" fld="6" baseField="7" baseItem="45"/>
  </dataFields>
  <formats count="65">
    <format dxfId="3764">
      <pivotArea type="all" dataOnly="0" outline="0" fieldPosition="0"/>
    </format>
    <format dxfId="3763">
      <pivotArea outline="0" collapsedLevelsAreSubtotals="1" fieldPosition="0"/>
    </format>
    <format dxfId="3762">
      <pivotArea type="origin" dataOnly="0" labelOnly="1" outline="0" fieldPosition="0"/>
    </format>
    <format dxfId="3761">
      <pivotArea field="9" type="button" dataOnly="0" labelOnly="1" outline="0"/>
    </format>
    <format dxfId="3760">
      <pivotArea field="10" type="button" dataOnly="0" labelOnly="1" outline="0" axis="axisRow" fieldPosition="0"/>
    </format>
    <format dxfId="3759">
      <pivotArea field="7" type="button" dataOnly="0" labelOnly="1" outline="0" axis="axisRow" fieldPosition="1"/>
    </format>
    <format dxfId="3758">
      <pivotArea type="topRight" dataOnly="0" labelOnly="1" outline="0" fieldPosition="0"/>
    </format>
    <format dxfId="3757">
      <pivotArea field="0" type="button" dataOnly="0" labelOnly="1" outline="0"/>
    </format>
    <format dxfId="3756">
      <pivotArea field="1" type="button" dataOnly="0" labelOnly="1" outline="0"/>
    </format>
    <format dxfId="3755">
      <pivotArea field="2" type="button" dataOnly="0" labelOnly="1" outline="0"/>
    </format>
    <format dxfId="3754">
      <pivotArea dataOnly="0" labelOnly="1" grandRow="1" outline="0" fieldPosition="0"/>
    </format>
    <format dxfId="3753">
      <pivotArea type="origin" dataOnly="0" labelOnly="1" outline="0" offset="A2:C2" fieldPosition="0"/>
    </format>
    <format dxfId="3752">
      <pivotArea type="origin" dataOnly="0" labelOnly="1" outline="0" offset="A2:C2" fieldPosition="0"/>
    </format>
    <format dxfId="3751">
      <pivotArea field="0" type="button" dataOnly="0" labelOnly="1" outline="0"/>
    </format>
    <format dxfId="3750">
      <pivotArea field="1" type="button" dataOnly="0" labelOnly="1" outline="0"/>
    </format>
    <format dxfId="3749">
      <pivotArea field="2" type="button" dataOnly="0" labelOnly="1" outline="0"/>
    </format>
    <format dxfId="3748">
      <pivotArea field="0" type="button" dataOnly="0" labelOnly="1" outline="0"/>
    </format>
    <format dxfId="3747">
      <pivotArea field="1" type="button" dataOnly="0" labelOnly="1" outline="0"/>
    </format>
    <format dxfId="3746">
      <pivotArea field="2" type="button" dataOnly="0" labelOnly="1" outline="0"/>
    </format>
    <format dxfId="3745">
      <pivotArea type="all" dataOnly="0" outline="0" fieldPosition="0"/>
    </format>
    <format dxfId="3744">
      <pivotArea outline="0" collapsedLevelsAreSubtotals="1" fieldPosition="0"/>
    </format>
    <format dxfId="3743">
      <pivotArea type="origin" dataOnly="0" labelOnly="1" outline="0" fieldPosition="0"/>
    </format>
    <format dxfId="3742">
      <pivotArea field="9" type="button" dataOnly="0" labelOnly="1" outline="0"/>
    </format>
    <format dxfId="3741">
      <pivotArea field="10" type="button" dataOnly="0" labelOnly="1" outline="0" axis="axisRow" fieldPosition="0"/>
    </format>
    <format dxfId="3740">
      <pivotArea field="7" type="button" dataOnly="0" labelOnly="1" outline="0" axis="axisRow" fieldPosition="1"/>
    </format>
    <format dxfId="3739">
      <pivotArea type="topRight" dataOnly="0" labelOnly="1" outline="0" fieldPosition="0"/>
    </format>
    <format dxfId="3738">
      <pivotArea field="0" type="button" dataOnly="0" labelOnly="1" outline="0"/>
    </format>
    <format dxfId="3737">
      <pivotArea field="1" type="button" dataOnly="0" labelOnly="1" outline="0"/>
    </format>
    <format dxfId="3736">
      <pivotArea field="2" type="button" dataOnly="0" labelOnly="1" outline="0"/>
    </format>
    <format dxfId="3735">
      <pivotArea dataOnly="0" labelOnly="1" grandRow="1" outline="0" fieldPosition="0"/>
    </format>
    <format dxfId="3734">
      <pivotArea outline="0" collapsedLevelsAreSubtotals="1" fieldPosition="0"/>
    </format>
    <format dxfId="3733">
      <pivotArea field="9" type="button" dataOnly="0" labelOnly="1" outline="0"/>
    </format>
    <format dxfId="3732">
      <pivotArea field="10" type="button" dataOnly="0" labelOnly="1" outline="0" axis="axisRow" fieldPosition="0"/>
    </format>
    <format dxfId="3731">
      <pivotArea field="7" type="button" dataOnly="0" labelOnly="1" outline="0" axis="axisRow" fieldPosition="1"/>
    </format>
    <format dxfId="3730">
      <pivotArea type="topRight" dataOnly="0" labelOnly="1" outline="0" fieldPosition="0"/>
    </format>
    <format dxfId="3729">
      <pivotArea type="origin" dataOnly="0" labelOnly="1" outline="0" offset="A3:C3" fieldPosition="0"/>
    </format>
    <format dxfId="3728">
      <pivotArea field="0" type="button" dataOnly="0" labelOnly="1" outline="0"/>
    </format>
    <format dxfId="3727">
      <pivotArea field="1" type="button" dataOnly="0" labelOnly="1" outline="0"/>
    </format>
    <format dxfId="3726">
      <pivotArea field="2" type="button" dataOnly="0" labelOnly="1" outline="0"/>
    </format>
    <format dxfId="3725">
      <pivotArea type="origin" dataOnly="0" labelOnly="1" outline="0" fieldPosition="0"/>
    </format>
    <format dxfId="3724">
      <pivotArea field="0" type="button" dataOnly="0" labelOnly="1" outline="0"/>
    </format>
    <format dxfId="3723">
      <pivotArea field="1" type="button" dataOnly="0" labelOnly="1" outline="0"/>
    </format>
    <format dxfId="3722">
      <pivotArea field="2" type="button" dataOnly="0" labelOnly="1" outline="0"/>
    </format>
    <format dxfId="3721">
      <pivotArea dataOnly="0" labelOnly="1" grandRow="1" outline="0" fieldPosition="0"/>
    </format>
    <format dxfId="3720">
      <pivotArea type="origin" dataOnly="0" labelOnly="1" outline="0" fieldPosition="0"/>
    </format>
    <format dxfId="3719">
      <pivotArea field="0" type="button" dataOnly="0" labelOnly="1" outline="0"/>
    </format>
    <format dxfId="3718">
      <pivotArea field="1" type="button" dataOnly="0" labelOnly="1" outline="0"/>
    </format>
    <format dxfId="3717">
      <pivotArea field="2" type="button" dataOnly="0" labelOnly="1" outline="0"/>
    </format>
    <format dxfId="3716">
      <pivotArea dataOnly="0" labelOnly="1" grandRow="1" outline="0" fieldPosition="0"/>
    </format>
    <format dxfId="3715">
      <pivotArea dataOnly="0" labelOnly="1" outline="0" fieldPosition="0">
        <references count="2">
          <reference field="7" count="24">
            <x v="96"/>
            <x v="97"/>
            <x v="98"/>
            <x v="99"/>
            <x v="100"/>
            <x v="101"/>
            <x v="102"/>
            <x v="103"/>
            <x v="104"/>
            <x v="105"/>
            <x v="106"/>
            <x v="107"/>
            <x v="108"/>
            <x v="109"/>
            <x v="110"/>
            <x v="111"/>
            <x v="112"/>
            <x v="113"/>
            <x v="114"/>
            <x v="115"/>
            <x v="116"/>
            <x v="117"/>
            <x v="118"/>
            <x v="119"/>
          </reference>
          <reference field="10" count="0" selected="0"/>
        </references>
      </pivotArea>
    </format>
    <format dxfId="3714">
      <pivotArea dataOnly="0" labelOnly="1" outline="0" fieldPosition="0">
        <references count="2">
          <reference field="7" count="24">
            <x v="96"/>
            <x v="97"/>
            <x v="98"/>
            <x v="99"/>
            <x v="100"/>
            <x v="101"/>
            <x v="102"/>
            <x v="103"/>
            <x v="104"/>
            <x v="105"/>
            <x v="106"/>
            <x v="107"/>
            <x v="108"/>
            <x v="109"/>
            <x v="110"/>
            <x v="111"/>
            <x v="112"/>
            <x v="113"/>
            <x v="114"/>
            <x v="115"/>
            <x v="116"/>
            <x v="117"/>
            <x v="118"/>
            <x v="119"/>
          </reference>
          <reference field="10" count="0" selected="0"/>
        </references>
      </pivotArea>
    </format>
    <format dxfId="13">
      <pivotArea dataOnly="0" labelOnly="1" outline="0" fieldPosition="0">
        <references count="1">
          <reference field="7" count="0"/>
        </references>
      </pivotArea>
    </format>
    <format dxfId="12">
      <pivotArea dataOnly="0" labelOnly="1" outline="0" fieldPosition="0">
        <references count="2">
          <reference field="7" count="8">
            <x v="112"/>
            <x v="113"/>
            <x v="114"/>
            <x v="115"/>
            <x v="116"/>
            <x v="117"/>
            <x v="118"/>
            <x v="119"/>
          </reference>
          <reference field="10" count="0" selected="0"/>
        </references>
      </pivotArea>
    </format>
    <format dxfId="11">
      <pivotArea dataOnly="0" labelOnly="1" outline="0" fieldPosition="0">
        <references count="2">
          <reference field="7" count="1">
            <x v="97"/>
          </reference>
          <reference field="10" count="0" selected="0"/>
        </references>
      </pivotArea>
    </format>
    <format dxfId="10">
      <pivotArea type="all" dataOnly="0" outline="0" fieldPosition="0"/>
    </format>
    <format dxfId="9">
      <pivotArea outline="0" collapsedLevelsAreSubtotals="1" fieldPosition="0"/>
    </format>
    <format dxfId="8">
      <pivotArea type="origin" dataOnly="0" labelOnly="1" outline="0" fieldPosition="0"/>
    </format>
    <format dxfId="7">
      <pivotArea type="topRight" dataOnly="0" labelOnly="1" outline="0" fieldPosition="0"/>
    </format>
    <format dxfId="6">
      <pivotArea field="10" type="button" dataOnly="0" labelOnly="1" outline="0" axis="axisRow" fieldPosition="0"/>
    </format>
    <format dxfId="5">
      <pivotArea field="7" type="button" dataOnly="0" labelOnly="1" outline="0" axis="axisRow" fieldPosition="1"/>
    </format>
    <format dxfId="4">
      <pivotArea dataOnly="0" labelOnly="1" outline="0" fieldPosition="0">
        <references count="1">
          <reference field="10" count="0"/>
        </references>
      </pivotArea>
    </format>
    <format dxfId="3">
      <pivotArea dataOnly="0" labelOnly="1" grandRow="1" outline="0" fieldPosition="0"/>
    </format>
    <format dxfId="2">
      <pivotArea dataOnly="0" labelOnly="1" outline="0" fieldPosition="0">
        <references count="2">
          <reference field="7" count="24">
            <x v="96"/>
            <x v="97"/>
            <x v="98"/>
            <x v="99"/>
            <x v="100"/>
            <x v="101"/>
            <x v="102"/>
            <x v="103"/>
            <x v="104"/>
            <x v="105"/>
            <x v="106"/>
            <x v="107"/>
            <x v="108"/>
            <x v="109"/>
            <x v="110"/>
            <x v="111"/>
            <x v="112"/>
            <x v="113"/>
            <x v="114"/>
            <x v="115"/>
            <x v="116"/>
            <x v="117"/>
            <x v="118"/>
            <x v="119"/>
          </reference>
          <reference field="10" count="0" selected="0"/>
        </references>
      </pivotArea>
    </format>
    <format dxfId="1">
      <pivotArea type="topRight" dataOnly="0" labelOnly="1" outline="0" fieldPosition="0"/>
    </format>
    <format dxfId="0">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4.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6" minRefreshableVersion="3" showDrill="0" colGrandTotals="0" itemPrintTitles="1" mergeItem="1" createdVersion="6" indent="0" compact="0" compactData="0" gridDropZones="1" multipleFieldFilters="0">
  <location ref="A3:M7" firstHeaderRow="1" firstDataRow="4" firstDataCol="1"/>
  <pivotFields count="14">
    <pivotField compact="0" outline="0" showAll="0" defaultSubtotal="0">
      <items count="5">
        <item x="1"/>
        <item x="2"/>
        <item x="3"/>
        <item x="4"/>
        <item x="0"/>
      </items>
      <extLst>
        <ext xmlns:x14="http://schemas.microsoft.com/office/spreadsheetml/2009/9/main" uri="{2946ED86-A175-432a-8AC1-64E0C546D7DE}">
          <x14:pivotField fillDownLabels="1"/>
        </ext>
      </extLst>
    </pivotField>
    <pivotField compact="0" outline="0" showAll="0" defaultSubtotal="0">
      <items count="24">
        <item x="2"/>
        <item x="1"/>
        <item x="22"/>
        <item x="7"/>
        <item x="3"/>
        <item x="9"/>
        <item x="10"/>
        <item x="4"/>
        <item x="5"/>
        <item x="6"/>
        <item x="8"/>
        <item x="21"/>
        <item x="11"/>
        <item x="12"/>
        <item x="13"/>
        <item x="15"/>
        <item x="14"/>
        <item x="16"/>
        <item x="17"/>
        <item x="20"/>
        <item x="19"/>
        <item x="23"/>
        <item x="18"/>
        <item x="0"/>
      </items>
      <extLst>
        <ext xmlns:x14="http://schemas.microsoft.com/office/spreadsheetml/2009/9/main" uri="{2946ED86-A175-432a-8AC1-64E0C546D7DE}">
          <x14:pivotField fillDownLabels="1"/>
        </ext>
      </extLst>
    </pivotField>
    <pivotField compact="0" outline="0" showAll="0" defaultSubtotal="0">
      <items count="194">
        <item x="55"/>
        <item x="50"/>
        <item x="95"/>
        <item x="98"/>
        <item x="37"/>
        <item x="135"/>
        <item x="72"/>
        <item x="171"/>
        <item x="122"/>
        <item m="1" x="191"/>
        <item x="141"/>
        <item m="1" x="193"/>
        <item x="51"/>
        <item x="69"/>
        <item x="102"/>
        <item x="143"/>
        <item m="1" x="190"/>
        <item x="148"/>
        <item x="73"/>
        <item x="187"/>
        <item x="155"/>
        <item x="79"/>
        <item x="30"/>
        <item x="124"/>
        <item x="133"/>
        <item x="74"/>
        <item x="3"/>
        <item x="52"/>
        <item x="38"/>
        <item x="53"/>
        <item x="54"/>
        <item x="140"/>
        <item x="13"/>
        <item x="108"/>
        <item x="162"/>
        <item x="14"/>
        <item x="80"/>
        <item x="20"/>
        <item x="115"/>
        <item x="59"/>
        <item x="87"/>
        <item x="2"/>
        <item x="1"/>
        <item x="75"/>
        <item x="91"/>
        <item x="5"/>
        <item x="21"/>
        <item x="60"/>
        <item x="39"/>
        <item x="40"/>
        <item x="15"/>
        <item x="22"/>
        <item x="16"/>
        <item x="81"/>
        <item x="41"/>
        <item x="132"/>
        <item x="8"/>
        <item x="123"/>
        <item x="23"/>
        <item x="17"/>
        <item x="158"/>
        <item x="99"/>
        <item x="76"/>
        <item x="24"/>
        <item x="125"/>
        <item x="61"/>
        <item x="62"/>
        <item x="82"/>
        <item x="126"/>
        <item x="42"/>
        <item x="43"/>
        <item x="139"/>
        <item x="177"/>
        <item x="137"/>
        <item x="19"/>
        <item x="26"/>
        <item x="181"/>
        <item x="4"/>
        <item x="83"/>
        <item x="97"/>
        <item x="166"/>
        <item x="10"/>
        <item x="114"/>
        <item x="9"/>
        <item x="113"/>
        <item x="63"/>
        <item x="156"/>
        <item x="167"/>
        <item x="88"/>
        <item x="116"/>
        <item x="44"/>
        <item x="32"/>
        <item x="64"/>
        <item x="146"/>
        <item x="25"/>
        <item x="149"/>
        <item x="49"/>
        <item x="45"/>
        <item x="65"/>
        <item x="66"/>
        <item x="56"/>
        <item x="67"/>
        <item x="68"/>
        <item x="6"/>
        <item x="7"/>
        <item x="46"/>
        <item x="129"/>
        <item x="84"/>
        <item x="130"/>
        <item x="144"/>
        <item x="85"/>
        <item x="104"/>
        <item x="105"/>
        <item x="103"/>
        <item x="33"/>
        <item x="89"/>
        <item x="47"/>
        <item x="106"/>
        <item x="107"/>
        <item x="27"/>
        <item x="131"/>
        <item x="110"/>
        <item x="150"/>
        <item x="160"/>
        <item x="86"/>
        <item m="1" x="192"/>
        <item x="183"/>
        <item m="1" x="189"/>
        <item x="96"/>
        <item x="48"/>
        <item x="90"/>
        <item x="127"/>
        <item x="34"/>
        <item x="147"/>
        <item x="138"/>
        <item x="94"/>
        <item x="128"/>
        <item x="178"/>
        <item x="77"/>
        <item x="35"/>
        <item x="57"/>
        <item x="145"/>
        <item x="31"/>
        <item x="18"/>
        <item x="111"/>
        <item x="92"/>
        <item x="100"/>
        <item x="58"/>
        <item x="179"/>
        <item x="136"/>
        <item x="11"/>
        <item x="109"/>
        <item x="12"/>
        <item x="93"/>
        <item x="163"/>
        <item x="101"/>
        <item x="170"/>
        <item x="165"/>
        <item x="78"/>
        <item x="0"/>
        <item x="119"/>
        <item x="151"/>
        <item x="154"/>
        <item x="28"/>
        <item x="157"/>
        <item x="29"/>
        <item x="36"/>
        <item x="159"/>
        <item x="134"/>
        <item x="161"/>
        <item x="164"/>
        <item x="70"/>
        <item x="71"/>
        <item x="168"/>
        <item x="169"/>
        <item x="172"/>
        <item x="173"/>
        <item x="174"/>
        <item x="175"/>
        <item x="176"/>
        <item x="112"/>
        <item x="180"/>
        <item x="182"/>
        <item x="117"/>
        <item x="118"/>
        <item x="120"/>
        <item x="184"/>
        <item x="121"/>
        <item x="185"/>
        <item x="142"/>
        <item x="186"/>
        <item x="188"/>
        <item x="153"/>
        <item x="15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121">
        <item m="1" x="87"/>
        <item x="76"/>
        <item x="75"/>
        <item x="73"/>
        <item x="72"/>
        <item x="74"/>
        <item m="1" x="93"/>
        <item m="1" x="103"/>
        <item m="1" x="102"/>
        <item m="1" x="111"/>
        <item m="1" x="113"/>
        <item m="1" x="119"/>
        <item m="1" x="112"/>
        <item m="1" x="104"/>
        <item x="4"/>
        <item m="1" x="88"/>
        <item x="69"/>
        <item m="1" x="90"/>
        <item m="1" x="107"/>
        <item m="1" x="115"/>
        <item m="1" x="116"/>
        <item m="1" x="117"/>
        <item m="1" x="85"/>
        <item m="1" x="105"/>
        <item m="1" x="89"/>
        <item m="1" x="97"/>
        <item m="1" x="99"/>
        <item x="77"/>
        <item m="1" x="91"/>
        <item m="1" x="110"/>
        <item m="1" x="98"/>
        <item m="1" x="108"/>
        <item m="1" x="100"/>
        <item m="1" x="120"/>
        <item m="1" x="92"/>
        <item m="1" x="109"/>
        <item m="1" x="114"/>
        <item m="1" x="106"/>
        <item m="1" x="95"/>
        <item x="34"/>
        <item m="1" x="86"/>
        <item m="1" x="94"/>
        <item m="1" x="118"/>
        <item m="1" x="101"/>
        <item x="38"/>
        <item x="39"/>
        <item m="1" x="96"/>
        <item x="0"/>
        <item x="78"/>
        <item x="79"/>
        <item x="80"/>
        <item x="81"/>
        <item x="82"/>
        <item x="83"/>
        <item x="84"/>
        <item x="42"/>
        <item x="43"/>
        <item x="44"/>
        <item x="70"/>
        <item x="71"/>
        <item x="21"/>
        <item x="22"/>
        <item x="23"/>
        <item x="24"/>
        <item x="25"/>
        <item x="26"/>
        <item x="27"/>
        <item x="28"/>
        <item x="29"/>
        <item x="30"/>
        <item x="31"/>
        <item x="32"/>
        <item x="33"/>
        <item x="35"/>
        <item x="36"/>
        <item x="37"/>
        <item x="40"/>
        <item x="41"/>
        <item x="2"/>
        <item x="3"/>
        <item x="5"/>
        <item x="6"/>
        <item x="7"/>
        <item x="8"/>
        <item x="9"/>
        <item x="10"/>
        <item x="11"/>
        <item x="12"/>
        <item x="13"/>
        <item x="14"/>
        <item x="15"/>
        <item x="16"/>
        <item x="17"/>
        <item x="18"/>
        <item x="19"/>
        <item x="20"/>
        <item x="45"/>
        <item x="46"/>
        <item x="47"/>
        <item x="48"/>
        <item x="49"/>
        <item x="50"/>
        <item x="51"/>
        <item x="52"/>
        <item x="53"/>
        <item x="54"/>
        <item x="55"/>
        <item x="56"/>
        <item x="57"/>
        <item x="58"/>
        <item x="59"/>
        <item x="60"/>
        <item x="61"/>
        <item x="62"/>
        <item x="63"/>
        <item x="64"/>
        <item x="65"/>
        <item x="66"/>
        <item x="67"/>
        <item x="68"/>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233">
        <item m="1" x="205"/>
        <item m="1" x="211"/>
        <item m="1" x="196"/>
        <item m="1" x="218"/>
        <item m="1" x="210"/>
        <item m="1" x="204"/>
        <item m="1" x="195"/>
        <item m="1" x="225"/>
        <item m="1" x="203"/>
        <item m="1" x="217"/>
        <item m="1" x="232"/>
        <item m="1" x="209"/>
        <item m="1" x="224"/>
        <item m="1" x="202"/>
        <item m="1" x="231"/>
        <item m="1" x="220"/>
        <item m="1" x="223"/>
        <item m="1" x="214"/>
        <item m="1" x="201"/>
        <item m="1" x="228"/>
        <item m="1" x="216"/>
        <item m="1" x="207"/>
        <item m="1" x="230"/>
        <item m="1" x="219"/>
        <item m="1" x="208"/>
        <item m="1" x="198"/>
        <item m="1" x="222"/>
        <item m="1" x="213"/>
        <item m="1" x="200"/>
        <item m="1" x="197"/>
        <item m="1" x="227"/>
        <item m="1" x="221"/>
        <item m="1" x="215"/>
        <item m="1" x="212"/>
        <item m="1" x="206"/>
        <item m="1" x="199"/>
        <item m="1" x="229"/>
        <item m="1" x="226"/>
        <item x="189"/>
        <item x="43"/>
        <item x="181"/>
        <item x="182"/>
        <item x="183"/>
        <item x="42"/>
        <item x="184"/>
        <item x="44"/>
        <item x="185"/>
        <item x="0"/>
        <item x="188"/>
        <item x="190"/>
        <item x="1"/>
        <item x="191"/>
        <item x="192"/>
        <item x="193"/>
        <item x="194"/>
        <item x="186"/>
        <item x="187"/>
        <item x="21"/>
        <item x="22"/>
        <item x="23"/>
        <item x="24"/>
        <item x="25"/>
        <item x="26"/>
        <item x="27"/>
        <item x="28"/>
        <item x="29"/>
        <item x="30"/>
        <item x="31"/>
        <item x="32"/>
        <item x="33"/>
        <item x="34"/>
        <item x="35"/>
        <item x="36"/>
        <item x="37"/>
        <item x="38"/>
        <item x="39"/>
        <item x="40"/>
        <item x="41"/>
        <item x="2"/>
        <item x="3"/>
        <item x="4"/>
        <item x="5"/>
        <item x="6"/>
        <item x="7"/>
        <item x="8"/>
        <item x="9"/>
        <item x="10"/>
        <item x="11"/>
        <item x="12"/>
        <item x="13"/>
        <item x="14"/>
        <item x="15"/>
        <item x="16"/>
        <item x="17"/>
        <item x="18"/>
        <item x="19"/>
        <item x="20"/>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s>
      <extLst>
        <ext xmlns:x14="http://schemas.microsoft.com/office/spreadsheetml/2009/9/main" uri="{2946ED86-A175-432a-8AC1-64E0C546D7DE}">
          <x14:pivotField fillDownLabels="1"/>
        </ext>
      </extLst>
    </pivotField>
    <pivotField axis="axisCol" compact="0" outline="0" showAll="0" defaultSubtotal="0">
      <items count="9">
        <item h="1" m="1" x="6"/>
        <item h="1" m="1" x="8"/>
        <item h="1" m="1" x="7"/>
        <item h="1" m="1" x="4"/>
        <item h="1" m="1" x="5"/>
        <item h="1" x="0"/>
        <item h="1" x="1"/>
        <item x="2"/>
        <item h="1"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Items count="1">
    <i/>
  </rowItems>
  <colFields count="3">
    <field x="9"/>
    <field x="10"/>
    <field x="7"/>
  </colFields>
  <colItems count="12">
    <i>
      <x v="38"/>
      <x v="7"/>
      <x v="27"/>
    </i>
    <i>
      <x v="39"/>
      <x v="7"/>
      <x v="56"/>
    </i>
    <i>
      <x v="40"/>
      <x v="7"/>
      <x v="16"/>
    </i>
    <i>
      <x v="41"/>
      <x v="7"/>
      <x v="58"/>
    </i>
    <i>
      <x v="42"/>
      <x v="7"/>
      <x v="59"/>
    </i>
    <i>
      <x v="43"/>
      <x v="7"/>
      <x v="55"/>
    </i>
    <i>
      <x v="44"/>
      <x v="7"/>
      <x v="4"/>
    </i>
    <i>
      <x v="45"/>
      <x v="7"/>
      <x v="57"/>
    </i>
    <i>
      <x v="46"/>
      <x v="7"/>
      <x v="3"/>
    </i>
    <i>
      <x v="48"/>
      <x v="7"/>
      <x v="1"/>
    </i>
    <i>
      <x v="55"/>
      <x v="7"/>
      <x v="5"/>
    </i>
    <i>
      <x v="56"/>
      <x v="7"/>
      <x v="2"/>
    </i>
  </colItems>
  <dataFields count="1">
    <dataField name="Sum of Reported Value" fld="6" baseField="7" baseItem="45"/>
  </dataFields>
  <formats count="351">
    <format dxfId="3713">
      <pivotArea type="all" dataOnly="0" outline="0" fieldPosition="0"/>
    </format>
    <format dxfId="3712">
      <pivotArea outline="0" collapsedLevelsAreSubtotals="1" fieldPosition="0"/>
    </format>
    <format dxfId="3711">
      <pivotArea type="origin" dataOnly="0" labelOnly="1" outline="0" fieldPosition="0"/>
    </format>
    <format dxfId="3710">
      <pivotArea field="9" type="button" dataOnly="0" labelOnly="1" outline="0" axis="axisCol" fieldPosition="0"/>
    </format>
    <format dxfId="3709">
      <pivotArea field="10" type="button" dataOnly="0" labelOnly="1" outline="0" axis="axisCol" fieldPosition="1"/>
    </format>
    <format dxfId="3708">
      <pivotArea field="7" type="button" dataOnly="0" labelOnly="1" outline="0" axis="axisCol" fieldPosition="2"/>
    </format>
    <format dxfId="3707">
      <pivotArea type="topRight" dataOnly="0" labelOnly="1" outline="0" fieldPosition="0"/>
    </format>
    <format dxfId="3706">
      <pivotArea field="0" type="button" dataOnly="0" labelOnly="1" outline="0"/>
    </format>
    <format dxfId="3705">
      <pivotArea field="1" type="button" dataOnly="0" labelOnly="1" outline="0"/>
    </format>
    <format dxfId="3704">
      <pivotArea field="2" type="button" dataOnly="0" labelOnly="1" outline="0"/>
    </format>
    <format dxfId="3703">
      <pivotArea dataOnly="0" labelOnly="1" grandRow="1" outline="0" fieldPosition="0"/>
    </format>
    <format dxfId="3702">
      <pivotArea dataOnly="0" labelOnly="1" outline="0" fieldPosition="0">
        <references count="1">
          <reference field="9" count="0"/>
        </references>
      </pivotArea>
    </format>
    <format dxfId="3701">
      <pivotArea dataOnly="0" labelOnly="1" outline="0" fieldPosition="0">
        <references count="2">
          <reference field="9" count="1" selected="0">
            <x v="0"/>
          </reference>
          <reference field="10" count="1">
            <x v="4"/>
          </reference>
        </references>
      </pivotArea>
    </format>
    <format dxfId="3700">
      <pivotArea dataOnly="0" labelOnly="1" outline="0" fieldPosition="0">
        <references count="2">
          <reference field="9" count="1" selected="0">
            <x v="9"/>
          </reference>
          <reference field="10" count="1">
            <x v="2"/>
          </reference>
        </references>
      </pivotArea>
    </format>
    <format dxfId="3699">
      <pivotArea dataOnly="0" labelOnly="1" outline="0" fieldPosition="0">
        <references count="2">
          <reference field="9" count="1" selected="0">
            <x v="12"/>
          </reference>
          <reference field="10" count="1">
            <x v="1"/>
          </reference>
        </references>
      </pivotArea>
    </format>
    <format dxfId="3698">
      <pivotArea dataOnly="0" labelOnly="1" outline="0" fieldPosition="0">
        <references count="2">
          <reference field="9" count="1" selected="0">
            <x v="16"/>
          </reference>
          <reference field="10" count="1">
            <x v="0"/>
          </reference>
        </references>
      </pivotArea>
    </format>
    <format dxfId="3697">
      <pivotArea dataOnly="0" labelOnly="1" outline="0" fieldPosition="0">
        <references count="2">
          <reference field="9" count="1" selected="0">
            <x v="38"/>
          </reference>
          <reference field="10" count="1">
            <x v="3"/>
          </reference>
        </references>
      </pivotArea>
    </format>
    <format dxfId="3696">
      <pivotArea dataOnly="0" labelOnly="1" outline="0" fieldPosition="0">
        <references count="3">
          <reference field="7" count="1">
            <x v="43"/>
          </reference>
          <reference field="9" count="1" selected="0">
            <x v="0"/>
          </reference>
          <reference field="10" count="1" selected="0">
            <x v="4"/>
          </reference>
        </references>
      </pivotArea>
    </format>
    <format dxfId="3695">
      <pivotArea dataOnly="0" labelOnly="1" outline="0" fieldPosition="0">
        <references count="3">
          <reference field="7" count="1">
            <x v="37"/>
          </reference>
          <reference field="9" count="1" selected="0">
            <x v="1"/>
          </reference>
          <reference field="10" count="1" selected="0">
            <x v="4"/>
          </reference>
        </references>
      </pivotArea>
    </format>
    <format dxfId="3694">
      <pivotArea dataOnly="0" labelOnly="1" outline="0" fieldPosition="0">
        <references count="3">
          <reference field="7" count="1">
            <x v="19"/>
          </reference>
          <reference field="9" count="1" selected="0">
            <x v="2"/>
          </reference>
          <reference field="10" count="1" selected="0">
            <x v="4"/>
          </reference>
        </references>
      </pivotArea>
    </format>
    <format dxfId="3693">
      <pivotArea dataOnly="0" labelOnly="1" outline="0" fieldPosition="0">
        <references count="3">
          <reference field="7" count="1">
            <x v="18"/>
          </reference>
          <reference field="9" count="1" selected="0">
            <x v="3"/>
          </reference>
          <reference field="10" count="1" selected="0">
            <x v="4"/>
          </reference>
        </references>
      </pivotArea>
    </format>
    <format dxfId="3692">
      <pivotArea dataOnly="0" labelOnly="1" outline="0" fieldPosition="0">
        <references count="3">
          <reference field="7" count="1">
            <x v="17"/>
          </reference>
          <reference field="9" count="1" selected="0">
            <x v="4"/>
          </reference>
          <reference field="10" count="1" selected="0">
            <x v="4"/>
          </reference>
        </references>
      </pivotArea>
    </format>
    <format dxfId="3691">
      <pivotArea dataOnly="0" labelOnly="1" outline="0" fieldPosition="0">
        <references count="3">
          <reference field="7" count="1">
            <x v="15"/>
          </reference>
          <reference field="9" count="1" selected="0">
            <x v="5"/>
          </reference>
          <reference field="10" count="1" selected="0">
            <x v="4"/>
          </reference>
        </references>
      </pivotArea>
    </format>
    <format dxfId="3690">
      <pivotArea dataOnly="0" labelOnly="1" outline="0" fieldPosition="0">
        <references count="3">
          <reference field="7" count="1">
            <x v="46"/>
          </reference>
          <reference field="9" count="1" selected="0">
            <x v="6"/>
          </reference>
          <reference field="10" count="1" selected="0">
            <x v="4"/>
          </reference>
        </references>
      </pivotArea>
    </format>
    <format dxfId="3689">
      <pivotArea dataOnly="0" labelOnly="1" outline="0" fieldPosition="0">
        <references count="3">
          <reference field="7" count="1">
            <x v="34"/>
          </reference>
          <reference field="9" count="1" selected="0">
            <x v="7"/>
          </reference>
          <reference field="10" count="1" selected="0">
            <x v="4"/>
          </reference>
        </references>
      </pivotArea>
    </format>
    <format dxfId="3688">
      <pivotArea dataOnly="0" labelOnly="1" outline="0" fieldPosition="0">
        <references count="3">
          <reference field="7" count="1">
            <x v="24"/>
          </reference>
          <reference field="9" count="1" selected="0">
            <x v="8"/>
          </reference>
          <reference field="10" count="1" selected="0">
            <x v="4"/>
          </reference>
        </references>
      </pivotArea>
    </format>
    <format dxfId="3687">
      <pivotArea dataOnly="0" labelOnly="1" outline="0" fieldPosition="0">
        <references count="3">
          <reference field="7" count="1">
            <x v="36"/>
          </reference>
          <reference field="9" count="1" selected="0">
            <x v="9"/>
          </reference>
          <reference field="10" count="1" selected="0">
            <x v="2"/>
          </reference>
        </references>
      </pivotArea>
    </format>
    <format dxfId="3686">
      <pivotArea dataOnly="0" labelOnly="1" outline="0" fieldPosition="0">
        <references count="3">
          <reference field="7" count="1">
            <x v="26"/>
          </reference>
          <reference field="9" count="1" selected="0">
            <x v="10"/>
          </reference>
          <reference field="10" count="1" selected="0">
            <x v="2"/>
          </reference>
        </references>
      </pivotArea>
    </format>
    <format dxfId="3685">
      <pivotArea dataOnly="0" labelOnly="1" outline="0" fieldPosition="0">
        <references count="3">
          <reference field="7" count="1">
            <x v="25"/>
          </reference>
          <reference field="9" count="1" selected="0">
            <x v="11"/>
          </reference>
          <reference field="10" count="1" selected="0">
            <x v="2"/>
          </reference>
        </references>
      </pivotArea>
    </format>
    <format dxfId="3684">
      <pivotArea dataOnly="0" labelOnly="1" outline="0" fieldPosition="0">
        <references count="3">
          <reference field="7" count="1">
            <x v="40"/>
          </reference>
          <reference field="9" count="1" selected="0">
            <x v="12"/>
          </reference>
          <reference field="10" count="1" selected="0">
            <x v="1"/>
          </reference>
        </references>
      </pivotArea>
    </format>
    <format dxfId="3683">
      <pivotArea dataOnly="0" labelOnly="1" outline="0" fieldPosition="0">
        <references count="3">
          <reference field="7" count="1">
            <x v="8"/>
          </reference>
          <reference field="9" count="1" selected="0">
            <x v="13"/>
          </reference>
          <reference field="10" count="1" selected="0">
            <x v="1"/>
          </reference>
        </references>
      </pivotArea>
    </format>
    <format dxfId="3682">
      <pivotArea dataOnly="0" labelOnly="1" outline="0" fieldPosition="0">
        <references count="3">
          <reference field="7" count="1">
            <x v="10"/>
          </reference>
          <reference field="9" count="1" selected="0">
            <x v="14"/>
          </reference>
          <reference field="10" count="1" selected="0">
            <x v="1"/>
          </reference>
        </references>
      </pivotArea>
    </format>
    <format dxfId="3681">
      <pivotArea dataOnly="0" labelOnly="1" outline="0" fieldPosition="0">
        <references count="3">
          <reference field="7" count="1">
            <x v="9"/>
          </reference>
          <reference field="9" count="1" selected="0">
            <x v="15"/>
          </reference>
          <reference field="10" count="1" selected="0">
            <x v="1"/>
          </reference>
        </references>
      </pivotArea>
    </format>
    <format dxfId="3680">
      <pivotArea dataOnly="0" labelOnly="1" outline="0" fieldPosition="0">
        <references count="3">
          <reference field="7" count="1">
            <x v="0"/>
          </reference>
          <reference field="9" count="1" selected="0">
            <x v="16"/>
          </reference>
          <reference field="10" count="1" selected="0">
            <x v="0"/>
          </reference>
        </references>
      </pivotArea>
    </format>
    <format dxfId="3679">
      <pivotArea dataOnly="0" labelOnly="1" outline="0" fieldPosition="0">
        <references count="3">
          <reference field="7" count="1">
            <x v="35"/>
          </reference>
          <reference field="9" count="1" selected="0">
            <x v="17"/>
          </reference>
          <reference field="10" count="1" selected="0">
            <x v="0"/>
          </reference>
        </references>
      </pivotArea>
    </format>
    <format dxfId="3678">
      <pivotArea dataOnly="0" labelOnly="1" outline="0" fieldPosition="0">
        <references count="3">
          <reference field="7" count="1">
            <x v="13"/>
          </reference>
          <reference field="9" count="1" selected="0">
            <x v="18"/>
          </reference>
          <reference field="10" count="1" selected="0">
            <x v="0"/>
          </reference>
        </references>
      </pivotArea>
    </format>
    <format dxfId="3677">
      <pivotArea dataOnly="0" labelOnly="1" outline="0" fieldPosition="0">
        <references count="3">
          <reference field="7" count="1">
            <x v="14"/>
          </reference>
          <reference field="9" count="1" selected="0">
            <x v="19"/>
          </reference>
          <reference field="10" count="1" selected="0">
            <x v="0"/>
          </reference>
        </references>
      </pivotArea>
    </format>
    <format dxfId="3676">
      <pivotArea dataOnly="0" labelOnly="1" outline="0" fieldPosition="0">
        <references count="3">
          <reference field="7" count="1">
            <x v="41"/>
          </reference>
          <reference field="9" count="1" selected="0">
            <x v="20"/>
          </reference>
          <reference field="10" count="1" selected="0">
            <x v="0"/>
          </reference>
        </references>
      </pivotArea>
    </format>
    <format dxfId="3675">
      <pivotArea dataOnly="0" labelOnly="1" outline="0" fieldPosition="0">
        <references count="3">
          <reference field="7" count="1">
            <x v="28"/>
          </reference>
          <reference field="9" count="1" selected="0">
            <x v="21"/>
          </reference>
          <reference field="10" count="1" selected="0">
            <x v="0"/>
          </reference>
        </references>
      </pivotArea>
    </format>
    <format dxfId="3674">
      <pivotArea dataOnly="0" labelOnly="1" outline="0" fieldPosition="0">
        <references count="3">
          <reference field="7" count="1">
            <x v="29"/>
          </reference>
          <reference field="9" count="1" selected="0">
            <x v="22"/>
          </reference>
          <reference field="10" count="1" selected="0">
            <x v="0"/>
          </reference>
        </references>
      </pivotArea>
    </format>
    <format dxfId="3673">
      <pivotArea dataOnly="0" labelOnly="1" outline="0" fieldPosition="0">
        <references count="3">
          <reference field="7" count="1">
            <x v="38"/>
          </reference>
          <reference field="9" count="1" selected="0">
            <x v="23"/>
          </reference>
          <reference field="10" count="1" selected="0">
            <x v="0"/>
          </reference>
        </references>
      </pivotArea>
    </format>
    <format dxfId="3672">
      <pivotArea dataOnly="0" labelOnly="1" outline="0" fieldPosition="0">
        <references count="3">
          <reference field="7" count="1">
            <x v="20"/>
          </reference>
          <reference field="9" count="1" selected="0">
            <x v="24"/>
          </reference>
          <reference field="10" count="1" selected="0">
            <x v="0"/>
          </reference>
        </references>
      </pivotArea>
    </format>
    <format dxfId="3671">
      <pivotArea dataOnly="0" labelOnly="1" outline="0" fieldPosition="0">
        <references count="3">
          <reference field="7" count="1">
            <x v="21"/>
          </reference>
          <reference field="9" count="1" selected="0">
            <x v="25"/>
          </reference>
          <reference field="10" count="1" selected="0">
            <x v="0"/>
          </reference>
        </references>
      </pivotArea>
    </format>
    <format dxfId="3670">
      <pivotArea dataOnly="0" labelOnly="1" outline="0" fieldPosition="0">
        <references count="3">
          <reference field="7" count="1">
            <x v="22"/>
          </reference>
          <reference field="9" count="1" selected="0">
            <x v="26"/>
          </reference>
          <reference field="10" count="1" selected="0">
            <x v="0"/>
          </reference>
        </references>
      </pivotArea>
    </format>
    <format dxfId="3669">
      <pivotArea dataOnly="0" labelOnly="1" outline="0" fieldPosition="0">
        <references count="3">
          <reference field="7" count="1">
            <x v="23"/>
          </reference>
          <reference field="9" count="1" selected="0">
            <x v="27"/>
          </reference>
          <reference field="10" count="1" selected="0">
            <x v="0"/>
          </reference>
        </references>
      </pivotArea>
    </format>
    <format dxfId="3668">
      <pivotArea dataOnly="0" labelOnly="1" outline="0" fieldPosition="0">
        <references count="3">
          <reference field="7" count="1">
            <x v="12"/>
          </reference>
          <reference field="9" count="1" selected="0">
            <x v="28"/>
          </reference>
          <reference field="10" count="1" selected="0">
            <x v="0"/>
          </reference>
        </references>
      </pivotArea>
    </format>
    <format dxfId="3667">
      <pivotArea dataOnly="0" labelOnly="1" outline="0" fieldPosition="0">
        <references count="3">
          <reference field="7" count="1">
            <x v="11"/>
          </reference>
          <reference field="9" count="1" selected="0">
            <x v="29"/>
          </reference>
          <reference field="10" count="1" selected="0">
            <x v="0"/>
          </reference>
        </references>
      </pivotArea>
    </format>
    <format dxfId="3666">
      <pivotArea dataOnly="0" labelOnly="1" outline="0" fieldPosition="0">
        <references count="3">
          <reference field="7" count="1">
            <x v="31"/>
          </reference>
          <reference field="9" count="1" selected="0">
            <x v="30"/>
          </reference>
          <reference field="10" count="1" selected="0">
            <x v="0"/>
          </reference>
        </references>
      </pivotArea>
    </format>
    <format dxfId="3665">
      <pivotArea dataOnly="0" labelOnly="1" outline="0" fieldPosition="0">
        <references count="3">
          <reference field="7" count="1">
            <x v="30"/>
          </reference>
          <reference field="9" count="1" selected="0">
            <x v="31"/>
          </reference>
          <reference field="10" count="1" selected="0">
            <x v="0"/>
          </reference>
        </references>
      </pivotArea>
    </format>
    <format dxfId="3664">
      <pivotArea dataOnly="0" labelOnly="1" outline="0" fieldPosition="0">
        <references count="3">
          <reference field="7" count="1">
            <x v="42"/>
          </reference>
          <reference field="9" count="1" selected="0">
            <x v="32"/>
          </reference>
          <reference field="10" count="1" selected="0">
            <x v="0"/>
          </reference>
        </references>
      </pivotArea>
    </format>
    <format dxfId="3663">
      <pivotArea dataOnly="0" labelOnly="1" outline="0" fieldPosition="0">
        <references count="3">
          <reference field="7" count="1">
            <x v="44"/>
          </reference>
          <reference field="9" count="1" selected="0">
            <x v="33"/>
          </reference>
          <reference field="10" count="1" selected="0">
            <x v="0"/>
          </reference>
        </references>
      </pivotArea>
    </format>
    <format dxfId="3662">
      <pivotArea dataOnly="0" labelOnly="1" outline="0" fieldPosition="0">
        <references count="3">
          <reference field="7" count="1">
            <x v="45"/>
          </reference>
          <reference field="9" count="1" selected="0">
            <x v="34"/>
          </reference>
          <reference field="10" count="1" selected="0">
            <x v="0"/>
          </reference>
        </references>
      </pivotArea>
    </format>
    <format dxfId="3661">
      <pivotArea dataOnly="0" labelOnly="1" outline="0" fieldPosition="0">
        <references count="3">
          <reference field="7" count="1">
            <x v="39"/>
          </reference>
          <reference field="9" count="1" selected="0">
            <x v="35"/>
          </reference>
          <reference field="10" count="1" selected="0">
            <x v="0"/>
          </reference>
        </references>
      </pivotArea>
    </format>
    <format dxfId="3660">
      <pivotArea dataOnly="0" labelOnly="1" outline="0" fieldPosition="0">
        <references count="3">
          <reference field="7" count="1">
            <x v="32"/>
          </reference>
          <reference field="9" count="1" selected="0">
            <x v="36"/>
          </reference>
          <reference field="10" count="1" selected="0">
            <x v="0"/>
          </reference>
        </references>
      </pivotArea>
    </format>
    <format dxfId="3659">
      <pivotArea dataOnly="0" labelOnly="1" outline="0" fieldPosition="0">
        <references count="3">
          <reference field="7" count="1">
            <x v="33"/>
          </reference>
          <reference field="9" count="1" selected="0">
            <x v="37"/>
          </reference>
          <reference field="10" count="1" selected="0">
            <x v="0"/>
          </reference>
        </references>
      </pivotArea>
    </format>
    <format dxfId="3658">
      <pivotArea dataOnly="0" labelOnly="1" outline="0" fieldPosition="0">
        <references count="3">
          <reference field="7" count="1">
            <x v="27"/>
          </reference>
          <reference field="9" count="1" selected="0">
            <x v="38"/>
          </reference>
          <reference field="10" count="1" selected="0">
            <x v="3"/>
          </reference>
        </references>
      </pivotArea>
    </format>
    <format dxfId="3657">
      <pivotArea dataOnly="0" labelOnly="1" outline="0" fieldPosition="0">
        <references count="3">
          <reference field="7" count="1">
            <x v="16"/>
          </reference>
          <reference field="9" count="1" selected="0">
            <x v="39"/>
          </reference>
          <reference field="10" count="1" selected="0">
            <x v="3"/>
          </reference>
        </references>
      </pivotArea>
    </format>
    <format dxfId="3656">
      <pivotArea dataOnly="0" labelOnly="1" outline="0" fieldPosition="0">
        <references count="3">
          <reference field="7" count="1">
            <x v="7"/>
          </reference>
          <reference field="9" count="1" selected="0">
            <x v="40"/>
          </reference>
          <reference field="10" count="1" selected="0">
            <x v="3"/>
          </reference>
        </references>
      </pivotArea>
    </format>
    <format dxfId="3655">
      <pivotArea dataOnly="0" labelOnly="1" outline="0" fieldPosition="0">
        <references count="3">
          <reference field="7" count="1">
            <x v="6"/>
          </reference>
          <reference field="9" count="1" selected="0">
            <x v="41"/>
          </reference>
          <reference field="10" count="1" selected="0">
            <x v="3"/>
          </reference>
        </references>
      </pivotArea>
    </format>
    <format dxfId="3654">
      <pivotArea dataOnly="0" labelOnly="1" outline="0" fieldPosition="0">
        <references count="3">
          <reference field="7" count="1">
            <x v="4"/>
          </reference>
          <reference field="9" count="1" selected="0">
            <x v="42"/>
          </reference>
          <reference field="10" count="1" selected="0">
            <x v="3"/>
          </reference>
        </references>
      </pivotArea>
    </format>
    <format dxfId="3653">
      <pivotArea dataOnly="0" labelOnly="1" outline="0" fieldPosition="0">
        <references count="3">
          <reference field="7" count="1">
            <x v="3"/>
          </reference>
          <reference field="9" count="1" selected="0">
            <x v="43"/>
          </reference>
          <reference field="10" count="1" selected="0">
            <x v="3"/>
          </reference>
        </references>
      </pivotArea>
    </format>
    <format dxfId="3652">
      <pivotArea dataOnly="0" labelOnly="1" outline="0" fieldPosition="0">
        <references count="3">
          <reference field="7" count="1">
            <x v="5"/>
          </reference>
          <reference field="9" count="1" selected="0">
            <x v="44"/>
          </reference>
          <reference field="10" count="1" selected="0">
            <x v="3"/>
          </reference>
        </references>
      </pivotArea>
    </format>
    <format dxfId="3651">
      <pivotArea dataOnly="0" labelOnly="1" outline="0" fieldPosition="0">
        <references count="3">
          <reference field="7" count="1">
            <x v="2"/>
          </reference>
          <reference field="9" count="1" selected="0">
            <x v="45"/>
          </reference>
          <reference field="10" count="1" selected="0">
            <x v="3"/>
          </reference>
        </references>
      </pivotArea>
    </format>
    <format dxfId="3650">
      <pivotArea dataOnly="0" labelOnly="1" outline="0" fieldPosition="0">
        <references count="3">
          <reference field="7" count="1">
            <x v="1"/>
          </reference>
          <reference field="9" count="1" selected="0">
            <x v="46"/>
          </reference>
          <reference field="10" count="1" selected="0">
            <x v="3"/>
          </reference>
        </references>
      </pivotArea>
    </format>
    <format dxfId="3649">
      <pivotArea type="origin" dataOnly="0" labelOnly="1" outline="0" offset="A2:C2" fieldPosition="0"/>
    </format>
    <format dxfId="3648">
      <pivotArea dataOnly="0" labelOnly="1" outline="0" fieldPosition="0">
        <references count="1">
          <reference field="9" count="0"/>
        </references>
      </pivotArea>
    </format>
    <format dxfId="3647">
      <pivotArea type="origin" dataOnly="0" labelOnly="1" outline="0" offset="A2:C2" fieldPosition="0"/>
    </format>
    <format dxfId="3646">
      <pivotArea dataOnly="0" labelOnly="1" outline="0" fieldPosition="0">
        <references count="1">
          <reference field="9" count="0"/>
        </references>
      </pivotArea>
    </format>
    <format dxfId="3645">
      <pivotArea field="0" type="button" dataOnly="0" labelOnly="1" outline="0"/>
    </format>
    <format dxfId="3644">
      <pivotArea field="1" type="button" dataOnly="0" labelOnly="1" outline="0"/>
    </format>
    <format dxfId="3643">
      <pivotArea field="2" type="button" dataOnly="0" labelOnly="1" outline="0"/>
    </format>
    <format dxfId="3642">
      <pivotArea dataOnly="0" labelOnly="1" outline="0" fieldPosition="0">
        <references count="3">
          <reference field="7" count="1">
            <x v="43"/>
          </reference>
          <reference field="9" count="1" selected="0">
            <x v="0"/>
          </reference>
          <reference field="10" count="1" selected="0">
            <x v="4"/>
          </reference>
        </references>
      </pivotArea>
    </format>
    <format dxfId="3641">
      <pivotArea dataOnly="0" labelOnly="1" outline="0" fieldPosition="0">
        <references count="3">
          <reference field="7" count="1">
            <x v="37"/>
          </reference>
          <reference field="9" count="1" selected="0">
            <x v="1"/>
          </reference>
          <reference field="10" count="1" selected="0">
            <x v="4"/>
          </reference>
        </references>
      </pivotArea>
    </format>
    <format dxfId="3640">
      <pivotArea dataOnly="0" labelOnly="1" outline="0" fieldPosition="0">
        <references count="3">
          <reference field="7" count="1">
            <x v="19"/>
          </reference>
          <reference field="9" count="1" selected="0">
            <x v="2"/>
          </reference>
          <reference field="10" count="1" selected="0">
            <x v="4"/>
          </reference>
        </references>
      </pivotArea>
    </format>
    <format dxfId="3639">
      <pivotArea dataOnly="0" labelOnly="1" outline="0" fieldPosition="0">
        <references count="3">
          <reference field="7" count="1">
            <x v="18"/>
          </reference>
          <reference field="9" count="1" selected="0">
            <x v="3"/>
          </reference>
          <reference field="10" count="1" selected="0">
            <x v="4"/>
          </reference>
        </references>
      </pivotArea>
    </format>
    <format dxfId="3638">
      <pivotArea dataOnly="0" labelOnly="1" outline="0" fieldPosition="0">
        <references count="3">
          <reference field="7" count="1">
            <x v="17"/>
          </reference>
          <reference field="9" count="1" selected="0">
            <x v="4"/>
          </reference>
          <reference field="10" count="1" selected="0">
            <x v="4"/>
          </reference>
        </references>
      </pivotArea>
    </format>
    <format dxfId="3637">
      <pivotArea dataOnly="0" labelOnly="1" outline="0" fieldPosition="0">
        <references count="3">
          <reference field="7" count="1">
            <x v="15"/>
          </reference>
          <reference field="9" count="1" selected="0">
            <x v="5"/>
          </reference>
          <reference field="10" count="1" selected="0">
            <x v="4"/>
          </reference>
        </references>
      </pivotArea>
    </format>
    <format dxfId="3636">
      <pivotArea dataOnly="0" labelOnly="1" outline="0" fieldPosition="0">
        <references count="3">
          <reference field="7" count="1">
            <x v="46"/>
          </reference>
          <reference field="9" count="1" selected="0">
            <x v="6"/>
          </reference>
          <reference field="10" count="1" selected="0">
            <x v="4"/>
          </reference>
        </references>
      </pivotArea>
    </format>
    <format dxfId="3635">
      <pivotArea dataOnly="0" labelOnly="1" outline="0" fieldPosition="0">
        <references count="3">
          <reference field="7" count="1">
            <x v="34"/>
          </reference>
          <reference field="9" count="1" selected="0">
            <x v="7"/>
          </reference>
          <reference field="10" count="1" selected="0">
            <x v="4"/>
          </reference>
        </references>
      </pivotArea>
    </format>
    <format dxfId="3634">
      <pivotArea dataOnly="0" labelOnly="1" outline="0" fieldPosition="0">
        <references count="3">
          <reference field="7" count="1">
            <x v="24"/>
          </reference>
          <reference field="9" count="1" selected="0">
            <x v="8"/>
          </reference>
          <reference field="10" count="1" selected="0">
            <x v="4"/>
          </reference>
        </references>
      </pivotArea>
    </format>
    <format dxfId="3633">
      <pivotArea dataOnly="0" labelOnly="1" outline="0" fieldPosition="0">
        <references count="3">
          <reference field="7" count="1">
            <x v="36"/>
          </reference>
          <reference field="9" count="1" selected="0">
            <x v="9"/>
          </reference>
          <reference field="10" count="1" selected="0">
            <x v="2"/>
          </reference>
        </references>
      </pivotArea>
    </format>
    <format dxfId="3632">
      <pivotArea dataOnly="0" labelOnly="1" outline="0" fieldPosition="0">
        <references count="3">
          <reference field="7" count="1">
            <x v="26"/>
          </reference>
          <reference field="9" count="1" selected="0">
            <x v="10"/>
          </reference>
          <reference field="10" count="1" selected="0">
            <x v="2"/>
          </reference>
        </references>
      </pivotArea>
    </format>
    <format dxfId="3631">
      <pivotArea dataOnly="0" labelOnly="1" outline="0" fieldPosition="0">
        <references count="3">
          <reference field="7" count="1">
            <x v="25"/>
          </reference>
          <reference field="9" count="1" selected="0">
            <x v="11"/>
          </reference>
          <reference field="10" count="1" selected="0">
            <x v="2"/>
          </reference>
        </references>
      </pivotArea>
    </format>
    <format dxfId="3630">
      <pivotArea dataOnly="0" labelOnly="1" outline="0" fieldPosition="0">
        <references count="3">
          <reference field="7" count="1">
            <x v="40"/>
          </reference>
          <reference field="9" count="1" selected="0">
            <x v="12"/>
          </reference>
          <reference field="10" count="1" selected="0">
            <x v="1"/>
          </reference>
        </references>
      </pivotArea>
    </format>
    <format dxfId="3629">
      <pivotArea dataOnly="0" labelOnly="1" outline="0" fieldPosition="0">
        <references count="3">
          <reference field="7" count="1">
            <x v="8"/>
          </reference>
          <reference field="9" count="1" selected="0">
            <x v="13"/>
          </reference>
          <reference field="10" count="1" selected="0">
            <x v="1"/>
          </reference>
        </references>
      </pivotArea>
    </format>
    <format dxfId="3628">
      <pivotArea dataOnly="0" labelOnly="1" outline="0" fieldPosition="0">
        <references count="3">
          <reference field="7" count="1">
            <x v="10"/>
          </reference>
          <reference field="9" count="1" selected="0">
            <x v="14"/>
          </reference>
          <reference field="10" count="1" selected="0">
            <x v="1"/>
          </reference>
        </references>
      </pivotArea>
    </format>
    <format dxfId="3627">
      <pivotArea dataOnly="0" labelOnly="1" outline="0" fieldPosition="0">
        <references count="3">
          <reference field="7" count="1">
            <x v="9"/>
          </reference>
          <reference field="9" count="1" selected="0">
            <x v="15"/>
          </reference>
          <reference field="10" count="1" selected="0">
            <x v="1"/>
          </reference>
        </references>
      </pivotArea>
    </format>
    <format dxfId="3626">
      <pivotArea dataOnly="0" labelOnly="1" outline="0" fieldPosition="0">
        <references count="3">
          <reference field="7" count="1">
            <x v="0"/>
          </reference>
          <reference field="9" count="1" selected="0">
            <x v="16"/>
          </reference>
          <reference field="10" count="1" selected="0">
            <x v="0"/>
          </reference>
        </references>
      </pivotArea>
    </format>
    <format dxfId="3625">
      <pivotArea dataOnly="0" labelOnly="1" outline="0" fieldPosition="0">
        <references count="3">
          <reference field="7" count="1">
            <x v="35"/>
          </reference>
          <reference field="9" count="1" selected="0">
            <x v="17"/>
          </reference>
          <reference field="10" count="1" selected="0">
            <x v="0"/>
          </reference>
        </references>
      </pivotArea>
    </format>
    <format dxfId="3624">
      <pivotArea dataOnly="0" labelOnly="1" outline="0" fieldPosition="0">
        <references count="3">
          <reference field="7" count="1">
            <x v="13"/>
          </reference>
          <reference field="9" count="1" selected="0">
            <x v="18"/>
          </reference>
          <reference field="10" count="1" selected="0">
            <x v="0"/>
          </reference>
        </references>
      </pivotArea>
    </format>
    <format dxfId="3623">
      <pivotArea dataOnly="0" labelOnly="1" outline="0" fieldPosition="0">
        <references count="3">
          <reference field="7" count="1">
            <x v="14"/>
          </reference>
          <reference field="9" count="1" selected="0">
            <x v="19"/>
          </reference>
          <reference field="10" count="1" selected="0">
            <x v="0"/>
          </reference>
        </references>
      </pivotArea>
    </format>
    <format dxfId="3622">
      <pivotArea dataOnly="0" labelOnly="1" outline="0" fieldPosition="0">
        <references count="3">
          <reference field="7" count="1">
            <x v="41"/>
          </reference>
          <reference field="9" count="1" selected="0">
            <x v="20"/>
          </reference>
          <reference field="10" count="1" selected="0">
            <x v="0"/>
          </reference>
        </references>
      </pivotArea>
    </format>
    <format dxfId="3621">
      <pivotArea dataOnly="0" labelOnly="1" outline="0" fieldPosition="0">
        <references count="3">
          <reference field="7" count="1">
            <x v="28"/>
          </reference>
          <reference field="9" count="1" selected="0">
            <x v="21"/>
          </reference>
          <reference field="10" count="1" selected="0">
            <x v="0"/>
          </reference>
        </references>
      </pivotArea>
    </format>
    <format dxfId="3620">
      <pivotArea dataOnly="0" labelOnly="1" outline="0" fieldPosition="0">
        <references count="3">
          <reference field="7" count="1">
            <x v="29"/>
          </reference>
          <reference field="9" count="1" selected="0">
            <x v="22"/>
          </reference>
          <reference field="10" count="1" selected="0">
            <x v="0"/>
          </reference>
        </references>
      </pivotArea>
    </format>
    <format dxfId="3619">
      <pivotArea dataOnly="0" labelOnly="1" outline="0" fieldPosition="0">
        <references count="3">
          <reference field="7" count="1">
            <x v="38"/>
          </reference>
          <reference field="9" count="1" selected="0">
            <x v="23"/>
          </reference>
          <reference field="10" count="1" selected="0">
            <x v="0"/>
          </reference>
        </references>
      </pivotArea>
    </format>
    <format dxfId="3618">
      <pivotArea dataOnly="0" labelOnly="1" outline="0" fieldPosition="0">
        <references count="3">
          <reference field="7" count="1">
            <x v="20"/>
          </reference>
          <reference field="9" count="1" selected="0">
            <x v="24"/>
          </reference>
          <reference field="10" count="1" selected="0">
            <x v="0"/>
          </reference>
        </references>
      </pivotArea>
    </format>
    <format dxfId="3617">
      <pivotArea dataOnly="0" labelOnly="1" outline="0" fieldPosition="0">
        <references count="3">
          <reference field="7" count="1">
            <x v="21"/>
          </reference>
          <reference field="9" count="1" selected="0">
            <x v="25"/>
          </reference>
          <reference field="10" count="1" selected="0">
            <x v="0"/>
          </reference>
        </references>
      </pivotArea>
    </format>
    <format dxfId="3616">
      <pivotArea dataOnly="0" labelOnly="1" outline="0" fieldPosition="0">
        <references count="3">
          <reference field="7" count="1">
            <x v="22"/>
          </reference>
          <reference field="9" count="1" selected="0">
            <x v="26"/>
          </reference>
          <reference field="10" count="1" selected="0">
            <x v="0"/>
          </reference>
        </references>
      </pivotArea>
    </format>
    <format dxfId="3615">
      <pivotArea dataOnly="0" labelOnly="1" outline="0" fieldPosition="0">
        <references count="3">
          <reference field="7" count="1">
            <x v="23"/>
          </reference>
          <reference field="9" count="1" selected="0">
            <x v="27"/>
          </reference>
          <reference field="10" count="1" selected="0">
            <x v="0"/>
          </reference>
        </references>
      </pivotArea>
    </format>
    <format dxfId="3614">
      <pivotArea dataOnly="0" labelOnly="1" outline="0" fieldPosition="0">
        <references count="3">
          <reference field="7" count="1">
            <x v="12"/>
          </reference>
          <reference field="9" count="1" selected="0">
            <x v="28"/>
          </reference>
          <reference field="10" count="1" selected="0">
            <x v="0"/>
          </reference>
        </references>
      </pivotArea>
    </format>
    <format dxfId="3613">
      <pivotArea dataOnly="0" labelOnly="1" outline="0" fieldPosition="0">
        <references count="3">
          <reference field="7" count="1">
            <x v="11"/>
          </reference>
          <reference field="9" count="1" selected="0">
            <x v="29"/>
          </reference>
          <reference field="10" count="1" selected="0">
            <x v="0"/>
          </reference>
        </references>
      </pivotArea>
    </format>
    <format dxfId="3612">
      <pivotArea dataOnly="0" labelOnly="1" outline="0" fieldPosition="0">
        <references count="3">
          <reference field="7" count="1">
            <x v="31"/>
          </reference>
          <reference field="9" count="1" selected="0">
            <x v="30"/>
          </reference>
          <reference field="10" count="1" selected="0">
            <x v="0"/>
          </reference>
        </references>
      </pivotArea>
    </format>
    <format dxfId="3611">
      <pivotArea dataOnly="0" labelOnly="1" outline="0" fieldPosition="0">
        <references count="3">
          <reference field="7" count="1">
            <x v="30"/>
          </reference>
          <reference field="9" count="1" selected="0">
            <x v="31"/>
          </reference>
          <reference field="10" count="1" selected="0">
            <x v="0"/>
          </reference>
        </references>
      </pivotArea>
    </format>
    <format dxfId="3610">
      <pivotArea dataOnly="0" labelOnly="1" outline="0" fieldPosition="0">
        <references count="3">
          <reference field="7" count="1">
            <x v="42"/>
          </reference>
          <reference field="9" count="1" selected="0">
            <x v="32"/>
          </reference>
          <reference field="10" count="1" selected="0">
            <x v="0"/>
          </reference>
        </references>
      </pivotArea>
    </format>
    <format dxfId="3609">
      <pivotArea dataOnly="0" labelOnly="1" outline="0" fieldPosition="0">
        <references count="3">
          <reference field="7" count="1">
            <x v="44"/>
          </reference>
          <reference field="9" count="1" selected="0">
            <x v="33"/>
          </reference>
          <reference field="10" count="1" selected="0">
            <x v="0"/>
          </reference>
        </references>
      </pivotArea>
    </format>
    <format dxfId="3608">
      <pivotArea dataOnly="0" labelOnly="1" outline="0" fieldPosition="0">
        <references count="3">
          <reference field="7" count="1">
            <x v="45"/>
          </reference>
          <reference field="9" count="1" selected="0">
            <x v="34"/>
          </reference>
          <reference field="10" count="1" selected="0">
            <x v="0"/>
          </reference>
        </references>
      </pivotArea>
    </format>
    <format dxfId="3607">
      <pivotArea dataOnly="0" labelOnly="1" outline="0" fieldPosition="0">
        <references count="3">
          <reference field="7" count="1">
            <x v="39"/>
          </reference>
          <reference field="9" count="1" selected="0">
            <x v="35"/>
          </reference>
          <reference field="10" count="1" selected="0">
            <x v="0"/>
          </reference>
        </references>
      </pivotArea>
    </format>
    <format dxfId="3606">
      <pivotArea dataOnly="0" labelOnly="1" outline="0" fieldPosition="0">
        <references count="3">
          <reference field="7" count="1">
            <x v="32"/>
          </reference>
          <reference field="9" count="1" selected="0">
            <x v="36"/>
          </reference>
          <reference field="10" count="1" selected="0">
            <x v="0"/>
          </reference>
        </references>
      </pivotArea>
    </format>
    <format dxfId="3605">
      <pivotArea dataOnly="0" labelOnly="1" outline="0" fieldPosition="0">
        <references count="3">
          <reference field="7" count="1">
            <x v="33"/>
          </reference>
          <reference field="9" count="1" selected="0">
            <x v="37"/>
          </reference>
          <reference field="10" count="1" selected="0">
            <x v="0"/>
          </reference>
        </references>
      </pivotArea>
    </format>
    <format dxfId="3604">
      <pivotArea dataOnly="0" labelOnly="1" outline="0" fieldPosition="0">
        <references count="3">
          <reference field="7" count="1">
            <x v="27"/>
          </reference>
          <reference field="9" count="1" selected="0">
            <x v="38"/>
          </reference>
          <reference field="10" count="1" selected="0">
            <x v="3"/>
          </reference>
        </references>
      </pivotArea>
    </format>
    <format dxfId="3603">
      <pivotArea dataOnly="0" labelOnly="1" outline="0" fieldPosition="0">
        <references count="3">
          <reference field="7" count="1">
            <x v="16"/>
          </reference>
          <reference field="9" count="1" selected="0">
            <x v="39"/>
          </reference>
          <reference field="10" count="1" selected="0">
            <x v="3"/>
          </reference>
        </references>
      </pivotArea>
    </format>
    <format dxfId="3602">
      <pivotArea dataOnly="0" labelOnly="1" outline="0" fieldPosition="0">
        <references count="3">
          <reference field="7" count="1">
            <x v="7"/>
          </reference>
          <reference field="9" count="1" selected="0">
            <x v="40"/>
          </reference>
          <reference field="10" count="1" selected="0">
            <x v="3"/>
          </reference>
        </references>
      </pivotArea>
    </format>
    <format dxfId="3601">
      <pivotArea dataOnly="0" labelOnly="1" outline="0" fieldPosition="0">
        <references count="3">
          <reference field="7" count="1">
            <x v="6"/>
          </reference>
          <reference field="9" count="1" selected="0">
            <x v="41"/>
          </reference>
          <reference field="10" count="1" selected="0">
            <x v="3"/>
          </reference>
        </references>
      </pivotArea>
    </format>
    <format dxfId="3600">
      <pivotArea dataOnly="0" labelOnly="1" outline="0" fieldPosition="0">
        <references count="3">
          <reference field="7" count="1">
            <x v="4"/>
          </reference>
          <reference field="9" count="1" selected="0">
            <x v="42"/>
          </reference>
          <reference field="10" count="1" selected="0">
            <x v="3"/>
          </reference>
        </references>
      </pivotArea>
    </format>
    <format dxfId="3599">
      <pivotArea dataOnly="0" labelOnly="1" outline="0" fieldPosition="0">
        <references count="3">
          <reference field="7" count="1">
            <x v="3"/>
          </reference>
          <reference field="9" count="1" selected="0">
            <x v="43"/>
          </reference>
          <reference field="10" count="1" selected="0">
            <x v="3"/>
          </reference>
        </references>
      </pivotArea>
    </format>
    <format dxfId="3598">
      <pivotArea dataOnly="0" labelOnly="1" outline="0" fieldPosition="0">
        <references count="3">
          <reference field="7" count="1">
            <x v="5"/>
          </reference>
          <reference field="9" count="1" selected="0">
            <x v="44"/>
          </reference>
          <reference field="10" count="1" selected="0">
            <x v="3"/>
          </reference>
        </references>
      </pivotArea>
    </format>
    <format dxfId="3597">
      <pivotArea dataOnly="0" labelOnly="1" outline="0" fieldPosition="0">
        <references count="3">
          <reference field="7" count="1">
            <x v="2"/>
          </reference>
          <reference field="9" count="1" selected="0">
            <x v="45"/>
          </reference>
          <reference field="10" count="1" selected="0">
            <x v="3"/>
          </reference>
        </references>
      </pivotArea>
    </format>
    <format dxfId="3596">
      <pivotArea dataOnly="0" labelOnly="1" outline="0" fieldPosition="0">
        <references count="3">
          <reference field="7" count="1">
            <x v="1"/>
          </reference>
          <reference field="9" count="1" selected="0">
            <x v="46"/>
          </reference>
          <reference field="10" count="1" selected="0">
            <x v="3"/>
          </reference>
        </references>
      </pivotArea>
    </format>
    <format dxfId="3595">
      <pivotArea field="0" type="button" dataOnly="0" labelOnly="1" outline="0"/>
    </format>
    <format dxfId="3594">
      <pivotArea field="1" type="button" dataOnly="0" labelOnly="1" outline="0"/>
    </format>
    <format dxfId="3593">
      <pivotArea field="2" type="button" dataOnly="0" labelOnly="1" outline="0"/>
    </format>
    <format dxfId="3592">
      <pivotArea dataOnly="0" labelOnly="1" outline="0" fieldPosition="0">
        <references count="3">
          <reference field="7" count="1">
            <x v="43"/>
          </reference>
          <reference field="9" count="1" selected="0">
            <x v="0"/>
          </reference>
          <reference field="10" count="1" selected="0">
            <x v="4"/>
          </reference>
        </references>
      </pivotArea>
    </format>
    <format dxfId="3591">
      <pivotArea dataOnly="0" labelOnly="1" outline="0" fieldPosition="0">
        <references count="3">
          <reference field="7" count="1">
            <x v="37"/>
          </reference>
          <reference field="9" count="1" selected="0">
            <x v="1"/>
          </reference>
          <reference field="10" count="1" selected="0">
            <x v="4"/>
          </reference>
        </references>
      </pivotArea>
    </format>
    <format dxfId="3590">
      <pivotArea dataOnly="0" labelOnly="1" outline="0" fieldPosition="0">
        <references count="3">
          <reference field="7" count="1">
            <x v="19"/>
          </reference>
          <reference field="9" count="1" selected="0">
            <x v="2"/>
          </reference>
          <reference field="10" count="1" selected="0">
            <x v="4"/>
          </reference>
        </references>
      </pivotArea>
    </format>
    <format dxfId="3589">
      <pivotArea dataOnly="0" labelOnly="1" outline="0" fieldPosition="0">
        <references count="3">
          <reference field="7" count="1">
            <x v="18"/>
          </reference>
          <reference field="9" count="1" selected="0">
            <x v="3"/>
          </reference>
          <reference field="10" count="1" selected="0">
            <x v="4"/>
          </reference>
        </references>
      </pivotArea>
    </format>
    <format dxfId="3588">
      <pivotArea dataOnly="0" labelOnly="1" outline="0" fieldPosition="0">
        <references count="3">
          <reference field="7" count="1">
            <x v="17"/>
          </reference>
          <reference field="9" count="1" selected="0">
            <x v="4"/>
          </reference>
          <reference field="10" count="1" selected="0">
            <x v="4"/>
          </reference>
        </references>
      </pivotArea>
    </format>
    <format dxfId="3587">
      <pivotArea dataOnly="0" labelOnly="1" outline="0" fieldPosition="0">
        <references count="3">
          <reference field="7" count="1">
            <x v="15"/>
          </reference>
          <reference field="9" count="1" selected="0">
            <x v="5"/>
          </reference>
          <reference field="10" count="1" selected="0">
            <x v="4"/>
          </reference>
        </references>
      </pivotArea>
    </format>
    <format dxfId="3586">
      <pivotArea dataOnly="0" labelOnly="1" outline="0" fieldPosition="0">
        <references count="3">
          <reference field="7" count="1">
            <x v="46"/>
          </reference>
          <reference field="9" count="1" selected="0">
            <x v="6"/>
          </reference>
          <reference field="10" count="1" selected="0">
            <x v="4"/>
          </reference>
        </references>
      </pivotArea>
    </format>
    <format dxfId="3585">
      <pivotArea dataOnly="0" labelOnly="1" outline="0" fieldPosition="0">
        <references count="3">
          <reference field="7" count="1">
            <x v="34"/>
          </reference>
          <reference field="9" count="1" selected="0">
            <x v="7"/>
          </reference>
          <reference field="10" count="1" selected="0">
            <x v="4"/>
          </reference>
        </references>
      </pivotArea>
    </format>
    <format dxfId="3584">
      <pivotArea dataOnly="0" labelOnly="1" outline="0" fieldPosition="0">
        <references count="3">
          <reference field="7" count="1">
            <x v="24"/>
          </reference>
          <reference field="9" count="1" selected="0">
            <x v="8"/>
          </reference>
          <reference field="10" count="1" selected="0">
            <x v="4"/>
          </reference>
        </references>
      </pivotArea>
    </format>
    <format dxfId="3583">
      <pivotArea dataOnly="0" labelOnly="1" outline="0" fieldPosition="0">
        <references count="3">
          <reference field="7" count="1">
            <x v="36"/>
          </reference>
          <reference field="9" count="1" selected="0">
            <x v="9"/>
          </reference>
          <reference field="10" count="1" selected="0">
            <x v="2"/>
          </reference>
        </references>
      </pivotArea>
    </format>
    <format dxfId="3582">
      <pivotArea dataOnly="0" labelOnly="1" outline="0" fieldPosition="0">
        <references count="3">
          <reference field="7" count="1">
            <x v="26"/>
          </reference>
          <reference field="9" count="1" selected="0">
            <x v="10"/>
          </reference>
          <reference field="10" count="1" selected="0">
            <x v="2"/>
          </reference>
        </references>
      </pivotArea>
    </format>
    <format dxfId="3581">
      <pivotArea dataOnly="0" labelOnly="1" outline="0" fieldPosition="0">
        <references count="3">
          <reference field="7" count="1">
            <x v="25"/>
          </reference>
          <reference field="9" count="1" selected="0">
            <x v="11"/>
          </reference>
          <reference field="10" count="1" selected="0">
            <x v="2"/>
          </reference>
        </references>
      </pivotArea>
    </format>
    <format dxfId="3580">
      <pivotArea dataOnly="0" labelOnly="1" outline="0" fieldPosition="0">
        <references count="3">
          <reference field="7" count="1">
            <x v="40"/>
          </reference>
          <reference field="9" count="1" selected="0">
            <x v="12"/>
          </reference>
          <reference field="10" count="1" selected="0">
            <x v="1"/>
          </reference>
        </references>
      </pivotArea>
    </format>
    <format dxfId="3579">
      <pivotArea dataOnly="0" labelOnly="1" outline="0" fieldPosition="0">
        <references count="3">
          <reference field="7" count="1">
            <x v="8"/>
          </reference>
          <reference field="9" count="1" selected="0">
            <x v="13"/>
          </reference>
          <reference field="10" count="1" selected="0">
            <x v="1"/>
          </reference>
        </references>
      </pivotArea>
    </format>
    <format dxfId="3578">
      <pivotArea dataOnly="0" labelOnly="1" outline="0" fieldPosition="0">
        <references count="3">
          <reference field="7" count="1">
            <x v="10"/>
          </reference>
          <reference field="9" count="1" selected="0">
            <x v="14"/>
          </reference>
          <reference field="10" count="1" selected="0">
            <x v="1"/>
          </reference>
        </references>
      </pivotArea>
    </format>
    <format dxfId="3577">
      <pivotArea dataOnly="0" labelOnly="1" outline="0" fieldPosition="0">
        <references count="3">
          <reference field="7" count="1">
            <x v="9"/>
          </reference>
          <reference field="9" count="1" selected="0">
            <x v="15"/>
          </reference>
          <reference field="10" count="1" selected="0">
            <x v="1"/>
          </reference>
        </references>
      </pivotArea>
    </format>
    <format dxfId="3576">
      <pivotArea dataOnly="0" labelOnly="1" outline="0" fieldPosition="0">
        <references count="3">
          <reference field="7" count="1">
            <x v="0"/>
          </reference>
          <reference field="9" count="1" selected="0">
            <x v="16"/>
          </reference>
          <reference field="10" count="1" selected="0">
            <x v="0"/>
          </reference>
        </references>
      </pivotArea>
    </format>
    <format dxfId="3575">
      <pivotArea dataOnly="0" labelOnly="1" outline="0" fieldPosition="0">
        <references count="3">
          <reference field="7" count="1">
            <x v="35"/>
          </reference>
          <reference field="9" count="1" selected="0">
            <x v="17"/>
          </reference>
          <reference field="10" count="1" selected="0">
            <x v="0"/>
          </reference>
        </references>
      </pivotArea>
    </format>
    <format dxfId="3574">
      <pivotArea dataOnly="0" labelOnly="1" outline="0" fieldPosition="0">
        <references count="3">
          <reference field="7" count="1">
            <x v="13"/>
          </reference>
          <reference field="9" count="1" selected="0">
            <x v="18"/>
          </reference>
          <reference field="10" count="1" selected="0">
            <x v="0"/>
          </reference>
        </references>
      </pivotArea>
    </format>
    <format dxfId="3573">
      <pivotArea dataOnly="0" labelOnly="1" outline="0" fieldPosition="0">
        <references count="3">
          <reference field="7" count="1">
            <x v="14"/>
          </reference>
          <reference field="9" count="1" selected="0">
            <x v="19"/>
          </reference>
          <reference field="10" count="1" selected="0">
            <x v="0"/>
          </reference>
        </references>
      </pivotArea>
    </format>
    <format dxfId="3572">
      <pivotArea dataOnly="0" labelOnly="1" outline="0" fieldPosition="0">
        <references count="3">
          <reference field="7" count="1">
            <x v="41"/>
          </reference>
          <reference field="9" count="1" selected="0">
            <x v="20"/>
          </reference>
          <reference field="10" count="1" selected="0">
            <x v="0"/>
          </reference>
        </references>
      </pivotArea>
    </format>
    <format dxfId="3571">
      <pivotArea dataOnly="0" labelOnly="1" outline="0" fieldPosition="0">
        <references count="3">
          <reference field="7" count="1">
            <x v="28"/>
          </reference>
          <reference field="9" count="1" selected="0">
            <x v="21"/>
          </reference>
          <reference field="10" count="1" selected="0">
            <x v="0"/>
          </reference>
        </references>
      </pivotArea>
    </format>
    <format dxfId="3570">
      <pivotArea dataOnly="0" labelOnly="1" outline="0" fieldPosition="0">
        <references count="3">
          <reference field="7" count="1">
            <x v="29"/>
          </reference>
          <reference field="9" count="1" selected="0">
            <x v="22"/>
          </reference>
          <reference field="10" count="1" selected="0">
            <x v="0"/>
          </reference>
        </references>
      </pivotArea>
    </format>
    <format dxfId="3569">
      <pivotArea dataOnly="0" labelOnly="1" outline="0" fieldPosition="0">
        <references count="3">
          <reference field="7" count="1">
            <x v="38"/>
          </reference>
          <reference field="9" count="1" selected="0">
            <x v="23"/>
          </reference>
          <reference field="10" count="1" selected="0">
            <x v="0"/>
          </reference>
        </references>
      </pivotArea>
    </format>
    <format dxfId="3568">
      <pivotArea dataOnly="0" labelOnly="1" outline="0" fieldPosition="0">
        <references count="3">
          <reference field="7" count="1">
            <x v="20"/>
          </reference>
          <reference field="9" count="1" selected="0">
            <x v="24"/>
          </reference>
          <reference field="10" count="1" selected="0">
            <x v="0"/>
          </reference>
        </references>
      </pivotArea>
    </format>
    <format dxfId="3567">
      <pivotArea dataOnly="0" labelOnly="1" outline="0" fieldPosition="0">
        <references count="3">
          <reference field="7" count="1">
            <x v="21"/>
          </reference>
          <reference field="9" count="1" selected="0">
            <x v="25"/>
          </reference>
          <reference field="10" count="1" selected="0">
            <x v="0"/>
          </reference>
        </references>
      </pivotArea>
    </format>
    <format dxfId="3566">
      <pivotArea dataOnly="0" labelOnly="1" outline="0" fieldPosition="0">
        <references count="3">
          <reference field="7" count="1">
            <x v="22"/>
          </reference>
          <reference field="9" count="1" selected="0">
            <x v="26"/>
          </reference>
          <reference field="10" count="1" selected="0">
            <x v="0"/>
          </reference>
        </references>
      </pivotArea>
    </format>
    <format dxfId="3565">
      <pivotArea dataOnly="0" labelOnly="1" outline="0" fieldPosition="0">
        <references count="3">
          <reference field="7" count="1">
            <x v="23"/>
          </reference>
          <reference field="9" count="1" selected="0">
            <x v="27"/>
          </reference>
          <reference field="10" count="1" selected="0">
            <x v="0"/>
          </reference>
        </references>
      </pivotArea>
    </format>
    <format dxfId="3564">
      <pivotArea dataOnly="0" labelOnly="1" outline="0" fieldPosition="0">
        <references count="3">
          <reference field="7" count="1">
            <x v="12"/>
          </reference>
          <reference field="9" count="1" selected="0">
            <x v="28"/>
          </reference>
          <reference field="10" count="1" selected="0">
            <x v="0"/>
          </reference>
        </references>
      </pivotArea>
    </format>
    <format dxfId="3563">
      <pivotArea dataOnly="0" labelOnly="1" outline="0" fieldPosition="0">
        <references count="3">
          <reference field="7" count="1">
            <x v="11"/>
          </reference>
          <reference field="9" count="1" selected="0">
            <x v="29"/>
          </reference>
          <reference field="10" count="1" selected="0">
            <x v="0"/>
          </reference>
        </references>
      </pivotArea>
    </format>
    <format dxfId="3562">
      <pivotArea dataOnly="0" labelOnly="1" outline="0" fieldPosition="0">
        <references count="3">
          <reference field="7" count="1">
            <x v="31"/>
          </reference>
          <reference field="9" count="1" selected="0">
            <x v="30"/>
          </reference>
          <reference field="10" count="1" selected="0">
            <x v="0"/>
          </reference>
        </references>
      </pivotArea>
    </format>
    <format dxfId="3561">
      <pivotArea dataOnly="0" labelOnly="1" outline="0" fieldPosition="0">
        <references count="3">
          <reference field="7" count="1">
            <x v="30"/>
          </reference>
          <reference field="9" count="1" selected="0">
            <x v="31"/>
          </reference>
          <reference field="10" count="1" selected="0">
            <x v="0"/>
          </reference>
        </references>
      </pivotArea>
    </format>
    <format dxfId="3560">
      <pivotArea dataOnly="0" labelOnly="1" outline="0" fieldPosition="0">
        <references count="3">
          <reference field="7" count="1">
            <x v="42"/>
          </reference>
          <reference field="9" count="1" selected="0">
            <x v="32"/>
          </reference>
          <reference field="10" count="1" selected="0">
            <x v="0"/>
          </reference>
        </references>
      </pivotArea>
    </format>
    <format dxfId="3559">
      <pivotArea dataOnly="0" labelOnly="1" outline="0" fieldPosition="0">
        <references count="3">
          <reference field="7" count="1">
            <x v="44"/>
          </reference>
          <reference field="9" count="1" selected="0">
            <x v="33"/>
          </reference>
          <reference field="10" count="1" selected="0">
            <x v="0"/>
          </reference>
        </references>
      </pivotArea>
    </format>
    <format dxfId="3558">
      <pivotArea dataOnly="0" labelOnly="1" outline="0" fieldPosition="0">
        <references count="3">
          <reference field="7" count="1">
            <x v="45"/>
          </reference>
          <reference field="9" count="1" selected="0">
            <x v="34"/>
          </reference>
          <reference field="10" count="1" selected="0">
            <x v="0"/>
          </reference>
        </references>
      </pivotArea>
    </format>
    <format dxfId="3557">
      <pivotArea dataOnly="0" labelOnly="1" outline="0" fieldPosition="0">
        <references count="3">
          <reference field="7" count="1">
            <x v="39"/>
          </reference>
          <reference field="9" count="1" selected="0">
            <x v="35"/>
          </reference>
          <reference field="10" count="1" selected="0">
            <x v="0"/>
          </reference>
        </references>
      </pivotArea>
    </format>
    <format dxfId="3556">
      <pivotArea dataOnly="0" labelOnly="1" outline="0" fieldPosition="0">
        <references count="3">
          <reference field="7" count="1">
            <x v="32"/>
          </reference>
          <reference field="9" count="1" selected="0">
            <x v="36"/>
          </reference>
          <reference field="10" count="1" selected="0">
            <x v="0"/>
          </reference>
        </references>
      </pivotArea>
    </format>
    <format dxfId="3555">
      <pivotArea dataOnly="0" labelOnly="1" outline="0" fieldPosition="0">
        <references count="3">
          <reference field="7" count="1">
            <x v="33"/>
          </reference>
          <reference field="9" count="1" selected="0">
            <x v="37"/>
          </reference>
          <reference field="10" count="1" selected="0">
            <x v="0"/>
          </reference>
        </references>
      </pivotArea>
    </format>
    <format dxfId="3554">
      <pivotArea dataOnly="0" labelOnly="1" outline="0" fieldPosition="0">
        <references count="3">
          <reference field="7" count="1">
            <x v="27"/>
          </reference>
          <reference field="9" count="1" selected="0">
            <x v="38"/>
          </reference>
          <reference field="10" count="1" selected="0">
            <x v="3"/>
          </reference>
        </references>
      </pivotArea>
    </format>
    <format dxfId="3553">
      <pivotArea dataOnly="0" labelOnly="1" outline="0" fieldPosition="0">
        <references count="3">
          <reference field="7" count="1">
            <x v="16"/>
          </reference>
          <reference field="9" count="1" selected="0">
            <x v="39"/>
          </reference>
          <reference field="10" count="1" selected="0">
            <x v="3"/>
          </reference>
        </references>
      </pivotArea>
    </format>
    <format dxfId="3552">
      <pivotArea dataOnly="0" labelOnly="1" outline="0" fieldPosition="0">
        <references count="3">
          <reference field="7" count="1">
            <x v="7"/>
          </reference>
          <reference field="9" count="1" selected="0">
            <x v="40"/>
          </reference>
          <reference field="10" count="1" selected="0">
            <x v="3"/>
          </reference>
        </references>
      </pivotArea>
    </format>
    <format dxfId="3551">
      <pivotArea dataOnly="0" labelOnly="1" outline="0" fieldPosition="0">
        <references count="3">
          <reference field="7" count="1">
            <x v="6"/>
          </reference>
          <reference field="9" count="1" selected="0">
            <x v="41"/>
          </reference>
          <reference field="10" count="1" selected="0">
            <x v="3"/>
          </reference>
        </references>
      </pivotArea>
    </format>
    <format dxfId="3550">
      <pivotArea dataOnly="0" labelOnly="1" outline="0" fieldPosition="0">
        <references count="3">
          <reference field="7" count="1">
            <x v="4"/>
          </reference>
          <reference field="9" count="1" selected="0">
            <x v="42"/>
          </reference>
          <reference field="10" count="1" selected="0">
            <x v="3"/>
          </reference>
        </references>
      </pivotArea>
    </format>
    <format dxfId="3549">
      <pivotArea dataOnly="0" labelOnly="1" outline="0" fieldPosition="0">
        <references count="3">
          <reference field="7" count="1">
            <x v="3"/>
          </reference>
          <reference field="9" count="1" selected="0">
            <x v="43"/>
          </reference>
          <reference field="10" count="1" selected="0">
            <x v="3"/>
          </reference>
        </references>
      </pivotArea>
    </format>
    <format dxfId="3548">
      <pivotArea dataOnly="0" labelOnly="1" outline="0" fieldPosition="0">
        <references count="3">
          <reference field="7" count="1">
            <x v="5"/>
          </reference>
          <reference field="9" count="1" selected="0">
            <x v="44"/>
          </reference>
          <reference field="10" count="1" selected="0">
            <x v="3"/>
          </reference>
        </references>
      </pivotArea>
    </format>
    <format dxfId="3547">
      <pivotArea dataOnly="0" labelOnly="1" outline="0" fieldPosition="0">
        <references count="3">
          <reference field="7" count="1">
            <x v="2"/>
          </reference>
          <reference field="9" count="1" selected="0">
            <x v="45"/>
          </reference>
          <reference field="10" count="1" selected="0">
            <x v="3"/>
          </reference>
        </references>
      </pivotArea>
    </format>
    <format dxfId="3546">
      <pivotArea dataOnly="0" labelOnly="1" outline="0" fieldPosition="0">
        <references count="3">
          <reference field="7" count="1">
            <x v="1"/>
          </reference>
          <reference field="9" count="1" selected="0">
            <x v="46"/>
          </reference>
          <reference field="10" count="1" selected="0">
            <x v="3"/>
          </reference>
        </references>
      </pivotArea>
    </format>
    <format dxfId="3545">
      <pivotArea type="all" dataOnly="0" outline="0" fieldPosition="0"/>
    </format>
    <format dxfId="3544">
      <pivotArea outline="0" collapsedLevelsAreSubtotals="1" fieldPosition="0"/>
    </format>
    <format dxfId="3543">
      <pivotArea type="origin" dataOnly="0" labelOnly="1" outline="0" fieldPosition="0"/>
    </format>
    <format dxfId="3542">
      <pivotArea field="9" type="button" dataOnly="0" labelOnly="1" outline="0" axis="axisCol" fieldPosition="0"/>
    </format>
    <format dxfId="3541">
      <pivotArea field="10" type="button" dataOnly="0" labelOnly="1" outline="0" axis="axisCol" fieldPosition="1"/>
    </format>
    <format dxfId="3540">
      <pivotArea field="7" type="button" dataOnly="0" labelOnly="1" outline="0" axis="axisCol" fieldPosition="2"/>
    </format>
    <format dxfId="3539">
      <pivotArea type="topRight" dataOnly="0" labelOnly="1" outline="0" fieldPosition="0"/>
    </format>
    <format dxfId="3538">
      <pivotArea field="0" type="button" dataOnly="0" labelOnly="1" outline="0"/>
    </format>
    <format dxfId="3537">
      <pivotArea field="1" type="button" dataOnly="0" labelOnly="1" outline="0"/>
    </format>
    <format dxfId="3536">
      <pivotArea field="2" type="button" dataOnly="0" labelOnly="1" outline="0"/>
    </format>
    <format dxfId="3535">
      <pivotArea dataOnly="0" labelOnly="1" grandRow="1" outline="0" fieldPosition="0"/>
    </format>
    <format dxfId="3534">
      <pivotArea dataOnly="0" labelOnly="1" outline="0" fieldPosition="0">
        <references count="1">
          <reference field="9" count="0"/>
        </references>
      </pivotArea>
    </format>
    <format dxfId="3533">
      <pivotArea dataOnly="0" labelOnly="1" outline="0" fieldPosition="0">
        <references count="2">
          <reference field="9" count="1" selected="0">
            <x v="0"/>
          </reference>
          <reference field="10" count="1">
            <x v="4"/>
          </reference>
        </references>
      </pivotArea>
    </format>
    <format dxfId="3532">
      <pivotArea dataOnly="0" labelOnly="1" outline="0" fieldPosition="0">
        <references count="2">
          <reference field="9" count="1" selected="0">
            <x v="9"/>
          </reference>
          <reference field="10" count="1">
            <x v="2"/>
          </reference>
        </references>
      </pivotArea>
    </format>
    <format dxfId="3531">
      <pivotArea dataOnly="0" labelOnly="1" outline="0" fieldPosition="0">
        <references count="2">
          <reference field="9" count="1" selected="0">
            <x v="12"/>
          </reference>
          <reference field="10" count="1">
            <x v="1"/>
          </reference>
        </references>
      </pivotArea>
    </format>
    <format dxfId="3530">
      <pivotArea dataOnly="0" labelOnly="1" outline="0" fieldPosition="0">
        <references count="2">
          <reference field="9" count="1" selected="0">
            <x v="16"/>
          </reference>
          <reference field="10" count="1">
            <x v="0"/>
          </reference>
        </references>
      </pivotArea>
    </format>
    <format dxfId="3529">
      <pivotArea dataOnly="0" labelOnly="1" outline="0" fieldPosition="0">
        <references count="2">
          <reference field="9" count="1" selected="0">
            <x v="38"/>
          </reference>
          <reference field="10" count="1">
            <x v="3"/>
          </reference>
        </references>
      </pivotArea>
    </format>
    <format dxfId="3528">
      <pivotArea dataOnly="0" labelOnly="1" outline="0" fieldPosition="0">
        <references count="3">
          <reference field="7" count="1">
            <x v="43"/>
          </reference>
          <reference field="9" count="1" selected="0">
            <x v="0"/>
          </reference>
          <reference field="10" count="1" selected="0">
            <x v="4"/>
          </reference>
        </references>
      </pivotArea>
    </format>
    <format dxfId="3527">
      <pivotArea dataOnly="0" labelOnly="1" outline="0" fieldPosition="0">
        <references count="3">
          <reference field="7" count="1">
            <x v="37"/>
          </reference>
          <reference field="9" count="1" selected="0">
            <x v="1"/>
          </reference>
          <reference field="10" count="1" selected="0">
            <x v="4"/>
          </reference>
        </references>
      </pivotArea>
    </format>
    <format dxfId="3526">
      <pivotArea dataOnly="0" labelOnly="1" outline="0" fieldPosition="0">
        <references count="3">
          <reference field="7" count="1">
            <x v="19"/>
          </reference>
          <reference field="9" count="1" selected="0">
            <x v="2"/>
          </reference>
          <reference field="10" count="1" selected="0">
            <x v="4"/>
          </reference>
        </references>
      </pivotArea>
    </format>
    <format dxfId="3525">
      <pivotArea dataOnly="0" labelOnly="1" outline="0" fieldPosition="0">
        <references count="3">
          <reference field="7" count="1">
            <x v="18"/>
          </reference>
          <reference field="9" count="1" selected="0">
            <x v="3"/>
          </reference>
          <reference field="10" count="1" selected="0">
            <x v="4"/>
          </reference>
        </references>
      </pivotArea>
    </format>
    <format dxfId="3524">
      <pivotArea dataOnly="0" labelOnly="1" outline="0" fieldPosition="0">
        <references count="3">
          <reference field="7" count="1">
            <x v="17"/>
          </reference>
          <reference field="9" count="1" selected="0">
            <x v="4"/>
          </reference>
          <reference field="10" count="1" selected="0">
            <x v="4"/>
          </reference>
        </references>
      </pivotArea>
    </format>
    <format dxfId="3523">
      <pivotArea dataOnly="0" labelOnly="1" outline="0" fieldPosition="0">
        <references count="3">
          <reference field="7" count="1">
            <x v="15"/>
          </reference>
          <reference field="9" count="1" selected="0">
            <x v="5"/>
          </reference>
          <reference field="10" count="1" selected="0">
            <x v="4"/>
          </reference>
        </references>
      </pivotArea>
    </format>
    <format dxfId="3522">
      <pivotArea dataOnly="0" labelOnly="1" outline="0" fieldPosition="0">
        <references count="3">
          <reference field="7" count="1">
            <x v="46"/>
          </reference>
          <reference field="9" count="1" selected="0">
            <x v="6"/>
          </reference>
          <reference field="10" count="1" selected="0">
            <x v="4"/>
          </reference>
        </references>
      </pivotArea>
    </format>
    <format dxfId="3521">
      <pivotArea dataOnly="0" labelOnly="1" outline="0" fieldPosition="0">
        <references count="3">
          <reference field="7" count="1">
            <x v="34"/>
          </reference>
          <reference field="9" count="1" selected="0">
            <x v="7"/>
          </reference>
          <reference field="10" count="1" selected="0">
            <x v="4"/>
          </reference>
        </references>
      </pivotArea>
    </format>
    <format dxfId="3520">
      <pivotArea dataOnly="0" labelOnly="1" outline="0" fieldPosition="0">
        <references count="3">
          <reference field="7" count="1">
            <x v="24"/>
          </reference>
          <reference field="9" count="1" selected="0">
            <x v="8"/>
          </reference>
          <reference field="10" count="1" selected="0">
            <x v="4"/>
          </reference>
        </references>
      </pivotArea>
    </format>
    <format dxfId="3519">
      <pivotArea dataOnly="0" labelOnly="1" outline="0" fieldPosition="0">
        <references count="3">
          <reference field="7" count="1">
            <x v="36"/>
          </reference>
          <reference field="9" count="1" selected="0">
            <x v="9"/>
          </reference>
          <reference field="10" count="1" selected="0">
            <x v="2"/>
          </reference>
        </references>
      </pivotArea>
    </format>
    <format dxfId="3518">
      <pivotArea dataOnly="0" labelOnly="1" outline="0" fieldPosition="0">
        <references count="3">
          <reference field="7" count="1">
            <x v="26"/>
          </reference>
          <reference field="9" count="1" selected="0">
            <x v="10"/>
          </reference>
          <reference field="10" count="1" selected="0">
            <x v="2"/>
          </reference>
        </references>
      </pivotArea>
    </format>
    <format dxfId="3517">
      <pivotArea dataOnly="0" labelOnly="1" outline="0" fieldPosition="0">
        <references count="3">
          <reference field="7" count="1">
            <x v="25"/>
          </reference>
          <reference field="9" count="1" selected="0">
            <x v="11"/>
          </reference>
          <reference field="10" count="1" selected="0">
            <x v="2"/>
          </reference>
        </references>
      </pivotArea>
    </format>
    <format dxfId="3516">
      <pivotArea dataOnly="0" labelOnly="1" outline="0" fieldPosition="0">
        <references count="3">
          <reference field="7" count="1">
            <x v="40"/>
          </reference>
          <reference field="9" count="1" selected="0">
            <x v="12"/>
          </reference>
          <reference field="10" count="1" selected="0">
            <x v="1"/>
          </reference>
        </references>
      </pivotArea>
    </format>
    <format dxfId="3515">
      <pivotArea dataOnly="0" labelOnly="1" outline="0" fieldPosition="0">
        <references count="3">
          <reference field="7" count="1">
            <x v="8"/>
          </reference>
          <reference field="9" count="1" selected="0">
            <x v="13"/>
          </reference>
          <reference field="10" count="1" selected="0">
            <x v="1"/>
          </reference>
        </references>
      </pivotArea>
    </format>
    <format dxfId="3514">
      <pivotArea dataOnly="0" labelOnly="1" outline="0" fieldPosition="0">
        <references count="3">
          <reference field="7" count="1">
            <x v="10"/>
          </reference>
          <reference field="9" count="1" selected="0">
            <x v="14"/>
          </reference>
          <reference field="10" count="1" selected="0">
            <x v="1"/>
          </reference>
        </references>
      </pivotArea>
    </format>
    <format dxfId="3513">
      <pivotArea dataOnly="0" labelOnly="1" outline="0" fieldPosition="0">
        <references count="3">
          <reference field="7" count="1">
            <x v="9"/>
          </reference>
          <reference field="9" count="1" selected="0">
            <x v="15"/>
          </reference>
          <reference field="10" count="1" selected="0">
            <x v="1"/>
          </reference>
        </references>
      </pivotArea>
    </format>
    <format dxfId="3512">
      <pivotArea dataOnly="0" labelOnly="1" outline="0" fieldPosition="0">
        <references count="3">
          <reference field="7" count="1">
            <x v="0"/>
          </reference>
          <reference field="9" count="1" selected="0">
            <x v="16"/>
          </reference>
          <reference field="10" count="1" selected="0">
            <x v="0"/>
          </reference>
        </references>
      </pivotArea>
    </format>
    <format dxfId="3511">
      <pivotArea dataOnly="0" labelOnly="1" outline="0" fieldPosition="0">
        <references count="3">
          <reference field="7" count="1">
            <x v="35"/>
          </reference>
          <reference field="9" count="1" selected="0">
            <x v="17"/>
          </reference>
          <reference field="10" count="1" selected="0">
            <x v="0"/>
          </reference>
        </references>
      </pivotArea>
    </format>
    <format dxfId="3510">
      <pivotArea dataOnly="0" labelOnly="1" outline="0" fieldPosition="0">
        <references count="3">
          <reference field="7" count="1">
            <x v="13"/>
          </reference>
          <reference field="9" count="1" selected="0">
            <x v="18"/>
          </reference>
          <reference field="10" count="1" selected="0">
            <x v="0"/>
          </reference>
        </references>
      </pivotArea>
    </format>
    <format dxfId="3509">
      <pivotArea dataOnly="0" labelOnly="1" outline="0" fieldPosition="0">
        <references count="3">
          <reference field="7" count="1">
            <x v="14"/>
          </reference>
          <reference field="9" count="1" selected="0">
            <x v="19"/>
          </reference>
          <reference field="10" count="1" selected="0">
            <x v="0"/>
          </reference>
        </references>
      </pivotArea>
    </format>
    <format dxfId="3508">
      <pivotArea dataOnly="0" labelOnly="1" outline="0" fieldPosition="0">
        <references count="3">
          <reference field="7" count="1">
            <x v="41"/>
          </reference>
          <reference field="9" count="1" selected="0">
            <x v="20"/>
          </reference>
          <reference field="10" count="1" selected="0">
            <x v="0"/>
          </reference>
        </references>
      </pivotArea>
    </format>
    <format dxfId="3507">
      <pivotArea dataOnly="0" labelOnly="1" outline="0" fieldPosition="0">
        <references count="3">
          <reference field="7" count="1">
            <x v="28"/>
          </reference>
          <reference field="9" count="1" selected="0">
            <x v="21"/>
          </reference>
          <reference field="10" count="1" selected="0">
            <x v="0"/>
          </reference>
        </references>
      </pivotArea>
    </format>
    <format dxfId="3506">
      <pivotArea dataOnly="0" labelOnly="1" outline="0" fieldPosition="0">
        <references count="3">
          <reference field="7" count="1">
            <x v="29"/>
          </reference>
          <reference field="9" count="1" selected="0">
            <x v="22"/>
          </reference>
          <reference field="10" count="1" selected="0">
            <x v="0"/>
          </reference>
        </references>
      </pivotArea>
    </format>
    <format dxfId="3505">
      <pivotArea dataOnly="0" labelOnly="1" outline="0" fieldPosition="0">
        <references count="3">
          <reference field="7" count="1">
            <x v="38"/>
          </reference>
          <reference field="9" count="1" selected="0">
            <x v="23"/>
          </reference>
          <reference field="10" count="1" selected="0">
            <x v="0"/>
          </reference>
        </references>
      </pivotArea>
    </format>
    <format dxfId="3504">
      <pivotArea dataOnly="0" labelOnly="1" outline="0" fieldPosition="0">
        <references count="3">
          <reference field="7" count="1">
            <x v="20"/>
          </reference>
          <reference field="9" count="1" selected="0">
            <x v="24"/>
          </reference>
          <reference field="10" count="1" selected="0">
            <x v="0"/>
          </reference>
        </references>
      </pivotArea>
    </format>
    <format dxfId="3503">
      <pivotArea dataOnly="0" labelOnly="1" outline="0" fieldPosition="0">
        <references count="3">
          <reference field="7" count="1">
            <x v="21"/>
          </reference>
          <reference field="9" count="1" selected="0">
            <x v="25"/>
          </reference>
          <reference field="10" count="1" selected="0">
            <x v="0"/>
          </reference>
        </references>
      </pivotArea>
    </format>
    <format dxfId="3502">
      <pivotArea dataOnly="0" labelOnly="1" outline="0" fieldPosition="0">
        <references count="3">
          <reference field="7" count="1">
            <x v="22"/>
          </reference>
          <reference field="9" count="1" selected="0">
            <x v="26"/>
          </reference>
          <reference field="10" count="1" selected="0">
            <x v="0"/>
          </reference>
        </references>
      </pivotArea>
    </format>
    <format dxfId="3501">
      <pivotArea dataOnly="0" labelOnly="1" outline="0" fieldPosition="0">
        <references count="3">
          <reference field="7" count="1">
            <x v="23"/>
          </reference>
          <reference field="9" count="1" selected="0">
            <x v="27"/>
          </reference>
          <reference field="10" count="1" selected="0">
            <x v="0"/>
          </reference>
        </references>
      </pivotArea>
    </format>
    <format dxfId="3500">
      <pivotArea dataOnly="0" labelOnly="1" outline="0" fieldPosition="0">
        <references count="3">
          <reference field="7" count="1">
            <x v="12"/>
          </reference>
          <reference field="9" count="1" selected="0">
            <x v="28"/>
          </reference>
          <reference field="10" count="1" selected="0">
            <x v="0"/>
          </reference>
        </references>
      </pivotArea>
    </format>
    <format dxfId="3499">
      <pivotArea dataOnly="0" labelOnly="1" outline="0" fieldPosition="0">
        <references count="3">
          <reference field="7" count="1">
            <x v="11"/>
          </reference>
          <reference field="9" count="1" selected="0">
            <x v="29"/>
          </reference>
          <reference field="10" count="1" selected="0">
            <x v="0"/>
          </reference>
        </references>
      </pivotArea>
    </format>
    <format dxfId="3498">
      <pivotArea dataOnly="0" labelOnly="1" outline="0" fieldPosition="0">
        <references count="3">
          <reference field="7" count="1">
            <x v="31"/>
          </reference>
          <reference field="9" count="1" selected="0">
            <x v="30"/>
          </reference>
          <reference field="10" count="1" selected="0">
            <x v="0"/>
          </reference>
        </references>
      </pivotArea>
    </format>
    <format dxfId="3497">
      <pivotArea dataOnly="0" labelOnly="1" outline="0" fieldPosition="0">
        <references count="3">
          <reference field="7" count="1">
            <x v="30"/>
          </reference>
          <reference field="9" count="1" selected="0">
            <x v="31"/>
          </reference>
          <reference field="10" count="1" selected="0">
            <x v="0"/>
          </reference>
        </references>
      </pivotArea>
    </format>
    <format dxfId="3496">
      <pivotArea dataOnly="0" labelOnly="1" outline="0" fieldPosition="0">
        <references count="3">
          <reference field="7" count="1">
            <x v="42"/>
          </reference>
          <reference field="9" count="1" selected="0">
            <x v="32"/>
          </reference>
          <reference field="10" count="1" selected="0">
            <x v="0"/>
          </reference>
        </references>
      </pivotArea>
    </format>
    <format dxfId="3495">
      <pivotArea dataOnly="0" labelOnly="1" outline="0" fieldPosition="0">
        <references count="3">
          <reference field="7" count="1">
            <x v="44"/>
          </reference>
          <reference field="9" count="1" selected="0">
            <x v="33"/>
          </reference>
          <reference field="10" count="1" selected="0">
            <x v="0"/>
          </reference>
        </references>
      </pivotArea>
    </format>
    <format dxfId="3494">
      <pivotArea dataOnly="0" labelOnly="1" outline="0" fieldPosition="0">
        <references count="3">
          <reference field="7" count="1">
            <x v="45"/>
          </reference>
          <reference field="9" count="1" selected="0">
            <x v="34"/>
          </reference>
          <reference field="10" count="1" selected="0">
            <x v="0"/>
          </reference>
        </references>
      </pivotArea>
    </format>
    <format dxfId="3493">
      <pivotArea dataOnly="0" labelOnly="1" outline="0" fieldPosition="0">
        <references count="3">
          <reference field="7" count="1">
            <x v="39"/>
          </reference>
          <reference field="9" count="1" selected="0">
            <x v="35"/>
          </reference>
          <reference field="10" count="1" selected="0">
            <x v="0"/>
          </reference>
        </references>
      </pivotArea>
    </format>
    <format dxfId="3492">
      <pivotArea dataOnly="0" labelOnly="1" outline="0" fieldPosition="0">
        <references count="3">
          <reference field="7" count="1">
            <x v="32"/>
          </reference>
          <reference field="9" count="1" selected="0">
            <x v="36"/>
          </reference>
          <reference field="10" count="1" selected="0">
            <x v="0"/>
          </reference>
        </references>
      </pivotArea>
    </format>
    <format dxfId="3491">
      <pivotArea dataOnly="0" labelOnly="1" outline="0" fieldPosition="0">
        <references count="3">
          <reference field="7" count="1">
            <x v="33"/>
          </reference>
          <reference field="9" count="1" selected="0">
            <x v="37"/>
          </reference>
          <reference field="10" count="1" selected="0">
            <x v="0"/>
          </reference>
        </references>
      </pivotArea>
    </format>
    <format dxfId="3490">
      <pivotArea dataOnly="0" labelOnly="1" outline="0" fieldPosition="0">
        <references count="3">
          <reference field="7" count="1">
            <x v="27"/>
          </reference>
          <reference field="9" count="1" selected="0">
            <x v="38"/>
          </reference>
          <reference field="10" count="1" selected="0">
            <x v="3"/>
          </reference>
        </references>
      </pivotArea>
    </format>
    <format dxfId="3489">
      <pivotArea dataOnly="0" labelOnly="1" outline="0" fieldPosition="0">
        <references count="3">
          <reference field="7" count="1">
            <x v="16"/>
          </reference>
          <reference field="9" count="1" selected="0">
            <x v="39"/>
          </reference>
          <reference field="10" count="1" selected="0">
            <x v="3"/>
          </reference>
        </references>
      </pivotArea>
    </format>
    <format dxfId="3488">
      <pivotArea dataOnly="0" labelOnly="1" outline="0" fieldPosition="0">
        <references count="3">
          <reference field="7" count="1">
            <x v="7"/>
          </reference>
          <reference field="9" count="1" selected="0">
            <x v="40"/>
          </reference>
          <reference field="10" count="1" selected="0">
            <x v="3"/>
          </reference>
        </references>
      </pivotArea>
    </format>
    <format dxfId="3487">
      <pivotArea dataOnly="0" labelOnly="1" outline="0" fieldPosition="0">
        <references count="3">
          <reference field="7" count="1">
            <x v="6"/>
          </reference>
          <reference field="9" count="1" selected="0">
            <x v="41"/>
          </reference>
          <reference field="10" count="1" selected="0">
            <x v="3"/>
          </reference>
        </references>
      </pivotArea>
    </format>
    <format dxfId="3486">
      <pivotArea dataOnly="0" labelOnly="1" outline="0" fieldPosition="0">
        <references count="3">
          <reference field="7" count="1">
            <x v="4"/>
          </reference>
          <reference field="9" count="1" selected="0">
            <x v="42"/>
          </reference>
          <reference field="10" count="1" selected="0">
            <x v="3"/>
          </reference>
        </references>
      </pivotArea>
    </format>
    <format dxfId="3485">
      <pivotArea dataOnly="0" labelOnly="1" outline="0" fieldPosition="0">
        <references count="3">
          <reference field="7" count="1">
            <x v="3"/>
          </reference>
          <reference field="9" count="1" selected="0">
            <x v="43"/>
          </reference>
          <reference field="10" count="1" selected="0">
            <x v="3"/>
          </reference>
        </references>
      </pivotArea>
    </format>
    <format dxfId="3484">
      <pivotArea dataOnly="0" labelOnly="1" outline="0" fieldPosition="0">
        <references count="3">
          <reference field="7" count="1">
            <x v="5"/>
          </reference>
          <reference field="9" count="1" selected="0">
            <x v="44"/>
          </reference>
          <reference field="10" count="1" selected="0">
            <x v="3"/>
          </reference>
        </references>
      </pivotArea>
    </format>
    <format dxfId="3483">
      <pivotArea dataOnly="0" labelOnly="1" outline="0" fieldPosition="0">
        <references count="3">
          <reference field="7" count="1">
            <x v="2"/>
          </reference>
          <reference field="9" count="1" selected="0">
            <x v="45"/>
          </reference>
          <reference field="10" count="1" selected="0">
            <x v="3"/>
          </reference>
        </references>
      </pivotArea>
    </format>
    <format dxfId="3482">
      <pivotArea dataOnly="0" labelOnly="1" outline="0" fieldPosition="0">
        <references count="3">
          <reference field="7" count="1">
            <x v="1"/>
          </reference>
          <reference field="9" count="1" selected="0">
            <x v="46"/>
          </reference>
          <reference field="10" count="1" selected="0">
            <x v="3"/>
          </reference>
        </references>
      </pivotArea>
    </format>
    <format dxfId="3481">
      <pivotArea outline="0" collapsedLevelsAreSubtotals="1" fieldPosition="0"/>
    </format>
    <format dxfId="3480">
      <pivotArea field="9" type="button" dataOnly="0" labelOnly="1" outline="0" axis="axisCol" fieldPosition="0"/>
    </format>
    <format dxfId="3479">
      <pivotArea field="10" type="button" dataOnly="0" labelOnly="1" outline="0" axis="axisCol" fieldPosition="1"/>
    </format>
    <format dxfId="3478">
      <pivotArea field="7" type="button" dataOnly="0" labelOnly="1" outline="0" axis="axisCol" fieldPosition="2"/>
    </format>
    <format dxfId="3477">
      <pivotArea type="topRight" dataOnly="0" labelOnly="1" outline="0" fieldPosition="0"/>
    </format>
    <format dxfId="3476">
      <pivotArea dataOnly="0" labelOnly="1" outline="0" fieldPosition="0">
        <references count="1">
          <reference field="9" count="0"/>
        </references>
      </pivotArea>
    </format>
    <format dxfId="3475">
      <pivotArea dataOnly="0" labelOnly="1" outline="0" fieldPosition="0">
        <references count="2">
          <reference field="9" count="1" selected="0">
            <x v="0"/>
          </reference>
          <reference field="10" count="1">
            <x v="4"/>
          </reference>
        </references>
      </pivotArea>
    </format>
    <format dxfId="3474">
      <pivotArea dataOnly="0" labelOnly="1" outline="0" fieldPosition="0">
        <references count="2">
          <reference field="9" count="1" selected="0">
            <x v="9"/>
          </reference>
          <reference field="10" count="1">
            <x v="2"/>
          </reference>
        </references>
      </pivotArea>
    </format>
    <format dxfId="3473">
      <pivotArea dataOnly="0" labelOnly="1" outline="0" fieldPosition="0">
        <references count="2">
          <reference field="9" count="1" selected="0">
            <x v="12"/>
          </reference>
          <reference field="10" count="1">
            <x v="1"/>
          </reference>
        </references>
      </pivotArea>
    </format>
    <format dxfId="3472">
      <pivotArea dataOnly="0" labelOnly="1" outline="0" fieldPosition="0">
        <references count="2">
          <reference field="9" count="1" selected="0">
            <x v="16"/>
          </reference>
          <reference field="10" count="1">
            <x v="0"/>
          </reference>
        </references>
      </pivotArea>
    </format>
    <format dxfId="3471">
      <pivotArea dataOnly="0" labelOnly="1" outline="0" fieldPosition="0">
        <references count="2">
          <reference field="9" count="1" selected="0">
            <x v="38"/>
          </reference>
          <reference field="10" count="1">
            <x v="3"/>
          </reference>
        </references>
      </pivotArea>
    </format>
    <format dxfId="3470">
      <pivotArea dataOnly="0" labelOnly="1" outline="0" fieldPosition="0">
        <references count="3">
          <reference field="7" count="1">
            <x v="43"/>
          </reference>
          <reference field="9" count="1" selected="0">
            <x v="0"/>
          </reference>
          <reference field="10" count="1" selected="0">
            <x v="4"/>
          </reference>
        </references>
      </pivotArea>
    </format>
    <format dxfId="3469">
      <pivotArea dataOnly="0" labelOnly="1" outline="0" fieldPosition="0">
        <references count="3">
          <reference field="7" count="1">
            <x v="37"/>
          </reference>
          <reference field="9" count="1" selected="0">
            <x v="1"/>
          </reference>
          <reference field="10" count="1" selected="0">
            <x v="4"/>
          </reference>
        </references>
      </pivotArea>
    </format>
    <format dxfId="3468">
      <pivotArea dataOnly="0" labelOnly="1" outline="0" fieldPosition="0">
        <references count="3">
          <reference field="7" count="1">
            <x v="19"/>
          </reference>
          <reference field="9" count="1" selected="0">
            <x v="2"/>
          </reference>
          <reference field="10" count="1" selected="0">
            <x v="4"/>
          </reference>
        </references>
      </pivotArea>
    </format>
    <format dxfId="3467">
      <pivotArea dataOnly="0" labelOnly="1" outline="0" fieldPosition="0">
        <references count="3">
          <reference field="7" count="1">
            <x v="18"/>
          </reference>
          <reference field="9" count="1" selected="0">
            <x v="3"/>
          </reference>
          <reference field="10" count="1" selected="0">
            <x v="4"/>
          </reference>
        </references>
      </pivotArea>
    </format>
    <format dxfId="3466">
      <pivotArea dataOnly="0" labelOnly="1" outline="0" fieldPosition="0">
        <references count="3">
          <reference field="7" count="1">
            <x v="17"/>
          </reference>
          <reference field="9" count="1" selected="0">
            <x v="4"/>
          </reference>
          <reference field="10" count="1" selected="0">
            <x v="4"/>
          </reference>
        </references>
      </pivotArea>
    </format>
    <format dxfId="3465">
      <pivotArea dataOnly="0" labelOnly="1" outline="0" fieldPosition="0">
        <references count="3">
          <reference field="7" count="1">
            <x v="15"/>
          </reference>
          <reference field="9" count="1" selected="0">
            <x v="5"/>
          </reference>
          <reference field="10" count="1" selected="0">
            <x v="4"/>
          </reference>
        </references>
      </pivotArea>
    </format>
    <format dxfId="3464">
      <pivotArea dataOnly="0" labelOnly="1" outline="0" fieldPosition="0">
        <references count="3">
          <reference field="7" count="1">
            <x v="46"/>
          </reference>
          <reference field="9" count="1" selected="0">
            <x v="6"/>
          </reference>
          <reference field="10" count="1" selected="0">
            <x v="4"/>
          </reference>
        </references>
      </pivotArea>
    </format>
    <format dxfId="3463">
      <pivotArea dataOnly="0" labelOnly="1" outline="0" fieldPosition="0">
        <references count="3">
          <reference field="7" count="1">
            <x v="34"/>
          </reference>
          <reference field="9" count="1" selected="0">
            <x v="7"/>
          </reference>
          <reference field="10" count="1" selected="0">
            <x v="4"/>
          </reference>
        </references>
      </pivotArea>
    </format>
    <format dxfId="3462">
      <pivotArea dataOnly="0" labelOnly="1" outline="0" fieldPosition="0">
        <references count="3">
          <reference field="7" count="1">
            <x v="24"/>
          </reference>
          <reference field="9" count="1" selected="0">
            <x v="8"/>
          </reference>
          <reference field="10" count="1" selected="0">
            <x v="4"/>
          </reference>
        </references>
      </pivotArea>
    </format>
    <format dxfId="3461">
      <pivotArea dataOnly="0" labelOnly="1" outline="0" fieldPosition="0">
        <references count="3">
          <reference field="7" count="1">
            <x v="36"/>
          </reference>
          <reference field="9" count="1" selected="0">
            <x v="9"/>
          </reference>
          <reference field="10" count="1" selected="0">
            <x v="2"/>
          </reference>
        </references>
      </pivotArea>
    </format>
    <format dxfId="3460">
      <pivotArea dataOnly="0" labelOnly="1" outline="0" fieldPosition="0">
        <references count="3">
          <reference field="7" count="1">
            <x v="26"/>
          </reference>
          <reference field="9" count="1" selected="0">
            <x v="10"/>
          </reference>
          <reference field="10" count="1" selected="0">
            <x v="2"/>
          </reference>
        </references>
      </pivotArea>
    </format>
    <format dxfId="3459">
      <pivotArea dataOnly="0" labelOnly="1" outline="0" fieldPosition="0">
        <references count="3">
          <reference field="7" count="1">
            <x v="25"/>
          </reference>
          <reference field="9" count="1" selected="0">
            <x v="11"/>
          </reference>
          <reference field="10" count="1" selected="0">
            <x v="2"/>
          </reference>
        </references>
      </pivotArea>
    </format>
    <format dxfId="3458">
      <pivotArea dataOnly="0" labelOnly="1" outline="0" fieldPosition="0">
        <references count="3">
          <reference field="7" count="1">
            <x v="40"/>
          </reference>
          <reference field="9" count="1" selected="0">
            <x v="12"/>
          </reference>
          <reference field="10" count="1" selected="0">
            <x v="1"/>
          </reference>
        </references>
      </pivotArea>
    </format>
    <format dxfId="3457">
      <pivotArea dataOnly="0" labelOnly="1" outline="0" fieldPosition="0">
        <references count="3">
          <reference field="7" count="1">
            <x v="8"/>
          </reference>
          <reference field="9" count="1" selected="0">
            <x v="13"/>
          </reference>
          <reference field="10" count="1" selected="0">
            <x v="1"/>
          </reference>
        </references>
      </pivotArea>
    </format>
    <format dxfId="3456">
      <pivotArea dataOnly="0" labelOnly="1" outline="0" fieldPosition="0">
        <references count="3">
          <reference field="7" count="1">
            <x v="10"/>
          </reference>
          <reference field="9" count="1" selected="0">
            <x v="14"/>
          </reference>
          <reference field="10" count="1" selected="0">
            <x v="1"/>
          </reference>
        </references>
      </pivotArea>
    </format>
    <format dxfId="3455">
      <pivotArea dataOnly="0" labelOnly="1" outline="0" fieldPosition="0">
        <references count="3">
          <reference field="7" count="1">
            <x v="9"/>
          </reference>
          <reference field="9" count="1" selected="0">
            <x v="15"/>
          </reference>
          <reference field="10" count="1" selected="0">
            <x v="1"/>
          </reference>
        </references>
      </pivotArea>
    </format>
    <format dxfId="3454">
      <pivotArea dataOnly="0" labelOnly="1" outline="0" fieldPosition="0">
        <references count="3">
          <reference field="7" count="1">
            <x v="0"/>
          </reference>
          <reference field="9" count="1" selected="0">
            <x v="16"/>
          </reference>
          <reference field="10" count="1" selected="0">
            <x v="0"/>
          </reference>
        </references>
      </pivotArea>
    </format>
    <format dxfId="3453">
      <pivotArea dataOnly="0" labelOnly="1" outline="0" fieldPosition="0">
        <references count="3">
          <reference field="7" count="1">
            <x v="35"/>
          </reference>
          <reference field="9" count="1" selected="0">
            <x v="17"/>
          </reference>
          <reference field="10" count="1" selected="0">
            <x v="0"/>
          </reference>
        </references>
      </pivotArea>
    </format>
    <format dxfId="3452">
      <pivotArea dataOnly="0" labelOnly="1" outline="0" fieldPosition="0">
        <references count="3">
          <reference field="7" count="1">
            <x v="13"/>
          </reference>
          <reference field="9" count="1" selected="0">
            <x v="18"/>
          </reference>
          <reference field="10" count="1" selected="0">
            <x v="0"/>
          </reference>
        </references>
      </pivotArea>
    </format>
    <format dxfId="3451">
      <pivotArea dataOnly="0" labelOnly="1" outline="0" fieldPosition="0">
        <references count="3">
          <reference field="7" count="1">
            <x v="14"/>
          </reference>
          <reference field="9" count="1" selected="0">
            <x v="19"/>
          </reference>
          <reference field="10" count="1" selected="0">
            <x v="0"/>
          </reference>
        </references>
      </pivotArea>
    </format>
    <format dxfId="3450">
      <pivotArea dataOnly="0" labelOnly="1" outline="0" fieldPosition="0">
        <references count="3">
          <reference field="7" count="1">
            <x v="41"/>
          </reference>
          <reference field="9" count="1" selected="0">
            <x v="20"/>
          </reference>
          <reference field="10" count="1" selected="0">
            <x v="0"/>
          </reference>
        </references>
      </pivotArea>
    </format>
    <format dxfId="3449">
      <pivotArea dataOnly="0" labelOnly="1" outline="0" fieldPosition="0">
        <references count="3">
          <reference field="7" count="1">
            <x v="28"/>
          </reference>
          <reference field="9" count="1" selected="0">
            <x v="21"/>
          </reference>
          <reference field="10" count="1" selected="0">
            <x v="0"/>
          </reference>
        </references>
      </pivotArea>
    </format>
    <format dxfId="3448">
      <pivotArea dataOnly="0" labelOnly="1" outline="0" fieldPosition="0">
        <references count="3">
          <reference field="7" count="1">
            <x v="29"/>
          </reference>
          <reference field="9" count="1" selected="0">
            <x v="22"/>
          </reference>
          <reference field="10" count="1" selected="0">
            <x v="0"/>
          </reference>
        </references>
      </pivotArea>
    </format>
    <format dxfId="3447">
      <pivotArea dataOnly="0" labelOnly="1" outline="0" fieldPosition="0">
        <references count="3">
          <reference field="7" count="1">
            <x v="38"/>
          </reference>
          <reference field="9" count="1" selected="0">
            <x v="23"/>
          </reference>
          <reference field="10" count="1" selected="0">
            <x v="0"/>
          </reference>
        </references>
      </pivotArea>
    </format>
    <format dxfId="3446">
      <pivotArea dataOnly="0" labelOnly="1" outline="0" fieldPosition="0">
        <references count="3">
          <reference field="7" count="1">
            <x v="20"/>
          </reference>
          <reference field="9" count="1" selected="0">
            <x v="24"/>
          </reference>
          <reference field="10" count="1" selected="0">
            <x v="0"/>
          </reference>
        </references>
      </pivotArea>
    </format>
    <format dxfId="3445">
      <pivotArea dataOnly="0" labelOnly="1" outline="0" fieldPosition="0">
        <references count="3">
          <reference field="7" count="1">
            <x v="21"/>
          </reference>
          <reference field="9" count="1" selected="0">
            <x v="25"/>
          </reference>
          <reference field="10" count="1" selected="0">
            <x v="0"/>
          </reference>
        </references>
      </pivotArea>
    </format>
    <format dxfId="3444">
      <pivotArea dataOnly="0" labelOnly="1" outline="0" fieldPosition="0">
        <references count="3">
          <reference field="7" count="1">
            <x v="22"/>
          </reference>
          <reference field="9" count="1" selected="0">
            <x v="26"/>
          </reference>
          <reference field="10" count="1" selected="0">
            <x v="0"/>
          </reference>
        </references>
      </pivotArea>
    </format>
    <format dxfId="3443">
      <pivotArea dataOnly="0" labelOnly="1" outline="0" fieldPosition="0">
        <references count="3">
          <reference field="7" count="1">
            <x v="23"/>
          </reference>
          <reference field="9" count="1" selected="0">
            <x v="27"/>
          </reference>
          <reference field="10" count="1" selected="0">
            <x v="0"/>
          </reference>
        </references>
      </pivotArea>
    </format>
    <format dxfId="3442">
      <pivotArea dataOnly="0" labelOnly="1" outline="0" fieldPosition="0">
        <references count="3">
          <reference field="7" count="1">
            <x v="12"/>
          </reference>
          <reference field="9" count="1" selected="0">
            <x v="28"/>
          </reference>
          <reference field="10" count="1" selected="0">
            <x v="0"/>
          </reference>
        </references>
      </pivotArea>
    </format>
    <format dxfId="3441">
      <pivotArea dataOnly="0" labelOnly="1" outline="0" fieldPosition="0">
        <references count="3">
          <reference field="7" count="1">
            <x v="11"/>
          </reference>
          <reference field="9" count="1" selected="0">
            <x v="29"/>
          </reference>
          <reference field="10" count="1" selected="0">
            <x v="0"/>
          </reference>
        </references>
      </pivotArea>
    </format>
    <format dxfId="3440">
      <pivotArea dataOnly="0" labelOnly="1" outline="0" fieldPosition="0">
        <references count="3">
          <reference field="7" count="1">
            <x v="31"/>
          </reference>
          <reference field="9" count="1" selected="0">
            <x v="30"/>
          </reference>
          <reference field="10" count="1" selected="0">
            <x v="0"/>
          </reference>
        </references>
      </pivotArea>
    </format>
    <format dxfId="3439">
      <pivotArea dataOnly="0" labelOnly="1" outline="0" fieldPosition="0">
        <references count="3">
          <reference field="7" count="1">
            <x v="30"/>
          </reference>
          <reference field="9" count="1" selected="0">
            <x v="31"/>
          </reference>
          <reference field="10" count="1" selected="0">
            <x v="0"/>
          </reference>
        </references>
      </pivotArea>
    </format>
    <format dxfId="3438">
      <pivotArea dataOnly="0" labelOnly="1" outline="0" fieldPosition="0">
        <references count="3">
          <reference field="7" count="1">
            <x v="42"/>
          </reference>
          <reference field="9" count="1" selected="0">
            <x v="32"/>
          </reference>
          <reference field="10" count="1" selected="0">
            <x v="0"/>
          </reference>
        </references>
      </pivotArea>
    </format>
    <format dxfId="3437">
      <pivotArea dataOnly="0" labelOnly="1" outline="0" fieldPosition="0">
        <references count="3">
          <reference field="7" count="1">
            <x v="44"/>
          </reference>
          <reference field="9" count="1" selected="0">
            <x v="33"/>
          </reference>
          <reference field="10" count="1" selected="0">
            <x v="0"/>
          </reference>
        </references>
      </pivotArea>
    </format>
    <format dxfId="3436">
      <pivotArea dataOnly="0" labelOnly="1" outline="0" fieldPosition="0">
        <references count="3">
          <reference field="7" count="1">
            <x v="45"/>
          </reference>
          <reference field="9" count="1" selected="0">
            <x v="34"/>
          </reference>
          <reference field="10" count="1" selected="0">
            <x v="0"/>
          </reference>
        </references>
      </pivotArea>
    </format>
    <format dxfId="3435">
      <pivotArea dataOnly="0" labelOnly="1" outline="0" fieldPosition="0">
        <references count="3">
          <reference field="7" count="1">
            <x v="39"/>
          </reference>
          <reference field="9" count="1" selected="0">
            <x v="35"/>
          </reference>
          <reference field="10" count="1" selected="0">
            <x v="0"/>
          </reference>
        </references>
      </pivotArea>
    </format>
    <format dxfId="3434">
      <pivotArea dataOnly="0" labelOnly="1" outline="0" fieldPosition="0">
        <references count="3">
          <reference field="7" count="1">
            <x v="32"/>
          </reference>
          <reference field="9" count="1" selected="0">
            <x v="36"/>
          </reference>
          <reference field="10" count="1" selected="0">
            <x v="0"/>
          </reference>
        </references>
      </pivotArea>
    </format>
    <format dxfId="3433">
      <pivotArea dataOnly="0" labelOnly="1" outline="0" fieldPosition="0">
        <references count="3">
          <reference field="7" count="1">
            <x v="33"/>
          </reference>
          <reference field="9" count="1" selected="0">
            <x v="37"/>
          </reference>
          <reference field="10" count="1" selected="0">
            <x v="0"/>
          </reference>
        </references>
      </pivotArea>
    </format>
    <format dxfId="3432">
      <pivotArea dataOnly="0" labelOnly="1" outline="0" fieldPosition="0">
        <references count="3">
          <reference field="7" count="1">
            <x v="27"/>
          </reference>
          <reference field="9" count="1" selected="0">
            <x v="38"/>
          </reference>
          <reference field="10" count="1" selected="0">
            <x v="3"/>
          </reference>
        </references>
      </pivotArea>
    </format>
    <format dxfId="3431">
      <pivotArea dataOnly="0" labelOnly="1" outline="0" fieldPosition="0">
        <references count="3">
          <reference field="7" count="1">
            <x v="16"/>
          </reference>
          <reference field="9" count="1" selected="0">
            <x v="39"/>
          </reference>
          <reference field="10" count="1" selected="0">
            <x v="3"/>
          </reference>
        </references>
      </pivotArea>
    </format>
    <format dxfId="3430">
      <pivotArea dataOnly="0" labelOnly="1" outline="0" fieldPosition="0">
        <references count="3">
          <reference field="7" count="1">
            <x v="7"/>
          </reference>
          <reference field="9" count="1" selected="0">
            <x v="40"/>
          </reference>
          <reference field="10" count="1" selected="0">
            <x v="3"/>
          </reference>
        </references>
      </pivotArea>
    </format>
    <format dxfId="3429">
      <pivotArea dataOnly="0" labelOnly="1" outline="0" fieldPosition="0">
        <references count="3">
          <reference field="7" count="1">
            <x v="6"/>
          </reference>
          <reference field="9" count="1" selected="0">
            <x v="41"/>
          </reference>
          <reference field="10" count="1" selected="0">
            <x v="3"/>
          </reference>
        </references>
      </pivotArea>
    </format>
    <format dxfId="3428">
      <pivotArea dataOnly="0" labelOnly="1" outline="0" fieldPosition="0">
        <references count="3">
          <reference field="7" count="1">
            <x v="4"/>
          </reference>
          <reference field="9" count="1" selected="0">
            <x v="42"/>
          </reference>
          <reference field="10" count="1" selected="0">
            <x v="3"/>
          </reference>
        </references>
      </pivotArea>
    </format>
    <format dxfId="3427">
      <pivotArea dataOnly="0" labelOnly="1" outline="0" fieldPosition="0">
        <references count="3">
          <reference field="7" count="1">
            <x v="3"/>
          </reference>
          <reference field="9" count="1" selected="0">
            <x v="43"/>
          </reference>
          <reference field="10" count="1" selected="0">
            <x v="3"/>
          </reference>
        </references>
      </pivotArea>
    </format>
    <format dxfId="3426">
      <pivotArea dataOnly="0" labelOnly="1" outline="0" fieldPosition="0">
        <references count="3">
          <reference field="7" count="1">
            <x v="5"/>
          </reference>
          <reference field="9" count="1" selected="0">
            <x v="44"/>
          </reference>
          <reference field="10" count="1" selected="0">
            <x v="3"/>
          </reference>
        </references>
      </pivotArea>
    </format>
    <format dxfId="3425">
      <pivotArea dataOnly="0" labelOnly="1" outline="0" fieldPosition="0">
        <references count="3">
          <reference field="7" count="1">
            <x v="2"/>
          </reference>
          <reference field="9" count="1" selected="0">
            <x v="45"/>
          </reference>
          <reference field="10" count="1" selected="0">
            <x v="3"/>
          </reference>
        </references>
      </pivotArea>
    </format>
    <format dxfId="3424">
      <pivotArea dataOnly="0" labelOnly="1" outline="0" fieldPosition="0">
        <references count="3">
          <reference field="7" count="1">
            <x v="1"/>
          </reference>
          <reference field="9" count="1" selected="0">
            <x v="46"/>
          </reference>
          <reference field="10" count="1" selected="0">
            <x v="3"/>
          </reference>
        </references>
      </pivotArea>
    </format>
    <format dxfId="3423">
      <pivotArea type="origin" dataOnly="0" labelOnly="1" outline="0" offset="A3:C3" fieldPosition="0"/>
    </format>
    <format dxfId="3422">
      <pivotArea field="0" type="button" dataOnly="0" labelOnly="1" outline="0"/>
    </format>
    <format dxfId="3421">
      <pivotArea field="1" type="button" dataOnly="0" labelOnly="1" outline="0"/>
    </format>
    <format dxfId="3420">
      <pivotArea field="2" type="button" dataOnly="0" labelOnly="1" outline="0"/>
    </format>
    <format dxfId="3419">
      <pivotArea dataOnly="0" labelOnly="1" outline="0" fieldPosition="0">
        <references count="2">
          <reference field="9" count="1" selected="0">
            <x v="0"/>
          </reference>
          <reference field="10" count="1">
            <x v="4"/>
          </reference>
        </references>
      </pivotArea>
    </format>
    <format dxfId="3418">
      <pivotArea dataOnly="0" labelOnly="1" outline="0" fieldPosition="0">
        <references count="2">
          <reference field="9" count="1" selected="0">
            <x v="9"/>
          </reference>
          <reference field="10" count="1">
            <x v="2"/>
          </reference>
        </references>
      </pivotArea>
    </format>
    <format dxfId="3417">
      <pivotArea dataOnly="0" labelOnly="1" outline="0" fieldPosition="0">
        <references count="2">
          <reference field="9" count="1" selected="0">
            <x v="12"/>
          </reference>
          <reference field="10" count="1">
            <x v="1"/>
          </reference>
        </references>
      </pivotArea>
    </format>
    <format dxfId="3416">
      <pivotArea dataOnly="0" labelOnly="1" outline="0" fieldPosition="0">
        <references count="2">
          <reference field="9" count="1" selected="0">
            <x v="16"/>
          </reference>
          <reference field="10" count="1">
            <x v="0"/>
          </reference>
        </references>
      </pivotArea>
    </format>
    <format dxfId="3415">
      <pivotArea dataOnly="0" labelOnly="1" outline="0" fieldPosition="0">
        <references count="2">
          <reference field="9" count="1" selected="0">
            <x v="38"/>
          </reference>
          <reference field="10" count="1">
            <x v="3"/>
          </reference>
        </references>
      </pivotArea>
    </format>
    <format dxfId="3414">
      <pivotArea dataOnly="0" labelOnly="1" outline="0" fieldPosition="0">
        <references count="3">
          <reference field="7" count="1">
            <x v="43"/>
          </reference>
          <reference field="9" count="1" selected="0">
            <x v="0"/>
          </reference>
          <reference field="10" count="1" selected="0">
            <x v="4"/>
          </reference>
        </references>
      </pivotArea>
    </format>
    <format dxfId="3413">
      <pivotArea dataOnly="0" labelOnly="1" outline="0" fieldPosition="0">
        <references count="3">
          <reference field="7" count="1">
            <x v="37"/>
          </reference>
          <reference field="9" count="1" selected="0">
            <x v="1"/>
          </reference>
          <reference field="10" count="1" selected="0">
            <x v="4"/>
          </reference>
        </references>
      </pivotArea>
    </format>
    <format dxfId="3412">
      <pivotArea dataOnly="0" labelOnly="1" outline="0" fieldPosition="0">
        <references count="3">
          <reference field="7" count="1">
            <x v="19"/>
          </reference>
          <reference field="9" count="1" selected="0">
            <x v="2"/>
          </reference>
          <reference field="10" count="1" selected="0">
            <x v="4"/>
          </reference>
        </references>
      </pivotArea>
    </format>
    <format dxfId="3411">
      <pivotArea dataOnly="0" labelOnly="1" outline="0" fieldPosition="0">
        <references count="3">
          <reference field="7" count="1">
            <x v="18"/>
          </reference>
          <reference field="9" count="1" selected="0">
            <x v="3"/>
          </reference>
          <reference field="10" count="1" selected="0">
            <x v="4"/>
          </reference>
        </references>
      </pivotArea>
    </format>
    <format dxfId="3410">
      <pivotArea dataOnly="0" labelOnly="1" outline="0" fieldPosition="0">
        <references count="3">
          <reference field="7" count="1">
            <x v="17"/>
          </reference>
          <reference field="9" count="1" selected="0">
            <x v="4"/>
          </reference>
          <reference field="10" count="1" selected="0">
            <x v="4"/>
          </reference>
        </references>
      </pivotArea>
    </format>
    <format dxfId="3409">
      <pivotArea dataOnly="0" labelOnly="1" outline="0" fieldPosition="0">
        <references count="3">
          <reference field="7" count="1">
            <x v="15"/>
          </reference>
          <reference field="9" count="1" selected="0">
            <x v="5"/>
          </reference>
          <reference field="10" count="1" selected="0">
            <x v="4"/>
          </reference>
        </references>
      </pivotArea>
    </format>
    <format dxfId="3408">
      <pivotArea dataOnly="0" labelOnly="1" outline="0" fieldPosition="0">
        <references count="3">
          <reference field="7" count="1">
            <x v="46"/>
          </reference>
          <reference field="9" count="1" selected="0">
            <x v="6"/>
          </reference>
          <reference field="10" count="1" selected="0">
            <x v="4"/>
          </reference>
        </references>
      </pivotArea>
    </format>
    <format dxfId="3407">
      <pivotArea dataOnly="0" labelOnly="1" outline="0" fieldPosition="0">
        <references count="3">
          <reference field="7" count="1">
            <x v="34"/>
          </reference>
          <reference field="9" count="1" selected="0">
            <x v="7"/>
          </reference>
          <reference field="10" count="1" selected="0">
            <x v="4"/>
          </reference>
        </references>
      </pivotArea>
    </format>
    <format dxfId="3406">
      <pivotArea dataOnly="0" labelOnly="1" outline="0" fieldPosition="0">
        <references count="3">
          <reference field="7" count="1">
            <x v="24"/>
          </reference>
          <reference field="9" count="1" selected="0">
            <x v="8"/>
          </reference>
          <reference field="10" count="1" selected="0">
            <x v="4"/>
          </reference>
        </references>
      </pivotArea>
    </format>
    <format dxfId="3405">
      <pivotArea dataOnly="0" labelOnly="1" outline="0" fieldPosition="0">
        <references count="3">
          <reference field="7" count="1">
            <x v="36"/>
          </reference>
          <reference field="9" count="1" selected="0">
            <x v="9"/>
          </reference>
          <reference field="10" count="1" selected="0">
            <x v="2"/>
          </reference>
        </references>
      </pivotArea>
    </format>
    <format dxfId="3404">
      <pivotArea dataOnly="0" labelOnly="1" outline="0" fieldPosition="0">
        <references count="3">
          <reference field="7" count="1">
            <x v="26"/>
          </reference>
          <reference field="9" count="1" selected="0">
            <x v="10"/>
          </reference>
          <reference field="10" count="1" selected="0">
            <x v="2"/>
          </reference>
        </references>
      </pivotArea>
    </format>
    <format dxfId="3403">
      <pivotArea dataOnly="0" labelOnly="1" outline="0" fieldPosition="0">
        <references count="3">
          <reference field="7" count="1">
            <x v="25"/>
          </reference>
          <reference field="9" count="1" selected="0">
            <x v="11"/>
          </reference>
          <reference field="10" count="1" selected="0">
            <x v="2"/>
          </reference>
        </references>
      </pivotArea>
    </format>
    <format dxfId="3402">
      <pivotArea dataOnly="0" labelOnly="1" outline="0" fieldPosition="0">
        <references count="3">
          <reference field="7" count="1">
            <x v="40"/>
          </reference>
          <reference field="9" count="1" selected="0">
            <x v="12"/>
          </reference>
          <reference field="10" count="1" selected="0">
            <x v="1"/>
          </reference>
        </references>
      </pivotArea>
    </format>
    <format dxfId="3401">
      <pivotArea dataOnly="0" labelOnly="1" outline="0" fieldPosition="0">
        <references count="3">
          <reference field="7" count="1">
            <x v="8"/>
          </reference>
          <reference field="9" count="1" selected="0">
            <x v="13"/>
          </reference>
          <reference field="10" count="1" selected="0">
            <x v="1"/>
          </reference>
        </references>
      </pivotArea>
    </format>
    <format dxfId="3400">
      <pivotArea dataOnly="0" labelOnly="1" outline="0" fieldPosition="0">
        <references count="3">
          <reference field="7" count="1">
            <x v="10"/>
          </reference>
          <reference field="9" count="1" selected="0">
            <x v="14"/>
          </reference>
          <reference field="10" count="1" selected="0">
            <x v="1"/>
          </reference>
        </references>
      </pivotArea>
    </format>
    <format dxfId="3399">
      <pivotArea dataOnly="0" labelOnly="1" outline="0" fieldPosition="0">
        <references count="3">
          <reference field="7" count="1">
            <x v="9"/>
          </reference>
          <reference field="9" count="1" selected="0">
            <x v="15"/>
          </reference>
          <reference field="10" count="1" selected="0">
            <x v="1"/>
          </reference>
        </references>
      </pivotArea>
    </format>
    <format dxfId="3398">
      <pivotArea dataOnly="0" labelOnly="1" outline="0" fieldPosition="0">
        <references count="3">
          <reference field="7" count="1">
            <x v="0"/>
          </reference>
          <reference field="9" count="1" selected="0">
            <x v="16"/>
          </reference>
          <reference field="10" count="1" selected="0">
            <x v="0"/>
          </reference>
        </references>
      </pivotArea>
    </format>
    <format dxfId="3397">
      <pivotArea dataOnly="0" labelOnly="1" outline="0" fieldPosition="0">
        <references count="3">
          <reference field="7" count="1">
            <x v="35"/>
          </reference>
          <reference field="9" count="1" selected="0">
            <x v="17"/>
          </reference>
          <reference field="10" count="1" selected="0">
            <x v="0"/>
          </reference>
        </references>
      </pivotArea>
    </format>
    <format dxfId="3396">
      <pivotArea dataOnly="0" labelOnly="1" outline="0" fieldPosition="0">
        <references count="3">
          <reference field="7" count="1">
            <x v="13"/>
          </reference>
          <reference field="9" count="1" selected="0">
            <x v="18"/>
          </reference>
          <reference field="10" count="1" selected="0">
            <x v="0"/>
          </reference>
        </references>
      </pivotArea>
    </format>
    <format dxfId="3395">
      <pivotArea dataOnly="0" labelOnly="1" outline="0" fieldPosition="0">
        <references count="3">
          <reference field="7" count="1">
            <x v="14"/>
          </reference>
          <reference field="9" count="1" selected="0">
            <x v="19"/>
          </reference>
          <reference field="10" count="1" selected="0">
            <x v="0"/>
          </reference>
        </references>
      </pivotArea>
    </format>
    <format dxfId="3394">
      <pivotArea dataOnly="0" labelOnly="1" outline="0" fieldPosition="0">
        <references count="3">
          <reference field="7" count="1">
            <x v="41"/>
          </reference>
          <reference field="9" count="1" selected="0">
            <x v="20"/>
          </reference>
          <reference field="10" count="1" selected="0">
            <x v="0"/>
          </reference>
        </references>
      </pivotArea>
    </format>
    <format dxfId="3393">
      <pivotArea dataOnly="0" labelOnly="1" outline="0" fieldPosition="0">
        <references count="3">
          <reference field="7" count="1">
            <x v="28"/>
          </reference>
          <reference field="9" count="1" selected="0">
            <x v="21"/>
          </reference>
          <reference field="10" count="1" selected="0">
            <x v="0"/>
          </reference>
        </references>
      </pivotArea>
    </format>
    <format dxfId="3392">
      <pivotArea dataOnly="0" labelOnly="1" outline="0" fieldPosition="0">
        <references count="3">
          <reference field="7" count="1">
            <x v="29"/>
          </reference>
          <reference field="9" count="1" selected="0">
            <x v="22"/>
          </reference>
          <reference field="10" count="1" selected="0">
            <x v="0"/>
          </reference>
        </references>
      </pivotArea>
    </format>
    <format dxfId="3391">
      <pivotArea dataOnly="0" labelOnly="1" outline="0" fieldPosition="0">
        <references count="3">
          <reference field="7" count="1">
            <x v="38"/>
          </reference>
          <reference field="9" count="1" selected="0">
            <x v="23"/>
          </reference>
          <reference field="10" count="1" selected="0">
            <x v="0"/>
          </reference>
        </references>
      </pivotArea>
    </format>
    <format dxfId="3390">
      <pivotArea dataOnly="0" labelOnly="1" outline="0" fieldPosition="0">
        <references count="3">
          <reference field="7" count="1">
            <x v="20"/>
          </reference>
          <reference field="9" count="1" selected="0">
            <x v="24"/>
          </reference>
          <reference field="10" count="1" selected="0">
            <x v="0"/>
          </reference>
        </references>
      </pivotArea>
    </format>
    <format dxfId="3389">
      <pivotArea dataOnly="0" labelOnly="1" outline="0" fieldPosition="0">
        <references count="3">
          <reference field="7" count="1">
            <x v="21"/>
          </reference>
          <reference field="9" count="1" selected="0">
            <x v="25"/>
          </reference>
          <reference field="10" count="1" selected="0">
            <x v="0"/>
          </reference>
        </references>
      </pivotArea>
    </format>
    <format dxfId="3388">
      <pivotArea dataOnly="0" labelOnly="1" outline="0" fieldPosition="0">
        <references count="3">
          <reference field="7" count="1">
            <x v="22"/>
          </reference>
          <reference field="9" count="1" selected="0">
            <x v="26"/>
          </reference>
          <reference field="10" count="1" selected="0">
            <x v="0"/>
          </reference>
        </references>
      </pivotArea>
    </format>
    <format dxfId="3387">
      <pivotArea dataOnly="0" labelOnly="1" outline="0" fieldPosition="0">
        <references count="3">
          <reference field="7" count="1">
            <x v="23"/>
          </reference>
          <reference field="9" count="1" selected="0">
            <x v="27"/>
          </reference>
          <reference field="10" count="1" selected="0">
            <x v="0"/>
          </reference>
        </references>
      </pivotArea>
    </format>
    <format dxfId="3386">
      <pivotArea dataOnly="0" labelOnly="1" outline="0" fieldPosition="0">
        <references count="3">
          <reference field="7" count="1">
            <x v="12"/>
          </reference>
          <reference field="9" count="1" selected="0">
            <x v="28"/>
          </reference>
          <reference field="10" count="1" selected="0">
            <x v="0"/>
          </reference>
        </references>
      </pivotArea>
    </format>
    <format dxfId="3385">
      <pivotArea dataOnly="0" labelOnly="1" outline="0" fieldPosition="0">
        <references count="3">
          <reference field="7" count="1">
            <x v="11"/>
          </reference>
          <reference field="9" count="1" selected="0">
            <x v="29"/>
          </reference>
          <reference field="10" count="1" selected="0">
            <x v="0"/>
          </reference>
        </references>
      </pivotArea>
    </format>
    <format dxfId="3384">
      <pivotArea dataOnly="0" labelOnly="1" outline="0" fieldPosition="0">
        <references count="3">
          <reference field="7" count="1">
            <x v="31"/>
          </reference>
          <reference field="9" count="1" selected="0">
            <x v="30"/>
          </reference>
          <reference field="10" count="1" selected="0">
            <x v="0"/>
          </reference>
        </references>
      </pivotArea>
    </format>
    <format dxfId="3383">
      <pivotArea dataOnly="0" labelOnly="1" outline="0" fieldPosition="0">
        <references count="3">
          <reference field="7" count="1">
            <x v="30"/>
          </reference>
          <reference field="9" count="1" selected="0">
            <x v="31"/>
          </reference>
          <reference field="10" count="1" selected="0">
            <x v="0"/>
          </reference>
        </references>
      </pivotArea>
    </format>
    <format dxfId="3382">
      <pivotArea dataOnly="0" labelOnly="1" outline="0" fieldPosition="0">
        <references count="3">
          <reference field="7" count="1">
            <x v="42"/>
          </reference>
          <reference field="9" count="1" selected="0">
            <x v="32"/>
          </reference>
          <reference field="10" count="1" selected="0">
            <x v="0"/>
          </reference>
        </references>
      </pivotArea>
    </format>
    <format dxfId="3381">
      <pivotArea dataOnly="0" labelOnly="1" outline="0" fieldPosition="0">
        <references count="3">
          <reference field="7" count="1">
            <x v="44"/>
          </reference>
          <reference field="9" count="1" selected="0">
            <x v="33"/>
          </reference>
          <reference field="10" count="1" selected="0">
            <x v="0"/>
          </reference>
        </references>
      </pivotArea>
    </format>
    <format dxfId="3380">
      <pivotArea dataOnly="0" labelOnly="1" outline="0" fieldPosition="0">
        <references count="3">
          <reference field="7" count="1">
            <x v="45"/>
          </reference>
          <reference field="9" count="1" selected="0">
            <x v="34"/>
          </reference>
          <reference field="10" count="1" selected="0">
            <x v="0"/>
          </reference>
        </references>
      </pivotArea>
    </format>
    <format dxfId="3379">
      <pivotArea dataOnly="0" labelOnly="1" outline="0" fieldPosition="0">
        <references count="3">
          <reference field="7" count="1">
            <x v="39"/>
          </reference>
          <reference field="9" count="1" selected="0">
            <x v="35"/>
          </reference>
          <reference field="10" count="1" selected="0">
            <x v="0"/>
          </reference>
        </references>
      </pivotArea>
    </format>
    <format dxfId="3378">
      <pivotArea dataOnly="0" labelOnly="1" outline="0" fieldPosition="0">
        <references count="3">
          <reference field="7" count="1">
            <x v="32"/>
          </reference>
          <reference field="9" count="1" selected="0">
            <x v="36"/>
          </reference>
          <reference field="10" count="1" selected="0">
            <x v="0"/>
          </reference>
        </references>
      </pivotArea>
    </format>
    <format dxfId="3377">
      <pivotArea dataOnly="0" labelOnly="1" outline="0" fieldPosition="0">
        <references count="3">
          <reference field="7" count="1">
            <x v="33"/>
          </reference>
          <reference field="9" count="1" selected="0">
            <x v="37"/>
          </reference>
          <reference field="10" count="1" selected="0">
            <x v="0"/>
          </reference>
        </references>
      </pivotArea>
    </format>
    <format dxfId="3376">
      <pivotArea dataOnly="0" labelOnly="1" outline="0" fieldPosition="0">
        <references count="3">
          <reference field="7" count="1">
            <x v="27"/>
          </reference>
          <reference field="9" count="1" selected="0">
            <x v="38"/>
          </reference>
          <reference field="10" count="1" selected="0">
            <x v="3"/>
          </reference>
        </references>
      </pivotArea>
    </format>
    <format dxfId="3375">
      <pivotArea dataOnly="0" labelOnly="1" outline="0" fieldPosition="0">
        <references count="3">
          <reference field="7" count="1">
            <x v="16"/>
          </reference>
          <reference field="9" count="1" selected="0">
            <x v="39"/>
          </reference>
          <reference field="10" count="1" selected="0">
            <x v="3"/>
          </reference>
        </references>
      </pivotArea>
    </format>
    <format dxfId="3374">
      <pivotArea dataOnly="0" labelOnly="1" outline="0" fieldPosition="0">
        <references count="3">
          <reference field="7" count="1">
            <x v="7"/>
          </reference>
          <reference field="9" count="1" selected="0">
            <x v="40"/>
          </reference>
          <reference field="10" count="1" selected="0">
            <x v="3"/>
          </reference>
        </references>
      </pivotArea>
    </format>
    <format dxfId="3373">
      <pivotArea dataOnly="0" labelOnly="1" outline="0" fieldPosition="0">
        <references count="3">
          <reference field="7" count="1">
            <x v="6"/>
          </reference>
          <reference field="9" count="1" selected="0">
            <x v="41"/>
          </reference>
          <reference field="10" count="1" selected="0">
            <x v="3"/>
          </reference>
        </references>
      </pivotArea>
    </format>
    <format dxfId="3372">
      <pivotArea dataOnly="0" labelOnly="1" outline="0" fieldPosition="0">
        <references count="3">
          <reference field="7" count="1">
            <x v="4"/>
          </reference>
          <reference field="9" count="1" selected="0">
            <x v="42"/>
          </reference>
          <reference field="10" count="1" selected="0">
            <x v="3"/>
          </reference>
        </references>
      </pivotArea>
    </format>
    <format dxfId="3371">
      <pivotArea dataOnly="0" labelOnly="1" outline="0" fieldPosition="0">
        <references count="3">
          <reference field="7" count="1">
            <x v="3"/>
          </reference>
          <reference field="9" count="1" selected="0">
            <x v="43"/>
          </reference>
          <reference field="10" count="1" selected="0">
            <x v="3"/>
          </reference>
        </references>
      </pivotArea>
    </format>
    <format dxfId="3370">
      <pivotArea dataOnly="0" labelOnly="1" outline="0" fieldPosition="0">
        <references count="3">
          <reference field="7" count="1">
            <x v="5"/>
          </reference>
          <reference field="9" count="1" selected="0">
            <x v="44"/>
          </reference>
          <reference field="10" count="1" selected="0">
            <x v="3"/>
          </reference>
        </references>
      </pivotArea>
    </format>
    <format dxfId="3369">
      <pivotArea dataOnly="0" labelOnly="1" outline="0" fieldPosition="0">
        <references count="3">
          <reference field="7" count="1">
            <x v="2"/>
          </reference>
          <reference field="9" count="1" selected="0">
            <x v="45"/>
          </reference>
          <reference field="10" count="1" selected="0">
            <x v="3"/>
          </reference>
        </references>
      </pivotArea>
    </format>
    <format dxfId="3368">
      <pivotArea dataOnly="0" labelOnly="1" outline="0" fieldPosition="0">
        <references count="3">
          <reference field="7" count="1">
            <x v="1"/>
          </reference>
          <reference field="9" count="1" selected="0">
            <x v="46"/>
          </reference>
          <reference field="10" count="1" selected="0">
            <x v="3"/>
          </reference>
        </references>
      </pivotArea>
    </format>
    <format dxfId="3367">
      <pivotArea type="origin" dataOnly="0" labelOnly="1" outline="0" fieldPosition="0"/>
    </format>
    <format dxfId="3366">
      <pivotArea field="0" type="button" dataOnly="0" labelOnly="1" outline="0"/>
    </format>
    <format dxfId="3365">
      <pivotArea field="1" type="button" dataOnly="0" labelOnly="1" outline="0"/>
    </format>
    <format dxfId="3364">
      <pivotArea field="2" type="button" dataOnly="0" labelOnly="1" outline="0"/>
    </format>
    <format dxfId="3363">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5.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6" minRefreshableVersion="3" showDrill="0" colGrandTotals="0" itemPrintTitles="1" mergeItem="1" createdVersion="6" indent="0" compact="0" compactData="0" gridDropZones="1" multipleFieldFilters="0">
  <location ref="A3:GR196" firstHeaderRow="1" firstDataRow="4" firstDataCol="3"/>
  <pivotFields count="14">
    <pivotField axis="axisRow" compact="0" outline="0" showAll="0" defaultSubtotal="0">
      <items count="5">
        <item x="1"/>
        <item x="2"/>
        <item x="3"/>
        <item x="4"/>
        <item x="0"/>
      </items>
      <extLst>
        <ext xmlns:x14="http://schemas.microsoft.com/office/spreadsheetml/2009/9/main" uri="{2946ED86-A175-432a-8AC1-64E0C546D7DE}">
          <x14:pivotField fillDownLabels="1"/>
        </ext>
      </extLst>
    </pivotField>
    <pivotField axis="axisRow" compact="0" outline="0" showAll="0" defaultSubtotal="0">
      <items count="24">
        <item x="2"/>
        <item x="1"/>
        <item x="22"/>
        <item x="7"/>
        <item x="3"/>
        <item x="9"/>
        <item x="10"/>
        <item x="4"/>
        <item x="5"/>
        <item x="6"/>
        <item x="8"/>
        <item x="21"/>
        <item x="11"/>
        <item x="12"/>
        <item x="13"/>
        <item x="15"/>
        <item x="14"/>
        <item x="16"/>
        <item x="17"/>
        <item x="20"/>
        <item x="19"/>
        <item x="23"/>
        <item x="18"/>
        <item x="0"/>
      </items>
      <extLst>
        <ext xmlns:x14="http://schemas.microsoft.com/office/spreadsheetml/2009/9/main" uri="{2946ED86-A175-432a-8AC1-64E0C546D7DE}">
          <x14:pivotField fillDownLabels="1"/>
        </ext>
      </extLst>
    </pivotField>
    <pivotField axis="axisRow" compact="0" outline="0" showAll="0" defaultSubtotal="0">
      <items count="194">
        <item x="55"/>
        <item x="50"/>
        <item x="95"/>
        <item x="98"/>
        <item x="37"/>
        <item x="135"/>
        <item x="72"/>
        <item x="171"/>
        <item x="122"/>
        <item m="1" x="191"/>
        <item x="141"/>
        <item m="1" x="193"/>
        <item x="51"/>
        <item x="69"/>
        <item x="102"/>
        <item x="143"/>
        <item m="1" x="190"/>
        <item x="148"/>
        <item x="73"/>
        <item x="187"/>
        <item x="155"/>
        <item x="79"/>
        <item x="30"/>
        <item x="124"/>
        <item x="133"/>
        <item x="74"/>
        <item x="3"/>
        <item x="52"/>
        <item x="38"/>
        <item x="53"/>
        <item x="54"/>
        <item x="140"/>
        <item x="13"/>
        <item x="108"/>
        <item x="162"/>
        <item x="14"/>
        <item x="80"/>
        <item x="20"/>
        <item x="115"/>
        <item x="59"/>
        <item x="87"/>
        <item x="2"/>
        <item x="1"/>
        <item x="75"/>
        <item x="91"/>
        <item x="5"/>
        <item x="21"/>
        <item x="60"/>
        <item x="39"/>
        <item x="40"/>
        <item x="15"/>
        <item x="22"/>
        <item x="16"/>
        <item x="81"/>
        <item x="41"/>
        <item x="132"/>
        <item x="8"/>
        <item x="123"/>
        <item x="23"/>
        <item x="17"/>
        <item x="158"/>
        <item x="99"/>
        <item x="76"/>
        <item x="24"/>
        <item x="125"/>
        <item x="61"/>
        <item x="62"/>
        <item x="82"/>
        <item x="126"/>
        <item x="42"/>
        <item x="43"/>
        <item x="139"/>
        <item x="177"/>
        <item x="137"/>
        <item x="19"/>
        <item x="26"/>
        <item x="181"/>
        <item x="4"/>
        <item x="83"/>
        <item x="97"/>
        <item x="166"/>
        <item x="10"/>
        <item x="114"/>
        <item x="9"/>
        <item x="113"/>
        <item x="63"/>
        <item x="156"/>
        <item x="167"/>
        <item x="88"/>
        <item x="116"/>
        <item x="44"/>
        <item x="32"/>
        <item x="64"/>
        <item x="146"/>
        <item x="25"/>
        <item x="149"/>
        <item x="49"/>
        <item x="45"/>
        <item x="65"/>
        <item x="66"/>
        <item x="56"/>
        <item x="67"/>
        <item x="68"/>
        <item x="6"/>
        <item x="7"/>
        <item x="46"/>
        <item x="129"/>
        <item x="84"/>
        <item x="130"/>
        <item x="144"/>
        <item x="85"/>
        <item x="104"/>
        <item x="105"/>
        <item x="103"/>
        <item x="33"/>
        <item x="89"/>
        <item x="47"/>
        <item x="106"/>
        <item x="107"/>
        <item x="27"/>
        <item x="131"/>
        <item x="110"/>
        <item x="150"/>
        <item x="160"/>
        <item x="86"/>
        <item m="1" x="192"/>
        <item x="183"/>
        <item m="1" x="189"/>
        <item x="96"/>
        <item x="48"/>
        <item x="90"/>
        <item x="127"/>
        <item x="34"/>
        <item x="147"/>
        <item x="138"/>
        <item x="94"/>
        <item x="128"/>
        <item x="178"/>
        <item x="77"/>
        <item x="35"/>
        <item x="57"/>
        <item x="145"/>
        <item x="31"/>
        <item x="18"/>
        <item x="111"/>
        <item x="92"/>
        <item x="100"/>
        <item x="58"/>
        <item x="179"/>
        <item x="136"/>
        <item x="11"/>
        <item x="109"/>
        <item x="12"/>
        <item x="93"/>
        <item x="163"/>
        <item x="101"/>
        <item x="170"/>
        <item x="165"/>
        <item x="78"/>
        <item x="0"/>
        <item x="119"/>
        <item x="151"/>
        <item x="154"/>
        <item x="28"/>
        <item x="157"/>
        <item x="29"/>
        <item x="36"/>
        <item x="159"/>
        <item x="134"/>
        <item x="161"/>
        <item x="164"/>
        <item x="70"/>
        <item x="71"/>
        <item x="168"/>
        <item x="169"/>
        <item x="172"/>
        <item x="173"/>
        <item x="174"/>
        <item x="175"/>
        <item x="176"/>
        <item x="112"/>
        <item x="180"/>
        <item x="182"/>
        <item x="117"/>
        <item x="118"/>
        <item x="120"/>
        <item x="184"/>
        <item x="121"/>
        <item x="185"/>
        <item x="142"/>
        <item x="186"/>
        <item x="188"/>
        <item x="153"/>
        <item x="15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121">
        <item m="1" x="87"/>
        <item x="76"/>
        <item x="75"/>
        <item x="73"/>
        <item x="72"/>
        <item x="74"/>
        <item m="1" x="93"/>
        <item m="1" x="103"/>
        <item m="1" x="102"/>
        <item m="1" x="111"/>
        <item m="1" x="113"/>
        <item m="1" x="119"/>
        <item m="1" x="112"/>
        <item m="1" x="104"/>
        <item x="4"/>
        <item m="1" x="88"/>
        <item x="69"/>
        <item m="1" x="90"/>
        <item m="1" x="107"/>
        <item m="1" x="115"/>
        <item m="1" x="116"/>
        <item m="1" x="117"/>
        <item m="1" x="85"/>
        <item m="1" x="105"/>
        <item m="1" x="89"/>
        <item m="1" x="97"/>
        <item m="1" x="99"/>
        <item x="77"/>
        <item m="1" x="91"/>
        <item m="1" x="110"/>
        <item m="1" x="98"/>
        <item m="1" x="108"/>
        <item m="1" x="100"/>
        <item m="1" x="120"/>
        <item m="1" x="92"/>
        <item m="1" x="109"/>
        <item m="1" x="114"/>
        <item m="1" x="106"/>
        <item m="1" x="95"/>
        <item x="34"/>
        <item m="1" x="86"/>
        <item m="1" x="94"/>
        <item m="1" x="118"/>
        <item m="1" x="101"/>
        <item x="38"/>
        <item x="39"/>
        <item m="1" x="96"/>
        <item x="0"/>
        <item x="78"/>
        <item x="79"/>
        <item x="80"/>
        <item x="81"/>
        <item x="82"/>
        <item x="83"/>
        <item x="84"/>
        <item x="42"/>
        <item x="43"/>
        <item x="44"/>
        <item x="70"/>
        <item x="71"/>
        <item x="21"/>
        <item x="22"/>
        <item x="23"/>
        <item x="24"/>
        <item x="25"/>
        <item x="26"/>
        <item x="27"/>
        <item x="28"/>
        <item x="29"/>
        <item x="30"/>
        <item x="31"/>
        <item x="32"/>
        <item x="33"/>
        <item x="35"/>
        <item x="36"/>
        <item x="37"/>
        <item x="40"/>
        <item x="41"/>
        <item x="2"/>
        <item x="3"/>
        <item x="5"/>
        <item x="6"/>
        <item x="7"/>
        <item x="8"/>
        <item x="9"/>
        <item x="10"/>
        <item x="11"/>
        <item x="12"/>
        <item x="13"/>
        <item x="14"/>
        <item x="15"/>
        <item x="16"/>
        <item x="17"/>
        <item x="18"/>
        <item x="19"/>
        <item x="20"/>
        <item x="45"/>
        <item x="46"/>
        <item x="47"/>
        <item x="48"/>
        <item x="49"/>
        <item x="50"/>
        <item x="51"/>
        <item x="52"/>
        <item x="53"/>
        <item x="54"/>
        <item x="55"/>
        <item x="56"/>
        <item x="57"/>
        <item x="58"/>
        <item x="59"/>
        <item x="60"/>
        <item x="61"/>
        <item x="62"/>
        <item x="63"/>
        <item x="64"/>
        <item x="65"/>
        <item x="66"/>
        <item x="67"/>
        <item x="68"/>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233">
        <item m="1" x="205"/>
        <item m="1" x="211"/>
        <item m="1" x="196"/>
        <item m="1" x="218"/>
        <item m="1" x="210"/>
        <item m="1" x="204"/>
        <item m="1" x="195"/>
        <item m="1" x="225"/>
        <item m="1" x="203"/>
        <item m="1" x="217"/>
        <item m="1" x="232"/>
        <item m="1" x="209"/>
        <item m="1" x="224"/>
        <item m="1" x="202"/>
        <item m="1" x="231"/>
        <item m="1" x="220"/>
        <item m="1" x="223"/>
        <item m="1" x="214"/>
        <item m="1" x="201"/>
        <item m="1" x="228"/>
        <item m="1" x="216"/>
        <item m="1" x="207"/>
        <item m="1" x="230"/>
        <item m="1" x="219"/>
        <item m="1" x="208"/>
        <item m="1" x="198"/>
        <item m="1" x="222"/>
        <item m="1" x="213"/>
        <item m="1" x="200"/>
        <item m="1" x="197"/>
        <item m="1" x="227"/>
        <item m="1" x="221"/>
        <item m="1" x="215"/>
        <item m="1" x="212"/>
        <item m="1" x="206"/>
        <item m="1" x="199"/>
        <item m="1" x="229"/>
        <item m="1" x="226"/>
        <item x="189"/>
        <item x="43"/>
        <item x="181"/>
        <item x="182"/>
        <item x="183"/>
        <item x="42"/>
        <item x="184"/>
        <item x="44"/>
        <item x="185"/>
        <item x="0"/>
        <item x="188"/>
        <item x="190"/>
        <item x="1"/>
        <item x="191"/>
        <item x="192"/>
        <item x="193"/>
        <item x="194"/>
        <item x="186"/>
        <item x="187"/>
        <item x="21"/>
        <item x="22"/>
        <item x="23"/>
        <item x="24"/>
        <item x="25"/>
        <item x="26"/>
        <item x="27"/>
        <item x="28"/>
        <item x="29"/>
        <item x="30"/>
        <item x="31"/>
        <item x="32"/>
        <item x="33"/>
        <item x="34"/>
        <item x="35"/>
        <item x="36"/>
        <item x="37"/>
        <item x="38"/>
        <item x="39"/>
        <item x="40"/>
        <item x="41"/>
        <item x="2"/>
        <item x="3"/>
        <item x="4"/>
        <item x="5"/>
        <item x="6"/>
        <item x="7"/>
        <item x="8"/>
        <item x="9"/>
        <item x="10"/>
        <item x="11"/>
        <item x="12"/>
        <item x="13"/>
        <item x="14"/>
        <item x="15"/>
        <item x="16"/>
        <item x="17"/>
        <item x="18"/>
        <item x="19"/>
        <item x="20"/>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s>
      <extLst>
        <ext xmlns:x14="http://schemas.microsoft.com/office/spreadsheetml/2009/9/main" uri="{2946ED86-A175-432a-8AC1-64E0C546D7DE}">
          <x14:pivotField fillDownLabels="1"/>
        </ext>
      </extLst>
    </pivotField>
    <pivotField axis="axisCol" compact="0" outline="0" showAll="0" defaultSubtotal="0">
      <items count="9">
        <item m="1" x="6"/>
        <item m="1" x="8"/>
        <item m="1" x="7"/>
        <item m="1" x="4"/>
        <item m="1" x="5"/>
        <item x="0"/>
        <item x="1"/>
        <item x="2"/>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3">
    <field x="0"/>
    <field x="1"/>
    <field x="2"/>
  </rowFields>
  <rowItems count="190">
    <i>
      <x/>
      <x/>
      <x v="41"/>
    </i>
    <i r="2">
      <x v="87"/>
    </i>
    <i r="2">
      <x v="149"/>
    </i>
    <i r="2">
      <x v="173"/>
    </i>
    <i r="1">
      <x v="1"/>
      <x v="8"/>
    </i>
    <i r="2">
      <x v="42"/>
    </i>
    <i r="2">
      <x v="57"/>
    </i>
    <i r="1">
      <x v="2"/>
      <x v="15"/>
    </i>
    <i r="1">
      <x v="4"/>
      <x v="23"/>
    </i>
    <i r="2">
      <x v="26"/>
    </i>
    <i r="2">
      <x v="83"/>
    </i>
    <i r="2">
      <x v="150"/>
    </i>
    <i r="2">
      <x v="152"/>
    </i>
    <i r="1">
      <x v="10"/>
      <x v="55"/>
    </i>
    <i r="2">
      <x v="74"/>
    </i>
    <i r="2">
      <x v="75"/>
    </i>
    <i r="2">
      <x v="86"/>
    </i>
    <i r="2">
      <x v="164"/>
    </i>
    <i r="2">
      <x v="170"/>
    </i>
    <i r="1">
      <x v="11"/>
      <x v="24"/>
    </i>
    <i r="2">
      <x v="60"/>
    </i>
    <i r="2">
      <x v="89"/>
    </i>
    <i r="2">
      <x v="168"/>
    </i>
    <i>
      <x v="1"/>
      <x v="7"/>
      <x v="45"/>
    </i>
    <i r="2">
      <x v="64"/>
    </i>
    <i r="2">
      <x v="68"/>
    </i>
    <i r="2">
      <x v="77"/>
    </i>
    <i r="2">
      <x v="103"/>
    </i>
    <i r="2">
      <x v="104"/>
    </i>
    <i r="2">
      <x v="109"/>
    </i>
    <i r="2">
      <x v="141"/>
    </i>
    <i r="2">
      <x v="160"/>
    </i>
    <i r="1">
      <x v="8"/>
      <x v="17"/>
    </i>
    <i r="2">
      <x v="19"/>
    </i>
    <i r="2">
      <x v="56"/>
    </i>
    <i r="2">
      <x v="93"/>
    </i>
    <i r="2">
      <x v="126"/>
    </i>
    <i r="2">
      <x v="133"/>
    </i>
    <i r="2">
      <x v="174"/>
    </i>
    <i r="2">
      <x v="180"/>
    </i>
    <i r="2">
      <x v="192"/>
    </i>
    <i r="1">
      <x v="9"/>
      <x v="10"/>
    </i>
    <i r="2">
      <x v="71"/>
    </i>
    <i r="2">
      <x v="81"/>
    </i>
    <i r="2">
      <x v="95"/>
    </i>
    <i r="2">
      <x v="106"/>
    </i>
    <i r="2">
      <x v="108"/>
    </i>
    <i r="2">
      <x v="113"/>
    </i>
    <i r="2">
      <x v="120"/>
    </i>
    <i r="2">
      <x v="122"/>
    </i>
    <i r="2">
      <x v="131"/>
    </i>
    <i r="2">
      <x v="136"/>
    </i>
    <i r="2">
      <x v="161"/>
    </i>
    <i r="2">
      <x v="162"/>
    </i>
    <i r="2">
      <x v="181"/>
    </i>
    <i r="2">
      <x v="191"/>
    </i>
    <i r="2">
      <x v="193"/>
    </i>
    <i>
      <x v="2"/>
      <x v="3"/>
      <x v="20"/>
    </i>
    <i r="2">
      <x v="31"/>
    </i>
    <i r="2">
      <x v="32"/>
    </i>
    <i r="2">
      <x v="35"/>
    </i>
    <i r="2">
      <x v="49"/>
    </i>
    <i r="2">
      <x v="50"/>
    </i>
    <i r="2">
      <x v="52"/>
    </i>
    <i r="2">
      <x v="59"/>
    </i>
    <i r="2">
      <x v="79"/>
    </i>
    <i r="2">
      <x v="117"/>
    </i>
    <i r="2">
      <x v="121"/>
    </i>
    <i r="2">
      <x v="129"/>
    </i>
    <i r="2">
      <x v="143"/>
    </i>
    <i r="2">
      <x v="144"/>
    </i>
    <i r="2">
      <x v="184"/>
    </i>
    <i r="2">
      <x v="185"/>
    </i>
    <i r="1">
      <x v="5"/>
      <x v="37"/>
    </i>
    <i r="2">
      <x v="46"/>
    </i>
    <i r="2">
      <x v="63"/>
    </i>
    <i r="2">
      <x v="94"/>
    </i>
    <i r="2">
      <x v="142"/>
    </i>
    <i r="2">
      <x v="163"/>
    </i>
    <i r="2">
      <x v="187"/>
    </i>
    <i r="1">
      <x v="6"/>
      <x v="51"/>
    </i>
    <i r="2">
      <x v="58"/>
    </i>
    <i r="2">
      <x v="119"/>
    </i>
    <i r="2">
      <x v="151"/>
    </i>
    <i r="2">
      <x v="165"/>
    </i>
    <i r="1">
      <x v="12"/>
      <x v="22"/>
    </i>
    <i r="2">
      <x v="33"/>
    </i>
    <i r="2">
      <x v="91"/>
    </i>
    <i r="2">
      <x v="114"/>
    </i>
    <i r="2">
      <x v="132"/>
    </i>
    <i r="2">
      <x v="139"/>
    </i>
    <i r="2">
      <x v="166"/>
    </i>
    <i r="1">
      <x v="13"/>
      <x v="4"/>
    </i>
    <i r="2">
      <x v="28"/>
    </i>
    <i r="2">
      <x v="48"/>
    </i>
    <i r="2">
      <x v="54"/>
    </i>
    <i r="2">
      <x v="69"/>
    </i>
    <i r="2">
      <x v="70"/>
    </i>
    <i r="2">
      <x v="90"/>
    </i>
    <i r="2">
      <x v="96"/>
    </i>
    <i r="2">
      <x v="97"/>
    </i>
    <i r="2">
      <x v="105"/>
    </i>
    <i r="2">
      <x v="112"/>
    </i>
    <i r="2">
      <x v="116"/>
    </i>
    <i r="2">
      <x v="118"/>
    </i>
    <i r="2">
      <x v="123"/>
    </i>
    <i r="2">
      <x v="156"/>
    </i>
    <i r="2">
      <x v="167"/>
    </i>
    <i r="2">
      <x v="169"/>
    </i>
    <i r="2">
      <x v="186"/>
    </i>
    <i r="1">
      <x v="14"/>
      <x/>
    </i>
    <i r="2">
      <x v="1"/>
    </i>
    <i r="2">
      <x v="12"/>
    </i>
    <i r="2">
      <x v="13"/>
    </i>
    <i r="2">
      <x v="27"/>
    </i>
    <i r="2">
      <x v="30"/>
    </i>
    <i r="2">
      <x v="34"/>
    </i>
    <i r="2">
      <x v="65"/>
    </i>
    <i r="2">
      <x v="66"/>
    </i>
    <i r="2">
      <x v="82"/>
    </i>
    <i r="2">
      <x v="84"/>
    </i>
    <i r="2">
      <x v="85"/>
    </i>
    <i r="2">
      <x v="98"/>
    </i>
    <i r="2">
      <x v="140"/>
    </i>
    <i r="2">
      <x v="154"/>
    </i>
    <i r="1">
      <x v="15"/>
      <x v="5"/>
    </i>
    <i r="2">
      <x v="6"/>
    </i>
    <i r="2">
      <x v="18"/>
    </i>
    <i r="2">
      <x v="25"/>
    </i>
    <i r="2">
      <x v="38"/>
    </i>
    <i r="2">
      <x v="43"/>
    </i>
    <i r="2">
      <x v="62"/>
    </i>
    <i r="2">
      <x v="138"/>
    </i>
    <i r="2">
      <x v="158"/>
    </i>
    <i r="2">
      <x v="183"/>
    </i>
    <i r="1">
      <x v="16"/>
      <x v="2"/>
    </i>
    <i r="2">
      <x v="29"/>
    </i>
    <i r="2">
      <x v="39"/>
    </i>
    <i r="2">
      <x v="47"/>
    </i>
    <i r="2">
      <x v="92"/>
    </i>
    <i r="2">
      <x v="99"/>
    </i>
    <i r="2">
      <x v="100"/>
    </i>
    <i r="2">
      <x v="101"/>
    </i>
    <i r="2">
      <x v="102"/>
    </i>
    <i r="2">
      <x v="128"/>
    </i>
    <i r="2">
      <x v="147"/>
    </i>
    <i r="2">
      <x v="171"/>
    </i>
    <i r="2">
      <x v="172"/>
    </i>
    <i r="1">
      <x v="17"/>
      <x v="21"/>
    </i>
    <i r="2">
      <x v="36"/>
    </i>
    <i r="2">
      <x v="53"/>
    </i>
    <i r="2">
      <x v="67"/>
    </i>
    <i r="2">
      <x v="78"/>
    </i>
    <i r="2">
      <x v="107"/>
    </i>
    <i r="2">
      <x v="110"/>
    </i>
    <i r="2">
      <x v="124"/>
    </i>
    <i r="1">
      <x v="18"/>
      <x v="40"/>
    </i>
    <i r="2">
      <x v="88"/>
    </i>
    <i r="2">
      <x v="111"/>
    </i>
    <i r="2">
      <x v="115"/>
    </i>
    <i r="2">
      <x v="130"/>
    </i>
    <i r="1">
      <x v="22"/>
      <x v="44"/>
    </i>
    <i r="2">
      <x v="80"/>
    </i>
    <i r="2">
      <x v="135"/>
    </i>
    <i r="2">
      <x v="145"/>
    </i>
    <i r="2">
      <x v="153"/>
    </i>
    <i r="2">
      <x v="157"/>
    </i>
    <i>
      <x v="3"/>
      <x v="19"/>
      <x v="61"/>
    </i>
    <i r="2">
      <x v="72"/>
    </i>
    <i r="2">
      <x v="73"/>
    </i>
    <i r="2">
      <x v="146"/>
    </i>
    <i r="2">
      <x v="179"/>
    </i>
    <i r="2">
      <x v="189"/>
    </i>
    <i r="2">
      <x v="190"/>
    </i>
    <i r="1">
      <x v="20"/>
      <x v="3"/>
    </i>
    <i r="2">
      <x v="14"/>
    </i>
    <i r="2">
      <x v="134"/>
    </i>
    <i r="2">
      <x v="148"/>
    </i>
    <i r="2">
      <x v="155"/>
    </i>
    <i r="2">
      <x v="176"/>
    </i>
    <i r="2">
      <x v="182"/>
    </i>
    <i r="2">
      <x v="188"/>
    </i>
    <i r="1">
      <x v="21"/>
      <x v="7"/>
    </i>
    <i r="2">
      <x v="76"/>
    </i>
    <i r="2">
      <x v="137"/>
    </i>
    <i r="2">
      <x v="175"/>
    </i>
    <i r="2">
      <x v="177"/>
    </i>
    <i r="2">
      <x v="178"/>
    </i>
    <i>
      <x v="4"/>
      <x v="23"/>
      <x v="159"/>
    </i>
    <i t="grand">
      <x/>
    </i>
  </rowItems>
  <colFields count="3">
    <field x="9"/>
    <field x="10"/>
    <field x="7"/>
  </colFields>
  <colItems count="197">
    <i>
      <x v="38"/>
      <x v="7"/>
      <x v="27"/>
    </i>
    <i>
      <x v="39"/>
      <x v="7"/>
      <x v="56"/>
    </i>
    <i>
      <x v="40"/>
      <x v="7"/>
      <x v="16"/>
    </i>
    <i>
      <x v="41"/>
      <x v="7"/>
      <x v="58"/>
    </i>
    <i>
      <x v="42"/>
      <x v="7"/>
      <x v="59"/>
    </i>
    <i>
      <x v="43"/>
      <x v="7"/>
      <x v="55"/>
    </i>
    <i>
      <x v="44"/>
      <x v="7"/>
      <x v="4"/>
    </i>
    <i>
      <x v="45"/>
      <x v="7"/>
      <x v="57"/>
    </i>
    <i>
      <x v="46"/>
      <x v="7"/>
      <x v="3"/>
    </i>
    <i>
      <x v="47"/>
      <x v="5"/>
      <x v="47"/>
    </i>
    <i>
      <x v="48"/>
      <x v="6"/>
      <x v="48"/>
    </i>
    <i r="1">
      <x v="7"/>
      <x v="1"/>
    </i>
    <i>
      <x v="49"/>
      <x v="6"/>
      <x v="49"/>
    </i>
    <i>
      <x v="50"/>
      <x v="6"/>
      <x v="50"/>
    </i>
    <i r="2">
      <x v="120"/>
    </i>
    <i>
      <x v="51"/>
      <x v="6"/>
      <x v="51"/>
    </i>
    <i>
      <x v="52"/>
      <x v="6"/>
      <x v="52"/>
    </i>
    <i>
      <x v="53"/>
      <x v="6"/>
      <x v="53"/>
    </i>
    <i>
      <x v="54"/>
      <x v="6"/>
      <x v="54"/>
    </i>
    <i>
      <x v="55"/>
      <x v="7"/>
      <x v="5"/>
    </i>
    <i>
      <x v="56"/>
      <x v="7"/>
      <x v="2"/>
    </i>
    <i>
      <x v="57"/>
      <x v="6"/>
      <x v="60"/>
    </i>
    <i>
      <x v="58"/>
      <x v="6"/>
      <x v="61"/>
    </i>
    <i>
      <x v="59"/>
      <x v="6"/>
      <x v="62"/>
    </i>
    <i>
      <x v="60"/>
      <x v="6"/>
      <x v="63"/>
    </i>
    <i>
      <x v="61"/>
      <x v="6"/>
      <x v="64"/>
    </i>
    <i>
      <x v="62"/>
      <x v="6"/>
      <x v="65"/>
    </i>
    <i>
      <x v="63"/>
      <x v="6"/>
      <x v="66"/>
    </i>
    <i>
      <x v="64"/>
      <x v="6"/>
      <x v="67"/>
    </i>
    <i>
      <x v="65"/>
      <x v="6"/>
      <x v="68"/>
    </i>
    <i>
      <x v="66"/>
      <x v="6"/>
      <x v="69"/>
    </i>
    <i>
      <x v="67"/>
      <x v="6"/>
      <x v="70"/>
    </i>
    <i>
      <x v="68"/>
      <x v="6"/>
      <x v="71"/>
    </i>
    <i>
      <x v="69"/>
      <x v="6"/>
      <x v="72"/>
    </i>
    <i>
      <x v="70"/>
      <x v="6"/>
      <x v="39"/>
    </i>
    <i>
      <x v="71"/>
      <x v="6"/>
      <x v="73"/>
    </i>
    <i>
      <x v="72"/>
      <x v="6"/>
      <x v="74"/>
    </i>
    <i>
      <x v="73"/>
      <x v="6"/>
      <x v="75"/>
    </i>
    <i>
      <x v="74"/>
      <x v="6"/>
      <x v="44"/>
    </i>
    <i>
      <x v="75"/>
      <x v="6"/>
      <x v="45"/>
    </i>
    <i>
      <x v="76"/>
      <x v="6"/>
      <x v="76"/>
    </i>
    <i>
      <x v="77"/>
      <x v="6"/>
      <x v="77"/>
    </i>
    <i>
      <x v="78"/>
      <x v="6"/>
      <x v="78"/>
    </i>
    <i>
      <x v="79"/>
      <x v="6"/>
      <x v="79"/>
    </i>
    <i>
      <x v="80"/>
      <x v="6"/>
      <x v="14"/>
    </i>
    <i>
      <x v="81"/>
      <x v="6"/>
      <x v="80"/>
    </i>
    <i>
      <x v="82"/>
      <x v="6"/>
      <x v="81"/>
    </i>
    <i>
      <x v="83"/>
      <x v="6"/>
      <x v="82"/>
    </i>
    <i>
      <x v="84"/>
      <x v="6"/>
      <x v="83"/>
    </i>
    <i>
      <x v="85"/>
      <x v="6"/>
      <x v="84"/>
    </i>
    <i>
      <x v="86"/>
      <x v="6"/>
      <x v="85"/>
    </i>
    <i>
      <x v="87"/>
      <x v="6"/>
      <x v="86"/>
    </i>
    <i>
      <x v="88"/>
      <x v="6"/>
      <x v="87"/>
    </i>
    <i>
      <x v="89"/>
      <x v="6"/>
      <x v="88"/>
    </i>
    <i>
      <x v="90"/>
      <x v="6"/>
      <x v="89"/>
    </i>
    <i>
      <x v="91"/>
      <x v="6"/>
      <x v="90"/>
    </i>
    <i>
      <x v="92"/>
      <x v="6"/>
      <x v="91"/>
    </i>
    <i>
      <x v="93"/>
      <x v="6"/>
      <x v="92"/>
    </i>
    <i>
      <x v="94"/>
      <x v="6"/>
      <x v="93"/>
    </i>
    <i>
      <x v="95"/>
      <x v="6"/>
      <x v="94"/>
    </i>
    <i>
      <x v="96"/>
      <x v="6"/>
      <x v="95"/>
    </i>
    <i>
      <x v="97"/>
      <x v="8"/>
      <x v="96"/>
    </i>
    <i>
      <x v="98"/>
      <x v="8"/>
      <x v="97"/>
    </i>
    <i>
      <x v="99"/>
      <x v="8"/>
      <x v="98"/>
    </i>
    <i>
      <x v="100"/>
      <x v="8"/>
      <x v="99"/>
    </i>
    <i>
      <x v="101"/>
      <x v="8"/>
      <x v="100"/>
    </i>
    <i>
      <x v="102"/>
      <x v="8"/>
      <x v="101"/>
    </i>
    <i>
      <x v="103"/>
      <x v="8"/>
      <x v="102"/>
    </i>
    <i>
      <x v="104"/>
      <x v="8"/>
      <x v="103"/>
    </i>
    <i>
      <x v="105"/>
      <x v="8"/>
      <x v="104"/>
    </i>
    <i>
      <x v="106"/>
      <x v="8"/>
      <x v="105"/>
    </i>
    <i>
      <x v="107"/>
      <x v="8"/>
      <x v="106"/>
    </i>
    <i>
      <x v="108"/>
      <x v="8"/>
      <x v="107"/>
    </i>
    <i>
      <x v="109"/>
      <x v="8"/>
      <x v="108"/>
    </i>
    <i>
      <x v="110"/>
      <x v="8"/>
      <x v="109"/>
    </i>
    <i>
      <x v="111"/>
      <x v="8"/>
      <x v="110"/>
    </i>
    <i>
      <x v="112"/>
      <x v="8"/>
      <x v="111"/>
    </i>
    <i>
      <x v="113"/>
      <x v="8"/>
      <x v="112"/>
    </i>
    <i>
      <x v="114"/>
      <x v="8"/>
      <x v="98"/>
    </i>
    <i>
      <x v="115"/>
      <x v="8"/>
      <x v="99"/>
    </i>
    <i>
      <x v="116"/>
      <x v="8"/>
      <x v="100"/>
    </i>
    <i>
      <x v="117"/>
      <x v="8"/>
      <x v="101"/>
    </i>
    <i>
      <x v="118"/>
      <x v="8"/>
      <x v="102"/>
    </i>
    <i>
      <x v="119"/>
      <x v="8"/>
      <x v="103"/>
    </i>
    <i>
      <x v="120"/>
      <x v="8"/>
      <x v="104"/>
    </i>
    <i>
      <x v="121"/>
      <x v="8"/>
      <x v="105"/>
    </i>
    <i>
      <x v="122"/>
      <x v="8"/>
      <x v="106"/>
    </i>
    <i>
      <x v="123"/>
      <x v="8"/>
      <x v="107"/>
    </i>
    <i>
      <x v="124"/>
      <x v="8"/>
      <x v="108"/>
    </i>
    <i>
      <x v="125"/>
      <x v="8"/>
      <x v="109"/>
    </i>
    <i>
      <x v="126"/>
      <x v="8"/>
      <x v="110"/>
    </i>
    <i>
      <x v="127"/>
      <x v="8"/>
      <x v="111"/>
    </i>
    <i>
      <x v="128"/>
      <x v="8"/>
      <x v="113"/>
    </i>
    <i>
      <x v="129"/>
      <x v="8"/>
      <x v="98"/>
    </i>
    <i>
      <x v="130"/>
      <x v="8"/>
      <x v="99"/>
    </i>
    <i>
      <x v="131"/>
      <x v="8"/>
      <x v="100"/>
    </i>
    <i>
      <x v="132"/>
      <x v="8"/>
      <x v="101"/>
    </i>
    <i>
      <x v="133"/>
      <x v="8"/>
      <x v="102"/>
    </i>
    <i>
      <x v="134"/>
      <x v="8"/>
      <x v="103"/>
    </i>
    <i>
      <x v="135"/>
      <x v="8"/>
      <x v="104"/>
    </i>
    <i>
      <x v="136"/>
      <x v="8"/>
      <x v="105"/>
    </i>
    <i>
      <x v="137"/>
      <x v="8"/>
      <x v="106"/>
    </i>
    <i>
      <x v="138"/>
      <x v="8"/>
      <x v="107"/>
    </i>
    <i>
      <x v="139"/>
      <x v="8"/>
      <x v="108"/>
    </i>
    <i>
      <x v="140"/>
      <x v="8"/>
      <x v="109"/>
    </i>
    <i>
      <x v="141"/>
      <x v="8"/>
      <x v="110"/>
    </i>
    <i>
      <x v="142"/>
      <x v="8"/>
      <x v="111"/>
    </i>
    <i>
      <x v="143"/>
      <x v="8"/>
      <x v="114"/>
    </i>
    <i>
      <x v="144"/>
      <x v="8"/>
      <x v="98"/>
    </i>
    <i>
      <x v="145"/>
      <x v="8"/>
      <x v="99"/>
    </i>
    <i>
      <x v="146"/>
      <x v="8"/>
      <x v="100"/>
    </i>
    <i>
      <x v="147"/>
      <x v="8"/>
      <x v="101"/>
    </i>
    <i>
      <x v="148"/>
      <x v="8"/>
      <x v="102"/>
    </i>
    <i>
      <x v="149"/>
      <x v="8"/>
      <x v="103"/>
    </i>
    <i>
      <x v="150"/>
      <x v="8"/>
      <x v="104"/>
    </i>
    <i>
      <x v="151"/>
      <x v="8"/>
      <x v="105"/>
    </i>
    <i>
      <x v="152"/>
      <x v="8"/>
      <x v="106"/>
    </i>
    <i>
      <x v="153"/>
      <x v="8"/>
      <x v="107"/>
    </i>
    <i>
      <x v="154"/>
      <x v="8"/>
      <x v="108"/>
    </i>
    <i>
      <x v="155"/>
      <x v="8"/>
      <x v="109"/>
    </i>
    <i>
      <x v="156"/>
      <x v="8"/>
      <x v="110"/>
    </i>
    <i>
      <x v="157"/>
      <x v="8"/>
      <x v="111"/>
    </i>
    <i>
      <x v="158"/>
      <x v="8"/>
      <x v="115"/>
    </i>
    <i>
      <x v="159"/>
      <x v="8"/>
      <x v="98"/>
    </i>
    <i>
      <x v="160"/>
      <x v="8"/>
      <x v="99"/>
    </i>
    <i>
      <x v="161"/>
      <x v="8"/>
      <x v="100"/>
    </i>
    <i>
      <x v="162"/>
      <x v="8"/>
      <x v="101"/>
    </i>
    <i>
      <x v="163"/>
      <x v="8"/>
      <x v="102"/>
    </i>
    <i>
      <x v="164"/>
      <x v="8"/>
      <x v="103"/>
    </i>
    <i>
      <x v="165"/>
      <x v="8"/>
      <x v="104"/>
    </i>
    <i>
      <x v="166"/>
      <x v="8"/>
      <x v="105"/>
    </i>
    <i>
      <x v="167"/>
      <x v="8"/>
      <x v="106"/>
    </i>
    <i>
      <x v="168"/>
      <x v="8"/>
      <x v="107"/>
    </i>
    <i>
      <x v="169"/>
      <x v="8"/>
      <x v="108"/>
    </i>
    <i>
      <x v="170"/>
      <x v="8"/>
      <x v="109"/>
    </i>
    <i>
      <x v="171"/>
      <x v="8"/>
      <x v="110"/>
    </i>
    <i>
      <x v="172"/>
      <x v="8"/>
      <x v="111"/>
    </i>
    <i>
      <x v="173"/>
      <x v="8"/>
      <x v="116"/>
    </i>
    <i>
      <x v="174"/>
      <x v="8"/>
      <x v="98"/>
    </i>
    <i>
      <x v="175"/>
      <x v="8"/>
      <x v="99"/>
    </i>
    <i>
      <x v="176"/>
      <x v="8"/>
      <x v="100"/>
    </i>
    <i>
      <x v="177"/>
      <x v="8"/>
      <x v="101"/>
    </i>
    <i>
      <x v="178"/>
      <x v="8"/>
      <x v="102"/>
    </i>
    <i>
      <x v="179"/>
      <x v="8"/>
      <x v="103"/>
    </i>
    <i>
      <x v="180"/>
      <x v="8"/>
      <x v="104"/>
    </i>
    <i>
      <x v="181"/>
      <x v="8"/>
      <x v="105"/>
    </i>
    <i>
      <x v="182"/>
      <x v="8"/>
      <x v="106"/>
    </i>
    <i>
      <x v="183"/>
      <x v="8"/>
      <x v="107"/>
    </i>
    <i>
      <x v="184"/>
      <x v="8"/>
      <x v="108"/>
    </i>
    <i>
      <x v="185"/>
      <x v="8"/>
      <x v="109"/>
    </i>
    <i>
      <x v="186"/>
      <x v="8"/>
      <x v="110"/>
    </i>
    <i>
      <x v="187"/>
      <x v="8"/>
      <x v="111"/>
    </i>
    <i>
      <x v="188"/>
      <x v="8"/>
      <x v="117"/>
    </i>
    <i>
      <x v="189"/>
      <x v="8"/>
      <x v="98"/>
    </i>
    <i>
      <x v="190"/>
      <x v="8"/>
      <x v="99"/>
    </i>
    <i>
      <x v="191"/>
      <x v="8"/>
      <x v="100"/>
    </i>
    <i>
      <x v="192"/>
      <x v="8"/>
      <x v="101"/>
    </i>
    <i>
      <x v="193"/>
      <x v="8"/>
      <x v="102"/>
    </i>
    <i>
      <x v="194"/>
      <x v="8"/>
      <x v="103"/>
    </i>
    <i>
      <x v="195"/>
      <x v="8"/>
      <x v="104"/>
    </i>
    <i>
      <x v="196"/>
      <x v="8"/>
      <x v="105"/>
    </i>
    <i>
      <x v="197"/>
      <x v="8"/>
      <x v="106"/>
    </i>
    <i>
      <x v="198"/>
      <x v="8"/>
      <x v="107"/>
    </i>
    <i>
      <x v="199"/>
      <x v="8"/>
      <x v="108"/>
    </i>
    <i>
      <x v="200"/>
      <x v="8"/>
      <x v="109"/>
    </i>
    <i>
      <x v="201"/>
      <x v="8"/>
      <x v="110"/>
    </i>
    <i>
      <x v="202"/>
      <x v="8"/>
      <x v="111"/>
    </i>
    <i>
      <x v="203"/>
      <x v="8"/>
      <x v="118"/>
    </i>
    <i>
      <x v="204"/>
      <x v="8"/>
      <x v="98"/>
    </i>
    <i>
      <x v="205"/>
      <x v="8"/>
      <x v="99"/>
    </i>
    <i>
      <x v="206"/>
      <x v="8"/>
      <x v="100"/>
    </i>
    <i>
      <x v="207"/>
      <x v="8"/>
      <x v="101"/>
    </i>
    <i>
      <x v="208"/>
      <x v="8"/>
      <x v="102"/>
    </i>
    <i>
      <x v="209"/>
      <x v="8"/>
      <x v="103"/>
    </i>
    <i>
      <x v="210"/>
      <x v="8"/>
      <x v="104"/>
    </i>
    <i>
      <x v="211"/>
      <x v="8"/>
      <x v="105"/>
    </i>
    <i>
      <x v="212"/>
      <x v="8"/>
      <x v="106"/>
    </i>
    <i>
      <x v="213"/>
      <x v="8"/>
      <x v="107"/>
    </i>
    <i>
      <x v="214"/>
      <x v="8"/>
      <x v="108"/>
    </i>
    <i>
      <x v="215"/>
      <x v="8"/>
      <x v="109"/>
    </i>
    <i>
      <x v="216"/>
      <x v="8"/>
      <x v="110"/>
    </i>
    <i>
      <x v="217"/>
      <x v="8"/>
      <x v="111"/>
    </i>
    <i>
      <x v="218"/>
      <x v="8"/>
      <x v="119"/>
    </i>
    <i>
      <x v="219"/>
      <x v="8"/>
      <x v="98"/>
    </i>
    <i>
      <x v="220"/>
      <x v="8"/>
      <x v="99"/>
    </i>
    <i>
      <x v="221"/>
      <x v="8"/>
      <x v="100"/>
    </i>
    <i>
      <x v="222"/>
      <x v="8"/>
      <x v="101"/>
    </i>
    <i>
      <x v="223"/>
      <x v="8"/>
      <x v="102"/>
    </i>
    <i>
      <x v="224"/>
      <x v="8"/>
      <x v="103"/>
    </i>
    <i>
      <x v="225"/>
      <x v="8"/>
      <x v="104"/>
    </i>
    <i>
      <x v="226"/>
      <x v="8"/>
      <x v="105"/>
    </i>
    <i>
      <x v="227"/>
      <x v="8"/>
      <x v="106"/>
    </i>
    <i>
      <x v="228"/>
      <x v="8"/>
      <x v="107"/>
    </i>
    <i>
      <x v="229"/>
      <x v="8"/>
      <x v="108"/>
    </i>
    <i>
      <x v="230"/>
      <x v="8"/>
      <x v="109"/>
    </i>
    <i>
      <x v="231"/>
      <x v="8"/>
      <x v="110"/>
    </i>
    <i>
      <x v="232"/>
      <x v="8"/>
      <x v="111"/>
    </i>
  </colItems>
  <dataFields count="1">
    <dataField name="Sum of Reported Value" fld="6" baseField="7" baseItem="45"/>
  </dataFields>
  <formats count="454">
    <format dxfId="3362">
      <pivotArea type="all" dataOnly="0" outline="0" fieldPosition="0"/>
    </format>
    <format dxfId="3361">
      <pivotArea outline="0" collapsedLevelsAreSubtotals="1" fieldPosition="0"/>
    </format>
    <format dxfId="3360">
      <pivotArea type="origin" dataOnly="0" labelOnly="1" outline="0" fieldPosition="0"/>
    </format>
    <format dxfId="3359">
      <pivotArea field="9" type="button" dataOnly="0" labelOnly="1" outline="0" axis="axisCol" fieldPosition="0"/>
    </format>
    <format dxfId="3358">
      <pivotArea field="10" type="button" dataOnly="0" labelOnly="1" outline="0" axis="axisCol" fieldPosition="1"/>
    </format>
    <format dxfId="3357">
      <pivotArea field="7" type="button" dataOnly="0" labelOnly="1" outline="0" axis="axisCol" fieldPosition="2"/>
    </format>
    <format dxfId="3356">
      <pivotArea type="topRight" dataOnly="0" labelOnly="1" outline="0" fieldPosition="0"/>
    </format>
    <format dxfId="3355">
      <pivotArea field="0" type="button" dataOnly="0" labelOnly="1" outline="0" axis="axisRow" fieldPosition="0"/>
    </format>
    <format dxfId="3354">
      <pivotArea field="1" type="button" dataOnly="0" labelOnly="1" outline="0" axis="axisRow" fieldPosition="1"/>
    </format>
    <format dxfId="3353">
      <pivotArea field="2" type="button" dataOnly="0" labelOnly="1" outline="0" axis="axisRow" fieldPosition="2"/>
    </format>
    <format dxfId="3352">
      <pivotArea dataOnly="0" labelOnly="1" outline="0" fieldPosition="0">
        <references count="1">
          <reference field="0" count="0"/>
        </references>
      </pivotArea>
    </format>
    <format dxfId="3351">
      <pivotArea dataOnly="0" labelOnly="1" grandRow="1" outline="0" fieldPosition="0"/>
    </format>
    <format dxfId="3350">
      <pivotArea dataOnly="0" labelOnly="1" outline="0" fieldPosition="0">
        <references count="2">
          <reference field="0" count="1" selected="0">
            <x v="0"/>
          </reference>
          <reference field="1" count="6">
            <x v="0"/>
            <x v="1"/>
            <x v="2"/>
            <x v="4"/>
            <x v="10"/>
            <x v="11"/>
          </reference>
        </references>
      </pivotArea>
    </format>
    <format dxfId="3349">
      <pivotArea dataOnly="0" labelOnly="1" outline="0" fieldPosition="0">
        <references count="2">
          <reference field="0" count="1" selected="0">
            <x v="1"/>
          </reference>
          <reference field="1" count="3">
            <x v="7"/>
            <x v="8"/>
            <x v="9"/>
          </reference>
        </references>
      </pivotArea>
    </format>
    <format dxfId="3348">
      <pivotArea dataOnly="0" labelOnly="1" outline="0" fieldPosition="0">
        <references count="2">
          <reference field="0" count="1" selected="0">
            <x v="2"/>
          </reference>
          <reference field="1" count="11">
            <x v="3"/>
            <x v="5"/>
            <x v="6"/>
            <x v="12"/>
            <x v="13"/>
            <x v="14"/>
            <x v="15"/>
            <x v="16"/>
            <x v="17"/>
            <x v="18"/>
            <x v="22"/>
          </reference>
        </references>
      </pivotArea>
    </format>
    <format dxfId="3347">
      <pivotArea dataOnly="0" labelOnly="1" outline="0" fieldPosition="0">
        <references count="2">
          <reference field="0" count="1" selected="0">
            <x v="3"/>
          </reference>
          <reference field="1" count="3">
            <x v="19"/>
            <x v="20"/>
            <x v="21"/>
          </reference>
        </references>
      </pivotArea>
    </format>
    <format dxfId="3346">
      <pivotArea dataOnly="0" labelOnly="1" outline="0" fieldPosition="0">
        <references count="3">
          <reference field="0" count="1" selected="0">
            <x v="0"/>
          </reference>
          <reference field="1" count="1" selected="0">
            <x v="0"/>
          </reference>
          <reference field="2" count="3">
            <x v="41"/>
            <x v="87"/>
            <x v="149"/>
          </reference>
        </references>
      </pivotArea>
    </format>
    <format dxfId="3345">
      <pivotArea dataOnly="0" labelOnly="1" outline="0" fieldPosition="0">
        <references count="3">
          <reference field="0" count="1" selected="0">
            <x v="0"/>
          </reference>
          <reference field="1" count="1" selected="0">
            <x v="1"/>
          </reference>
          <reference field="2" count="3">
            <x v="8"/>
            <x v="42"/>
            <x v="57"/>
          </reference>
        </references>
      </pivotArea>
    </format>
    <format dxfId="3344">
      <pivotArea dataOnly="0" labelOnly="1" outline="0" fieldPosition="0">
        <references count="3">
          <reference field="0" count="1" selected="0">
            <x v="0"/>
          </reference>
          <reference field="1" count="1" selected="0">
            <x v="2"/>
          </reference>
          <reference field="2" count="1">
            <x v="15"/>
          </reference>
        </references>
      </pivotArea>
    </format>
    <format dxfId="3343">
      <pivotArea dataOnly="0" labelOnly="1" outline="0" fieldPosition="0">
        <references count="3">
          <reference field="0" count="1" selected="0">
            <x v="0"/>
          </reference>
          <reference field="1" count="1" selected="0">
            <x v="4"/>
          </reference>
          <reference field="2" count="5">
            <x v="23"/>
            <x v="26"/>
            <x v="83"/>
            <x v="150"/>
            <x v="152"/>
          </reference>
        </references>
      </pivotArea>
    </format>
    <format dxfId="3342">
      <pivotArea dataOnly="0" labelOnly="1" outline="0" fieldPosition="0">
        <references count="3">
          <reference field="0" count="1" selected="0">
            <x v="0"/>
          </reference>
          <reference field="1" count="1" selected="0">
            <x v="10"/>
          </reference>
          <reference field="2" count="4">
            <x v="55"/>
            <x v="74"/>
            <x v="75"/>
            <x v="86"/>
          </reference>
        </references>
      </pivotArea>
    </format>
    <format dxfId="3341">
      <pivotArea dataOnly="0" labelOnly="1" outline="0" fieldPosition="0">
        <references count="3">
          <reference field="0" count="1" selected="0">
            <x v="0"/>
          </reference>
          <reference field="1" count="1" selected="0">
            <x v="11"/>
          </reference>
          <reference field="2" count="3">
            <x v="24"/>
            <x v="60"/>
            <x v="89"/>
          </reference>
        </references>
      </pivotArea>
    </format>
    <format dxfId="3340">
      <pivotArea dataOnly="0" labelOnly="1" outline="0" fieldPosition="0">
        <references count="3">
          <reference field="0" count="1" selected="0">
            <x v="1"/>
          </reference>
          <reference field="1" count="1" selected="0">
            <x v="7"/>
          </reference>
          <reference field="2" count="8">
            <x v="45"/>
            <x v="64"/>
            <x v="68"/>
            <x v="77"/>
            <x v="103"/>
            <x v="104"/>
            <x v="109"/>
            <x v="141"/>
          </reference>
        </references>
      </pivotArea>
    </format>
    <format dxfId="3339">
      <pivotArea dataOnly="0" labelOnly="1" outline="0" fieldPosition="0">
        <references count="3">
          <reference field="0" count="1" selected="0">
            <x v="1"/>
          </reference>
          <reference field="1" count="1" selected="0">
            <x v="8"/>
          </reference>
          <reference field="2" count="6">
            <x v="17"/>
            <x v="19"/>
            <x v="56"/>
            <x v="93"/>
            <x v="126"/>
            <x v="133"/>
          </reference>
        </references>
      </pivotArea>
    </format>
    <format dxfId="3338">
      <pivotArea dataOnly="0" labelOnly="1" outline="0" fieldPosition="0">
        <references count="3">
          <reference field="0" count="1" selected="0">
            <x v="1"/>
          </reference>
          <reference field="1" count="1" selected="0">
            <x v="9"/>
          </reference>
          <reference field="2" count="11">
            <x v="10"/>
            <x v="71"/>
            <x v="81"/>
            <x v="95"/>
            <x v="106"/>
            <x v="108"/>
            <x v="113"/>
            <x v="120"/>
            <x v="122"/>
            <x v="131"/>
            <x v="136"/>
          </reference>
        </references>
      </pivotArea>
    </format>
    <format dxfId="3337">
      <pivotArea dataOnly="0" labelOnly="1" outline="0" fieldPosition="0">
        <references count="3">
          <reference field="0" count="1" selected="0">
            <x v="2"/>
          </reference>
          <reference field="1" count="1" selected="0">
            <x v="3"/>
          </reference>
          <reference field="2" count="15">
            <x v="20"/>
            <x v="31"/>
            <x v="32"/>
            <x v="35"/>
            <x v="49"/>
            <x v="50"/>
            <x v="52"/>
            <x v="59"/>
            <x v="79"/>
            <x v="117"/>
            <x v="121"/>
            <x v="127"/>
            <x v="129"/>
            <x v="143"/>
            <x v="144"/>
          </reference>
        </references>
      </pivotArea>
    </format>
    <format dxfId="3336">
      <pivotArea dataOnly="0" labelOnly="1" outline="0" fieldPosition="0">
        <references count="3">
          <reference field="0" count="1" selected="0">
            <x v="2"/>
          </reference>
          <reference field="1" count="1" selected="0">
            <x v="5"/>
          </reference>
          <reference field="2" count="5">
            <x v="37"/>
            <x v="46"/>
            <x v="63"/>
            <x v="94"/>
            <x v="142"/>
          </reference>
        </references>
      </pivotArea>
    </format>
    <format dxfId="3335">
      <pivotArea dataOnly="0" labelOnly="1" outline="0" fieldPosition="0">
        <references count="3">
          <reference field="0" count="1" selected="0">
            <x v="2"/>
          </reference>
          <reference field="1" count="1" selected="0">
            <x v="6"/>
          </reference>
          <reference field="2" count="4">
            <x v="51"/>
            <x v="58"/>
            <x v="119"/>
            <x v="151"/>
          </reference>
        </references>
      </pivotArea>
    </format>
    <format dxfId="3334">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3333">
      <pivotArea dataOnly="0" labelOnly="1" outline="0" fieldPosition="0">
        <references count="3">
          <reference field="0" count="1" selected="0">
            <x v="2"/>
          </reference>
          <reference field="1" count="1" selected="0">
            <x v="13"/>
          </reference>
          <reference field="2" count="16">
            <x v="4"/>
            <x v="28"/>
            <x v="48"/>
            <x v="54"/>
            <x v="69"/>
            <x v="70"/>
            <x v="90"/>
            <x v="96"/>
            <x v="97"/>
            <x v="105"/>
            <x v="112"/>
            <x v="116"/>
            <x v="118"/>
            <x v="123"/>
            <x v="125"/>
            <x v="156"/>
          </reference>
        </references>
      </pivotArea>
    </format>
    <format dxfId="3332">
      <pivotArea dataOnly="0" labelOnly="1" outline="0" fieldPosition="0">
        <references count="3">
          <reference field="0" count="1" selected="0">
            <x v="2"/>
          </reference>
          <reference field="1" count="1" selected="0">
            <x v="14"/>
          </reference>
          <reference field="2" count="15">
            <x v="0"/>
            <x v="1"/>
            <x v="12"/>
            <x v="13"/>
            <x v="27"/>
            <x v="30"/>
            <x v="34"/>
            <x v="65"/>
            <x v="66"/>
            <x v="82"/>
            <x v="84"/>
            <x v="85"/>
            <x v="98"/>
            <x v="140"/>
            <x v="154"/>
          </reference>
        </references>
      </pivotArea>
    </format>
    <format dxfId="3331">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3330">
      <pivotArea dataOnly="0" labelOnly="1" outline="0" fieldPosition="0">
        <references count="3">
          <reference field="0" count="1" selected="0">
            <x v="2"/>
          </reference>
          <reference field="1" count="1" selected="0">
            <x v="16"/>
          </reference>
          <reference field="2" count="12">
            <x v="2"/>
            <x v="11"/>
            <x v="29"/>
            <x v="39"/>
            <x v="47"/>
            <x v="92"/>
            <x v="99"/>
            <x v="100"/>
            <x v="101"/>
            <x v="102"/>
            <x v="128"/>
            <x v="147"/>
          </reference>
        </references>
      </pivotArea>
    </format>
    <format dxfId="3329">
      <pivotArea dataOnly="0" labelOnly="1" outline="0" fieldPosition="0">
        <references count="3">
          <reference field="0" count="1" selected="0">
            <x v="2"/>
          </reference>
          <reference field="1" count="1" selected="0">
            <x v="17"/>
          </reference>
          <reference field="2" count="9">
            <x v="9"/>
            <x v="21"/>
            <x v="36"/>
            <x v="53"/>
            <x v="67"/>
            <x v="78"/>
            <x v="107"/>
            <x v="110"/>
            <x v="124"/>
          </reference>
        </references>
      </pivotArea>
    </format>
    <format dxfId="3328">
      <pivotArea dataOnly="0" labelOnly="1" outline="0" fieldPosition="0">
        <references count="3">
          <reference field="0" count="1" selected="0">
            <x v="2"/>
          </reference>
          <reference field="1" count="1" selected="0">
            <x v="18"/>
          </reference>
          <reference field="2" count="6">
            <x v="16"/>
            <x v="40"/>
            <x v="88"/>
            <x v="111"/>
            <x v="115"/>
            <x v="130"/>
          </reference>
        </references>
      </pivotArea>
    </format>
    <format dxfId="3327">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3326">
      <pivotArea dataOnly="0" labelOnly="1" outline="0" fieldPosition="0">
        <references count="3">
          <reference field="0" count="1" selected="0">
            <x v="3"/>
          </reference>
          <reference field="1" count="1" selected="0">
            <x v="19"/>
          </reference>
          <reference field="2" count="4">
            <x v="61"/>
            <x v="72"/>
            <x v="73"/>
            <x v="146"/>
          </reference>
        </references>
      </pivotArea>
    </format>
    <format dxfId="3325">
      <pivotArea dataOnly="0" labelOnly="1" outline="0" fieldPosition="0">
        <references count="3">
          <reference field="0" count="1" selected="0">
            <x v="3"/>
          </reference>
          <reference field="1" count="1" selected="0">
            <x v="20"/>
          </reference>
          <reference field="2" count="5">
            <x v="3"/>
            <x v="14"/>
            <x v="134"/>
            <x v="148"/>
            <x v="155"/>
          </reference>
        </references>
      </pivotArea>
    </format>
    <format dxfId="3324">
      <pivotArea dataOnly="0" labelOnly="1" outline="0" fieldPosition="0">
        <references count="3">
          <reference field="0" count="1" selected="0">
            <x v="3"/>
          </reference>
          <reference field="1" count="1" selected="0">
            <x v="21"/>
          </reference>
          <reference field="2" count="3">
            <x v="7"/>
            <x v="76"/>
            <x v="137"/>
          </reference>
        </references>
      </pivotArea>
    </format>
    <format dxfId="3323">
      <pivotArea dataOnly="0" labelOnly="1" outline="0" fieldPosition="0">
        <references count="1">
          <reference field="9" count="0"/>
        </references>
      </pivotArea>
    </format>
    <format dxfId="3322">
      <pivotArea dataOnly="0" labelOnly="1" outline="0" fieldPosition="0">
        <references count="2">
          <reference field="9" count="1" selected="0">
            <x v="0"/>
          </reference>
          <reference field="10" count="1">
            <x v="4"/>
          </reference>
        </references>
      </pivotArea>
    </format>
    <format dxfId="3321">
      <pivotArea dataOnly="0" labelOnly="1" outline="0" fieldPosition="0">
        <references count="2">
          <reference field="9" count="1" selected="0">
            <x v="9"/>
          </reference>
          <reference field="10" count="1">
            <x v="2"/>
          </reference>
        </references>
      </pivotArea>
    </format>
    <format dxfId="3320">
      <pivotArea dataOnly="0" labelOnly="1" outline="0" fieldPosition="0">
        <references count="2">
          <reference field="9" count="1" selected="0">
            <x v="12"/>
          </reference>
          <reference field="10" count="1">
            <x v="1"/>
          </reference>
        </references>
      </pivotArea>
    </format>
    <format dxfId="3319">
      <pivotArea dataOnly="0" labelOnly="1" outline="0" fieldPosition="0">
        <references count="2">
          <reference field="9" count="1" selected="0">
            <x v="16"/>
          </reference>
          <reference field="10" count="1">
            <x v="0"/>
          </reference>
        </references>
      </pivotArea>
    </format>
    <format dxfId="3318">
      <pivotArea dataOnly="0" labelOnly="1" outline="0" fieldPosition="0">
        <references count="2">
          <reference field="9" count="1" selected="0">
            <x v="38"/>
          </reference>
          <reference field="10" count="1">
            <x v="3"/>
          </reference>
        </references>
      </pivotArea>
    </format>
    <format dxfId="3317">
      <pivotArea dataOnly="0" labelOnly="1" outline="0" fieldPosition="0">
        <references count="3">
          <reference field="7" count="1">
            <x v="43"/>
          </reference>
          <reference field="9" count="1" selected="0">
            <x v="0"/>
          </reference>
          <reference field="10" count="1" selected="0">
            <x v="4"/>
          </reference>
        </references>
      </pivotArea>
    </format>
    <format dxfId="3316">
      <pivotArea dataOnly="0" labelOnly="1" outline="0" fieldPosition="0">
        <references count="3">
          <reference field="7" count="1">
            <x v="37"/>
          </reference>
          <reference field="9" count="1" selected="0">
            <x v="1"/>
          </reference>
          <reference field="10" count="1" selected="0">
            <x v="4"/>
          </reference>
        </references>
      </pivotArea>
    </format>
    <format dxfId="3315">
      <pivotArea dataOnly="0" labelOnly="1" outline="0" fieldPosition="0">
        <references count="3">
          <reference field="7" count="1">
            <x v="19"/>
          </reference>
          <reference field="9" count="1" selected="0">
            <x v="2"/>
          </reference>
          <reference field="10" count="1" selected="0">
            <x v="4"/>
          </reference>
        </references>
      </pivotArea>
    </format>
    <format dxfId="3314">
      <pivotArea dataOnly="0" labelOnly="1" outline="0" fieldPosition="0">
        <references count="3">
          <reference field="7" count="1">
            <x v="18"/>
          </reference>
          <reference field="9" count="1" selected="0">
            <x v="3"/>
          </reference>
          <reference field="10" count="1" selected="0">
            <x v="4"/>
          </reference>
        </references>
      </pivotArea>
    </format>
    <format dxfId="3313">
      <pivotArea dataOnly="0" labelOnly="1" outline="0" fieldPosition="0">
        <references count="3">
          <reference field="7" count="1">
            <x v="17"/>
          </reference>
          <reference field="9" count="1" selected="0">
            <x v="4"/>
          </reference>
          <reference field="10" count="1" selected="0">
            <x v="4"/>
          </reference>
        </references>
      </pivotArea>
    </format>
    <format dxfId="3312">
      <pivotArea dataOnly="0" labelOnly="1" outline="0" fieldPosition="0">
        <references count="3">
          <reference field="7" count="1">
            <x v="15"/>
          </reference>
          <reference field="9" count="1" selected="0">
            <x v="5"/>
          </reference>
          <reference field="10" count="1" selected="0">
            <x v="4"/>
          </reference>
        </references>
      </pivotArea>
    </format>
    <format dxfId="3311">
      <pivotArea dataOnly="0" labelOnly="1" outline="0" fieldPosition="0">
        <references count="3">
          <reference field="7" count="1">
            <x v="46"/>
          </reference>
          <reference field="9" count="1" selected="0">
            <x v="6"/>
          </reference>
          <reference field="10" count="1" selected="0">
            <x v="4"/>
          </reference>
        </references>
      </pivotArea>
    </format>
    <format dxfId="3310">
      <pivotArea dataOnly="0" labelOnly="1" outline="0" fieldPosition="0">
        <references count="3">
          <reference field="7" count="1">
            <x v="34"/>
          </reference>
          <reference field="9" count="1" selected="0">
            <x v="7"/>
          </reference>
          <reference field="10" count="1" selected="0">
            <x v="4"/>
          </reference>
        </references>
      </pivotArea>
    </format>
    <format dxfId="3309">
      <pivotArea dataOnly="0" labelOnly="1" outline="0" fieldPosition="0">
        <references count="3">
          <reference field="7" count="1">
            <x v="24"/>
          </reference>
          <reference field="9" count="1" selected="0">
            <x v="8"/>
          </reference>
          <reference field="10" count="1" selected="0">
            <x v="4"/>
          </reference>
        </references>
      </pivotArea>
    </format>
    <format dxfId="3308">
      <pivotArea dataOnly="0" labelOnly="1" outline="0" fieldPosition="0">
        <references count="3">
          <reference field="7" count="1">
            <x v="36"/>
          </reference>
          <reference field="9" count="1" selected="0">
            <x v="9"/>
          </reference>
          <reference field="10" count="1" selected="0">
            <x v="2"/>
          </reference>
        </references>
      </pivotArea>
    </format>
    <format dxfId="3307">
      <pivotArea dataOnly="0" labelOnly="1" outline="0" fieldPosition="0">
        <references count="3">
          <reference field="7" count="1">
            <x v="26"/>
          </reference>
          <reference field="9" count="1" selected="0">
            <x v="10"/>
          </reference>
          <reference field="10" count="1" selected="0">
            <x v="2"/>
          </reference>
        </references>
      </pivotArea>
    </format>
    <format dxfId="3306">
      <pivotArea dataOnly="0" labelOnly="1" outline="0" fieldPosition="0">
        <references count="3">
          <reference field="7" count="1">
            <x v="25"/>
          </reference>
          <reference field="9" count="1" selected="0">
            <x v="11"/>
          </reference>
          <reference field="10" count="1" selected="0">
            <x v="2"/>
          </reference>
        </references>
      </pivotArea>
    </format>
    <format dxfId="3305">
      <pivotArea dataOnly="0" labelOnly="1" outline="0" fieldPosition="0">
        <references count="3">
          <reference field="7" count="1">
            <x v="40"/>
          </reference>
          <reference field="9" count="1" selected="0">
            <x v="12"/>
          </reference>
          <reference field="10" count="1" selected="0">
            <x v="1"/>
          </reference>
        </references>
      </pivotArea>
    </format>
    <format dxfId="3304">
      <pivotArea dataOnly="0" labelOnly="1" outline="0" fieldPosition="0">
        <references count="3">
          <reference field="7" count="1">
            <x v="8"/>
          </reference>
          <reference field="9" count="1" selected="0">
            <x v="13"/>
          </reference>
          <reference field="10" count="1" selected="0">
            <x v="1"/>
          </reference>
        </references>
      </pivotArea>
    </format>
    <format dxfId="3303">
      <pivotArea dataOnly="0" labelOnly="1" outline="0" fieldPosition="0">
        <references count="3">
          <reference field="7" count="1">
            <x v="10"/>
          </reference>
          <reference field="9" count="1" selected="0">
            <x v="14"/>
          </reference>
          <reference field="10" count="1" selected="0">
            <x v="1"/>
          </reference>
        </references>
      </pivotArea>
    </format>
    <format dxfId="3302">
      <pivotArea dataOnly="0" labelOnly="1" outline="0" fieldPosition="0">
        <references count="3">
          <reference field="7" count="1">
            <x v="9"/>
          </reference>
          <reference field="9" count="1" selected="0">
            <x v="15"/>
          </reference>
          <reference field="10" count="1" selected="0">
            <x v="1"/>
          </reference>
        </references>
      </pivotArea>
    </format>
    <format dxfId="3301">
      <pivotArea dataOnly="0" labelOnly="1" outline="0" fieldPosition="0">
        <references count="3">
          <reference field="7" count="1">
            <x v="0"/>
          </reference>
          <reference field="9" count="1" selected="0">
            <x v="16"/>
          </reference>
          <reference field="10" count="1" selected="0">
            <x v="0"/>
          </reference>
        </references>
      </pivotArea>
    </format>
    <format dxfId="3300">
      <pivotArea dataOnly="0" labelOnly="1" outline="0" fieldPosition="0">
        <references count="3">
          <reference field="7" count="1">
            <x v="35"/>
          </reference>
          <reference field="9" count="1" selected="0">
            <x v="17"/>
          </reference>
          <reference field="10" count="1" selected="0">
            <x v="0"/>
          </reference>
        </references>
      </pivotArea>
    </format>
    <format dxfId="3299">
      <pivotArea dataOnly="0" labelOnly="1" outline="0" fieldPosition="0">
        <references count="3">
          <reference field="7" count="1">
            <x v="13"/>
          </reference>
          <reference field="9" count="1" selected="0">
            <x v="18"/>
          </reference>
          <reference field="10" count="1" selected="0">
            <x v="0"/>
          </reference>
        </references>
      </pivotArea>
    </format>
    <format dxfId="3298">
      <pivotArea dataOnly="0" labelOnly="1" outline="0" fieldPosition="0">
        <references count="3">
          <reference field="7" count="1">
            <x v="14"/>
          </reference>
          <reference field="9" count="1" selected="0">
            <x v="19"/>
          </reference>
          <reference field="10" count="1" selected="0">
            <x v="0"/>
          </reference>
        </references>
      </pivotArea>
    </format>
    <format dxfId="3297">
      <pivotArea dataOnly="0" labelOnly="1" outline="0" fieldPosition="0">
        <references count="3">
          <reference field="7" count="1">
            <x v="41"/>
          </reference>
          <reference field="9" count="1" selected="0">
            <x v="20"/>
          </reference>
          <reference field="10" count="1" selected="0">
            <x v="0"/>
          </reference>
        </references>
      </pivotArea>
    </format>
    <format dxfId="3296">
      <pivotArea dataOnly="0" labelOnly="1" outline="0" fieldPosition="0">
        <references count="3">
          <reference field="7" count="1">
            <x v="28"/>
          </reference>
          <reference field="9" count="1" selected="0">
            <x v="21"/>
          </reference>
          <reference field="10" count="1" selected="0">
            <x v="0"/>
          </reference>
        </references>
      </pivotArea>
    </format>
    <format dxfId="3295">
      <pivotArea dataOnly="0" labelOnly="1" outline="0" fieldPosition="0">
        <references count="3">
          <reference field="7" count="1">
            <x v="29"/>
          </reference>
          <reference field="9" count="1" selected="0">
            <x v="22"/>
          </reference>
          <reference field="10" count="1" selected="0">
            <x v="0"/>
          </reference>
        </references>
      </pivotArea>
    </format>
    <format dxfId="3294">
      <pivotArea dataOnly="0" labelOnly="1" outline="0" fieldPosition="0">
        <references count="3">
          <reference field="7" count="1">
            <x v="38"/>
          </reference>
          <reference field="9" count="1" selected="0">
            <x v="23"/>
          </reference>
          <reference field="10" count="1" selected="0">
            <x v="0"/>
          </reference>
        </references>
      </pivotArea>
    </format>
    <format dxfId="3293">
      <pivotArea dataOnly="0" labelOnly="1" outline="0" fieldPosition="0">
        <references count="3">
          <reference field="7" count="1">
            <x v="20"/>
          </reference>
          <reference field="9" count="1" selected="0">
            <x v="24"/>
          </reference>
          <reference field="10" count="1" selected="0">
            <x v="0"/>
          </reference>
        </references>
      </pivotArea>
    </format>
    <format dxfId="3292">
      <pivotArea dataOnly="0" labelOnly="1" outline="0" fieldPosition="0">
        <references count="3">
          <reference field="7" count="1">
            <x v="21"/>
          </reference>
          <reference field="9" count="1" selected="0">
            <x v="25"/>
          </reference>
          <reference field="10" count="1" selected="0">
            <x v="0"/>
          </reference>
        </references>
      </pivotArea>
    </format>
    <format dxfId="3291">
      <pivotArea dataOnly="0" labelOnly="1" outline="0" fieldPosition="0">
        <references count="3">
          <reference field="7" count="1">
            <x v="22"/>
          </reference>
          <reference field="9" count="1" selected="0">
            <x v="26"/>
          </reference>
          <reference field="10" count="1" selected="0">
            <x v="0"/>
          </reference>
        </references>
      </pivotArea>
    </format>
    <format dxfId="3290">
      <pivotArea dataOnly="0" labelOnly="1" outline="0" fieldPosition="0">
        <references count="3">
          <reference field="7" count="1">
            <x v="23"/>
          </reference>
          <reference field="9" count="1" selected="0">
            <x v="27"/>
          </reference>
          <reference field="10" count="1" selected="0">
            <x v="0"/>
          </reference>
        </references>
      </pivotArea>
    </format>
    <format dxfId="3289">
      <pivotArea dataOnly="0" labelOnly="1" outline="0" fieldPosition="0">
        <references count="3">
          <reference field="7" count="1">
            <x v="12"/>
          </reference>
          <reference field="9" count="1" selected="0">
            <x v="28"/>
          </reference>
          <reference field="10" count="1" selected="0">
            <x v="0"/>
          </reference>
        </references>
      </pivotArea>
    </format>
    <format dxfId="3288">
      <pivotArea dataOnly="0" labelOnly="1" outline="0" fieldPosition="0">
        <references count="3">
          <reference field="7" count="1">
            <x v="11"/>
          </reference>
          <reference field="9" count="1" selected="0">
            <x v="29"/>
          </reference>
          <reference field="10" count="1" selected="0">
            <x v="0"/>
          </reference>
        </references>
      </pivotArea>
    </format>
    <format dxfId="3287">
      <pivotArea dataOnly="0" labelOnly="1" outline="0" fieldPosition="0">
        <references count="3">
          <reference field="7" count="1">
            <x v="31"/>
          </reference>
          <reference field="9" count="1" selected="0">
            <x v="30"/>
          </reference>
          <reference field="10" count="1" selected="0">
            <x v="0"/>
          </reference>
        </references>
      </pivotArea>
    </format>
    <format dxfId="3286">
      <pivotArea dataOnly="0" labelOnly="1" outline="0" fieldPosition="0">
        <references count="3">
          <reference field="7" count="1">
            <x v="30"/>
          </reference>
          <reference field="9" count="1" selected="0">
            <x v="31"/>
          </reference>
          <reference field="10" count="1" selected="0">
            <x v="0"/>
          </reference>
        </references>
      </pivotArea>
    </format>
    <format dxfId="3285">
      <pivotArea dataOnly="0" labelOnly="1" outline="0" fieldPosition="0">
        <references count="3">
          <reference field="7" count="1">
            <x v="42"/>
          </reference>
          <reference field="9" count="1" selected="0">
            <x v="32"/>
          </reference>
          <reference field="10" count="1" selected="0">
            <x v="0"/>
          </reference>
        </references>
      </pivotArea>
    </format>
    <format dxfId="3284">
      <pivotArea dataOnly="0" labelOnly="1" outline="0" fieldPosition="0">
        <references count="3">
          <reference field="7" count="1">
            <x v="44"/>
          </reference>
          <reference field="9" count="1" selected="0">
            <x v="33"/>
          </reference>
          <reference field="10" count="1" selected="0">
            <x v="0"/>
          </reference>
        </references>
      </pivotArea>
    </format>
    <format dxfId="3283">
      <pivotArea dataOnly="0" labelOnly="1" outline="0" fieldPosition="0">
        <references count="3">
          <reference field="7" count="1">
            <x v="45"/>
          </reference>
          <reference field="9" count="1" selected="0">
            <x v="34"/>
          </reference>
          <reference field="10" count="1" selected="0">
            <x v="0"/>
          </reference>
        </references>
      </pivotArea>
    </format>
    <format dxfId="3282">
      <pivotArea dataOnly="0" labelOnly="1" outline="0" fieldPosition="0">
        <references count="3">
          <reference field="7" count="1">
            <x v="39"/>
          </reference>
          <reference field="9" count="1" selected="0">
            <x v="35"/>
          </reference>
          <reference field="10" count="1" selected="0">
            <x v="0"/>
          </reference>
        </references>
      </pivotArea>
    </format>
    <format dxfId="3281">
      <pivotArea dataOnly="0" labelOnly="1" outline="0" fieldPosition="0">
        <references count="3">
          <reference field="7" count="1">
            <x v="32"/>
          </reference>
          <reference field="9" count="1" selected="0">
            <x v="36"/>
          </reference>
          <reference field="10" count="1" selected="0">
            <x v="0"/>
          </reference>
        </references>
      </pivotArea>
    </format>
    <format dxfId="3280">
      <pivotArea dataOnly="0" labelOnly="1" outline="0" fieldPosition="0">
        <references count="3">
          <reference field="7" count="1">
            <x v="33"/>
          </reference>
          <reference field="9" count="1" selected="0">
            <x v="37"/>
          </reference>
          <reference field="10" count="1" selected="0">
            <x v="0"/>
          </reference>
        </references>
      </pivotArea>
    </format>
    <format dxfId="3279">
      <pivotArea dataOnly="0" labelOnly="1" outline="0" fieldPosition="0">
        <references count="3">
          <reference field="7" count="1">
            <x v="27"/>
          </reference>
          <reference field="9" count="1" selected="0">
            <x v="38"/>
          </reference>
          <reference field="10" count="1" selected="0">
            <x v="3"/>
          </reference>
        </references>
      </pivotArea>
    </format>
    <format dxfId="3278">
      <pivotArea dataOnly="0" labelOnly="1" outline="0" fieldPosition="0">
        <references count="3">
          <reference field="7" count="1">
            <x v="16"/>
          </reference>
          <reference field="9" count="1" selected="0">
            <x v="39"/>
          </reference>
          <reference field="10" count="1" selected="0">
            <x v="3"/>
          </reference>
        </references>
      </pivotArea>
    </format>
    <format dxfId="3277">
      <pivotArea dataOnly="0" labelOnly="1" outline="0" fieldPosition="0">
        <references count="3">
          <reference field="7" count="1">
            <x v="7"/>
          </reference>
          <reference field="9" count="1" selected="0">
            <x v="40"/>
          </reference>
          <reference field="10" count="1" selected="0">
            <x v="3"/>
          </reference>
        </references>
      </pivotArea>
    </format>
    <format dxfId="3276">
      <pivotArea dataOnly="0" labelOnly="1" outline="0" fieldPosition="0">
        <references count="3">
          <reference field="7" count="1">
            <x v="6"/>
          </reference>
          <reference field="9" count="1" selected="0">
            <x v="41"/>
          </reference>
          <reference field="10" count="1" selected="0">
            <x v="3"/>
          </reference>
        </references>
      </pivotArea>
    </format>
    <format dxfId="3275">
      <pivotArea dataOnly="0" labelOnly="1" outline="0" fieldPosition="0">
        <references count="3">
          <reference field="7" count="1">
            <x v="4"/>
          </reference>
          <reference field="9" count="1" selected="0">
            <x v="42"/>
          </reference>
          <reference field="10" count="1" selected="0">
            <x v="3"/>
          </reference>
        </references>
      </pivotArea>
    </format>
    <format dxfId="3274">
      <pivotArea dataOnly="0" labelOnly="1" outline="0" fieldPosition="0">
        <references count="3">
          <reference field="7" count="1">
            <x v="3"/>
          </reference>
          <reference field="9" count="1" selected="0">
            <x v="43"/>
          </reference>
          <reference field="10" count="1" selected="0">
            <x v="3"/>
          </reference>
        </references>
      </pivotArea>
    </format>
    <format dxfId="3273">
      <pivotArea dataOnly="0" labelOnly="1" outline="0" fieldPosition="0">
        <references count="3">
          <reference field="7" count="1">
            <x v="5"/>
          </reference>
          <reference field="9" count="1" selected="0">
            <x v="44"/>
          </reference>
          <reference field="10" count="1" selected="0">
            <x v="3"/>
          </reference>
        </references>
      </pivotArea>
    </format>
    <format dxfId="3272">
      <pivotArea dataOnly="0" labelOnly="1" outline="0" fieldPosition="0">
        <references count="3">
          <reference field="7" count="1">
            <x v="2"/>
          </reference>
          <reference field="9" count="1" selected="0">
            <x v="45"/>
          </reference>
          <reference field="10" count="1" selected="0">
            <x v="3"/>
          </reference>
        </references>
      </pivotArea>
    </format>
    <format dxfId="3271">
      <pivotArea dataOnly="0" labelOnly="1" outline="0" fieldPosition="0">
        <references count="3">
          <reference field="7" count="1">
            <x v="1"/>
          </reference>
          <reference field="9" count="1" selected="0">
            <x v="46"/>
          </reference>
          <reference field="10" count="1" selected="0">
            <x v="3"/>
          </reference>
        </references>
      </pivotArea>
    </format>
    <format dxfId="3270">
      <pivotArea type="origin" dataOnly="0" labelOnly="1" outline="0" offset="A2:C2" fieldPosition="0"/>
    </format>
    <format dxfId="3269">
      <pivotArea dataOnly="0" labelOnly="1" outline="0" fieldPosition="0">
        <references count="1">
          <reference field="9" count="0"/>
        </references>
      </pivotArea>
    </format>
    <format dxfId="3268">
      <pivotArea type="origin" dataOnly="0" labelOnly="1" outline="0" offset="A2:C2" fieldPosition="0"/>
    </format>
    <format dxfId="3267">
      <pivotArea dataOnly="0" labelOnly="1" outline="0" fieldPosition="0">
        <references count="1">
          <reference field="9" count="0"/>
        </references>
      </pivotArea>
    </format>
    <format dxfId="3266">
      <pivotArea field="0" type="button" dataOnly="0" labelOnly="1" outline="0" axis="axisRow" fieldPosition="0"/>
    </format>
    <format dxfId="3265">
      <pivotArea field="1" type="button" dataOnly="0" labelOnly="1" outline="0" axis="axisRow" fieldPosition="1"/>
    </format>
    <format dxfId="3264">
      <pivotArea field="2" type="button" dataOnly="0" labelOnly="1" outline="0" axis="axisRow" fieldPosition="2"/>
    </format>
    <format dxfId="3263">
      <pivotArea dataOnly="0" labelOnly="1" outline="0" fieldPosition="0">
        <references count="3">
          <reference field="7" count="1">
            <x v="43"/>
          </reference>
          <reference field="9" count="1" selected="0">
            <x v="0"/>
          </reference>
          <reference field="10" count="1" selected="0">
            <x v="4"/>
          </reference>
        </references>
      </pivotArea>
    </format>
    <format dxfId="3262">
      <pivotArea dataOnly="0" labelOnly="1" outline="0" fieldPosition="0">
        <references count="3">
          <reference field="7" count="1">
            <x v="37"/>
          </reference>
          <reference field="9" count="1" selected="0">
            <x v="1"/>
          </reference>
          <reference field="10" count="1" selected="0">
            <x v="4"/>
          </reference>
        </references>
      </pivotArea>
    </format>
    <format dxfId="3261">
      <pivotArea dataOnly="0" labelOnly="1" outline="0" fieldPosition="0">
        <references count="3">
          <reference field="7" count="1">
            <x v="19"/>
          </reference>
          <reference field="9" count="1" selected="0">
            <x v="2"/>
          </reference>
          <reference field="10" count="1" selected="0">
            <x v="4"/>
          </reference>
        </references>
      </pivotArea>
    </format>
    <format dxfId="3260">
      <pivotArea dataOnly="0" labelOnly="1" outline="0" fieldPosition="0">
        <references count="3">
          <reference field="7" count="1">
            <x v="18"/>
          </reference>
          <reference field="9" count="1" selected="0">
            <x v="3"/>
          </reference>
          <reference field="10" count="1" selected="0">
            <x v="4"/>
          </reference>
        </references>
      </pivotArea>
    </format>
    <format dxfId="3259">
      <pivotArea dataOnly="0" labelOnly="1" outline="0" fieldPosition="0">
        <references count="3">
          <reference field="7" count="1">
            <x v="17"/>
          </reference>
          <reference field="9" count="1" selected="0">
            <x v="4"/>
          </reference>
          <reference field="10" count="1" selected="0">
            <x v="4"/>
          </reference>
        </references>
      </pivotArea>
    </format>
    <format dxfId="3258">
      <pivotArea dataOnly="0" labelOnly="1" outline="0" fieldPosition="0">
        <references count="3">
          <reference field="7" count="1">
            <x v="15"/>
          </reference>
          <reference field="9" count="1" selected="0">
            <x v="5"/>
          </reference>
          <reference field="10" count="1" selected="0">
            <x v="4"/>
          </reference>
        </references>
      </pivotArea>
    </format>
    <format dxfId="3257">
      <pivotArea dataOnly="0" labelOnly="1" outline="0" fieldPosition="0">
        <references count="3">
          <reference field="7" count="1">
            <x v="46"/>
          </reference>
          <reference field="9" count="1" selected="0">
            <x v="6"/>
          </reference>
          <reference field="10" count="1" selected="0">
            <x v="4"/>
          </reference>
        </references>
      </pivotArea>
    </format>
    <format dxfId="3256">
      <pivotArea dataOnly="0" labelOnly="1" outline="0" fieldPosition="0">
        <references count="3">
          <reference field="7" count="1">
            <x v="34"/>
          </reference>
          <reference field="9" count="1" selected="0">
            <x v="7"/>
          </reference>
          <reference field="10" count="1" selected="0">
            <x v="4"/>
          </reference>
        </references>
      </pivotArea>
    </format>
    <format dxfId="3255">
      <pivotArea dataOnly="0" labelOnly="1" outline="0" fieldPosition="0">
        <references count="3">
          <reference field="7" count="1">
            <x v="24"/>
          </reference>
          <reference field="9" count="1" selected="0">
            <x v="8"/>
          </reference>
          <reference field="10" count="1" selected="0">
            <x v="4"/>
          </reference>
        </references>
      </pivotArea>
    </format>
    <format dxfId="3254">
      <pivotArea dataOnly="0" labelOnly="1" outline="0" fieldPosition="0">
        <references count="3">
          <reference field="7" count="1">
            <x v="36"/>
          </reference>
          <reference field="9" count="1" selected="0">
            <x v="9"/>
          </reference>
          <reference field="10" count="1" selected="0">
            <x v="2"/>
          </reference>
        </references>
      </pivotArea>
    </format>
    <format dxfId="3253">
      <pivotArea dataOnly="0" labelOnly="1" outline="0" fieldPosition="0">
        <references count="3">
          <reference field="7" count="1">
            <x v="26"/>
          </reference>
          <reference field="9" count="1" selected="0">
            <x v="10"/>
          </reference>
          <reference field="10" count="1" selected="0">
            <x v="2"/>
          </reference>
        </references>
      </pivotArea>
    </format>
    <format dxfId="3252">
      <pivotArea dataOnly="0" labelOnly="1" outline="0" fieldPosition="0">
        <references count="3">
          <reference field="7" count="1">
            <x v="25"/>
          </reference>
          <reference field="9" count="1" selected="0">
            <x v="11"/>
          </reference>
          <reference field="10" count="1" selected="0">
            <x v="2"/>
          </reference>
        </references>
      </pivotArea>
    </format>
    <format dxfId="3251">
      <pivotArea dataOnly="0" labelOnly="1" outline="0" fieldPosition="0">
        <references count="3">
          <reference field="7" count="1">
            <x v="40"/>
          </reference>
          <reference field="9" count="1" selected="0">
            <x v="12"/>
          </reference>
          <reference field="10" count="1" selected="0">
            <x v="1"/>
          </reference>
        </references>
      </pivotArea>
    </format>
    <format dxfId="3250">
      <pivotArea dataOnly="0" labelOnly="1" outline="0" fieldPosition="0">
        <references count="3">
          <reference field="7" count="1">
            <x v="8"/>
          </reference>
          <reference field="9" count="1" selected="0">
            <x v="13"/>
          </reference>
          <reference field="10" count="1" selected="0">
            <x v="1"/>
          </reference>
        </references>
      </pivotArea>
    </format>
    <format dxfId="3249">
      <pivotArea dataOnly="0" labelOnly="1" outline="0" fieldPosition="0">
        <references count="3">
          <reference field="7" count="1">
            <x v="10"/>
          </reference>
          <reference field="9" count="1" selected="0">
            <x v="14"/>
          </reference>
          <reference field="10" count="1" selected="0">
            <x v="1"/>
          </reference>
        </references>
      </pivotArea>
    </format>
    <format dxfId="3248">
      <pivotArea dataOnly="0" labelOnly="1" outline="0" fieldPosition="0">
        <references count="3">
          <reference field="7" count="1">
            <x v="9"/>
          </reference>
          <reference field="9" count="1" selected="0">
            <x v="15"/>
          </reference>
          <reference field="10" count="1" selected="0">
            <x v="1"/>
          </reference>
        </references>
      </pivotArea>
    </format>
    <format dxfId="3247">
      <pivotArea dataOnly="0" labelOnly="1" outline="0" fieldPosition="0">
        <references count="3">
          <reference field="7" count="1">
            <x v="0"/>
          </reference>
          <reference field="9" count="1" selected="0">
            <x v="16"/>
          </reference>
          <reference field="10" count="1" selected="0">
            <x v="0"/>
          </reference>
        </references>
      </pivotArea>
    </format>
    <format dxfId="3246">
      <pivotArea dataOnly="0" labelOnly="1" outline="0" fieldPosition="0">
        <references count="3">
          <reference field="7" count="1">
            <x v="35"/>
          </reference>
          <reference field="9" count="1" selected="0">
            <x v="17"/>
          </reference>
          <reference field="10" count="1" selected="0">
            <x v="0"/>
          </reference>
        </references>
      </pivotArea>
    </format>
    <format dxfId="3245">
      <pivotArea dataOnly="0" labelOnly="1" outline="0" fieldPosition="0">
        <references count="3">
          <reference field="7" count="1">
            <x v="13"/>
          </reference>
          <reference field="9" count="1" selected="0">
            <x v="18"/>
          </reference>
          <reference field="10" count="1" selected="0">
            <x v="0"/>
          </reference>
        </references>
      </pivotArea>
    </format>
    <format dxfId="3244">
      <pivotArea dataOnly="0" labelOnly="1" outline="0" fieldPosition="0">
        <references count="3">
          <reference field="7" count="1">
            <x v="14"/>
          </reference>
          <reference field="9" count="1" selected="0">
            <x v="19"/>
          </reference>
          <reference field="10" count="1" selected="0">
            <x v="0"/>
          </reference>
        </references>
      </pivotArea>
    </format>
    <format dxfId="3243">
      <pivotArea dataOnly="0" labelOnly="1" outline="0" fieldPosition="0">
        <references count="3">
          <reference field="7" count="1">
            <x v="41"/>
          </reference>
          <reference field="9" count="1" selected="0">
            <x v="20"/>
          </reference>
          <reference field="10" count="1" selected="0">
            <x v="0"/>
          </reference>
        </references>
      </pivotArea>
    </format>
    <format dxfId="3242">
      <pivotArea dataOnly="0" labelOnly="1" outline="0" fieldPosition="0">
        <references count="3">
          <reference field="7" count="1">
            <x v="28"/>
          </reference>
          <reference field="9" count="1" selected="0">
            <x v="21"/>
          </reference>
          <reference field="10" count="1" selected="0">
            <x v="0"/>
          </reference>
        </references>
      </pivotArea>
    </format>
    <format dxfId="3241">
      <pivotArea dataOnly="0" labelOnly="1" outline="0" fieldPosition="0">
        <references count="3">
          <reference field="7" count="1">
            <x v="29"/>
          </reference>
          <reference field="9" count="1" selected="0">
            <x v="22"/>
          </reference>
          <reference field="10" count="1" selected="0">
            <x v="0"/>
          </reference>
        </references>
      </pivotArea>
    </format>
    <format dxfId="3240">
      <pivotArea dataOnly="0" labelOnly="1" outline="0" fieldPosition="0">
        <references count="3">
          <reference field="7" count="1">
            <x v="38"/>
          </reference>
          <reference field="9" count="1" selected="0">
            <x v="23"/>
          </reference>
          <reference field="10" count="1" selected="0">
            <x v="0"/>
          </reference>
        </references>
      </pivotArea>
    </format>
    <format dxfId="3239">
      <pivotArea dataOnly="0" labelOnly="1" outline="0" fieldPosition="0">
        <references count="3">
          <reference field="7" count="1">
            <x v="20"/>
          </reference>
          <reference field="9" count="1" selected="0">
            <x v="24"/>
          </reference>
          <reference field="10" count="1" selected="0">
            <x v="0"/>
          </reference>
        </references>
      </pivotArea>
    </format>
    <format dxfId="3238">
      <pivotArea dataOnly="0" labelOnly="1" outline="0" fieldPosition="0">
        <references count="3">
          <reference field="7" count="1">
            <x v="21"/>
          </reference>
          <reference field="9" count="1" selected="0">
            <x v="25"/>
          </reference>
          <reference field="10" count="1" selected="0">
            <x v="0"/>
          </reference>
        </references>
      </pivotArea>
    </format>
    <format dxfId="3237">
      <pivotArea dataOnly="0" labelOnly="1" outline="0" fieldPosition="0">
        <references count="3">
          <reference field="7" count="1">
            <x v="22"/>
          </reference>
          <reference field="9" count="1" selected="0">
            <x v="26"/>
          </reference>
          <reference field="10" count="1" selected="0">
            <x v="0"/>
          </reference>
        </references>
      </pivotArea>
    </format>
    <format dxfId="3236">
      <pivotArea dataOnly="0" labelOnly="1" outline="0" fieldPosition="0">
        <references count="3">
          <reference field="7" count="1">
            <x v="23"/>
          </reference>
          <reference field="9" count="1" selected="0">
            <x v="27"/>
          </reference>
          <reference field="10" count="1" selected="0">
            <x v="0"/>
          </reference>
        </references>
      </pivotArea>
    </format>
    <format dxfId="3235">
      <pivotArea dataOnly="0" labelOnly="1" outline="0" fieldPosition="0">
        <references count="3">
          <reference field="7" count="1">
            <x v="12"/>
          </reference>
          <reference field="9" count="1" selected="0">
            <x v="28"/>
          </reference>
          <reference field="10" count="1" selected="0">
            <x v="0"/>
          </reference>
        </references>
      </pivotArea>
    </format>
    <format dxfId="3234">
      <pivotArea dataOnly="0" labelOnly="1" outline="0" fieldPosition="0">
        <references count="3">
          <reference field="7" count="1">
            <x v="11"/>
          </reference>
          <reference field="9" count="1" selected="0">
            <x v="29"/>
          </reference>
          <reference field="10" count="1" selected="0">
            <x v="0"/>
          </reference>
        </references>
      </pivotArea>
    </format>
    <format dxfId="3233">
      <pivotArea dataOnly="0" labelOnly="1" outline="0" fieldPosition="0">
        <references count="3">
          <reference field="7" count="1">
            <x v="31"/>
          </reference>
          <reference field="9" count="1" selected="0">
            <x v="30"/>
          </reference>
          <reference field="10" count="1" selected="0">
            <x v="0"/>
          </reference>
        </references>
      </pivotArea>
    </format>
    <format dxfId="3232">
      <pivotArea dataOnly="0" labelOnly="1" outline="0" fieldPosition="0">
        <references count="3">
          <reference field="7" count="1">
            <x v="30"/>
          </reference>
          <reference field="9" count="1" selected="0">
            <x v="31"/>
          </reference>
          <reference field="10" count="1" selected="0">
            <x v="0"/>
          </reference>
        </references>
      </pivotArea>
    </format>
    <format dxfId="3231">
      <pivotArea dataOnly="0" labelOnly="1" outline="0" fieldPosition="0">
        <references count="3">
          <reference field="7" count="1">
            <x v="42"/>
          </reference>
          <reference field="9" count="1" selected="0">
            <x v="32"/>
          </reference>
          <reference field="10" count="1" selected="0">
            <x v="0"/>
          </reference>
        </references>
      </pivotArea>
    </format>
    <format dxfId="3230">
      <pivotArea dataOnly="0" labelOnly="1" outline="0" fieldPosition="0">
        <references count="3">
          <reference field="7" count="1">
            <x v="44"/>
          </reference>
          <reference field="9" count="1" selected="0">
            <x v="33"/>
          </reference>
          <reference field="10" count="1" selected="0">
            <x v="0"/>
          </reference>
        </references>
      </pivotArea>
    </format>
    <format dxfId="3229">
      <pivotArea dataOnly="0" labelOnly="1" outline="0" fieldPosition="0">
        <references count="3">
          <reference field="7" count="1">
            <x v="45"/>
          </reference>
          <reference field="9" count="1" selected="0">
            <x v="34"/>
          </reference>
          <reference field="10" count="1" selected="0">
            <x v="0"/>
          </reference>
        </references>
      </pivotArea>
    </format>
    <format dxfId="3228">
      <pivotArea dataOnly="0" labelOnly="1" outline="0" fieldPosition="0">
        <references count="3">
          <reference field="7" count="1">
            <x v="39"/>
          </reference>
          <reference field="9" count="1" selected="0">
            <x v="35"/>
          </reference>
          <reference field="10" count="1" selected="0">
            <x v="0"/>
          </reference>
        </references>
      </pivotArea>
    </format>
    <format dxfId="3227">
      <pivotArea dataOnly="0" labelOnly="1" outline="0" fieldPosition="0">
        <references count="3">
          <reference field="7" count="1">
            <x v="32"/>
          </reference>
          <reference field="9" count="1" selected="0">
            <x v="36"/>
          </reference>
          <reference field="10" count="1" selected="0">
            <x v="0"/>
          </reference>
        </references>
      </pivotArea>
    </format>
    <format dxfId="3226">
      <pivotArea dataOnly="0" labelOnly="1" outline="0" fieldPosition="0">
        <references count="3">
          <reference field="7" count="1">
            <x v="33"/>
          </reference>
          <reference field="9" count="1" selected="0">
            <x v="37"/>
          </reference>
          <reference field="10" count="1" selected="0">
            <x v="0"/>
          </reference>
        </references>
      </pivotArea>
    </format>
    <format dxfId="3225">
      <pivotArea dataOnly="0" labelOnly="1" outline="0" fieldPosition="0">
        <references count="3">
          <reference field="7" count="1">
            <x v="27"/>
          </reference>
          <reference field="9" count="1" selected="0">
            <x v="38"/>
          </reference>
          <reference field="10" count="1" selected="0">
            <x v="3"/>
          </reference>
        </references>
      </pivotArea>
    </format>
    <format dxfId="3224">
      <pivotArea dataOnly="0" labelOnly="1" outline="0" fieldPosition="0">
        <references count="3">
          <reference field="7" count="1">
            <x v="16"/>
          </reference>
          <reference field="9" count="1" selected="0">
            <x v="39"/>
          </reference>
          <reference field="10" count="1" selected="0">
            <x v="3"/>
          </reference>
        </references>
      </pivotArea>
    </format>
    <format dxfId="3223">
      <pivotArea dataOnly="0" labelOnly="1" outline="0" fieldPosition="0">
        <references count="3">
          <reference field="7" count="1">
            <x v="7"/>
          </reference>
          <reference field="9" count="1" selected="0">
            <x v="40"/>
          </reference>
          <reference field="10" count="1" selected="0">
            <x v="3"/>
          </reference>
        </references>
      </pivotArea>
    </format>
    <format dxfId="3222">
      <pivotArea dataOnly="0" labelOnly="1" outline="0" fieldPosition="0">
        <references count="3">
          <reference field="7" count="1">
            <x v="6"/>
          </reference>
          <reference field="9" count="1" selected="0">
            <x v="41"/>
          </reference>
          <reference field="10" count="1" selected="0">
            <x v="3"/>
          </reference>
        </references>
      </pivotArea>
    </format>
    <format dxfId="3221">
      <pivotArea dataOnly="0" labelOnly="1" outline="0" fieldPosition="0">
        <references count="3">
          <reference field="7" count="1">
            <x v="4"/>
          </reference>
          <reference field="9" count="1" selected="0">
            <x v="42"/>
          </reference>
          <reference field="10" count="1" selected="0">
            <x v="3"/>
          </reference>
        </references>
      </pivotArea>
    </format>
    <format dxfId="3220">
      <pivotArea dataOnly="0" labelOnly="1" outline="0" fieldPosition="0">
        <references count="3">
          <reference field="7" count="1">
            <x v="3"/>
          </reference>
          <reference field="9" count="1" selected="0">
            <x v="43"/>
          </reference>
          <reference field="10" count="1" selected="0">
            <x v="3"/>
          </reference>
        </references>
      </pivotArea>
    </format>
    <format dxfId="3219">
      <pivotArea dataOnly="0" labelOnly="1" outline="0" fieldPosition="0">
        <references count="3">
          <reference field="7" count="1">
            <x v="5"/>
          </reference>
          <reference field="9" count="1" selected="0">
            <x v="44"/>
          </reference>
          <reference field="10" count="1" selected="0">
            <x v="3"/>
          </reference>
        </references>
      </pivotArea>
    </format>
    <format dxfId="3218">
      <pivotArea dataOnly="0" labelOnly="1" outline="0" fieldPosition="0">
        <references count="3">
          <reference field="7" count="1">
            <x v="2"/>
          </reference>
          <reference field="9" count="1" selected="0">
            <x v="45"/>
          </reference>
          <reference field="10" count="1" selected="0">
            <x v="3"/>
          </reference>
        </references>
      </pivotArea>
    </format>
    <format dxfId="3217">
      <pivotArea dataOnly="0" labelOnly="1" outline="0" fieldPosition="0">
        <references count="3">
          <reference field="7" count="1">
            <x v="1"/>
          </reference>
          <reference field="9" count="1" selected="0">
            <x v="46"/>
          </reference>
          <reference field="10" count="1" selected="0">
            <x v="3"/>
          </reference>
        </references>
      </pivotArea>
    </format>
    <format dxfId="3216">
      <pivotArea field="0" type="button" dataOnly="0" labelOnly="1" outline="0" axis="axisRow" fieldPosition="0"/>
    </format>
    <format dxfId="3215">
      <pivotArea field="1" type="button" dataOnly="0" labelOnly="1" outline="0" axis="axisRow" fieldPosition="1"/>
    </format>
    <format dxfId="3214">
      <pivotArea field="2" type="button" dataOnly="0" labelOnly="1" outline="0" axis="axisRow" fieldPosition="2"/>
    </format>
    <format dxfId="3213">
      <pivotArea dataOnly="0" labelOnly="1" outline="0" fieldPosition="0">
        <references count="3">
          <reference field="7" count="1">
            <x v="43"/>
          </reference>
          <reference field="9" count="1" selected="0">
            <x v="0"/>
          </reference>
          <reference field="10" count="1" selected="0">
            <x v="4"/>
          </reference>
        </references>
      </pivotArea>
    </format>
    <format dxfId="3212">
      <pivotArea dataOnly="0" labelOnly="1" outline="0" fieldPosition="0">
        <references count="3">
          <reference field="7" count="1">
            <x v="37"/>
          </reference>
          <reference field="9" count="1" selected="0">
            <x v="1"/>
          </reference>
          <reference field="10" count="1" selected="0">
            <x v="4"/>
          </reference>
        </references>
      </pivotArea>
    </format>
    <format dxfId="3211">
      <pivotArea dataOnly="0" labelOnly="1" outline="0" fieldPosition="0">
        <references count="3">
          <reference field="7" count="1">
            <x v="19"/>
          </reference>
          <reference field="9" count="1" selected="0">
            <x v="2"/>
          </reference>
          <reference field="10" count="1" selected="0">
            <x v="4"/>
          </reference>
        </references>
      </pivotArea>
    </format>
    <format dxfId="3210">
      <pivotArea dataOnly="0" labelOnly="1" outline="0" fieldPosition="0">
        <references count="3">
          <reference field="7" count="1">
            <x v="18"/>
          </reference>
          <reference field="9" count="1" selected="0">
            <x v="3"/>
          </reference>
          <reference field="10" count="1" selected="0">
            <x v="4"/>
          </reference>
        </references>
      </pivotArea>
    </format>
    <format dxfId="3209">
      <pivotArea dataOnly="0" labelOnly="1" outline="0" fieldPosition="0">
        <references count="3">
          <reference field="7" count="1">
            <x v="17"/>
          </reference>
          <reference field="9" count="1" selected="0">
            <x v="4"/>
          </reference>
          <reference field="10" count="1" selected="0">
            <x v="4"/>
          </reference>
        </references>
      </pivotArea>
    </format>
    <format dxfId="3208">
      <pivotArea dataOnly="0" labelOnly="1" outline="0" fieldPosition="0">
        <references count="3">
          <reference field="7" count="1">
            <x v="15"/>
          </reference>
          <reference field="9" count="1" selected="0">
            <x v="5"/>
          </reference>
          <reference field="10" count="1" selected="0">
            <x v="4"/>
          </reference>
        </references>
      </pivotArea>
    </format>
    <format dxfId="3207">
      <pivotArea dataOnly="0" labelOnly="1" outline="0" fieldPosition="0">
        <references count="3">
          <reference field="7" count="1">
            <x v="46"/>
          </reference>
          <reference field="9" count="1" selected="0">
            <x v="6"/>
          </reference>
          <reference field="10" count="1" selected="0">
            <x v="4"/>
          </reference>
        </references>
      </pivotArea>
    </format>
    <format dxfId="3206">
      <pivotArea dataOnly="0" labelOnly="1" outline="0" fieldPosition="0">
        <references count="3">
          <reference field="7" count="1">
            <x v="34"/>
          </reference>
          <reference field="9" count="1" selected="0">
            <x v="7"/>
          </reference>
          <reference field="10" count="1" selected="0">
            <x v="4"/>
          </reference>
        </references>
      </pivotArea>
    </format>
    <format dxfId="3205">
      <pivotArea dataOnly="0" labelOnly="1" outline="0" fieldPosition="0">
        <references count="3">
          <reference field="7" count="1">
            <x v="24"/>
          </reference>
          <reference field="9" count="1" selected="0">
            <x v="8"/>
          </reference>
          <reference field="10" count="1" selected="0">
            <x v="4"/>
          </reference>
        </references>
      </pivotArea>
    </format>
    <format dxfId="3204">
      <pivotArea dataOnly="0" labelOnly="1" outline="0" fieldPosition="0">
        <references count="3">
          <reference field="7" count="1">
            <x v="36"/>
          </reference>
          <reference field="9" count="1" selected="0">
            <x v="9"/>
          </reference>
          <reference field="10" count="1" selected="0">
            <x v="2"/>
          </reference>
        </references>
      </pivotArea>
    </format>
    <format dxfId="3203">
      <pivotArea dataOnly="0" labelOnly="1" outline="0" fieldPosition="0">
        <references count="3">
          <reference field="7" count="1">
            <x v="26"/>
          </reference>
          <reference field="9" count="1" selected="0">
            <x v="10"/>
          </reference>
          <reference field="10" count="1" selected="0">
            <x v="2"/>
          </reference>
        </references>
      </pivotArea>
    </format>
    <format dxfId="3202">
      <pivotArea dataOnly="0" labelOnly="1" outline="0" fieldPosition="0">
        <references count="3">
          <reference field="7" count="1">
            <x v="25"/>
          </reference>
          <reference field="9" count="1" selected="0">
            <x v="11"/>
          </reference>
          <reference field="10" count="1" selected="0">
            <x v="2"/>
          </reference>
        </references>
      </pivotArea>
    </format>
    <format dxfId="3201">
      <pivotArea dataOnly="0" labelOnly="1" outline="0" fieldPosition="0">
        <references count="3">
          <reference field="7" count="1">
            <x v="40"/>
          </reference>
          <reference field="9" count="1" selected="0">
            <x v="12"/>
          </reference>
          <reference field="10" count="1" selected="0">
            <x v="1"/>
          </reference>
        </references>
      </pivotArea>
    </format>
    <format dxfId="3200">
      <pivotArea dataOnly="0" labelOnly="1" outline="0" fieldPosition="0">
        <references count="3">
          <reference field="7" count="1">
            <x v="8"/>
          </reference>
          <reference field="9" count="1" selected="0">
            <x v="13"/>
          </reference>
          <reference field="10" count="1" selected="0">
            <x v="1"/>
          </reference>
        </references>
      </pivotArea>
    </format>
    <format dxfId="3199">
      <pivotArea dataOnly="0" labelOnly="1" outline="0" fieldPosition="0">
        <references count="3">
          <reference field="7" count="1">
            <x v="10"/>
          </reference>
          <reference field="9" count="1" selected="0">
            <x v="14"/>
          </reference>
          <reference field="10" count="1" selected="0">
            <x v="1"/>
          </reference>
        </references>
      </pivotArea>
    </format>
    <format dxfId="3198">
      <pivotArea dataOnly="0" labelOnly="1" outline="0" fieldPosition="0">
        <references count="3">
          <reference field="7" count="1">
            <x v="9"/>
          </reference>
          <reference field="9" count="1" selected="0">
            <x v="15"/>
          </reference>
          <reference field="10" count="1" selected="0">
            <x v="1"/>
          </reference>
        </references>
      </pivotArea>
    </format>
    <format dxfId="3197">
      <pivotArea dataOnly="0" labelOnly="1" outline="0" fieldPosition="0">
        <references count="3">
          <reference field="7" count="1">
            <x v="0"/>
          </reference>
          <reference field="9" count="1" selected="0">
            <x v="16"/>
          </reference>
          <reference field="10" count="1" selected="0">
            <x v="0"/>
          </reference>
        </references>
      </pivotArea>
    </format>
    <format dxfId="3196">
      <pivotArea dataOnly="0" labelOnly="1" outline="0" fieldPosition="0">
        <references count="3">
          <reference field="7" count="1">
            <x v="35"/>
          </reference>
          <reference field="9" count="1" selected="0">
            <x v="17"/>
          </reference>
          <reference field="10" count="1" selected="0">
            <x v="0"/>
          </reference>
        </references>
      </pivotArea>
    </format>
    <format dxfId="3195">
      <pivotArea dataOnly="0" labelOnly="1" outline="0" fieldPosition="0">
        <references count="3">
          <reference field="7" count="1">
            <x v="13"/>
          </reference>
          <reference field="9" count="1" selected="0">
            <x v="18"/>
          </reference>
          <reference field="10" count="1" selected="0">
            <x v="0"/>
          </reference>
        </references>
      </pivotArea>
    </format>
    <format dxfId="3194">
      <pivotArea dataOnly="0" labelOnly="1" outline="0" fieldPosition="0">
        <references count="3">
          <reference field="7" count="1">
            <x v="14"/>
          </reference>
          <reference field="9" count="1" selected="0">
            <x v="19"/>
          </reference>
          <reference field="10" count="1" selected="0">
            <x v="0"/>
          </reference>
        </references>
      </pivotArea>
    </format>
    <format dxfId="3193">
      <pivotArea dataOnly="0" labelOnly="1" outline="0" fieldPosition="0">
        <references count="3">
          <reference field="7" count="1">
            <x v="41"/>
          </reference>
          <reference field="9" count="1" selected="0">
            <x v="20"/>
          </reference>
          <reference field="10" count="1" selected="0">
            <x v="0"/>
          </reference>
        </references>
      </pivotArea>
    </format>
    <format dxfId="3192">
      <pivotArea dataOnly="0" labelOnly="1" outline="0" fieldPosition="0">
        <references count="3">
          <reference field="7" count="1">
            <x v="28"/>
          </reference>
          <reference field="9" count="1" selected="0">
            <x v="21"/>
          </reference>
          <reference field="10" count="1" selected="0">
            <x v="0"/>
          </reference>
        </references>
      </pivotArea>
    </format>
    <format dxfId="3191">
      <pivotArea dataOnly="0" labelOnly="1" outline="0" fieldPosition="0">
        <references count="3">
          <reference field="7" count="1">
            <x v="29"/>
          </reference>
          <reference field="9" count="1" selected="0">
            <x v="22"/>
          </reference>
          <reference field="10" count="1" selected="0">
            <x v="0"/>
          </reference>
        </references>
      </pivotArea>
    </format>
    <format dxfId="3190">
      <pivotArea dataOnly="0" labelOnly="1" outline="0" fieldPosition="0">
        <references count="3">
          <reference field="7" count="1">
            <x v="38"/>
          </reference>
          <reference field="9" count="1" selected="0">
            <x v="23"/>
          </reference>
          <reference field="10" count="1" selected="0">
            <x v="0"/>
          </reference>
        </references>
      </pivotArea>
    </format>
    <format dxfId="3189">
      <pivotArea dataOnly="0" labelOnly="1" outline="0" fieldPosition="0">
        <references count="3">
          <reference field="7" count="1">
            <x v="20"/>
          </reference>
          <reference field="9" count="1" selected="0">
            <x v="24"/>
          </reference>
          <reference field="10" count="1" selected="0">
            <x v="0"/>
          </reference>
        </references>
      </pivotArea>
    </format>
    <format dxfId="3188">
      <pivotArea dataOnly="0" labelOnly="1" outline="0" fieldPosition="0">
        <references count="3">
          <reference field="7" count="1">
            <x v="21"/>
          </reference>
          <reference field="9" count="1" selected="0">
            <x v="25"/>
          </reference>
          <reference field="10" count="1" selected="0">
            <x v="0"/>
          </reference>
        </references>
      </pivotArea>
    </format>
    <format dxfId="3187">
      <pivotArea dataOnly="0" labelOnly="1" outline="0" fieldPosition="0">
        <references count="3">
          <reference field="7" count="1">
            <x v="22"/>
          </reference>
          <reference field="9" count="1" selected="0">
            <x v="26"/>
          </reference>
          <reference field="10" count="1" selected="0">
            <x v="0"/>
          </reference>
        </references>
      </pivotArea>
    </format>
    <format dxfId="3186">
      <pivotArea dataOnly="0" labelOnly="1" outline="0" fieldPosition="0">
        <references count="3">
          <reference field="7" count="1">
            <x v="23"/>
          </reference>
          <reference field="9" count="1" selected="0">
            <x v="27"/>
          </reference>
          <reference field="10" count="1" selected="0">
            <x v="0"/>
          </reference>
        </references>
      </pivotArea>
    </format>
    <format dxfId="3185">
      <pivotArea dataOnly="0" labelOnly="1" outline="0" fieldPosition="0">
        <references count="3">
          <reference field="7" count="1">
            <x v="12"/>
          </reference>
          <reference field="9" count="1" selected="0">
            <x v="28"/>
          </reference>
          <reference field="10" count="1" selected="0">
            <x v="0"/>
          </reference>
        </references>
      </pivotArea>
    </format>
    <format dxfId="3184">
      <pivotArea dataOnly="0" labelOnly="1" outline="0" fieldPosition="0">
        <references count="3">
          <reference field="7" count="1">
            <x v="11"/>
          </reference>
          <reference field="9" count="1" selected="0">
            <x v="29"/>
          </reference>
          <reference field="10" count="1" selected="0">
            <x v="0"/>
          </reference>
        </references>
      </pivotArea>
    </format>
    <format dxfId="3183">
      <pivotArea dataOnly="0" labelOnly="1" outline="0" fieldPosition="0">
        <references count="3">
          <reference field="7" count="1">
            <x v="31"/>
          </reference>
          <reference field="9" count="1" selected="0">
            <x v="30"/>
          </reference>
          <reference field="10" count="1" selected="0">
            <x v="0"/>
          </reference>
        </references>
      </pivotArea>
    </format>
    <format dxfId="3182">
      <pivotArea dataOnly="0" labelOnly="1" outline="0" fieldPosition="0">
        <references count="3">
          <reference field="7" count="1">
            <x v="30"/>
          </reference>
          <reference field="9" count="1" selected="0">
            <x v="31"/>
          </reference>
          <reference field="10" count="1" selected="0">
            <x v="0"/>
          </reference>
        </references>
      </pivotArea>
    </format>
    <format dxfId="3181">
      <pivotArea dataOnly="0" labelOnly="1" outline="0" fieldPosition="0">
        <references count="3">
          <reference field="7" count="1">
            <x v="42"/>
          </reference>
          <reference field="9" count="1" selected="0">
            <x v="32"/>
          </reference>
          <reference field="10" count="1" selected="0">
            <x v="0"/>
          </reference>
        </references>
      </pivotArea>
    </format>
    <format dxfId="3180">
      <pivotArea dataOnly="0" labelOnly="1" outline="0" fieldPosition="0">
        <references count="3">
          <reference field="7" count="1">
            <x v="44"/>
          </reference>
          <reference field="9" count="1" selected="0">
            <x v="33"/>
          </reference>
          <reference field="10" count="1" selected="0">
            <x v="0"/>
          </reference>
        </references>
      </pivotArea>
    </format>
    <format dxfId="3179">
      <pivotArea dataOnly="0" labelOnly="1" outline="0" fieldPosition="0">
        <references count="3">
          <reference field="7" count="1">
            <x v="45"/>
          </reference>
          <reference field="9" count="1" selected="0">
            <x v="34"/>
          </reference>
          <reference field="10" count="1" selected="0">
            <x v="0"/>
          </reference>
        </references>
      </pivotArea>
    </format>
    <format dxfId="3178">
      <pivotArea dataOnly="0" labelOnly="1" outline="0" fieldPosition="0">
        <references count="3">
          <reference field="7" count="1">
            <x v="39"/>
          </reference>
          <reference field="9" count="1" selected="0">
            <x v="35"/>
          </reference>
          <reference field="10" count="1" selected="0">
            <x v="0"/>
          </reference>
        </references>
      </pivotArea>
    </format>
    <format dxfId="3177">
      <pivotArea dataOnly="0" labelOnly="1" outline="0" fieldPosition="0">
        <references count="3">
          <reference field="7" count="1">
            <x v="32"/>
          </reference>
          <reference field="9" count="1" selected="0">
            <x v="36"/>
          </reference>
          <reference field="10" count="1" selected="0">
            <x v="0"/>
          </reference>
        </references>
      </pivotArea>
    </format>
    <format dxfId="3176">
      <pivotArea dataOnly="0" labelOnly="1" outline="0" fieldPosition="0">
        <references count="3">
          <reference field="7" count="1">
            <x v="33"/>
          </reference>
          <reference field="9" count="1" selected="0">
            <x v="37"/>
          </reference>
          <reference field="10" count="1" selected="0">
            <x v="0"/>
          </reference>
        </references>
      </pivotArea>
    </format>
    <format dxfId="3175">
      <pivotArea dataOnly="0" labelOnly="1" outline="0" fieldPosition="0">
        <references count="3">
          <reference field="7" count="1">
            <x v="27"/>
          </reference>
          <reference field="9" count="1" selected="0">
            <x v="38"/>
          </reference>
          <reference field="10" count="1" selected="0">
            <x v="3"/>
          </reference>
        </references>
      </pivotArea>
    </format>
    <format dxfId="3174">
      <pivotArea dataOnly="0" labelOnly="1" outline="0" fieldPosition="0">
        <references count="3">
          <reference field="7" count="1">
            <x v="16"/>
          </reference>
          <reference field="9" count="1" selected="0">
            <x v="39"/>
          </reference>
          <reference field="10" count="1" selected="0">
            <x v="3"/>
          </reference>
        </references>
      </pivotArea>
    </format>
    <format dxfId="3173">
      <pivotArea dataOnly="0" labelOnly="1" outline="0" fieldPosition="0">
        <references count="3">
          <reference field="7" count="1">
            <x v="7"/>
          </reference>
          <reference field="9" count="1" selected="0">
            <x v="40"/>
          </reference>
          <reference field="10" count="1" selected="0">
            <x v="3"/>
          </reference>
        </references>
      </pivotArea>
    </format>
    <format dxfId="3172">
      <pivotArea dataOnly="0" labelOnly="1" outline="0" fieldPosition="0">
        <references count="3">
          <reference field="7" count="1">
            <x v="6"/>
          </reference>
          <reference field="9" count="1" selected="0">
            <x v="41"/>
          </reference>
          <reference field="10" count="1" selected="0">
            <x v="3"/>
          </reference>
        </references>
      </pivotArea>
    </format>
    <format dxfId="3171">
      <pivotArea dataOnly="0" labelOnly="1" outline="0" fieldPosition="0">
        <references count="3">
          <reference field="7" count="1">
            <x v="4"/>
          </reference>
          <reference field="9" count="1" selected="0">
            <x v="42"/>
          </reference>
          <reference field="10" count="1" selected="0">
            <x v="3"/>
          </reference>
        </references>
      </pivotArea>
    </format>
    <format dxfId="3170">
      <pivotArea dataOnly="0" labelOnly="1" outline="0" fieldPosition="0">
        <references count="3">
          <reference field="7" count="1">
            <x v="3"/>
          </reference>
          <reference field="9" count="1" selected="0">
            <x v="43"/>
          </reference>
          <reference field="10" count="1" selected="0">
            <x v="3"/>
          </reference>
        </references>
      </pivotArea>
    </format>
    <format dxfId="3169">
      <pivotArea dataOnly="0" labelOnly="1" outline="0" fieldPosition="0">
        <references count="3">
          <reference field="7" count="1">
            <x v="5"/>
          </reference>
          <reference field="9" count="1" selected="0">
            <x v="44"/>
          </reference>
          <reference field="10" count="1" selected="0">
            <x v="3"/>
          </reference>
        </references>
      </pivotArea>
    </format>
    <format dxfId="3168">
      <pivotArea dataOnly="0" labelOnly="1" outline="0" fieldPosition="0">
        <references count="3">
          <reference field="7" count="1">
            <x v="2"/>
          </reference>
          <reference field="9" count="1" selected="0">
            <x v="45"/>
          </reference>
          <reference field="10" count="1" selected="0">
            <x v="3"/>
          </reference>
        </references>
      </pivotArea>
    </format>
    <format dxfId="3167">
      <pivotArea dataOnly="0" labelOnly="1" outline="0" fieldPosition="0">
        <references count="3">
          <reference field="7" count="1">
            <x v="1"/>
          </reference>
          <reference field="9" count="1" selected="0">
            <x v="46"/>
          </reference>
          <reference field="10" count="1" selected="0">
            <x v="3"/>
          </reference>
        </references>
      </pivotArea>
    </format>
    <format dxfId="3166">
      <pivotArea type="all" dataOnly="0" outline="0" fieldPosition="0"/>
    </format>
    <format dxfId="3165">
      <pivotArea outline="0" collapsedLevelsAreSubtotals="1" fieldPosition="0"/>
    </format>
    <format dxfId="3164">
      <pivotArea type="origin" dataOnly="0" labelOnly="1" outline="0" fieldPosition="0"/>
    </format>
    <format dxfId="3163">
      <pivotArea field="9" type="button" dataOnly="0" labelOnly="1" outline="0" axis="axisCol" fieldPosition="0"/>
    </format>
    <format dxfId="3162">
      <pivotArea field="10" type="button" dataOnly="0" labelOnly="1" outline="0" axis="axisCol" fieldPosition="1"/>
    </format>
    <format dxfId="3161">
      <pivotArea field="7" type="button" dataOnly="0" labelOnly="1" outline="0" axis="axisCol" fieldPosition="2"/>
    </format>
    <format dxfId="3160">
      <pivotArea type="topRight" dataOnly="0" labelOnly="1" outline="0" fieldPosition="0"/>
    </format>
    <format dxfId="3159">
      <pivotArea field="0" type="button" dataOnly="0" labelOnly="1" outline="0" axis="axisRow" fieldPosition="0"/>
    </format>
    <format dxfId="3158">
      <pivotArea field="1" type="button" dataOnly="0" labelOnly="1" outline="0" axis="axisRow" fieldPosition="1"/>
    </format>
    <format dxfId="3157">
      <pivotArea field="2" type="button" dataOnly="0" labelOnly="1" outline="0" axis="axisRow" fieldPosition="2"/>
    </format>
    <format dxfId="3156">
      <pivotArea dataOnly="0" labelOnly="1" outline="0" fieldPosition="0">
        <references count="1">
          <reference field="0" count="0"/>
        </references>
      </pivotArea>
    </format>
    <format dxfId="3155">
      <pivotArea dataOnly="0" labelOnly="1" grandRow="1" outline="0" fieldPosition="0"/>
    </format>
    <format dxfId="3154">
      <pivotArea dataOnly="0" labelOnly="1" outline="0" fieldPosition="0">
        <references count="2">
          <reference field="0" count="1" selected="0">
            <x v="0"/>
          </reference>
          <reference field="1" count="6">
            <x v="0"/>
            <x v="1"/>
            <x v="2"/>
            <x v="4"/>
            <x v="10"/>
            <x v="11"/>
          </reference>
        </references>
      </pivotArea>
    </format>
    <format dxfId="3153">
      <pivotArea dataOnly="0" labelOnly="1" outline="0" fieldPosition="0">
        <references count="2">
          <reference field="0" count="1" selected="0">
            <x v="1"/>
          </reference>
          <reference field="1" count="3">
            <x v="7"/>
            <x v="8"/>
            <x v="9"/>
          </reference>
        </references>
      </pivotArea>
    </format>
    <format dxfId="3152">
      <pivotArea dataOnly="0" labelOnly="1" outline="0" fieldPosition="0">
        <references count="2">
          <reference field="0" count="1" selected="0">
            <x v="2"/>
          </reference>
          <reference field="1" count="11">
            <x v="3"/>
            <x v="5"/>
            <x v="6"/>
            <x v="12"/>
            <x v="13"/>
            <x v="14"/>
            <x v="15"/>
            <x v="16"/>
            <x v="17"/>
            <x v="18"/>
            <x v="22"/>
          </reference>
        </references>
      </pivotArea>
    </format>
    <format dxfId="3151">
      <pivotArea dataOnly="0" labelOnly="1" outline="0" fieldPosition="0">
        <references count="2">
          <reference field="0" count="1" selected="0">
            <x v="3"/>
          </reference>
          <reference field="1" count="3">
            <x v="19"/>
            <x v="20"/>
            <x v="21"/>
          </reference>
        </references>
      </pivotArea>
    </format>
    <format dxfId="3150">
      <pivotArea dataOnly="0" labelOnly="1" outline="0" fieldPosition="0">
        <references count="3">
          <reference field="0" count="1" selected="0">
            <x v="0"/>
          </reference>
          <reference field="1" count="1" selected="0">
            <x v="0"/>
          </reference>
          <reference field="2" count="3">
            <x v="41"/>
            <x v="87"/>
            <x v="149"/>
          </reference>
        </references>
      </pivotArea>
    </format>
    <format dxfId="3149">
      <pivotArea dataOnly="0" labelOnly="1" outline="0" fieldPosition="0">
        <references count="3">
          <reference field="0" count="1" selected="0">
            <x v="0"/>
          </reference>
          <reference field="1" count="1" selected="0">
            <x v="1"/>
          </reference>
          <reference field="2" count="3">
            <x v="8"/>
            <x v="42"/>
            <x v="57"/>
          </reference>
        </references>
      </pivotArea>
    </format>
    <format dxfId="3148">
      <pivotArea dataOnly="0" labelOnly="1" outline="0" fieldPosition="0">
        <references count="3">
          <reference field="0" count="1" selected="0">
            <x v="0"/>
          </reference>
          <reference field="1" count="1" selected="0">
            <x v="2"/>
          </reference>
          <reference field="2" count="1">
            <x v="15"/>
          </reference>
        </references>
      </pivotArea>
    </format>
    <format dxfId="3147">
      <pivotArea dataOnly="0" labelOnly="1" outline="0" fieldPosition="0">
        <references count="3">
          <reference field="0" count="1" selected="0">
            <x v="0"/>
          </reference>
          <reference field="1" count="1" selected="0">
            <x v="4"/>
          </reference>
          <reference field="2" count="5">
            <x v="23"/>
            <x v="26"/>
            <x v="83"/>
            <x v="150"/>
            <x v="152"/>
          </reference>
        </references>
      </pivotArea>
    </format>
    <format dxfId="3146">
      <pivotArea dataOnly="0" labelOnly="1" outline="0" fieldPosition="0">
        <references count="3">
          <reference field="0" count="1" selected="0">
            <x v="0"/>
          </reference>
          <reference field="1" count="1" selected="0">
            <x v="10"/>
          </reference>
          <reference field="2" count="4">
            <x v="55"/>
            <x v="74"/>
            <x v="75"/>
            <x v="86"/>
          </reference>
        </references>
      </pivotArea>
    </format>
    <format dxfId="3145">
      <pivotArea dataOnly="0" labelOnly="1" outline="0" fieldPosition="0">
        <references count="3">
          <reference field="0" count="1" selected="0">
            <x v="0"/>
          </reference>
          <reference field="1" count="1" selected="0">
            <x v="11"/>
          </reference>
          <reference field="2" count="3">
            <x v="24"/>
            <x v="60"/>
            <x v="89"/>
          </reference>
        </references>
      </pivotArea>
    </format>
    <format dxfId="3144">
      <pivotArea dataOnly="0" labelOnly="1" outline="0" fieldPosition="0">
        <references count="3">
          <reference field="0" count="1" selected="0">
            <x v="1"/>
          </reference>
          <reference field="1" count="1" selected="0">
            <x v="7"/>
          </reference>
          <reference field="2" count="8">
            <x v="45"/>
            <x v="64"/>
            <x v="68"/>
            <x v="77"/>
            <x v="103"/>
            <x v="104"/>
            <x v="109"/>
            <x v="141"/>
          </reference>
        </references>
      </pivotArea>
    </format>
    <format dxfId="3143">
      <pivotArea dataOnly="0" labelOnly="1" outline="0" fieldPosition="0">
        <references count="3">
          <reference field="0" count="1" selected="0">
            <x v="1"/>
          </reference>
          <reference field="1" count="1" selected="0">
            <x v="8"/>
          </reference>
          <reference field="2" count="6">
            <x v="17"/>
            <x v="19"/>
            <x v="56"/>
            <x v="93"/>
            <x v="126"/>
            <x v="133"/>
          </reference>
        </references>
      </pivotArea>
    </format>
    <format dxfId="3142">
      <pivotArea dataOnly="0" labelOnly="1" outline="0" fieldPosition="0">
        <references count="3">
          <reference field="0" count="1" selected="0">
            <x v="1"/>
          </reference>
          <reference field="1" count="1" selected="0">
            <x v="9"/>
          </reference>
          <reference field="2" count="11">
            <x v="10"/>
            <x v="71"/>
            <x v="81"/>
            <x v="95"/>
            <x v="106"/>
            <x v="108"/>
            <x v="113"/>
            <x v="120"/>
            <x v="122"/>
            <x v="131"/>
            <x v="136"/>
          </reference>
        </references>
      </pivotArea>
    </format>
    <format dxfId="3141">
      <pivotArea dataOnly="0" labelOnly="1" outline="0" fieldPosition="0">
        <references count="3">
          <reference field="0" count="1" selected="0">
            <x v="2"/>
          </reference>
          <reference field="1" count="1" selected="0">
            <x v="3"/>
          </reference>
          <reference field="2" count="15">
            <x v="20"/>
            <x v="31"/>
            <x v="32"/>
            <x v="35"/>
            <x v="49"/>
            <x v="50"/>
            <x v="52"/>
            <x v="59"/>
            <x v="79"/>
            <x v="117"/>
            <x v="121"/>
            <x v="127"/>
            <x v="129"/>
            <x v="143"/>
            <x v="144"/>
          </reference>
        </references>
      </pivotArea>
    </format>
    <format dxfId="3140">
      <pivotArea dataOnly="0" labelOnly="1" outline="0" fieldPosition="0">
        <references count="3">
          <reference field="0" count="1" selected="0">
            <x v="2"/>
          </reference>
          <reference field="1" count="1" selected="0">
            <x v="5"/>
          </reference>
          <reference field="2" count="5">
            <x v="37"/>
            <x v="46"/>
            <x v="63"/>
            <x v="94"/>
            <x v="142"/>
          </reference>
        </references>
      </pivotArea>
    </format>
    <format dxfId="3139">
      <pivotArea dataOnly="0" labelOnly="1" outline="0" fieldPosition="0">
        <references count="3">
          <reference field="0" count="1" selected="0">
            <x v="2"/>
          </reference>
          <reference field="1" count="1" selected="0">
            <x v="6"/>
          </reference>
          <reference field="2" count="4">
            <x v="51"/>
            <x v="58"/>
            <x v="119"/>
            <x v="151"/>
          </reference>
        </references>
      </pivotArea>
    </format>
    <format dxfId="3138">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3137">
      <pivotArea dataOnly="0" labelOnly="1" outline="0" fieldPosition="0">
        <references count="3">
          <reference field="0" count="1" selected="0">
            <x v="2"/>
          </reference>
          <reference field="1" count="1" selected="0">
            <x v="13"/>
          </reference>
          <reference field="2" count="16">
            <x v="4"/>
            <x v="28"/>
            <x v="48"/>
            <x v="54"/>
            <x v="69"/>
            <x v="70"/>
            <x v="90"/>
            <x v="96"/>
            <x v="97"/>
            <x v="105"/>
            <x v="112"/>
            <x v="116"/>
            <x v="118"/>
            <x v="123"/>
            <x v="125"/>
            <x v="156"/>
          </reference>
        </references>
      </pivotArea>
    </format>
    <format dxfId="3136">
      <pivotArea dataOnly="0" labelOnly="1" outline="0" fieldPosition="0">
        <references count="3">
          <reference field="0" count="1" selected="0">
            <x v="2"/>
          </reference>
          <reference field="1" count="1" selected="0">
            <x v="14"/>
          </reference>
          <reference field="2" count="15">
            <x v="0"/>
            <x v="1"/>
            <x v="12"/>
            <x v="13"/>
            <x v="27"/>
            <x v="30"/>
            <x v="34"/>
            <x v="65"/>
            <x v="66"/>
            <x v="82"/>
            <x v="84"/>
            <x v="85"/>
            <x v="98"/>
            <x v="140"/>
            <x v="154"/>
          </reference>
        </references>
      </pivotArea>
    </format>
    <format dxfId="3135">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3134">
      <pivotArea dataOnly="0" labelOnly="1" outline="0" fieldPosition="0">
        <references count="3">
          <reference field="0" count="1" selected="0">
            <x v="2"/>
          </reference>
          <reference field="1" count="1" selected="0">
            <x v="16"/>
          </reference>
          <reference field="2" count="12">
            <x v="2"/>
            <x v="11"/>
            <x v="29"/>
            <x v="39"/>
            <x v="47"/>
            <x v="92"/>
            <x v="99"/>
            <x v="100"/>
            <x v="101"/>
            <x v="102"/>
            <x v="128"/>
            <x v="147"/>
          </reference>
        </references>
      </pivotArea>
    </format>
    <format dxfId="3133">
      <pivotArea dataOnly="0" labelOnly="1" outline="0" fieldPosition="0">
        <references count="3">
          <reference field="0" count="1" selected="0">
            <x v="2"/>
          </reference>
          <reference field="1" count="1" selected="0">
            <x v="17"/>
          </reference>
          <reference field="2" count="9">
            <x v="9"/>
            <x v="21"/>
            <x v="36"/>
            <x v="53"/>
            <x v="67"/>
            <x v="78"/>
            <x v="107"/>
            <x v="110"/>
            <x v="124"/>
          </reference>
        </references>
      </pivotArea>
    </format>
    <format dxfId="3132">
      <pivotArea dataOnly="0" labelOnly="1" outline="0" fieldPosition="0">
        <references count="3">
          <reference field="0" count="1" selected="0">
            <x v="2"/>
          </reference>
          <reference field="1" count="1" selected="0">
            <x v="18"/>
          </reference>
          <reference field="2" count="6">
            <x v="16"/>
            <x v="40"/>
            <x v="88"/>
            <x v="111"/>
            <x v="115"/>
            <x v="130"/>
          </reference>
        </references>
      </pivotArea>
    </format>
    <format dxfId="3131">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3130">
      <pivotArea dataOnly="0" labelOnly="1" outline="0" fieldPosition="0">
        <references count="3">
          <reference field="0" count="1" selected="0">
            <x v="3"/>
          </reference>
          <reference field="1" count="1" selected="0">
            <x v="19"/>
          </reference>
          <reference field="2" count="4">
            <x v="61"/>
            <x v="72"/>
            <x v="73"/>
            <x v="146"/>
          </reference>
        </references>
      </pivotArea>
    </format>
    <format dxfId="3129">
      <pivotArea dataOnly="0" labelOnly="1" outline="0" fieldPosition="0">
        <references count="3">
          <reference field="0" count="1" selected="0">
            <x v="3"/>
          </reference>
          <reference field="1" count="1" selected="0">
            <x v="20"/>
          </reference>
          <reference field="2" count="5">
            <x v="3"/>
            <x v="14"/>
            <x v="134"/>
            <x v="148"/>
            <x v="155"/>
          </reference>
        </references>
      </pivotArea>
    </format>
    <format dxfId="3128">
      <pivotArea dataOnly="0" labelOnly="1" outline="0" fieldPosition="0">
        <references count="3">
          <reference field="0" count="1" selected="0">
            <x v="3"/>
          </reference>
          <reference field="1" count="1" selected="0">
            <x v="21"/>
          </reference>
          <reference field="2" count="3">
            <x v="7"/>
            <x v="76"/>
            <x v="137"/>
          </reference>
        </references>
      </pivotArea>
    </format>
    <format dxfId="3127">
      <pivotArea dataOnly="0" labelOnly="1" outline="0" fieldPosition="0">
        <references count="1">
          <reference field="9" count="0"/>
        </references>
      </pivotArea>
    </format>
    <format dxfId="3126">
      <pivotArea dataOnly="0" labelOnly="1" outline="0" fieldPosition="0">
        <references count="2">
          <reference field="9" count="1" selected="0">
            <x v="0"/>
          </reference>
          <reference field="10" count="1">
            <x v="4"/>
          </reference>
        </references>
      </pivotArea>
    </format>
    <format dxfId="3125">
      <pivotArea dataOnly="0" labelOnly="1" outline="0" fieldPosition="0">
        <references count="2">
          <reference field="9" count="1" selected="0">
            <x v="9"/>
          </reference>
          <reference field="10" count="1">
            <x v="2"/>
          </reference>
        </references>
      </pivotArea>
    </format>
    <format dxfId="3124">
      <pivotArea dataOnly="0" labelOnly="1" outline="0" fieldPosition="0">
        <references count="2">
          <reference field="9" count="1" selected="0">
            <x v="12"/>
          </reference>
          <reference field="10" count="1">
            <x v="1"/>
          </reference>
        </references>
      </pivotArea>
    </format>
    <format dxfId="3123">
      <pivotArea dataOnly="0" labelOnly="1" outline="0" fieldPosition="0">
        <references count="2">
          <reference field="9" count="1" selected="0">
            <x v="16"/>
          </reference>
          <reference field="10" count="1">
            <x v="0"/>
          </reference>
        </references>
      </pivotArea>
    </format>
    <format dxfId="3122">
      <pivotArea dataOnly="0" labelOnly="1" outline="0" fieldPosition="0">
        <references count="2">
          <reference field="9" count="1" selected="0">
            <x v="38"/>
          </reference>
          <reference field="10" count="1">
            <x v="3"/>
          </reference>
        </references>
      </pivotArea>
    </format>
    <format dxfId="3121">
      <pivotArea dataOnly="0" labelOnly="1" outline="0" fieldPosition="0">
        <references count="3">
          <reference field="7" count="1">
            <x v="43"/>
          </reference>
          <reference field="9" count="1" selected="0">
            <x v="0"/>
          </reference>
          <reference field="10" count="1" selected="0">
            <x v="4"/>
          </reference>
        </references>
      </pivotArea>
    </format>
    <format dxfId="3120">
      <pivotArea dataOnly="0" labelOnly="1" outline="0" fieldPosition="0">
        <references count="3">
          <reference field="7" count="1">
            <x v="37"/>
          </reference>
          <reference field="9" count="1" selected="0">
            <x v="1"/>
          </reference>
          <reference field="10" count="1" selected="0">
            <x v="4"/>
          </reference>
        </references>
      </pivotArea>
    </format>
    <format dxfId="3119">
      <pivotArea dataOnly="0" labelOnly="1" outline="0" fieldPosition="0">
        <references count="3">
          <reference field="7" count="1">
            <x v="19"/>
          </reference>
          <reference field="9" count="1" selected="0">
            <x v="2"/>
          </reference>
          <reference field="10" count="1" selected="0">
            <x v="4"/>
          </reference>
        </references>
      </pivotArea>
    </format>
    <format dxfId="3118">
      <pivotArea dataOnly="0" labelOnly="1" outline="0" fieldPosition="0">
        <references count="3">
          <reference field="7" count="1">
            <x v="18"/>
          </reference>
          <reference field="9" count="1" selected="0">
            <x v="3"/>
          </reference>
          <reference field="10" count="1" selected="0">
            <x v="4"/>
          </reference>
        </references>
      </pivotArea>
    </format>
    <format dxfId="3117">
      <pivotArea dataOnly="0" labelOnly="1" outline="0" fieldPosition="0">
        <references count="3">
          <reference field="7" count="1">
            <x v="17"/>
          </reference>
          <reference field="9" count="1" selected="0">
            <x v="4"/>
          </reference>
          <reference field="10" count="1" selected="0">
            <x v="4"/>
          </reference>
        </references>
      </pivotArea>
    </format>
    <format dxfId="3116">
      <pivotArea dataOnly="0" labelOnly="1" outline="0" fieldPosition="0">
        <references count="3">
          <reference field="7" count="1">
            <x v="15"/>
          </reference>
          <reference field="9" count="1" selected="0">
            <x v="5"/>
          </reference>
          <reference field="10" count="1" selected="0">
            <x v="4"/>
          </reference>
        </references>
      </pivotArea>
    </format>
    <format dxfId="3115">
      <pivotArea dataOnly="0" labelOnly="1" outline="0" fieldPosition="0">
        <references count="3">
          <reference field="7" count="1">
            <x v="46"/>
          </reference>
          <reference field="9" count="1" selected="0">
            <x v="6"/>
          </reference>
          <reference field="10" count="1" selected="0">
            <x v="4"/>
          </reference>
        </references>
      </pivotArea>
    </format>
    <format dxfId="3114">
      <pivotArea dataOnly="0" labelOnly="1" outline="0" fieldPosition="0">
        <references count="3">
          <reference field="7" count="1">
            <x v="34"/>
          </reference>
          <reference field="9" count="1" selected="0">
            <x v="7"/>
          </reference>
          <reference field="10" count="1" selected="0">
            <x v="4"/>
          </reference>
        </references>
      </pivotArea>
    </format>
    <format dxfId="3113">
      <pivotArea dataOnly="0" labelOnly="1" outline="0" fieldPosition="0">
        <references count="3">
          <reference field="7" count="1">
            <x v="24"/>
          </reference>
          <reference field="9" count="1" selected="0">
            <x v="8"/>
          </reference>
          <reference field="10" count="1" selected="0">
            <x v="4"/>
          </reference>
        </references>
      </pivotArea>
    </format>
    <format dxfId="3112">
      <pivotArea dataOnly="0" labelOnly="1" outline="0" fieldPosition="0">
        <references count="3">
          <reference field="7" count="1">
            <x v="36"/>
          </reference>
          <reference field="9" count="1" selected="0">
            <x v="9"/>
          </reference>
          <reference field="10" count="1" selected="0">
            <x v="2"/>
          </reference>
        </references>
      </pivotArea>
    </format>
    <format dxfId="3111">
      <pivotArea dataOnly="0" labelOnly="1" outline="0" fieldPosition="0">
        <references count="3">
          <reference field="7" count="1">
            <x v="26"/>
          </reference>
          <reference field="9" count="1" selected="0">
            <x v="10"/>
          </reference>
          <reference field="10" count="1" selected="0">
            <x v="2"/>
          </reference>
        </references>
      </pivotArea>
    </format>
    <format dxfId="3110">
      <pivotArea dataOnly="0" labelOnly="1" outline="0" fieldPosition="0">
        <references count="3">
          <reference field="7" count="1">
            <x v="25"/>
          </reference>
          <reference field="9" count="1" selected="0">
            <x v="11"/>
          </reference>
          <reference field="10" count="1" selected="0">
            <x v="2"/>
          </reference>
        </references>
      </pivotArea>
    </format>
    <format dxfId="3109">
      <pivotArea dataOnly="0" labelOnly="1" outline="0" fieldPosition="0">
        <references count="3">
          <reference field="7" count="1">
            <x v="40"/>
          </reference>
          <reference field="9" count="1" selected="0">
            <x v="12"/>
          </reference>
          <reference field="10" count="1" selected="0">
            <x v="1"/>
          </reference>
        </references>
      </pivotArea>
    </format>
    <format dxfId="3108">
      <pivotArea dataOnly="0" labelOnly="1" outline="0" fieldPosition="0">
        <references count="3">
          <reference field="7" count="1">
            <x v="8"/>
          </reference>
          <reference field="9" count="1" selected="0">
            <x v="13"/>
          </reference>
          <reference field="10" count="1" selected="0">
            <x v="1"/>
          </reference>
        </references>
      </pivotArea>
    </format>
    <format dxfId="3107">
      <pivotArea dataOnly="0" labelOnly="1" outline="0" fieldPosition="0">
        <references count="3">
          <reference field="7" count="1">
            <x v="10"/>
          </reference>
          <reference field="9" count="1" selected="0">
            <x v="14"/>
          </reference>
          <reference field="10" count="1" selected="0">
            <x v="1"/>
          </reference>
        </references>
      </pivotArea>
    </format>
    <format dxfId="3106">
      <pivotArea dataOnly="0" labelOnly="1" outline="0" fieldPosition="0">
        <references count="3">
          <reference field="7" count="1">
            <x v="9"/>
          </reference>
          <reference field="9" count="1" selected="0">
            <x v="15"/>
          </reference>
          <reference field="10" count="1" selected="0">
            <x v="1"/>
          </reference>
        </references>
      </pivotArea>
    </format>
    <format dxfId="3105">
      <pivotArea dataOnly="0" labelOnly="1" outline="0" fieldPosition="0">
        <references count="3">
          <reference field="7" count="1">
            <x v="0"/>
          </reference>
          <reference field="9" count="1" selected="0">
            <x v="16"/>
          </reference>
          <reference field="10" count="1" selected="0">
            <x v="0"/>
          </reference>
        </references>
      </pivotArea>
    </format>
    <format dxfId="3104">
      <pivotArea dataOnly="0" labelOnly="1" outline="0" fieldPosition="0">
        <references count="3">
          <reference field="7" count="1">
            <x v="35"/>
          </reference>
          <reference field="9" count="1" selected="0">
            <x v="17"/>
          </reference>
          <reference field="10" count="1" selected="0">
            <x v="0"/>
          </reference>
        </references>
      </pivotArea>
    </format>
    <format dxfId="3103">
      <pivotArea dataOnly="0" labelOnly="1" outline="0" fieldPosition="0">
        <references count="3">
          <reference field="7" count="1">
            <x v="13"/>
          </reference>
          <reference field="9" count="1" selected="0">
            <x v="18"/>
          </reference>
          <reference field="10" count="1" selected="0">
            <x v="0"/>
          </reference>
        </references>
      </pivotArea>
    </format>
    <format dxfId="3102">
      <pivotArea dataOnly="0" labelOnly="1" outline="0" fieldPosition="0">
        <references count="3">
          <reference field="7" count="1">
            <x v="14"/>
          </reference>
          <reference field="9" count="1" selected="0">
            <x v="19"/>
          </reference>
          <reference field="10" count="1" selected="0">
            <x v="0"/>
          </reference>
        </references>
      </pivotArea>
    </format>
    <format dxfId="3101">
      <pivotArea dataOnly="0" labelOnly="1" outline="0" fieldPosition="0">
        <references count="3">
          <reference field="7" count="1">
            <x v="41"/>
          </reference>
          <reference field="9" count="1" selected="0">
            <x v="20"/>
          </reference>
          <reference field="10" count="1" selected="0">
            <x v="0"/>
          </reference>
        </references>
      </pivotArea>
    </format>
    <format dxfId="3100">
      <pivotArea dataOnly="0" labelOnly="1" outline="0" fieldPosition="0">
        <references count="3">
          <reference field="7" count="1">
            <x v="28"/>
          </reference>
          <reference field="9" count="1" selected="0">
            <x v="21"/>
          </reference>
          <reference field="10" count="1" selected="0">
            <x v="0"/>
          </reference>
        </references>
      </pivotArea>
    </format>
    <format dxfId="3099">
      <pivotArea dataOnly="0" labelOnly="1" outline="0" fieldPosition="0">
        <references count="3">
          <reference field="7" count="1">
            <x v="29"/>
          </reference>
          <reference field="9" count="1" selected="0">
            <x v="22"/>
          </reference>
          <reference field="10" count="1" selected="0">
            <x v="0"/>
          </reference>
        </references>
      </pivotArea>
    </format>
    <format dxfId="3098">
      <pivotArea dataOnly="0" labelOnly="1" outline="0" fieldPosition="0">
        <references count="3">
          <reference field="7" count="1">
            <x v="38"/>
          </reference>
          <reference field="9" count="1" selected="0">
            <x v="23"/>
          </reference>
          <reference field="10" count="1" selected="0">
            <x v="0"/>
          </reference>
        </references>
      </pivotArea>
    </format>
    <format dxfId="3097">
      <pivotArea dataOnly="0" labelOnly="1" outline="0" fieldPosition="0">
        <references count="3">
          <reference field="7" count="1">
            <x v="20"/>
          </reference>
          <reference field="9" count="1" selected="0">
            <x v="24"/>
          </reference>
          <reference field="10" count="1" selected="0">
            <x v="0"/>
          </reference>
        </references>
      </pivotArea>
    </format>
    <format dxfId="3096">
      <pivotArea dataOnly="0" labelOnly="1" outline="0" fieldPosition="0">
        <references count="3">
          <reference field="7" count="1">
            <x v="21"/>
          </reference>
          <reference field="9" count="1" selected="0">
            <x v="25"/>
          </reference>
          <reference field="10" count="1" selected="0">
            <x v="0"/>
          </reference>
        </references>
      </pivotArea>
    </format>
    <format dxfId="3095">
      <pivotArea dataOnly="0" labelOnly="1" outline="0" fieldPosition="0">
        <references count="3">
          <reference field="7" count="1">
            <x v="22"/>
          </reference>
          <reference field="9" count="1" selected="0">
            <x v="26"/>
          </reference>
          <reference field="10" count="1" selected="0">
            <x v="0"/>
          </reference>
        </references>
      </pivotArea>
    </format>
    <format dxfId="3094">
      <pivotArea dataOnly="0" labelOnly="1" outline="0" fieldPosition="0">
        <references count="3">
          <reference field="7" count="1">
            <x v="23"/>
          </reference>
          <reference field="9" count="1" selected="0">
            <x v="27"/>
          </reference>
          <reference field="10" count="1" selected="0">
            <x v="0"/>
          </reference>
        </references>
      </pivotArea>
    </format>
    <format dxfId="3093">
      <pivotArea dataOnly="0" labelOnly="1" outline="0" fieldPosition="0">
        <references count="3">
          <reference field="7" count="1">
            <x v="12"/>
          </reference>
          <reference field="9" count="1" selected="0">
            <x v="28"/>
          </reference>
          <reference field="10" count="1" selected="0">
            <x v="0"/>
          </reference>
        </references>
      </pivotArea>
    </format>
    <format dxfId="3092">
      <pivotArea dataOnly="0" labelOnly="1" outline="0" fieldPosition="0">
        <references count="3">
          <reference field="7" count="1">
            <x v="11"/>
          </reference>
          <reference field="9" count="1" selected="0">
            <x v="29"/>
          </reference>
          <reference field="10" count="1" selected="0">
            <x v="0"/>
          </reference>
        </references>
      </pivotArea>
    </format>
    <format dxfId="3091">
      <pivotArea dataOnly="0" labelOnly="1" outline="0" fieldPosition="0">
        <references count="3">
          <reference field="7" count="1">
            <x v="31"/>
          </reference>
          <reference field="9" count="1" selected="0">
            <x v="30"/>
          </reference>
          <reference field="10" count="1" selected="0">
            <x v="0"/>
          </reference>
        </references>
      </pivotArea>
    </format>
    <format dxfId="3090">
      <pivotArea dataOnly="0" labelOnly="1" outline="0" fieldPosition="0">
        <references count="3">
          <reference field="7" count="1">
            <x v="30"/>
          </reference>
          <reference field="9" count="1" selected="0">
            <x v="31"/>
          </reference>
          <reference field="10" count="1" selected="0">
            <x v="0"/>
          </reference>
        </references>
      </pivotArea>
    </format>
    <format dxfId="3089">
      <pivotArea dataOnly="0" labelOnly="1" outline="0" fieldPosition="0">
        <references count="3">
          <reference field="7" count="1">
            <x v="42"/>
          </reference>
          <reference field="9" count="1" selected="0">
            <x v="32"/>
          </reference>
          <reference field="10" count="1" selected="0">
            <x v="0"/>
          </reference>
        </references>
      </pivotArea>
    </format>
    <format dxfId="3088">
      <pivotArea dataOnly="0" labelOnly="1" outline="0" fieldPosition="0">
        <references count="3">
          <reference field="7" count="1">
            <x v="44"/>
          </reference>
          <reference field="9" count="1" selected="0">
            <x v="33"/>
          </reference>
          <reference field="10" count="1" selected="0">
            <x v="0"/>
          </reference>
        </references>
      </pivotArea>
    </format>
    <format dxfId="3087">
      <pivotArea dataOnly="0" labelOnly="1" outline="0" fieldPosition="0">
        <references count="3">
          <reference field="7" count="1">
            <x v="45"/>
          </reference>
          <reference field="9" count="1" selected="0">
            <x v="34"/>
          </reference>
          <reference field="10" count="1" selected="0">
            <x v="0"/>
          </reference>
        </references>
      </pivotArea>
    </format>
    <format dxfId="3086">
      <pivotArea dataOnly="0" labelOnly="1" outline="0" fieldPosition="0">
        <references count="3">
          <reference field="7" count="1">
            <x v="39"/>
          </reference>
          <reference field="9" count="1" selected="0">
            <x v="35"/>
          </reference>
          <reference field="10" count="1" selected="0">
            <x v="0"/>
          </reference>
        </references>
      </pivotArea>
    </format>
    <format dxfId="3085">
      <pivotArea dataOnly="0" labelOnly="1" outline="0" fieldPosition="0">
        <references count="3">
          <reference field="7" count="1">
            <x v="32"/>
          </reference>
          <reference field="9" count="1" selected="0">
            <x v="36"/>
          </reference>
          <reference field="10" count="1" selected="0">
            <x v="0"/>
          </reference>
        </references>
      </pivotArea>
    </format>
    <format dxfId="3084">
      <pivotArea dataOnly="0" labelOnly="1" outline="0" fieldPosition="0">
        <references count="3">
          <reference field="7" count="1">
            <x v="33"/>
          </reference>
          <reference field="9" count="1" selected="0">
            <x v="37"/>
          </reference>
          <reference field="10" count="1" selected="0">
            <x v="0"/>
          </reference>
        </references>
      </pivotArea>
    </format>
    <format dxfId="3083">
      <pivotArea dataOnly="0" labelOnly="1" outline="0" fieldPosition="0">
        <references count="3">
          <reference field="7" count="1">
            <x v="27"/>
          </reference>
          <reference field="9" count="1" selected="0">
            <x v="38"/>
          </reference>
          <reference field="10" count="1" selected="0">
            <x v="3"/>
          </reference>
        </references>
      </pivotArea>
    </format>
    <format dxfId="3082">
      <pivotArea dataOnly="0" labelOnly="1" outline="0" fieldPosition="0">
        <references count="3">
          <reference field="7" count="1">
            <x v="16"/>
          </reference>
          <reference field="9" count="1" selected="0">
            <x v="39"/>
          </reference>
          <reference field="10" count="1" selected="0">
            <x v="3"/>
          </reference>
        </references>
      </pivotArea>
    </format>
    <format dxfId="3081">
      <pivotArea dataOnly="0" labelOnly="1" outline="0" fieldPosition="0">
        <references count="3">
          <reference field="7" count="1">
            <x v="7"/>
          </reference>
          <reference field="9" count="1" selected="0">
            <x v="40"/>
          </reference>
          <reference field="10" count="1" selected="0">
            <x v="3"/>
          </reference>
        </references>
      </pivotArea>
    </format>
    <format dxfId="3080">
      <pivotArea dataOnly="0" labelOnly="1" outline="0" fieldPosition="0">
        <references count="3">
          <reference field="7" count="1">
            <x v="6"/>
          </reference>
          <reference field="9" count="1" selected="0">
            <x v="41"/>
          </reference>
          <reference field="10" count="1" selected="0">
            <x v="3"/>
          </reference>
        </references>
      </pivotArea>
    </format>
    <format dxfId="3079">
      <pivotArea dataOnly="0" labelOnly="1" outline="0" fieldPosition="0">
        <references count="3">
          <reference field="7" count="1">
            <x v="4"/>
          </reference>
          <reference field="9" count="1" selected="0">
            <x v="42"/>
          </reference>
          <reference field="10" count="1" selected="0">
            <x v="3"/>
          </reference>
        </references>
      </pivotArea>
    </format>
    <format dxfId="3078">
      <pivotArea dataOnly="0" labelOnly="1" outline="0" fieldPosition="0">
        <references count="3">
          <reference field="7" count="1">
            <x v="3"/>
          </reference>
          <reference field="9" count="1" selected="0">
            <x v="43"/>
          </reference>
          <reference field="10" count="1" selected="0">
            <x v="3"/>
          </reference>
        </references>
      </pivotArea>
    </format>
    <format dxfId="3077">
      <pivotArea dataOnly="0" labelOnly="1" outline="0" fieldPosition="0">
        <references count="3">
          <reference field="7" count="1">
            <x v="5"/>
          </reference>
          <reference field="9" count="1" selected="0">
            <x v="44"/>
          </reference>
          <reference field="10" count="1" selected="0">
            <x v="3"/>
          </reference>
        </references>
      </pivotArea>
    </format>
    <format dxfId="3076">
      <pivotArea dataOnly="0" labelOnly="1" outline="0" fieldPosition="0">
        <references count="3">
          <reference field="7" count="1">
            <x v="2"/>
          </reference>
          <reference field="9" count="1" selected="0">
            <x v="45"/>
          </reference>
          <reference field="10" count="1" selected="0">
            <x v="3"/>
          </reference>
        </references>
      </pivotArea>
    </format>
    <format dxfId="3075">
      <pivotArea dataOnly="0" labelOnly="1" outline="0" fieldPosition="0">
        <references count="3">
          <reference field="7" count="1">
            <x v="1"/>
          </reference>
          <reference field="9" count="1" selected="0">
            <x v="46"/>
          </reference>
          <reference field="10" count="1" selected="0">
            <x v="3"/>
          </reference>
        </references>
      </pivotArea>
    </format>
    <format dxfId="3074">
      <pivotArea outline="0" collapsedLevelsAreSubtotals="1" fieldPosition="0"/>
    </format>
    <format dxfId="3073">
      <pivotArea field="9" type="button" dataOnly="0" labelOnly="1" outline="0" axis="axisCol" fieldPosition="0"/>
    </format>
    <format dxfId="3072">
      <pivotArea field="10" type="button" dataOnly="0" labelOnly="1" outline="0" axis="axisCol" fieldPosition="1"/>
    </format>
    <format dxfId="3071">
      <pivotArea field="7" type="button" dataOnly="0" labelOnly="1" outline="0" axis="axisCol" fieldPosition="2"/>
    </format>
    <format dxfId="3070">
      <pivotArea type="topRight" dataOnly="0" labelOnly="1" outline="0" fieldPosition="0"/>
    </format>
    <format dxfId="3069">
      <pivotArea dataOnly="0" labelOnly="1" outline="0" fieldPosition="0">
        <references count="1">
          <reference field="9" count="0"/>
        </references>
      </pivotArea>
    </format>
    <format dxfId="3068">
      <pivotArea dataOnly="0" labelOnly="1" outline="0" fieldPosition="0">
        <references count="2">
          <reference field="9" count="1" selected="0">
            <x v="0"/>
          </reference>
          <reference field="10" count="1">
            <x v="4"/>
          </reference>
        </references>
      </pivotArea>
    </format>
    <format dxfId="3067">
      <pivotArea dataOnly="0" labelOnly="1" outline="0" fieldPosition="0">
        <references count="2">
          <reference field="9" count="1" selected="0">
            <x v="9"/>
          </reference>
          <reference field="10" count="1">
            <x v="2"/>
          </reference>
        </references>
      </pivotArea>
    </format>
    <format dxfId="3066">
      <pivotArea dataOnly="0" labelOnly="1" outline="0" fieldPosition="0">
        <references count="2">
          <reference field="9" count="1" selected="0">
            <x v="12"/>
          </reference>
          <reference field="10" count="1">
            <x v="1"/>
          </reference>
        </references>
      </pivotArea>
    </format>
    <format dxfId="3065">
      <pivotArea dataOnly="0" labelOnly="1" outline="0" fieldPosition="0">
        <references count="2">
          <reference field="9" count="1" selected="0">
            <x v="16"/>
          </reference>
          <reference field="10" count="1">
            <x v="0"/>
          </reference>
        </references>
      </pivotArea>
    </format>
    <format dxfId="3064">
      <pivotArea dataOnly="0" labelOnly="1" outline="0" fieldPosition="0">
        <references count="2">
          <reference field="9" count="1" selected="0">
            <x v="38"/>
          </reference>
          <reference field="10" count="1">
            <x v="3"/>
          </reference>
        </references>
      </pivotArea>
    </format>
    <format dxfId="3063">
      <pivotArea dataOnly="0" labelOnly="1" outline="0" fieldPosition="0">
        <references count="3">
          <reference field="7" count="1">
            <x v="43"/>
          </reference>
          <reference field="9" count="1" selected="0">
            <x v="0"/>
          </reference>
          <reference field="10" count="1" selected="0">
            <x v="4"/>
          </reference>
        </references>
      </pivotArea>
    </format>
    <format dxfId="3062">
      <pivotArea dataOnly="0" labelOnly="1" outline="0" fieldPosition="0">
        <references count="3">
          <reference field="7" count="1">
            <x v="37"/>
          </reference>
          <reference field="9" count="1" selected="0">
            <x v="1"/>
          </reference>
          <reference field="10" count="1" selected="0">
            <x v="4"/>
          </reference>
        </references>
      </pivotArea>
    </format>
    <format dxfId="3061">
      <pivotArea dataOnly="0" labelOnly="1" outline="0" fieldPosition="0">
        <references count="3">
          <reference field="7" count="1">
            <x v="19"/>
          </reference>
          <reference field="9" count="1" selected="0">
            <x v="2"/>
          </reference>
          <reference field="10" count="1" selected="0">
            <x v="4"/>
          </reference>
        </references>
      </pivotArea>
    </format>
    <format dxfId="3060">
      <pivotArea dataOnly="0" labelOnly="1" outline="0" fieldPosition="0">
        <references count="3">
          <reference field="7" count="1">
            <x v="18"/>
          </reference>
          <reference field="9" count="1" selected="0">
            <x v="3"/>
          </reference>
          <reference field="10" count="1" selected="0">
            <x v="4"/>
          </reference>
        </references>
      </pivotArea>
    </format>
    <format dxfId="3059">
      <pivotArea dataOnly="0" labelOnly="1" outline="0" fieldPosition="0">
        <references count="3">
          <reference field="7" count="1">
            <x v="17"/>
          </reference>
          <reference field="9" count="1" selected="0">
            <x v="4"/>
          </reference>
          <reference field="10" count="1" selected="0">
            <x v="4"/>
          </reference>
        </references>
      </pivotArea>
    </format>
    <format dxfId="3058">
      <pivotArea dataOnly="0" labelOnly="1" outline="0" fieldPosition="0">
        <references count="3">
          <reference field="7" count="1">
            <x v="15"/>
          </reference>
          <reference field="9" count="1" selected="0">
            <x v="5"/>
          </reference>
          <reference field="10" count="1" selected="0">
            <x v="4"/>
          </reference>
        </references>
      </pivotArea>
    </format>
    <format dxfId="3057">
      <pivotArea dataOnly="0" labelOnly="1" outline="0" fieldPosition="0">
        <references count="3">
          <reference field="7" count="1">
            <x v="46"/>
          </reference>
          <reference field="9" count="1" selected="0">
            <x v="6"/>
          </reference>
          <reference field="10" count="1" selected="0">
            <x v="4"/>
          </reference>
        </references>
      </pivotArea>
    </format>
    <format dxfId="3056">
      <pivotArea dataOnly="0" labelOnly="1" outline="0" fieldPosition="0">
        <references count="3">
          <reference field="7" count="1">
            <x v="34"/>
          </reference>
          <reference field="9" count="1" selected="0">
            <x v="7"/>
          </reference>
          <reference field="10" count="1" selected="0">
            <x v="4"/>
          </reference>
        </references>
      </pivotArea>
    </format>
    <format dxfId="3055">
      <pivotArea dataOnly="0" labelOnly="1" outline="0" fieldPosition="0">
        <references count="3">
          <reference field="7" count="1">
            <x v="24"/>
          </reference>
          <reference field="9" count="1" selected="0">
            <x v="8"/>
          </reference>
          <reference field="10" count="1" selected="0">
            <x v="4"/>
          </reference>
        </references>
      </pivotArea>
    </format>
    <format dxfId="3054">
      <pivotArea dataOnly="0" labelOnly="1" outline="0" fieldPosition="0">
        <references count="3">
          <reference field="7" count="1">
            <x v="36"/>
          </reference>
          <reference field="9" count="1" selected="0">
            <x v="9"/>
          </reference>
          <reference field="10" count="1" selected="0">
            <x v="2"/>
          </reference>
        </references>
      </pivotArea>
    </format>
    <format dxfId="3053">
      <pivotArea dataOnly="0" labelOnly="1" outline="0" fieldPosition="0">
        <references count="3">
          <reference field="7" count="1">
            <x v="26"/>
          </reference>
          <reference field="9" count="1" selected="0">
            <x v="10"/>
          </reference>
          <reference field="10" count="1" selected="0">
            <x v="2"/>
          </reference>
        </references>
      </pivotArea>
    </format>
    <format dxfId="3052">
      <pivotArea dataOnly="0" labelOnly="1" outline="0" fieldPosition="0">
        <references count="3">
          <reference field="7" count="1">
            <x v="25"/>
          </reference>
          <reference field="9" count="1" selected="0">
            <x v="11"/>
          </reference>
          <reference field="10" count="1" selected="0">
            <x v="2"/>
          </reference>
        </references>
      </pivotArea>
    </format>
    <format dxfId="3051">
      <pivotArea dataOnly="0" labelOnly="1" outline="0" fieldPosition="0">
        <references count="3">
          <reference field="7" count="1">
            <x v="40"/>
          </reference>
          <reference field="9" count="1" selected="0">
            <x v="12"/>
          </reference>
          <reference field="10" count="1" selected="0">
            <x v="1"/>
          </reference>
        </references>
      </pivotArea>
    </format>
    <format dxfId="3050">
      <pivotArea dataOnly="0" labelOnly="1" outline="0" fieldPosition="0">
        <references count="3">
          <reference field="7" count="1">
            <x v="8"/>
          </reference>
          <reference field="9" count="1" selected="0">
            <x v="13"/>
          </reference>
          <reference field="10" count="1" selected="0">
            <x v="1"/>
          </reference>
        </references>
      </pivotArea>
    </format>
    <format dxfId="3049">
      <pivotArea dataOnly="0" labelOnly="1" outline="0" fieldPosition="0">
        <references count="3">
          <reference field="7" count="1">
            <x v="10"/>
          </reference>
          <reference field="9" count="1" selected="0">
            <x v="14"/>
          </reference>
          <reference field="10" count="1" selected="0">
            <x v="1"/>
          </reference>
        </references>
      </pivotArea>
    </format>
    <format dxfId="3048">
      <pivotArea dataOnly="0" labelOnly="1" outline="0" fieldPosition="0">
        <references count="3">
          <reference field="7" count="1">
            <x v="9"/>
          </reference>
          <reference field="9" count="1" selected="0">
            <x v="15"/>
          </reference>
          <reference field="10" count="1" selected="0">
            <x v="1"/>
          </reference>
        </references>
      </pivotArea>
    </format>
    <format dxfId="3047">
      <pivotArea dataOnly="0" labelOnly="1" outline="0" fieldPosition="0">
        <references count="3">
          <reference field="7" count="1">
            <x v="0"/>
          </reference>
          <reference field="9" count="1" selected="0">
            <x v="16"/>
          </reference>
          <reference field="10" count="1" selected="0">
            <x v="0"/>
          </reference>
        </references>
      </pivotArea>
    </format>
    <format dxfId="3046">
      <pivotArea dataOnly="0" labelOnly="1" outline="0" fieldPosition="0">
        <references count="3">
          <reference field="7" count="1">
            <x v="35"/>
          </reference>
          <reference field="9" count="1" selected="0">
            <x v="17"/>
          </reference>
          <reference field="10" count="1" selected="0">
            <x v="0"/>
          </reference>
        </references>
      </pivotArea>
    </format>
    <format dxfId="3045">
      <pivotArea dataOnly="0" labelOnly="1" outline="0" fieldPosition="0">
        <references count="3">
          <reference field="7" count="1">
            <x v="13"/>
          </reference>
          <reference field="9" count="1" selected="0">
            <x v="18"/>
          </reference>
          <reference field="10" count="1" selected="0">
            <x v="0"/>
          </reference>
        </references>
      </pivotArea>
    </format>
    <format dxfId="3044">
      <pivotArea dataOnly="0" labelOnly="1" outline="0" fieldPosition="0">
        <references count="3">
          <reference field="7" count="1">
            <x v="14"/>
          </reference>
          <reference field="9" count="1" selected="0">
            <x v="19"/>
          </reference>
          <reference field="10" count="1" selected="0">
            <x v="0"/>
          </reference>
        </references>
      </pivotArea>
    </format>
    <format dxfId="3043">
      <pivotArea dataOnly="0" labelOnly="1" outline="0" fieldPosition="0">
        <references count="3">
          <reference field="7" count="1">
            <x v="41"/>
          </reference>
          <reference field="9" count="1" selected="0">
            <x v="20"/>
          </reference>
          <reference field="10" count="1" selected="0">
            <x v="0"/>
          </reference>
        </references>
      </pivotArea>
    </format>
    <format dxfId="3042">
      <pivotArea dataOnly="0" labelOnly="1" outline="0" fieldPosition="0">
        <references count="3">
          <reference field="7" count="1">
            <x v="28"/>
          </reference>
          <reference field="9" count="1" selected="0">
            <x v="21"/>
          </reference>
          <reference field="10" count="1" selected="0">
            <x v="0"/>
          </reference>
        </references>
      </pivotArea>
    </format>
    <format dxfId="3041">
      <pivotArea dataOnly="0" labelOnly="1" outline="0" fieldPosition="0">
        <references count="3">
          <reference field="7" count="1">
            <x v="29"/>
          </reference>
          <reference field="9" count="1" selected="0">
            <x v="22"/>
          </reference>
          <reference field="10" count="1" selected="0">
            <x v="0"/>
          </reference>
        </references>
      </pivotArea>
    </format>
    <format dxfId="3040">
      <pivotArea dataOnly="0" labelOnly="1" outline="0" fieldPosition="0">
        <references count="3">
          <reference field="7" count="1">
            <x v="38"/>
          </reference>
          <reference field="9" count="1" selected="0">
            <x v="23"/>
          </reference>
          <reference field="10" count="1" selected="0">
            <x v="0"/>
          </reference>
        </references>
      </pivotArea>
    </format>
    <format dxfId="3039">
      <pivotArea dataOnly="0" labelOnly="1" outline="0" fieldPosition="0">
        <references count="3">
          <reference field="7" count="1">
            <x v="20"/>
          </reference>
          <reference field="9" count="1" selected="0">
            <x v="24"/>
          </reference>
          <reference field="10" count="1" selected="0">
            <x v="0"/>
          </reference>
        </references>
      </pivotArea>
    </format>
    <format dxfId="3038">
      <pivotArea dataOnly="0" labelOnly="1" outline="0" fieldPosition="0">
        <references count="3">
          <reference field="7" count="1">
            <x v="21"/>
          </reference>
          <reference field="9" count="1" selected="0">
            <x v="25"/>
          </reference>
          <reference field="10" count="1" selected="0">
            <x v="0"/>
          </reference>
        </references>
      </pivotArea>
    </format>
    <format dxfId="3037">
      <pivotArea dataOnly="0" labelOnly="1" outline="0" fieldPosition="0">
        <references count="3">
          <reference field="7" count="1">
            <x v="22"/>
          </reference>
          <reference field="9" count="1" selected="0">
            <x v="26"/>
          </reference>
          <reference field="10" count="1" selected="0">
            <x v="0"/>
          </reference>
        </references>
      </pivotArea>
    </format>
    <format dxfId="3036">
      <pivotArea dataOnly="0" labelOnly="1" outline="0" fieldPosition="0">
        <references count="3">
          <reference field="7" count="1">
            <x v="23"/>
          </reference>
          <reference field="9" count="1" selected="0">
            <x v="27"/>
          </reference>
          <reference field="10" count="1" selected="0">
            <x v="0"/>
          </reference>
        </references>
      </pivotArea>
    </format>
    <format dxfId="3035">
      <pivotArea dataOnly="0" labelOnly="1" outline="0" fieldPosition="0">
        <references count="3">
          <reference field="7" count="1">
            <x v="12"/>
          </reference>
          <reference field="9" count="1" selected="0">
            <x v="28"/>
          </reference>
          <reference field="10" count="1" selected="0">
            <x v="0"/>
          </reference>
        </references>
      </pivotArea>
    </format>
    <format dxfId="3034">
      <pivotArea dataOnly="0" labelOnly="1" outline="0" fieldPosition="0">
        <references count="3">
          <reference field="7" count="1">
            <x v="11"/>
          </reference>
          <reference field="9" count="1" selected="0">
            <x v="29"/>
          </reference>
          <reference field="10" count="1" selected="0">
            <x v="0"/>
          </reference>
        </references>
      </pivotArea>
    </format>
    <format dxfId="3033">
      <pivotArea dataOnly="0" labelOnly="1" outline="0" fieldPosition="0">
        <references count="3">
          <reference field="7" count="1">
            <x v="31"/>
          </reference>
          <reference field="9" count="1" selected="0">
            <x v="30"/>
          </reference>
          <reference field="10" count="1" selected="0">
            <x v="0"/>
          </reference>
        </references>
      </pivotArea>
    </format>
    <format dxfId="3032">
      <pivotArea dataOnly="0" labelOnly="1" outline="0" fieldPosition="0">
        <references count="3">
          <reference field="7" count="1">
            <x v="30"/>
          </reference>
          <reference field="9" count="1" selected="0">
            <x v="31"/>
          </reference>
          <reference field="10" count="1" selected="0">
            <x v="0"/>
          </reference>
        </references>
      </pivotArea>
    </format>
    <format dxfId="3031">
      <pivotArea dataOnly="0" labelOnly="1" outline="0" fieldPosition="0">
        <references count="3">
          <reference field="7" count="1">
            <x v="42"/>
          </reference>
          <reference field="9" count="1" selected="0">
            <x v="32"/>
          </reference>
          <reference field="10" count="1" selected="0">
            <x v="0"/>
          </reference>
        </references>
      </pivotArea>
    </format>
    <format dxfId="3030">
      <pivotArea dataOnly="0" labelOnly="1" outline="0" fieldPosition="0">
        <references count="3">
          <reference field="7" count="1">
            <x v="44"/>
          </reference>
          <reference field="9" count="1" selected="0">
            <x v="33"/>
          </reference>
          <reference field="10" count="1" selected="0">
            <x v="0"/>
          </reference>
        </references>
      </pivotArea>
    </format>
    <format dxfId="3029">
      <pivotArea dataOnly="0" labelOnly="1" outline="0" fieldPosition="0">
        <references count="3">
          <reference field="7" count="1">
            <x v="45"/>
          </reference>
          <reference field="9" count="1" selected="0">
            <x v="34"/>
          </reference>
          <reference field="10" count="1" selected="0">
            <x v="0"/>
          </reference>
        </references>
      </pivotArea>
    </format>
    <format dxfId="3028">
      <pivotArea dataOnly="0" labelOnly="1" outline="0" fieldPosition="0">
        <references count="3">
          <reference field="7" count="1">
            <x v="39"/>
          </reference>
          <reference field="9" count="1" selected="0">
            <x v="35"/>
          </reference>
          <reference field="10" count="1" selected="0">
            <x v="0"/>
          </reference>
        </references>
      </pivotArea>
    </format>
    <format dxfId="3027">
      <pivotArea dataOnly="0" labelOnly="1" outline="0" fieldPosition="0">
        <references count="3">
          <reference field="7" count="1">
            <x v="32"/>
          </reference>
          <reference field="9" count="1" selected="0">
            <x v="36"/>
          </reference>
          <reference field="10" count="1" selected="0">
            <x v="0"/>
          </reference>
        </references>
      </pivotArea>
    </format>
    <format dxfId="3026">
      <pivotArea dataOnly="0" labelOnly="1" outline="0" fieldPosition="0">
        <references count="3">
          <reference field="7" count="1">
            <x v="33"/>
          </reference>
          <reference field="9" count="1" selected="0">
            <x v="37"/>
          </reference>
          <reference field="10" count="1" selected="0">
            <x v="0"/>
          </reference>
        </references>
      </pivotArea>
    </format>
    <format dxfId="3025">
      <pivotArea dataOnly="0" labelOnly="1" outline="0" fieldPosition="0">
        <references count="3">
          <reference field="7" count="1">
            <x v="27"/>
          </reference>
          <reference field="9" count="1" selected="0">
            <x v="38"/>
          </reference>
          <reference field="10" count="1" selected="0">
            <x v="3"/>
          </reference>
        </references>
      </pivotArea>
    </format>
    <format dxfId="3024">
      <pivotArea dataOnly="0" labelOnly="1" outline="0" fieldPosition="0">
        <references count="3">
          <reference field="7" count="1">
            <x v="16"/>
          </reference>
          <reference field="9" count="1" selected="0">
            <x v="39"/>
          </reference>
          <reference field="10" count="1" selected="0">
            <x v="3"/>
          </reference>
        </references>
      </pivotArea>
    </format>
    <format dxfId="3023">
      <pivotArea dataOnly="0" labelOnly="1" outline="0" fieldPosition="0">
        <references count="3">
          <reference field="7" count="1">
            <x v="7"/>
          </reference>
          <reference field="9" count="1" selected="0">
            <x v="40"/>
          </reference>
          <reference field="10" count="1" selected="0">
            <x v="3"/>
          </reference>
        </references>
      </pivotArea>
    </format>
    <format dxfId="3022">
      <pivotArea dataOnly="0" labelOnly="1" outline="0" fieldPosition="0">
        <references count="3">
          <reference field="7" count="1">
            <x v="6"/>
          </reference>
          <reference field="9" count="1" selected="0">
            <x v="41"/>
          </reference>
          <reference field="10" count="1" selected="0">
            <x v="3"/>
          </reference>
        </references>
      </pivotArea>
    </format>
    <format dxfId="3021">
      <pivotArea dataOnly="0" labelOnly="1" outline="0" fieldPosition="0">
        <references count="3">
          <reference field="7" count="1">
            <x v="4"/>
          </reference>
          <reference field="9" count="1" selected="0">
            <x v="42"/>
          </reference>
          <reference field="10" count="1" selected="0">
            <x v="3"/>
          </reference>
        </references>
      </pivotArea>
    </format>
    <format dxfId="3020">
      <pivotArea dataOnly="0" labelOnly="1" outline="0" fieldPosition="0">
        <references count="3">
          <reference field="7" count="1">
            <x v="3"/>
          </reference>
          <reference field="9" count="1" selected="0">
            <x v="43"/>
          </reference>
          <reference field="10" count="1" selected="0">
            <x v="3"/>
          </reference>
        </references>
      </pivotArea>
    </format>
    <format dxfId="3019">
      <pivotArea dataOnly="0" labelOnly="1" outline="0" fieldPosition="0">
        <references count="3">
          <reference field="7" count="1">
            <x v="5"/>
          </reference>
          <reference field="9" count="1" selected="0">
            <x v="44"/>
          </reference>
          <reference field="10" count="1" selected="0">
            <x v="3"/>
          </reference>
        </references>
      </pivotArea>
    </format>
    <format dxfId="3018">
      <pivotArea dataOnly="0" labelOnly="1" outline="0" fieldPosition="0">
        <references count="3">
          <reference field="7" count="1">
            <x v="2"/>
          </reference>
          <reference field="9" count="1" selected="0">
            <x v="45"/>
          </reference>
          <reference field="10" count="1" selected="0">
            <x v="3"/>
          </reference>
        </references>
      </pivotArea>
    </format>
    <format dxfId="3017">
      <pivotArea dataOnly="0" labelOnly="1" outline="0" fieldPosition="0">
        <references count="3">
          <reference field="7" count="1">
            <x v="1"/>
          </reference>
          <reference field="9" count="1" selected="0">
            <x v="46"/>
          </reference>
          <reference field="10" count="1" selected="0">
            <x v="3"/>
          </reference>
        </references>
      </pivotArea>
    </format>
    <format dxfId="3016">
      <pivotArea type="origin" dataOnly="0" labelOnly="1" outline="0" offset="A3:C3" fieldPosition="0"/>
    </format>
    <format dxfId="3015">
      <pivotArea field="0" type="button" dataOnly="0" labelOnly="1" outline="0" axis="axisRow" fieldPosition="0"/>
    </format>
    <format dxfId="3014">
      <pivotArea field="1" type="button" dataOnly="0" labelOnly="1" outline="0" axis="axisRow" fieldPosition="1"/>
    </format>
    <format dxfId="3013">
      <pivotArea field="2" type="button" dataOnly="0" labelOnly="1" outline="0" axis="axisRow" fieldPosition="2"/>
    </format>
    <format dxfId="3012">
      <pivotArea dataOnly="0" labelOnly="1" outline="0" fieldPosition="0">
        <references count="2">
          <reference field="9" count="1" selected="0">
            <x v="0"/>
          </reference>
          <reference field="10" count="1">
            <x v="4"/>
          </reference>
        </references>
      </pivotArea>
    </format>
    <format dxfId="3011">
      <pivotArea dataOnly="0" labelOnly="1" outline="0" fieldPosition="0">
        <references count="2">
          <reference field="9" count="1" selected="0">
            <x v="9"/>
          </reference>
          <reference field="10" count="1">
            <x v="2"/>
          </reference>
        </references>
      </pivotArea>
    </format>
    <format dxfId="3010">
      <pivotArea dataOnly="0" labelOnly="1" outline="0" fieldPosition="0">
        <references count="2">
          <reference field="9" count="1" selected="0">
            <x v="12"/>
          </reference>
          <reference field="10" count="1">
            <x v="1"/>
          </reference>
        </references>
      </pivotArea>
    </format>
    <format dxfId="3009">
      <pivotArea dataOnly="0" labelOnly="1" outline="0" fieldPosition="0">
        <references count="2">
          <reference field="9" count="1" selected="0">
            <x v="16"/>
          </reference>
          <reference field="10" count="1">
            <x v="0"/>
          </reference>
        </references>
      </pivotArea>
    </format>
    <format dxfId="3008">
      <pivotArea dataOnly="0" labelOnly="1" outline="0" fieldPosition="0">
        <references count="2">
          <reference field="9" count="1" selected="0">
            <x v="38"/>
          </reference>
          <reference field="10" count="1">
            <x v="3"/>
          </reference>
        </references>
      </pivotArea>
    </format>
    <format dxfId="3007">
      <pivotArea dataOnly="0" labelOnly="1" outline="0" fieldPosition="0">
        <references count="3">
          <reference field="7" count="1">
            <x v="43"/>
          </reference>
          <reference field="9" count="1" selected="0">
            <x v="0"/>
          </reference>
          <reference field="10" count="1" selected="0">
            <x v="4"/>
          </reference>
        </references>
      </pivotArea>
    </format>
    <format dxfId="3006">
      <pivotArea dataOnly="0" labelOnly="1" outline="0" fieldPosition="0">
        <references count="3">
          <reference field="7" count="1">
            <x v="37"/>
          </reference>
          <reference field="9" count="1" selected="0">
            <x v="1"/>
          </reference>
          <reference field="10" count="1" selected="0">
            <x v="4"/>
          </reference>
        </references>
      </pivotArea>
    </format>
    <format dxfId="3005">
      <pivotArea dataOnly="0" labelOnly="1" outline="0" fieldPosition="0">
        <references count="3">
          <reference field="7" count="1">
            <x v="19"/>
          </reference>
          <reference field="9" count="1" selected="0">
            <x v="2"/>
          </reference>
          <reference field="10" count="1" selected="0">
            <x v="4"/>
          </reference>
        </references>
      </pivotArea>
    </format>
    <format dxfId="3004">
      <pivotArea dataOnly="0" labelOnly="1" outline="0" fieldPosition="0">
        <references count="3">
          <reference field="7" count="1">
            <x v="18"/>
          </reference>
          <reference field="9" count="1" selected="0">
            <x v="3"/>
          </reference>
          <reference field="10" count="1" selected="0">
            <x v="4"/>
          </reference>
        </references>
      </pivotArea>
    </format>
    <format dxfId="3003">
      <pivotArea dataOnly="0" labelOnly="1" outline="0" fieldPosition="0">
        <references count="3">
          <reference field="7" count="1">
            <x v="17"/>
          </reference>
          <reference field="9" count="1" selected="0">
            <x v="4"/>
          </reference>
          <reference field="10" count="1" selected="0">
            <x v="4"/>
          </reference>
        </references>
      </pivotArea>
    </format>
    <format dxfId="3002">
      <pivotArea dataOnly="0" labelOnly="1" outline="0" fieldPosition="0">
        <references count="3">
          <reference field="7" count="1">
            <x v="15"/>
          </reference>
          <reference field="9" count="1" selected="0">
            <x v="5"/>
          </reference>
          <reference field="10" count="1" selected="0">
            <x v="4"/>
          </reference>
        </references>
      </pivotArea>
    </format>
    <format dxfId="3001">
      <pivotArea dataOnly="0" labelOnly="1" outline="0" fieldPosition="0">
        <references count="3">
          <reference field="7" count="1">
            <x v="46"/>
          </reference>
          <reference field="9" count="1" selected="0">
            <x v="6"/>
          </reference>
          <reference field="10" count="1" selected="0">
            <x v="4"/>
          </reference>
        </references>
      </pivotArea>
    </format>
    <format dxfId="3000">
      <pivotArea dataOnly="0" labelOnly="1" outline="0" fieldPosition="0">
        <references count="3">
          <reference field="7" count="1">
            <x v="34"/>
          </reference>
          <reference field="9" count="1" selected="0">
            <x v="7"/>
          </reference>
          <reference field="10" count="1" selected="0">
            <x v="4"/>
          </reference>
        </references>
      </pivotArea>
    </format>
    <format dxfId="2999">
      <pivotArea dataOnly="0" labelOnly="1" outline="0" fieldPosition="0">
        <references count="3">
          <reference field="7" count="1">
            <x v="24"/>
          </reference>
          <reference field="9" count="1" selected="0">
            <x v="8"/>
          </reference>
          <reference field="10" count="1" selected="0">
            <x v="4"/>
          </reference>
        </references>
      </pivotArea>
    </format>
    <format dxfId="2998">
      <pivotArea dataOnly="0" labelOnly="1" outline="0" fieldPosition="0">
        <references count="3">
          <reference field="7" count="1">
            <x v="36"/>
          </reference>
          <reference field="9" count="1" selected="0">
            <x v="9"/>
          </reference>
          <reference field="10" count="1" selected="0">
            <x v="2"/>
          </reference>
        </references>
      </pivotArea>
    </format>
    <format dxfId="2997">
      <pivotArea dataOnly="0" labelOnly="1" outline="0" fieldPosition="0">
        <references count="3">
          <reference field="7" count="1">
            <x v="26"/>
          </reference>
          <reference field="9" count="1" selected="0">
            <x v="10"/>
          </reference>
          <reference field="10" count="1" selected="0">
            <x v="2"/>
          </reference>
        </references>
      </pivotArea>
    </format>
    <format dxfId="2996">
      <pivotArea dataOnly="0" labelOnly="1" outline="0" fieldPosition="0">
        <references count="3">
          <reference field="7" count="1">
            <x v="25"/>
          </reference>
          <reference field="9" count="1" selected="0">
            <x v="11"/>
          </reference>
          <reference field="10" count="1" selected="0">
            <x v="2"/>
          </reference>
        </references>
      </pivotArea>
    </format>
    <format dxfId="2995">
      <pivotArea dataOnly="0" labelOnly="1" outline="0" fieldPosition="0">
        <references count="3">
          <reference field="7" count="1">
            <x v="40"/>
          </reference>
          <reference field="9" count="1" selected="0">
            <x v="12"/>
          </reference>
          <reference field="10" count="1" selected="0">
            <x v="1"/>
          </reference>
        </references>
      </pivotArea>
    </format>
    <format dxfId="2994">
      <pivotArea dataOnly="0" labelOnly="1" outline="0" fieldPosition="0">
        <references count="3">
          <reference field="7" count="1">
            <x v="8"/>
          </reference>
          <reference field="9" count="1" selected="0">
            <x v="13"/>
          </reference>
          <reference field="10" count="1" selected="0">
            <x v="1"/>
          </reference>
        </references>
      </pivotArea>
    </format>
    <format dxfId="2993">
      <pivotArea dataOnly="0" labelOnly="1" outline="0" fieldPosition="0">
        <references count="3">
          <reference field="7" count="1">
            <x v="10"/>
          </reference>
          <reference field="9" count="1" selected="0">
            <x v="14"/>
          </reference>
          <reference field="10" count="1" selected="0">
            <x v="1"/>
          </reference>
        </references>
      </pivotArea>
    </format>
    <format dxfId="2992">
      <pivotArea dataOnly="0" labelOnly="1" outline="0" fieldPosition="0">
        <references count="3">
          <reference field="7" count="1">
            <x v="9"/>
          </reference>
          <reference field="9" count="1" selected="0">
            <x v="15"/>
          </reference>
          <reference field="10" count="1" selected="0">
            <x v="1"/>
          </reference>
        </references>
      </pivotArea>
    </format>
    <format dxfId="2991">
      <pivotArea dataOnly="0" labelOnly="1" outline="0" fieldPosition="0">
        <references count="3">
          <reference field="7" count="1">
            <x v="0"/>
          </reference>
          <reference field="9" count="1" selected="0">
            <x v="16"/>
          </reference>
          <reference field="10" count="1" selected="0">
            <x v="0"/>
          </reference>
        </references>
      </pivotArea>
    </format>
    <format dxfId="2990">
      <pivotArea dataOnly="0" labelOnly="1" outline="0" fieldPosition="0">
        <references count="3">
          <reference field="7" count="1">
            <x v="35"/>
          </reference>
          <reference field="9" count="1" selected="0">
            <x v="17"/>
          </reference>
          <reference field="10" count="1" selected="0">
            <x v="0"/>
          </reference>
        </references>
      </pivotArea>
    </format>
    <format dxfId="2989">
      <pivotArea dataOnly="0" labelOnly="1" outline="0" fieldPosition="0">
        <references count="3">
          <reference field="7" count="1">
            <x v="13"/>
          </reference>
          <reference field="9" count="1" selected="0">
            <x v="18"/>
          </reference>
          <reference field="10" count="1" selected="0">
            <x v="0"/>
          </reference>
        </references>
      </pivotArea>
    </format>
    <format dxfId="2988">
      <pivotArea dataOnly="0" labelOnly="1" outline="0" fieldPosition="0">
        <references count="3">
          <reference field="7" count="1">
            <x v="14"/>
          </reference>
          <reference field="9" count="1" selected="0">
            <x v="19"/>
          </reference>
          <reference field="10" count="1" selected="0">
            <x v="0"/>
          </reference>
        </references>
      </pivotArea>
    </format>
    <format dxfId="2987">
      <pivotArea dataOnly="0" labelOnly="1" outline="0" fieldPosition="0">
        <references count="3">
          <reference field="7" count="1">
            <x v="41"/>
          </reference>
          <reference field="9" count="1" selected="0">
            <x v="20"/>
          </reference>
          <reference field="10" count="1" selected="0">
            <x v="0"/>
          </reference>
        </references>
      </pivotArea>
    </format>
    <format dxfId="2986">
      <pivotArea dataOnly="0" labelOnly="1" outline="0" fieldPosition="0">
        <references count="3">
          <reference field="7" count="1">
            <x v="28"/>
          </reference>
          <reference field="9" count="1" selected="0">
            <x v="21"/>
          </reference>
          <reference field="10" count="1" selected="0">
            <x v="0"/>
          </reference>
        </references>
      </pivotArea>
    </format>
    <format dxfId="2985">
      <pivotArea dataOnly="0" labelOnly="1" outline="0" fieldPosition="0">
        <references count="3">
          <reference field="7" count="1">
            <x v="29"/>
          </reference>
          <reference field="9" count="1" selected="0">
            <x v="22"/>
          </reference>
          <reference field="10" count="1" selected="0">
            <x v="0"/>
          </reference>
        </references>
      </pivotArea>
    </format>
    <format dxfId="2984">
      <pivotArea dataOnly="0" labelOnly="1" outline="0" fieldPosition="0">
        <references count="3">
          <reference field="7" count="1">
            <x v="38"/>
          </reference>
          <reference field="9" count="1" selected="0">
            <x v="23"/>
          </reference>
          <reference field="10" count="1" selected="0">
            <x v="0"/>
          </reference>
        </references>
      </pivotArea>
    </format>
    <format dxfId="2983">
      <pivotArea dataOnly="0" labelOnly="1" outline="0" fieldPosition="0">
        <references count="3">
          <reference field="7" count="1">
            <x v="20"/>
          </reference>
          <reference field="9" count="1" selected="0">
            <x v="24"/>
          </reference>
          <reference field="10" count="1" selected="0">
            <x v="0"/>
          </reference>
        </references>
      </pivotArea>
    </format>
    <format dxfId="2982">
      <pivotArea dataOnly="0" labelOnly="1" outline="0" fieldPosition="0">
        <references count="3">
          <reference field="7" count="1">
            <x v="21"/>
          </reference>
          <reference field="9" count="1" selected="0">
            <x v="25"/>
          </reference>
          <reference field="10" count="1" selected="0">
            <x v="0"/>
          </reference>
        </references>
      </pivotArea>
    </format>
    <format dxfId="2981">
      <pivotArea dataOnly="0" labelOnly="1" outline="0" fieldPosition="0">
        <references count="3">
          <reference field="7" count="1">
            <x v="22"/>
          </reference>
          <reference field="9" count="1" selected="0">
            <x v="26"/>
          </reference>
          <reference field="10" count="1" selected="0">
            <x v="0"/>
          </reference>
        </references>
      </pivotArea>
    </format>
    <format dxfId="2980">
      <pivotArea dataOnly="0" labelOnly="1" outline="0" fieldPosition="0">
        <references count="3">
          <reference field="7" count="1">
            <x v="23"/>
          </reference>
          <reference field="9" count="1" selected="0">
            <x v="27"/>
          </reference>
          <reference field="10" count="1" selected="0">
            <x v="0"/>
          </reference>
        </references>
      </pivotArea>
    </format>
    <format dxfId="2979">
      <pivotArea dataOnly="0" labelOnly="1" outline="0" fieldPosition="0">
        <references count="3">
          <reference field="7" count="1">
            <x v="12"/>
          </reference>
          <reference field="9" count="1" selected="0">
            <x v="28"/>
          </reference>
          <reference field="10" count="1" selected="0">
            <x v="0"/>
          </reference>
        </references>
      </pivotArea>
    </format>
    <format dxfId="2978">
      <pivotArea dataOnly="0" labelOnly="1" outline="0" fieldPosition="0">
        <references count="3">
          <reference field="7" count="1">
            <x v="11"/>
          </reference>
          <reference field="9" count="1" selected="0">
            <x v="29"/>
          </reference>
          <reference field="10" count="1" selected="0">
            <x v="0"/>
          </reference>
        </references>
      </pivotArea>
    </format>
    <format dxfId="2977">
      <pivotArea dataOnly="0" labelOnly="1" outline="0" fieldPosition="0">
        <references count="3">
          <reference field="7" count="1">
            <x v="31"/>
          </reference>
          <reference field="9" count="1" selected="0">
            <x v="30"/>
          </reference>
          <reference field="10" count="1" selected="0">
            <x v="0"/>
          </reference>
        </references>
      </pivotArea>
    </format>
    <format dxfId="2976">
      <pivotArea dataOnly="0" labelOnly="1" outline="0" fieldPosition="0">
        <references count="3">
          <reference field="7" count="1">
            <x v="30"/>
          </reference>
          <reference field="9" count="1" selected="0">
            <x v="31"/>
          </reference>
          <reference field="10" count="1" selected="0">
            <x v="0"/>
          </reference>
        </references>
      </pivotArea>
    </format>
    <format dxfId="2975">
      <pivotArea dataOnly="0" labelOnly="1" outline="0" fieldPosition="0">
        <references count="3">
          <reference field="7" count="1">
            <x v="42"/>
          </reference>
          <reference field="9" count="1" selected="0">
            <x v="32"/>
          </reference>
          <reference field="10" count="1" selected="0">
            <x v="0"/>
          </reference>
        </references>
      </pivotArea>
    </format>
    <format dxfId="2974">
      <pivotArea dataOnly="0" labelOnly="1" outline="0" fieldPosition="0">
        <references count="3">
          <reference field="7" count="1">
            <x v="44"/>
          </reference>
          <reference field="9" count="1" selected="0">
            <x v="33"/>
          </reference>
          <reference field="10" count="1" selected="0">
            <x v="0"/>
          </reference>
        </references>
      </pivotArea>
    </format>
    <format dxfId="2973">
      <pivotArea dataOnly="0" labelOnly="1" outline="0" fieldPosition="0">
        <references count="3">
          <reference field="7" count="1">
            <x v="45"/>
          </reference>
          <reference field="9" count="1" selected="0">
            <x v="34"/>
          </reference>
          <reference field="10" count="1" selected="0">
            <x v="0"/>
          </reference>
        </references>
      </pivotArea>
    </format>
    <format dxfId="2972">
      <pivotArea dataOnly="0" labelOnly="1" outline="0" fieldPosition="0">
        <references count="3">
          <reference field="7" count="1">
            <x v="39"/>
          </reference>
          <reference field="9" count="1" selected="0">
            <x v="35"/>
          </reference>
          <reference field="10" count="1" selected="0">
            <x v="0"/>
          </reference>
        </references>
      </pivotArea>
    </format>
    <format dxfId="2971">
      <pivotArea dataOnly="0" labelOnly="1" outline="0" fieldPosition="0">
        <references count="3">
          <reference field="7" count="1">
            <x v="32"/>
          </reference>
          <reference field="9" count="1" selected="0">
            <x v="36"/>
          </reference>
          <reference field="10" count="1" selected="0">
            <x v="0"/>
          </reference>
        </references>
      </pivotArea>
    </format>
    <format dxfId="2970">
      <pivotArea dataOnly="0" labelOnly="1" outline="0" fieldPosition="0">
        <references count="3">
          <reference field="7" count="1">
            <x v="33"/>
          </reference>
          <reference field="9" count="1" selected="0">
            <x v="37"/>
          </reference>
          <reference field="10" count="1" selected="0">
            <x v="0"/>
          </reference>
        </references>
      </pivotArea>
    </format>
    <format dxfId="2969">
      <pivotArea dataOnly="0" labelOnly="1" outline="0" fieldPosition="0">
        <references count="3">
          <reference field="7" count="1">
            <x v="27"/>
          </reference>
          <reference field="9" count="1" selected="0">
            <x v="38"/>
          </reference>
          <reference field="10" count="1" selected="0">
            <x v="3"/>
          </reference>
        </references>
      </pivotArea>
    </format>
    <format dxfId="2968">
      <pivotArea dataOnly="0" labelOnly="1" outline="0" fieldPosition="0">
        <references count="3">
          <reference field="7" count="1">
            <x v="16"/>
          </reference>
          <reference field="9" count="1" selected="0">
            <x v="39"/>
          </reference>
          <reference field="10" count="1" selected="0">
            <x v="3"/>
          </reference>
        </references>
      </pivotArea>
    </format>
    <format dxfId="2967">
      <pivotArea dataOnly="0" labelOnly="1" outline="0" fieldPosition="0">
        <references count="3">
          <reference field="7" count="1">
            <x v="7"/>
          </reference>
          <reference field="9" count="1" selected="0">
            <x v="40"/>
          </reference>
          <reference field="10" count="1" selected="0">
            <x v="3"/>
          </reference>
        </references>
      </pivotArea>
    </format>
    <format dxfId="2966">
      <pivotArea dataOnly="0" labelOnly="1" outline="0" fieldPosition="0">
        <references count="3">
          <reference field="7" count="1">
            <x v="6"/>
          </reference>
          <reference field="9" count="1" selected="0">
            <x v="41"/>
          </reference>
          <reference field="10" count="1" selected="0">
            <x v="3"/>
          </reference>
        </references>
      </pivotArea>
    </format>
    <format dxfId="2965">
      <pivotArea dataOnly="0" labelOnly="1" outline="0" fieldPosition="0">
        <references count="3">
          <reference field="7" count="1">
            <x v="4"/>
          </reference>
          <reference field="9" count="1" selected="0">
            <x v="42"/>
          </reference>
          <reference field="10" count="1" selected="0">
            <x v="3"/>
          </reference>
        </references>
      </pivotArea>
    </format>
    <format dxfId="2964">
      <pivotArea dataOnly="0" labelOnly="1" outline="0" fieldPosition="0">
        <references count="3">
          <reference field="7" count="1">
            <x v="3"/>
          </reference>
          <reference field="9" count="1" selected="0">
            <x v="43"/>
          </reference>
          <reference field="10" count="1" selected="0">
            <x v="3"/>
          </reference>
        </references>
      </pivotArea>
    </format>
    <format dxfId="2963">
      <pivotArea dataOnly="0" labelOnly="1" outline="0" fieldPosition="0">
        <references count="3">
          <reference field="7" count="1">
            <x v="5"/>
          </reference>
          <reference field="9" count="1" selected="0">
            <x v="44"/>
          </reference>
          <reference field="10" count="1" selected="0">
            <x v="3"/>
          </reference>
        </references>
      </pivotArea>
    </format>
    <format dxfId="2962">
      <pivotArea dataOnly="0" labelOnly="1" outline="0" fieldPosition="0">
        <references count="3">
          <reference field="7" count="1">
            <x v="2"/>
          </reference>
          <reference field="9" count="1" selected="0">
            <x v="45"/>
          </reference>
          <reference field="10" count="1" selected="0">
            <x v="3"/>
          </reference>
        </references>
      </pivotArea>
    </format>
    <format dxfId="2961">
      <pivotArea dataOnly="0" labelOnly="1" outline="0" fieldPosition="0">
        <references count="3">
          <reference field="7" count="1">
            <x v="1"/>
          </reference>
          <reference field="9" count="1" selected="0">
            <x v="46"/>
          </reference>
          <reference field="10" count="1" selected="0">
            <x v="3"/>
          </reference>
        </references>
      </pivotArea>
    </format>
    <format dxfId="2960">
      <pivotArea outline="0" fieldPosition="0">
        <references count="3">
          <reference field="0" count="0" selected="0"/>
          <reference field="1" count="0" selected="0"/>
          <reference field="2" count="0" selected="0"/>
        </references>
      </pivotArea>
    </format>
    <format dxfId="2959">
      <pivotArea dataOnly="0" labelOnly="1" outline="0" fieldPosition="0">
        <references count="1">
          <reference field="0" count="0"/>
        </references>
      </pivotArea>
    </format>
    <format dxfId="2958">
      <pivotArea dataOnly="0" labelOnly="1" outline="0" fieldPosition="0">
        <references count="2">
          <reference field="0" count="1" selected="0">
            <x v="0"/>
          </reference>
          <reference field="1" count="6">
            <x v="0"/>
            <x v="1"/>
            <x v="2"/>
            <x v="4"/>
            <x v="10"/>
            <x v="11"/>
          </reference>
        </references>
      </pivotArea>
    </format>
    <format dxfId="2957">
      <pivotArea dataOnly="0" labelOnly="1" outline="0" fieldPosition="0">
        <references count="2">
          <reference field="0" count="1" selected="0">
            <x v="1"/>
          </reference>
          <reference field="1" count="3">
            <x v="7"/>
            <x v="8"/>
            <x v="9"/>
          </reference>
        </references>
      </pivotArea>
    </format>
    <format dxfId="2956">
      <pivotArea dataOnly="0" labelOnly="1" outline="0" fieldPosition="0">
        <references count="2">
          <reference field="0" count="1" selected="0">
            <x v="2"/>
          </reference>
          <reference field="1" count="11">
            <x v="3"/>
            <x v="5"/>
            <x v="6"/>
            <x v="12"/>
            <x v="13"/>
            <x v="14"/>
            <x v="15"/>
            <x v="16"/>
            <x v="17"/>
            <x v="18"/>
            <x v="22"/>
          </reference>
        </references>
      </pivotArea>
    </format>
    <format dxfId="2955">
      <pivotArea dataOnly="0" labelOnly="1" outline="0" fieldPosition="0">
        <references count="2">
          <reference field="0" count="1" selected="0">
            <x v="3"/>
          </reference>
          <reference field="1" count="3">
            <x v="19"/>
            <x v="20"/>
            <x v="21"/>
          </reference>
        </references>
      </pivotArea>
    </format>
    <format dxfId="2954">
      <pivotArea dataOnly="0" labelOnly="1" outline="0" fieldPosition="0">
        <references count="3">
          <reference field="0" count="1" selected="0">
            <x v="0"/>
          </reference>
          <reference field="1" count="1" selected="0">
            <x v="0"/>
          </reference>
          <reference field="2" count="3">
            <x v="41"/>
            <x v="87"/>
            <x v="149"/>
          </reference>
        </references>
      </pivotArea>
    </format>
    <format dxfId="2953">
      <pivotArea dataOnly="0" labelOnly="1" outline="0" fieldPosition="0">
        <references count="3">
          <reference field="0" count="1" selected="0">
            <x v="0"/>
          </reference>
          <reference field="1" count="1" selected="0">
            <x v="1"/>
          </reference>
          <reference field="2" count="3">
            <x v="8"/>
            <x v="42"/>
            <x v="57"/>
          </reference>
        </references>
      </pivotArea>
    </format>
    <format dxfId="2952">
      <pivotArea dataOnly="0" labelOnly="1" outline="0" fieldPosition="0">
        <references count="3">
          <reference field="0" count="1" selected="0">
            <x v="0"/>
          </reference>
          <reference field="1" count="1" selected="0">
            <x v="2"/>
          </reference>
          <reference field="2" count="1">
            <x v="15"/>
          </reference>
        </references>
      </pivotArea>
    </format>
    <format dxfId="2951">
      <pivotArea dataOnly="0" labelOnly="1" outline="0" fieldPosition="0">
        <references count="3">
          <reference field="0" count="1" selected="0">
            <x v="0"/>
          </reference>
          <reference field="1" count="1" selected="0">
            <x v="4"/>
          </reference>
          <reference field="2" count="5">
            <x v="23"/>
            <x v="26"/>
            <x v="83"/>
            <x v="150"/>
            <x v="152"/>
          </reference>
        </references>
      </pivotArea>
    </format>
    <format dxfId="2950">
      <pivotArea dataOnly="0" labelOnly="1" outline="0" fieldPosition="0">
        <references count="3">
          <reference field="0" count="1" selected="0">
            <x v="0"/>
          </reference>
          <reference field="1" count="1" selected="0">
            <x v="10"/>
          </reference>
          <reference field="2" count="4">
            <x v="55"/>
            <x v="74"/>
            <x v="75"/>
            <x v="86"/>
          </reference>
        </references>
      </pivotArea>
    </format>
    <format dxfId="2949">
      <pivotArea dataOnly="0" labelOnly="1" outline="0" fieldPosition="0">
        <references count="3">
          <reference field="0" count="1" selected="0">
            <x v="0"/>
          </reference>
          <reference field="1" count="1" selected="0">
            <x v="11"/>
          </reference>
          <reference field="2" count="3">
            <x v="24"/>
            <x v="60"/>
            <x v="89"/>
          </reference>
        </references>
      </pivotArea>
    </format>
    <format dxfId="2948">
      <pivotArea dataOnly="0" labelOnly="1" outline="0" fieldPosition="0">
        <references count="3">
          <reference field="0" count="1" selected="0">
            <x v="1"/>
          </reference>
          <reference field="1" count="1" selected="0">
            <x v="7"/>
          </reference>
          <reference field="2" count="8">
            <x v="45"/>
            <x v="64"/>
            <x v="68"/>
            <x v="77"/>
            <x v="103"/>
            <x v="104"/>
            <x v="109"/>
            <x v="141"/>
          </reference>
        </references>
      </pivotArea>
    </format>
    <format dxfId="2947">
      <pivotArea dataOnly="0" labelOnly="1" outline="0" fieldPosition="0">
        <references count="3">
          <reference field="0" count="1" selected="0">
            <x v="1"/>
          </reference>
          <reference field="1" count="1" selected="0">
            <x v="8"/>
          </reference>
          <reference field="2" count="6">
            <x v="17"/>
            <x v="19"/>
            <x v="56"/>
            <x v="93"/>
            <x v="126"/>
            <x v="133"/>
          </reference>
        </references>
      </pivotArea>
    </format>
    <format dxfId="2946">
      <pivotArea dataOnly="0" labelOnly="1" outline="0" fieldPosition="0">
        <references count="3">
          <reference field="0" count="1" selected="0">
            <x v="1"/>
          </reference>
          <reference field="1" count="1" selected="0">
            <x v="9"/>
          </reference>
          <reference field="2" count="11">
            <x v="10"/>
            <x v="71"/>
            <x v="81"/>
            <x v="95"/>
            <x v="106"/>
            <x v="108"/>
            <x v="113"/>
            <x v="120"/>
            <x v="122"/>
            <x v="131"/>
            <x v="136"/>
          </reference>
        </references>
      </pivotArea>
    </format>
    <format dxfId="2945">
      <pivotArea dataOnly="0" labelOnly="1" outline="0" fieldPosition="0">
        <references count="3">
          <reference field="0" count="1" selected="0">
            <x v="2"/>
          </reference>
          <reference field="1" count="1" selected="0">
            <x v="3"/>
          </reference>
          <reference field="2" count="15">
            <x v="20"/>
            <x v="31"/>
            <x v="32"/>
            <x v="35"/>
            <x v="49"/>
            <x v="50"/>
            <x v="52"/>
            <x v="59"/>
            <x v="79"/>
            <x v="117"/>
            <x v="121"/>
            <x v="127"/>
            <x v="129"/>
            <x v="143"/>
            <x v="144"/>
          </reference>
        </references>
      </pivotArea>
    </format>
    <format dxfId="2944">
      <pivotArea dataOnly="0" labelOnly="1" outline="0" fieldPosition="0">
        <references count="3">
          <reference field="0" count="1" selected="0">
            <x v="2"/>
          </reference>
          <reference field="1" count="1" selected="0">
            <x v="5"/>
          </reference>
          <reference field="2" count="5">
            <x v="37"/>
            <x v="46"/>
            <x v="63"/>
            <x v="94"/>
            <x v="142"/>
          </reference>
        </references>
      </pivotArea>
    </format>
    <format dxfId="2943">
      <pivotArea dataOnly="0" labelOnly="1" outline="0" fieldPosition="0">
        <references count="3">
          <reference field="0" count="1" selected="0">
            <x v="2"/>
          </reference>
          <reference field="1" count="1" selected="0">
            <x v="6"/>
          </reference>
          <reference field="2" count="4">
            <x v="51"/>
            <x v="58"/>
            <x v="119"/>
            <x v="151"/>
          </reference>
        </references>
      </pivotArea>
    </format>
    <format dxfId="2942">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2941">
      <pivotArea dataOnly="0" labelOnly="1" outline="0" fieldPosition="0">
        <references count="3">
          <reference field="0" count="1" selected="0">
            <x v="2"/>
          </reference>
          <reference field="1" count="1" selected="0">
            <x v="13"/>
          </reference>
          <reference field="2" count="16">
            <x v="4"/>
            <x v="28"/>
            <x v="48"/>
            <x v="54"/>
            <x v="69"/>
            <x v="70"/>
            <x v="90"/>
            <x v="96"/>
            <x v="97"/>
            <x v="105"/>
            <x v="112"/>
            <x v="116"/>
            <x v="118"/>
            <x v="123"/>
            <x v="125"/>
            <x v="156"/>
          </reference>
        </references>
      </pivotArea>
    </format>
    <format dxfId="2940">
      <pivotArea dataOnly="0" labelOnly="1" outline="0" fieldPosition="0">
        <references count="3">
          <reference field="0" count="1" selected="0">
            <x v="2"/>
          </reference>
          <reference field="1" count="1" selected="0">
            <x v="14"/>
          </reference>
          <reference field="2" count="15">
            <x v="0"/>
            <x v="1"/>
            <x v="12"/>
            <x v="13"/>
            <x v="27"/>
            <x v="30"/>
            <x v="34"/>
            <x v="65"/>
            <x v="66"/>
            <x v="82"/>
            <x v="84"/>
            <x v="85"/>
            <x v="98"/>
            <x v="140"/>
            <x v="154"/>
          </reference>
        </references>
      </pivotArea>
    </format>
    <format dxfId="2939">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2938">
      <pivotArea dataOnly="0" labelOnly="1" outline="0" fieldPosition="0">
        <references count="3">
          <reference field="0" count="1" selected="0">
            <x v="2"/>
          </reference>
          <reference field="1" count="1" selected="0">
            <x v="16"/>
          </reference>
          <reference field="2" count="12">
            <x v="2"/>
            <x v="11"/>
            <x v="29"/>
            <x v="39"/>
            <x v="47"/>
            <x v="92"/>
            <x v="99"/>
            <x v="100"/>
            <x v="101"/>
            <x v="102"/>
            <x v="128"/>
            <x v="147"/>
          </reference>
        </references>
      </pivotArea>
    </format>
    <format dxfId="2937">
      <pivotArea dataOnly="0" labelOnly="1" outline="0" fieldPosition="0">
        <references count="3">
          <reference field="0" count="1" selected="0">
            <x v="2"/>
          </reference>
          <reference field="1" count="1" selected="0">
            <x v="17"/>
          </reference>
          <reference field="2" count="9">
            <x v="9"/>
            <x v="21"/>
            <x v="36"/>
            <x v="53"/>
            <x v="67"/>
            <x v="78"/>
            <x v="107"/>
            <x v="110"/>
            <x v="124"/>
          </reference>
        </references>
      </pivotArea>
    </format>
    <format dxfId="2936">
      <pivotArea dataOnly="0" labelOnly="1" outline="0" fieldPosition="0">
        <references count="3">
          <reference field="0" count="1" selected="0">
            <x v="2"/>
          </reference>
          <reference field="1" count="1" selected="0">
            <x v="18"/>
          </reference>
          <reference field="2" count="6">
            <x v="16"/>
            <x v="40"/>
            <x v="88"/>
            <x v="111"/>
            <x v="115"/>
            <x v="130"/>
          </reference>
        </references>
      </pivotArea>
    </format>
    <format dxfId="2935">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2934">
      <pivotArea dataOnly="0" labelOnly="1" outline="0" fieldPosition="0">
        <references count="3">
          <reference field="0" count="1" selected="0">
            <x v="3"/>
          </reference>
          <reference field="1" count="1" selected="0">
            <x v="19"/>
          </reference>
          <reference field="2" count="4">
            <x v="61"/>
            <x v="72"/>
            <x v="73"/>
            <x v="146"/>
          </reference>
        </references>
      </pivotArea>
    </format>
    <format dxfId="2933">
      <pivotArea dataOnly="0" labelOnly="1" outline="0" fieldPosition="0">
        <references count="3">
          <reference field="0" count="1" selected="0">
            <x v="3"/>
          </reference>
          <reference field="1" count="1" selected="0">
            <x v="20"/>
          </reference>
          <reference field="2" count="5">
            <x v="3"/>
            <x v="14"/>
            <x v="134"/>
            <x v="148"/>
            <x v="155"/>
          </reference>
        </references>
      </pivotArea>
    </format>
    <format dxfId="2932">
      <pivotArea dataOnly="0" labelOnly="1" outline="0" fieldPosition="0">
        <references count="3">
          <reference field="0" count="1" selected="0">
            <x v="3"/>
          </reference>
          <reference field="1" count="1" selected="0">
            <x v="21"/>
          </reference>
          <reference field="2" count="3">
            <x v="7"/>
            <x v="76"/>
            <x v="137"/>
          </reference>
        </references>
      </pivotArea>
    </format>
    <format dxfId="2931">
      <pivotArea dataOnly="0" labelOnly="1" outline="0" fieldPosition="0">
        <references count="3">
          <reference field="0" count="1" selected="0">
            <x v="0"/>
          </reference>
          <reference field="1" count="1" selected="0">
            <x v="0"/>
          </reference>
          <reference field="2" count="3">
            <x v="41"/>
            <x v="87"/>
            <x v="149"/>
          </reference>
        </references>
      </pivotArea>
    </format>
    <format dxfId="2930">
      <pivotArea dataOnly="0" labelOnly="1" outline="0" fieldPosition="0">
        <references count="3">
          <reference field="0" count="1" selected="0">
            <x v="0"/>
          </reference>
          <reference field="1" count="1" selected="0">
            <x v="1"/>
          </reference>
          <reference field="2" count="3">
            <x v="8"/>
            <x v="42"/>
            <x v="57"/>
          </reference>
        </references>
      </pivotArea>
    </format>
    <format dxfId="2929">
      <pivotArea dataOnly="0" labelOnly="1" outline="0" fieldPosition="0">
        <references count="3">
          <reference field="0" count="1" selected="0">
            <x v="0"/>
          </reference>
          <reference field="1" count="1" selected="0">
            <x v="2"/>
          </reference>
          <reference field="2" count="1">
            <x v="15"/>
          </reference>
        </references>
      </pivotArea>
    </format>
    <format dxfId="2928">
      <pivotArea dataOnly="0" labelOnly="1" outline="0" fieldPosition="0">
        <references count="3">
          <reference field="0" count="1" selected="0">
            <x v="0"/>
          </reference>
          <reference field="1" count="1" selected="0">
            <x v="4"/>
          </reference>
          <reference field="2" count="5">
            <x v="23"/>
            <x v="26"/>
            <x v="83"/>
            <x v="150"/>
            <x v="152"/>
          </reference>
        </references>
      </pivotArea>
    </format>
    <format dxfId="2927">
      <pivotArea dataOnly="0" labelOnly="1" outline="0" fieldPosition="0">
        <references count="3">
          <reference field="0" count="1" selected="0">
            <x v="0"/>
          </reference>
          <reference field="1" count="1" selected="0">
            <x v="10"/>
          </reference>
          <reference field="2" count="4">
            <x v="55"/>
            <x v="74"/>
            <x v="75"/>
            <x v="86"/>
          </reference>
        </references>
      </pivotArea>
    </format>
    <format dxfId="2926">
      <pivotArea dataOnly="0" labelOnly="1" outline="0" fieldPosition="0">
        <references count="3">
          <reference field="0" count="1" selected="0">
            <x v="0"/>
          </reference>
          <reference field="1" count="1" selected="0">
            <x v="11"/>
          </reference>
          <reference field="2" count="3">
            <x v="24"/>
            <x v="60"/>
            <x v="89"/>
          </reference>
        </references>
      </pivotArea>
    </format>
    <format dxfId="2925">
      <pivotArea dataOnly="0" labelOnly="1" outline="0" fieldPosition="0">
        <references count="3">
          <reference field="0" count="1" selected="0">
            <x v="1"/>
          </reference>
          <reference field="1" count="1" selected="0">
            <x v="7"/>
          </reference>
          <reference field="2" count="8">
            <x v="45"/>
            <x v="64"/>
            <x v="68"/>
            <x v="77"/>
            <x v="103"/>
            <x v="104"/>
            <x v="109"/>
            <x v="141"/>
          </reference>
        </references>
      </pivotArea>
    </format>
    <format dxfId="2924">
      <pivotArea dataOnly="0" labelOnly="1" outline="0" fieldPosition="0">
        <references count="3">
          <reference field="0" count="1" selected="0">
            <x v="1"/>
          </reference>
          <reference field="1" count="1" selected="0">
            <x v="8"/>
          </reference>
          <reference field="2" count="6">
            <x v="17"/>
            <x v="19"/>
            <x v="56"/>
            <x v="93"/>
            <x v="126"/>
            <x v="133"/>
          </reference>
        </references>
      </pivotArea>
    </format>
    <format dxfId="2923">
      <pivotArea dataOnly="0" labelOnly="1" outline="0" fieldPosition="0">
        <references count="3">
          <reference field="0" count="1" selected="0">
            <x v="1"/>
          </reference>
          <reference field="1" count="1" selected="0">
            <x v="9"/>
          </reference>
          <reference field="2" count="11">
            <x v="10"/>
            <x v="71"/>
            <x v="81"/>
            <x v="95"/>
            <x v="106"/>
            <x v="108"/>
            <x v="113"/>
            <x v="120"/>
            <x v="122"/>
            <x v="131"/>
            <x v="136"/>
          </reference>
        </references>
      </pivotArea>
    </format>
    <format dxfId="2922">
      <pivotArea dataOnly="0" labelOnly="1" outline="0" fieldPosition="0">
        <references count="3">
          <reference field="0" count="1" selected="0">
            <x v="2"/>
          </reference>
          <reference field="1" count="1" selected="0">
            <x v="3"/>
          </reference>
          <reference field="2" count="15">
            <x v="20"/>
            <x v="31"/>
            <x v="32"/>
            <x v="35"/>
            <x v="49"/>
            <x v="50"/>
            <x v="52"/>
            <x v="59"/>
            <x v="79"/>
            <x v="117"/>
            <x v="121"/>
            <x v="127"/>
            <x v="129"/>
            <x v="143"/>
            <x v="144"/>
          </reference>
        </references>
      </pivotArea>
    </format>
    <format dxfId="2921">
      <pivotArea dataOnly="0" labelOnly="1" outline="0" fieldPosition="0">
        <references count="3">
          <reference field="0" count="1" selected="0">
            <x v="2"/>
          </reference>
          <reference field="1" count="1" selected="0">
            <x v="5"/>
          </reference>
          <reference field="2" count="5">
            <x v="37"/>
            <x v="46"/>
            <x v="63"/>
            <x v="94"/>
            <x v="142"/>
          </reference>
        </references>
      </pivotArea>
    </format>
    <format dxfId="2920">
      <pivotArea dataOnly="0" labelOnly="1" outline="0" fieldPosition="0">
        <references count="3">
          <reference field="0" count="1" selected="0">
            <x v="2"/>
          </reference>
          <reference field="1" count="1" selected="0">
            <x v="6"/>
          </reference>
          <reference field="2" count="4">
            <x v="51"/>
            <x v="58"/>
            <x v="119"/>
            <x v="151"/>
          </reference>
        </references>
      </pivotArea>
    </format>
    <format dxfId="2919">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2918">
      <pivotArea dataOnly="0" labelOnly="1" outline="0" fieldPosition="0">
        <references count="3">
          <reference field="0" count="1" selected="0">
            <x v="2"/>
          </reference>
          <reference field="1" count="1" selected="0">
            <x v="13"/>
          </reference>
          <reference field="2" count="16">
            <x v="4"/>
            <x v="28"/>
            <x v="48"/>
            <x v="54"/>
            <x v="69"/>
            <x v="70"/>
            <x v="90"/>
            <x v="96"/>
            <x v="97"/>
            <x v="105"/>
            <x v="112"/>
            <x v="116"/>
            <x v="118"/>
            <x v="123"/>
            <x v="125"/>
            <x v="156"/>
          </reference>
        </references>
      </pivotArea>
    </format>
    <format dxfId="2917">
      <pivotArea dataOnly="0" labelOnly="1" outline="0" fieldPosition="0">
        <references count="3">
          <reference field="0" count="1" selected="0">
            <x v="2"/>
          </reference>
          <reference field="1" count="1" selected="0">
            <x v="14"/>
          </reference>
          <reference field="2" count="15">
            <x v="0"/>
            <x v="1"/>
            <x v="12"/>
            <x v="13"/>
            <x v="27"/>
            <x v="30"/>
            <x v="34"/>
            <x v="65"/>
            <x v="66"/>
            <x v="82"/>
            <x v="84"/>
            <x v="85"/>
            <x v="98"/>
            <x v="140"/>
            <x v="154"/>
          </reference>
        </references>
      </pivotArea>
    </format>
    <format dxfId="2916">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2915">
      <pivotArea dataOnly="0" labelOnly="1" outline="0" fieldPosition="0">
        <references count="3">
          <reference field="0" count="1" selected="0">
            <x v="2"/>
          </reference>
          <reference field="1" count="1" selected="0">
            <x v="16"/>
          </reference>
          <reference field="2" count="12">
            <x v="2"/>
            <x v="11"/>
            <x v="29"/>
            <x v="39"/>
            <x v="47"/>
            <x v="92"/>
            <x v="99"/>
            <x v="100"/>
            <x v="101"/>
            <x v="102"/>
            <x v="128"/>
            <x v="147"/>
          </reference>
        </references>
      </pivotArea>
    </format>
    <format dxfId="2914">
      <pivotArea dataOnly="0" labelOnly="1" outline="0" fieldPosition="0">
        <references count="3">
          <reference field="0" count="1" selected="0">
            <x v="2"/>
          </reference>
          <reference field="1" count="1" selected="0">
            <x v="17"/>
          </reference>
          <reference field="2" count="9">
            <x v="9"/>
            <x v="21"/>
            <x v="36"/>
            <x v="53"/>
            <x v="67"/>
            <x v="78"/>
            <x v="107"/>
            <x v="110"/>
            <x v="124"/>
          </reference>
        </references>
      </pivotArea>
    </format>
    <format dxfId="2913">
      <pivotArea dataOnly="0" labelOnly="1" outline="0" fieldPosition="0">
        <references count="3">
          <reference field="0" count="1" selected="0">
            <x v="2"/>
          </reference>
          <reference field="1" count="1" selected="0">
            <x v="18"/>
          </reference>
          <reference field="2" count="6">
            <x v="16"/>
            <x v="40"/>
            <x v="88"/>
            <x v="111"/>
            <x v="115"/>
            <x v="130"/>
          </reference>
        </references>
      </pivotArea>
    </format>
    <format dxfId="2912">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2911">
      <pivotArea dataOnly="0" labelOnly="1" outline="0" fieldPosition="0">
        <references count="3">
          <reference field="0" count="1" selected="0">
            <x v="3"/>
          </reference>
          <reference field="1" count="1" selected="0">
            <x v="19"/>
          </reference>
          <reference field="2" count="4">
            <x v="61"/>
            <x v="72"/>
            <x v="73"/>
            <x v="146"/>
          </reference>
        </references>
      </pivotArea>
    </format>
    <format dxfId="2910">
      <pivotArea dataOnly="0" labelOnly="1" outline="0" fieldPosition="0">
        <references count="3">
          <reference field="0" count="1" selected="0">
            <x v="3"/>
          </reference>
          <reference field="1" count="1" selected="0">
            <x v="20"/>
          </reference>
          <reference field="2" count="5">
            <x v="3"/>
            <x v="14"/>
            <x v="134"/>
            <x v="148"/>
            <x v="155"/>
          </reference>
        </references>
      </pivotArea>
    </format>
    <format dxfId="2909">
      <pivotArea dataOnly="0" labelOnly="1" outline="0" fieldPosition="0">
        <references count="3">
          <reference field="0" count="1" selected="0">
            <x v="3"/>
          </reference>
          <reference field="1" count="1" selected="0">
            <x v="21"/>
          </reference>
          <reference field="2" count="3">
            <x v="7"/>
            <x v="76"/>
            <x v="13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6.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6" minRefreshableVersion="3" showDrill="0" colGrandTotals="0" itemPrintTitles="1" mergeItem="1" createdVersion="6" indent="0" compact="0" compactData="0" gridDropZones="1" multipleFieldFilters="0">
  <location ref="A3:GR196" firstHeaderRow="1" firstDataRow="4" firstDataCol="3"/>
  <pivotFields count="14">
    <pivotField axis="axisRow" compact="0" outline="0" showAll="0" defaultSubtotal="0">
      <items count="5">
        <item x="1"/>
        <item x="2"/>
        <item x="3"/>
        <item x="4"/>
        <item x="0"/>
      </items>
      <extLst>
        <ext xmlns:x14="http://schemas.microsoft.com/office/spreadsheetml/2009/9/main" uri="{2946ED86-A175-432a-8AC1-64E0C546D7DE}">
          <x14:pivotField fillDownLabels="1"/>
        </ext>
      </extLst>
    </pivotField>
    <pivotField axis="axisRow" compact="0" outline="0" showAll="0" defaultSubtotal="0">
      <items count="24">
        <item x="2"/>
        <item x="1"/>
        <item x="22"/>
        <item x="7"/>
        <item x="3"/>
        <item x="9"/>
        <item x="10"/>
        <item x="4"/>
        <item x="5"/>
        <item x="6"/>
        <item x="8"/>
        <item x="21"/>
        <item x="11"/>
        <item x="12"/>
        <item x="13"/>
        <item x="15"/>
        <item x="14"/>
        <item x="16"/>
        <item x="17"/>
        <item x="20"/>
        <item x="19"/>
        <item x="23"/>
        <item x="18"/>
        <item x="0"/>
      </items>
      <extLst>
        <ext xmlns:x14="http://schemas.microsoft.com/office/spreadsheetml/2009/9/main" uri="{2946ED86-A175-432a-8AC1-64E0C546D7DE}">
          <x14:pivotField fillDownLabels="1"/>
        </ext>
      </extLst>
    </pivotField>
    <pivotField axis="axisRow" compact="0" outline="0" showAll="0" defaultSubtotal="0">
      <items count="194">
        <item x="55"/>
        <item x="50"/>
        <item x="95"/>
        <item x="98"/>
        <item x="37"/>
        <item x="135"/>
        <item x="72"/>
        <item x="171"/>
        <item x="122"/>
        <item m="1" x="191"/>
        <item x="141"/>
        <item m="1" x="193"/>
        <item x="51"/>
        <item x="69"/>
        <item x="102"/>
        <item x="143"/>
        <item m="1" x="190"/>
        <item x="148"/>
        <item x="73"/>
        <item x="187"/>
        <item x="155"/>
        <item x="79"/>
        <item x="30"/>
        <item x="124"/>
        <item x="133"/>
        <item x="74"/>
        <item x="3"/>
        <item x="52"/>
        <item x="38"/>
        <item x="53"/>
        <item x="54"/>
        <item x="140"/>
        <item x="13"/>
        <item x="108"/>
        <item x="162"/>
        <item x="14"/>
        <item x="80"/>
        <item x="20"/>
        <item x="115"/>
        <item x="59"/>
        <item x="87"/>
        <item x="2"/>
        <item x="1"/>
        <item x="75"/>
        <item x="91"/>
        <item x="5"/>
        <item x="21"/>
        <item x="60"/>
        <item x="39"/>
        <item x="40"/>
        <item x="15"/>
        <item x="22"/>
        <item x="16"/>
        <item x="81"/>
        <item x="41"/>
        <item x="132"/>
        <item x="8"/>
        <item x="123"/>
        <item x="23"/>
        <item x="17"/>
        <item x="158"/>
        <item x="99"/>
        <item x="76"/>
        <item x="24"/>
        <item x="125"/>
        <item x="61"/>
        <item x="62"/>
        <item x="82"/>
        <item x="126"/>
        <item x="42"/>
        <item x="43"/>
        <item x="139"/>
        <item x="177"/>
        <item x="137"/>
        <item x="19"/>
        <item x="26"/>
        <item x="181"/>
        <item x="4"/>
        <item x="83"/>
        <item x="97"/>
        <item x="166"/>
        <item x="10"/>
        <item x="114"/>
        <item x="9"/>
        <item x="113"/>
        <item x="63"/>
        <item x="156"/>
        <item x="167"/>
        <item x="88"/>
        <item x="116"/>
        <item x="44"/>
        <item x="32"/>
        <item x="64"/>
        <item x="146"/>
        <item x="25"/>
        <item x="149"/>
        <item x="49"/>
        <item x="45"/>
        <item x="65"/>
        <item x="66"/>
        <item x="56"/>
        <item x="67"/>
        <item x="68"/>
        <item x="6"/>
        <item x="7"/>
        <item x="46"/>
        <item x="129"/>
        <item x="84"/>
        <item x="130"/>
        <item x="144"/>
        <item x="85"/>
        <item x="104"/>
        <item x="105"/>
        <item x="103"/>
        <item x="33"/>
        <item x="89"/>
        <item x="47"/>
        <item x="106"/>
        <item x="107"/>
        <item x="27"/>
        <item x="131"/>
        <item x="110"/>
        <item x="150"/>
        <item x="160"/>
        <item x="86"/>
        <item m="1" x="192"/>
        <item x="183"/>
        <item m="1" x="189"/>
        <item x="96"/>
        <item x="48"/>
        <item x="90"/>
        <item x="127"/>
        <item x="34"/>
        <item x="147"/>
        <item x="138"/>
        <item x="94"/>
        <item x="128"/>
        <item x="178"/>
        <item x="77"/>
        <item x="35"/>
        <item x="57"/>
        <item x="145"/>
        <item x="31"/>
        <item x="18"/>
        <item x="111"/>
        <item x="92"/>
        <item x="100"/>
        <item x="58"/>
        <item x="179"/>
        <item x="136"/>
        <item x="11"/>
        <item x="109"/>
        <item x="12"/>
        <item x="93"/>
        <item x="163"/>
        <item x="101"/>
        <item x="170"/>
        <item x="165"/>
        <item x="78"/>
        <item x="0"/>
        <item x="119"/>
        <item x="151"/>
        <item x="154"/>
        <item x="28"/>
        <item x="157"/>
        <item x="29"/>
        <item x="36"/>
        <item x="159"/>
        <item x="134"/>
        <item x="161"/>
        <item x="164"/>
        <item x="70"/>
        <item x="71"/>
        <item x="168"/>
        <item x="169"/>
        <item x="172"/>
        <item x="173"/>
        <item x="174"/>
        <item x="175"/>
        <item x="176"/>
        <item x="112"/>
        <item x="180"/>
        <item x="182"/>
        <item x="117"/>
        <item x="118"/>
        <item x="120"/>
        <item x="184"/>
        <item x="121"/>
        <item x="185"/>
        <item x="142"/>
        <item x="186"/>
        <item x="188"/>
        <item x="153"/>
        <item x="15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121">
        <item m="1" x="87"/>
        <item x="76"/>
        <item x="75"/>
        <item x="73"/>
        <item x="72"/>
        <item x="74"/>
        <item m="1" x="93"/>
        <item m="1" x="103"/>
        <item m="1" x="102"/>
        <item m="1" x="111"/>
        <item m="1" x="113"/>
        <item m="1" x="119"/>
        <item m="1" x="112"/>
        <item m="1" x="104"/>
        <item x="4"/>
        <item m="1" x="88"/>
        <item x="69"/>
        <item m="1" x="90"/>
        <item m="1" x="107"/>
        <item m="1" x="115"/>
        <item m="1" x="116"/>
        <item m="1" x="117"/>
        <item m="1" x="85"/>
        <item m="1" x="105"/>
        <item m="1" x="89"/>
        <item m="1" x="97"/>
        <item m="1" x="99"/>
        <item x="77"/>
        <item m="1" x="91"/>
        <item m="1" x="110"/>
        <item m="1" x="98"/>
        <item m="1" x="108"/>
        <item m="1" x="100"/>
        <item m="1" x="120"/>
        <item m="1" x="92"/>
        <item m="1" x="109"/>
        <item m="1" x="114"/>
        <item m="1" x="106"/>
        <item m="1" x="95"/>
        <item x="34"/>
        <item m="1" x="86"/>
        <item m="1" x="94"/>
        <item m="1" x="118"/>
        <item m="1" x="101"/>
        <item x="38"/>
        <item x="39"/>
        <item m="1" x="96"/>
        <item x="0"/>
        <item x="78"/>
        <item x="79"/>
        <item x="80"/>
        <item x="81"/>
        <item x="82"/>
        <item x="83"/>
        <item x="84"/>
        <item x="42"/>
        <item x="43"/>
        <item x="44"/>
        <item x="70"/>
        <item x="71"/>
        <item x="21"/>
        <item x="22"/>
        <item x="23"/>
        <item x="24"/>
        <item x="25"/>
        <item x="26"/>
        <item x="27"/>
        <item x="28"/>
        <item x="29"/>
        <item x="30"/>
        <item x="31"/>
        <item x="32"/>
        <item x="33"/>
        <item x="35"/>
        <item x="36"/>
        <item x="37"/>
        <item x="40"/>
        <item x="41"/>
        <item x="2"/>
        <item x="3"/>
        <item x="5"/>
        <item x="6"/>
        <item x="7"/>
        <item x="8"/>
        <item x="9"/>
        <item x="10"/>
        <item x="11"/>
        <item x="12"/>
        <item x="13"/>
        <item x="14"/>
        <item x="15"/>
        <item x="16"/>
        <item x="17"/>
        <item x="18"/>
        <item x="19"/>
        <item x="20"/>
        <item x="45"/>
        <item x="46"/>
        <item x="47"/>
        <item x="48"/>
        <item x="49"/>
        <item x="50"/>
        <item x="51"/>
        <item x="52"/>
        <item x="53"/>
        <item x="54"/>
        <item x="55"/>
        <item x="56"/>
        <item x="57"/>
        <item x="58"/>
        <item x="59"/>
        <item x="60"/>
        <item x="61"/>
        <item x="62"/>
        <item x="63"/>
        <item x="64"/>
        <item x="65"/>
        <item x="66"/>
        <item x="67"/>
        <item x="68"/>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233">
        <item m="1" x="205"/>
        <item m="1" x="211"/>
        <item m="1" x="196"/>
        <item m="1" x="218"/>
        <item m="1" x="210"/>
        <item m="1" x="204"/>
        <item m="1" x="195"/>
        <item m="1" x="225"/>
        <item m="1" x="203"/>
        <item m="1" x="217"/>
        <item m="1" x="232"/>
        <item m="1" x="209"/>
        <item m="1" x="224"/>
        <item m="1" x="202"/>
        <item m="1" x="231"/>
        <item m="1" x="220"/>
        <item m="1" x="223"/>
        <item m="1" x="214"/>
        <item m="1" x="201"/>
        <item m="1" x="228"/>
        <item m="1" x="216"/>
        <item m="1" x="207"/>
        <item m="1" x="230"/>
        <item m="1" x="219"/>
        <item m="1" x="208"/>
        <item m="1" x="198"/>
        <item m="1" x="222"/>
        <item m="1" x="213"/>
        <item m="1" x="200"/>
        <item m="1" x="197"/>
        <item m="1" x="227"/>
        <item m="1" x="221"/>
        <item m="1" x="215"/>
        <item m="1" x="212"/>
        <item m="1" x="206"/>
        <item m="1" x="199"/>
        <item m="1" x="229"/>
        <item m="1" x="226"/>
        <item x="189"/>
        <item x="43"/>
        <item x="181"/>
        <item x="182"/>
        <item x="183"/>
        <item x="42"/>
        <item x="184"/>
        <item x="44"/>
        <item x="185"/>
        <item x="0"/>
        <item x="188"/>
        <item x="190"/>
        <item x="1"/>
        <item x="191"/>
        <item x="192"/>
        <item x="193"/>
        <item x="194"/>
        <item x="186"/>
        <item x="187"/>
        <item x="21"/>
        <item x="22"/>
        <item x="23"/>
        <item x="24"/>
        <item x="25"/>
        <item x="26"/>
        <item x="27"/>
        <item x="28"/>
        <item x="29"/>
        <item x="30"/>
        <item x="31"/>
        <item x="32"/>
        <item x="33"/>
        <item x="34"/>
        <item x="35"/>
        <item x="36"/>
        <item x="37"/>
        <item x="38"/>
        <item x="39"/>
        <item x="40"/>
        <item x="41"/>
        <item x="2"/>
        <item x="3"/>
        <item x="4"/>
        <item x="5"/>
        <item x="6"/>
        <item x="7"/>
        <item x="8"/>
        <item x="9"/>
        <item x="10"/>
        <item x="11"/>
        <item x="12"/>
        <item x="13"/>
        <item x="14"/>
        <item x="15"/>
        <item x="16"/>
        <item x="17"/>
        <item x="18"/>
        <item x="19"/>
        <item x="20"/>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s>
      <extLst>
        <ext xmlns:x14="http://schemas.microsoft.com/office/spreadsheetml/2009/9/main" uri="{2946ED86-A175-432a-8AC1-64E0C546D7DE}">
          <x14:pivotField fillDownLabels="1"/>
        </ext>
      </extLst>
    </pivotField>
    <pivotField axis="axisCol" compact="0" outline="0" showAll="0" defaultSubtotal="0">
      <items count="9">
        <item m="1" x="6"/>
        <item m="1" x="8"/>
        <item m="1" x="7"/>
        <item m="1" x="4"/>
        <item m="1" x="5"/>
        <item x="0"/>
        <item x="1"/>
        <item x="2"/>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3">
    <field x="0"/>
    <field x="1"/>
    <field x="2"/>
  </rowFields>
  <rowItems count="190">
    <i>
      <x/>
      <x/>
      <x v="41"/>
    </i>
    <i r="2">
      <x v="87"/>
    </i>
    <i r="2">
      <x v="149"/>
    </i>
    <i r="2">
      <x v="173"/>
    </i>
    <i r="1">
      <x v="1"/>
      <x v="8"/>
    </i>
    <i r="2">
      <x v="42"/>
    </i>
    <i r="2">
      <x v="57"/>
    </i>
    <i r="1">
      <x v="2"/>
      <x v="15"/>
    </i>
    <i r="1">
      <x v="4"/>
      <x v="23"/>
    </i>
    <i r="2">
      <x v="26"/>
    </i>
    <i r="2">
      <x v="83"/>
    </i>
    <i r="2">
      <x v="150"/>
    </i>
    <i r="2">
      <x v="152"/>
    </i>
    <i r="1">
      <x v="10"/>
      <x v="55"/>
    </i>
    <i r="2">
      <x v="74"/>
    </i>
    <i r="2">
      <x v="75"/>
    </i>
    <i r="2">
      <x v="86"/>
    </i>
    <i r="2">
      <x v="164"/>
    </i>
    <i r="2">
      <x v="170"/>
    </i>
    <i r="1">
      <x v="11"/>
      <x v="24"/>
    </i>
    <i r="2">
      <x v="60"/>
    </i>
    <i r="2">
      <x v="89"/>
    </i>
    <i r="2">
      <x v="168"/>
    </i>
    <i>
      <x v="1"/>
      <x v="7"/>
      <x v="45"/>
    </i>
    <i r="2">
      <x v="64"/>
    </i>
    <i r="2">
      <x v="68"/>
    </i>
    <i r="2">
      <x v="77"/>
    </i>
    <i r="2">
      <x v="103"/>
    </i>
    <i r="2">
      <x v="104"/>
    </i>
    <i r="2">
      <x v="109"/>
    </i>
    <i r="2">
      <x v="141"/>
    </i>
    <i r="2">
      <x v="160"/>
    </i>
    <i r="1">
      <x v="8"/>
      <x v="17"/>
    </i>
    <i r="2">
      <x v="19"/>
    </i>
    <i r="2">
      <x v="56"/>
    </i>
    <i r="2">
      <x v="93"/>
    </i>
    <i r="2">
      <x v="126"/>
    </i>
    <i r="2">
      <x v="133"/>
    </i>
    <i r="2">
      <x v="174"/>
    </i>
    <i r="2">
      <x v="180"/>
    </i>
    <i r="2">
      <x v="192"/>
    </i>
    <i r="1">
      <x v="9"/>
      <x v="10"/>
    </i>
    <i r="2">
      <x v="71"/>
    </i>
    <i r="2">
      <x v="81"/>
    </i>
    <i r="2">
      <x v="95"/>
    </i>
    <i r="2">
      <x v="106"/>
    </i>
    <i r="2">
      <x v="108"/>
    </i>
    <i r="2">
      <x v="113"/>
    </i>
    <i r="2">
      <x v="120"/>
    </i>
    <i r="2">
      <x v="122"/>
    </i>
    <i r="2">
      <x v="131"/>
    </i>
    <i r="2">
      <x v="136"/>
    </i>
    <i r="2">
      <x v="161"/>
    </i>
    <i r="2">
      <x v="162"/>
    </i>
    <i r="2">
      <x v="181"/>
    </i>
    <i r="2">
      <x v="191"/>
    </i>
    <i r="2">
      <x v="193"/>
    </i>
    <i>
      <x v="2"/>
      <x v="3"/>
      <x v="20"/>
    </i>
    <i r="2">
      <x v="31"/>
    </i>
    <i r="2">
      <x v="32"/>
    </i>
    <i r="2">
      <x v="35"/>
    </i>
    <i r="2">
      <x v="49"/>
    </i>
    <i r="2">
      <x v="50"/>
    </i>
    <i r="2">
      <x v="52"/>
    </i>
    <i r="2">
      <x v="59"/>
    </i>
    <i r="2">
      <x v="79"/>
    </i>
    <i r="2">
      <x v="117"/>
    </i>
    <i r="2">
      <x v="121"/>
    </i>
    <i r="2">
      <x v="129"/>
    </i>
    <i r="2">
      <x v="143"/>
    </i>
    <i r="2">
      <x v="144"/>
    </i>
    <i r="2">
      <x v="184"/>
    </i>
    <i r="2">
      <x v="185"/>
    </i>
    <i r="1">
      <x v="5"/>
      <x v="37"/>
    </i>
    <i r="2">
      <x v="46"/>
    </i>
    <i r="2">
      <x v="63"/>
    </i>
    <i r="2">
      <x v="94"/>
    </i>
    <i r="2">
      <x v="142"/>
    </i>
    <i r="2">
      <x v="163"/>
    </i>
    <i r="2">
      <x v="187"/>
    </i>
    <i r="1">
      <x v="6"/>
      <x v="51"/>
    </i>
    <i r="2">
      <x v="58"/>
    </i>
    <i r="2">
      <x v="119"/>
    </i>
    <i r="2">
      <x v="151"/>
    </i>
    <i r="2">
      <x v="165"/>
    </i>
    <i r="1">
      <x v="12"/>
      <x v="22"/>
    </i>
    <i r="2">
      <x v="33"/>
    </i>
    <i r="2">
      <x v="91"/>
    </i>
    <i r="2">
      <x v="114"/>
    </i>
    <i r="2">
      <x v="132"/>
    </i>
    <i r="2">
      <x v="139"/>
    </i>
    <i r="2">
      <x v="166"/>
    </i>
    <i r="1">
      <x v="13"/>
      <x v="4"/>
    </i>
    <i r="2">
      <x v="28"/>
    </i>
    <i r="2">
      <x v="48"/>
    </i>
    <i r="2">
      <x v="54"/>
    </i>
    <i r="2">
      <x v="69"/>
    </i>
    <i r="2">
      <x v="70"/>
    </i>
    <i r="2">
      <x v="90"/>
    </i>
    <i r="2">
      <x v="96"/>
    </i>
    <i r="2">
      <x v="97"/>
    </i>
    <i r="2">
      <x v="105"/>
    </i>
    <i r="2">
      <x v="112"/>
    </i>
    <i r="2">
      <x v="116"/>
    </i>
    <i r="2">
      <x v="118"/>
    </i>
    <i r="2">
      <x v="123"/>
    </i>
    <i r="2">
      <x v="156"/>
    </i>
    <i r="2">
      <x v="167"/>
    </i>
    <i r="2">
      <x v="169"/>
    </i>
    <i r="2">
      <x v="186"/>
    </i>
    <i r="1">
      <x v="14"/>
      <x/>
    </i>
    <i r="2">
      <x v="1"/>
    </i>
    <i r="2">
      <x v="12"/>
    </i>
    <i r="2">
      <x v="13"/>
    </i>
    <i r="2">
      <x v="27"/>
    </i>
    <i r="2">
      <x v="30"/>
    </i>
    <i r="2">
      <x v="34"/>
    </i>
    <i r="2">
      <x v="65"/>
    </i>
    <i r="2">
      <x v="66"/>
    </i>
    <i r="2">
      <x v="82"/>
    </i>
    <i r="2">
      <x v="84"/>
    </i>
    <i r="2">
      <x v="85"/>
    </i>
    <i r="2">
      <x v="98"/>
    </i>
    <i r="2">
      <x v="140"/>
    </i>
    <i r="2">
      <x v="154"/>
    </i>
    <i r="1">
      <x v="15"/>
      <x v="5"/>
    </i>
    <i r="2">
      <x v="6"/>
    </i>
    <i r="2">
      <x v="18"/>
    </i>
    <i r="2">
      <x v="25"/>
    </i>
    <i r="2">
      <x v="38"/>
    </i>
    <i r="2">
      <x v="43"/>
    </i>
    <i r="2">
      <x v="62"/>
    </i>
    <i r="2">
      <x v="138"/>
    </i>
    <i r="2">
      <x v="158"/>
    </i>
    <i r="2">
      <x v="183"/>
    </i>
    <i r="1">
      <x v="16"/>
      <x v="2"/>
    </i>
    <i r="2">
      <x v="29"/>
    </i>
    <i r="2">
      <x v="39"/>
    </i>
    <i r="2">
      <x v="47"/>
    </i>
    <i r="2">
      <x v="92"/>
    </i>
    <i r="2">
      <x v="99"/>
    </i>
    <i r="2">
      <x v="100"/>
    </i>
    <i r="2">
      <x v="101"/>
    </i>
    <i r="2">
      <x v="102"/>
    </i>
    <i r="2">
      <x v="128"/>
    </i>
    <i r="2">
      <x v="147"/>
    </i>
    <i r="2">
      <x v="171"/>
    </i>
    <i r="2">
      <x v="172"/>
    </i>
    <i r="1">
      <x v="17"/>
      <x v="21"/>
    </i>
    <i r="2">
      <x v="36"/>
    </i>
    <i r="2">
      <x v="53"/>
    </i>
    <i r="2">
      <x v="67"/>
    </i>
    <i r="2">
      <x v="78"/>
    </i>
    <i r="2">
      <x v="107"/>
    </i>
    <i r="2">
      <x v="110"/>
    </i>
    <i r="2">
      <x v="124"/>
    </i>
    <i r="1">
      <x v="18"/>
      <x v="40"/>
    </i>
    <i r="2">
      <x v="88"/>
    </i>
    <i r="2">
      <x v="111"/>
    </i>
    <i r="2">
      <x v="115"/>
    </i>
    <i r="2">
      <x v="130"/>
    </i>
    <i r="1">
      <x v="22"/>
      <x v="44"/>
    </i>
    <i r="2">
      <x v="80"/>
    </i>
    <i r="2">
      <x v="135"/>
    </i>
    <i r="2">
      <x v="145"/>
    </i>
    <i r="2">
      <x v="153"/>
    </i>
    <i r="2">
      <x v="157"/>
    </i>
    <i>
      <x v="3"/>
      <x v="19"/>
      <x v="61"/>
    </i>
    <i r="2">
      <x v="72"/>
    </i>
    <i r="2">
      <x v="73"/>
    </i>
    <i r="2">
      <x v="146"/>
    </i>
    <i r="2">
      <x v="179"/>
    </i>
    <i r="2">
      <x v="189"/>
    </i>
    <i r="2">
      <x v="190"/>
    </i>
    <i r="1">
      <x v="20"/>
      <x v="3"/>
    </i>
    <i r="2">
      <x v="14"/>
    </i>
    <i r="2">
      <x v="134"/>
    </i>
    <i r="2">
      <x v="148"/>
    </i>
    <i r="2">
      <x v="155"/>
    </i>
    <i r="2">
      <x v="176"/>
    </i>
    <i r="2">
      <x v="182"/>
    </i>
    <i r="2">
      <x v="188"/>
    </i>
    <i r="1">
      <x v="21"/>
      <x v="7"/>
    </i>
    <i r="2">
      <x v="76"/>
    </i>
    <i r="2">
      <x v="137"/>
    </i>
    <i r="2">
      <x v="175"/>
    </i>
    <i r="2">
      <x v="177"/>
    </i>
    <i r="2">
      <x v="178"/>
    </i>
    <i>
      <x v="4"/>
      <x v="23"/>
      <x v="159"/>
    </i>
    <i t="grand">
      <x/>
    </i>
  </rowItems>
  <colFields count="3">
    <field x="9"/>
    <field x="10"/>
    <field x="7"/>
  </colFields>
  <colItems count="197">
    <i>
      <x v="38"/>
      <x v="7"/>
      <x v="27"/>
    </i>
    <i>
      <x v="39"/>
      <x v="7"/>
      <x v="56"/>
    </i>
    <i>
      <x v="40"/>
      <x v="7"/>
      <x v="16"/>
    </i>
    <i>
      <x v="41"/>
      <x v="7"/>
      <x v="58"/>
    </i>
    <i>
      <x v="42"/>
      <x v="7"/>
      <x v="59"/>
    </i>
    <i>
      <x v="43"/>
      <x v="7"/>
      <x v="55"/>
    </i>
    <i>
      <x v="44"/>
      <x v="7"/>
      <x v="4"/>
    </i>
    <i>
      <x v="45"/>
      <x v="7"/>
      <x v="57"/>
    </i>
    <i>
      <x v="46"/>
      <x v="7"/>
      <x v="3"/>
    </i>
    <i>
      <x v="47"/>
      <x v="5"/>
      <x v="47"/>
    </i>
    <i>
      <x v="48"/>
      <x v="6"/>
      <x v="48"/>
    </i>
    <i r="1">
      <x v="7"/>
      <x v="1"/>
    </i>
    <i>
      <x v="49"/>
      <x v="6"/>
      <x v="49"/>
    </i>
    <i>
      <x v="50"/>
      <x v="6"/>
      <x v="50"/>
    </i>
    <i r="2">
      <x v="120"/>
    </i>
    <i>
      <x v="51"/>
      <x v="6"/>
      <x v="51"/>
    </i>
    <i>
      <x v="52"/>
      <x v="6"/>
      <x v="52"/>
    </i>
    <i>
      <x v="53"/>
      <x v="6"/>
      <x v="53"/>
    </i>
    <i>
      <x v="54"/>
      <x v="6"/>
      <x v="54"/>
    </i>
    <i>
      <x v="55"/>
      <x v="7"/>
      <x v="5"/>
    </i>
    <i>
      <x v="56"/>
      <x v="7"/>
      <x v="2"/>
    </i>
    <i>
      <x v="57"/>
      <x v="6"/>
      <x v="60"/>
    </i>
    <i>
      <x v="58"/>
      <x v="6"/>
      <x v="61"/>
    </i>
    <i>
      <x v="59"/>
      <x v="6"/>
      <x v="62"/>
    </i>
    <i>
      <x v="60"/>
      <x v="6"/>
      <x v="63"/>
    </i>
    <i>
      <x v="61"/>
      <x v="6"/>
      <x v="64"/>
    </i>
    <i>
      <x v="62"/>
      <x v="6"/>
      <x v="65"/>
    </i>
    <i>
      <x v="63"/>
      <x v="6"/>
      <x v="66"/>
    </i>
    <i>
      <x v="64"/>
      <x v="6"/>
      <x v="67"/>
    </i>
    <i>
      <x v="65"/>
      <x v="6"/>
      <x v="68"/>
    </i>
    <i>
      <x v="66"/>
      <x v="6"/>
      <x v="69"/>
    </i>
    <i>
      <x v="67"/>
      <x v="6"/>
      <x v="70"/>
    </i>
    <i>
      <x v="68"/>
      <x v="6"/>
      <x v="71"/>
    </i>
    <i>
      <x v="69"/>
      <x v="6"/>
      <x v="72"/>
    </i>
    <i>
      <x v="70"/>
      <x v="6"/>
      <x v="39"/>
    </i>
    <i>
      <x v="71"/>
      <x v="6"/>
      <x v="73"/>
    </i>
    <i>
      <x v="72"/>
      <x v="6"/>
      <x v="74"/>
    </i>
    <i>
      <x v="73"/>
      <x v="6"/>
      <x v="75"/>
    </i>
    <i>
      <x v="74"/>
      <x v="6"/>
      <x v="44"/>
    </i>
    <i>
      <x v="75"/>
      <x v="6"/>
      <x v="45"/>
    </i>
    <i>
      <x v="76"/>
      <x v="6"/>
      <x v="76"/>
    </i>
    <i>
      <x v="77"/>
      <x v="6"/>
      <x v="77"/>
    </i>
    <i>
      <x v="78"/>
      <x v="6"/>
      <x v="78"/>
    </i>
    <i>
      <x v="79"/>
      <x v="6"/>
      <x v="79"/>
    </i>
    <i>
      <x v="80"/>
      <x v="6"/>
      <x v="14"/>
    </i>
    <i>
      <x v="81"/>
      <x v="6"/>
      <x v="80"/>
    </i>
    <i>
      <x v="82"/>
      <x v="6"/>
      <x v="81"/>
    </i>
    <i>
      <x v="83"/>
      <x v="6"/>
      <x v="82"/>
    </i>
    <i>
      <x v="84"/>
      <x v="6"/>
      <x v="83"/>
    </i>
    <i>
      <x v="85"/>
      <x v="6"/>
      <x v="84"/>
    </i>
    <i>
      <x v="86"/>
      <x v="6"/>
      <x v="85"/>
    </i>
    <i>
      <x v="87"/>
      <x v="6"/>
      <x v="86"/>
    </i>
    <i>
      <x v="88"/>
      <x v="6"/>
      <x v="87"/>
    </i>
    <i>
      <x v="89"/>
      <x v="6"/>
      <x v="88"/>
    </i>
    <i>
      <x v="90"/>
      <x v="6"/>
      <x v="89"/>
    </i>
    <i>
      <x v="91"/>
      <x v="6"/>
      <x v="90"/>
    </i>
    <i>
      <x v="92"/>
      <x v="6"/>
      <x v="91"/>
    </i>
    <i>
      <x v="93"/>
      <x v="6"/>
      <x v="92"/>
    </i>
    <i>
      <x v="94"/>
      <x v="6"/>
      <x v="93"/>
    </i>
    <i>
      <x v="95"/>
      <x v="6"/>
      <x v="94"/>
    </i>
    <i>
      <x v="96"/>
      <x v="6"/>
      <x v="95"/>
    </i>
    <i>
      <x v="97"/>
      <x v="8"/>
      <x v="96"/>
    </i>
    <i>
      <x v="98"/>
      <x v="8"/>
      <x v="97"/>
    </i>
    <i>
      <x v="99"/>
      <x v="8"/>
      <x v="98"/>
    </i>
    <i>
      <x v="100"/>
      <x v="8"/>
      <x v="99"/>
    </i>
    <i>
      <x v="101"/>
      <x v="8"/>
      <x v="100"/>
    </i>
    <i>
      <x v="102"/>
      <x v="8"/>
      <x v="101"/>
    </i>
    <i>
      <x v="103"/>
      <x v="8"/>
      <x v="102"/>
    </i>
    <i>
      <x v="104"/>
      <x v="8"/>
      <x v="103"/>
    </i>
    <i>
      <x v="105"/>
      <x v="8"/>
      <x v="104"/>
    </i>
    <i>
      <x v="106"/>
      <x v="8"/>
      <x v="105"/>
    </i>
    <i>
      <x v="107"/>
      <x v="8"/>
      <x v="106"/>
    </i>
    <i>
      <x v="108"/>
      <x v="8"/>
      <x v="107"/>
    </i>
    <i>
      <x v="109"/>
      <x v="8"/>
      <x v="108"/>
    </i>
    <i>
      <x v="110"/>
      <x v="8"/>
      <x v="109"/>
    </i>
    <i>
      <x v="111"/>
      <x v="8"/>
      <x v="110"/>
    </i>
    <i>
      <x v="112"/>
      <x v="8"/>
      <x v="111"/>
    </i>
    <i>
      <x v="113"/>
      <x v="8"/>
      <x v="112"/>
    </i>
    <i>
      <x v="114"/>
      <x v="8"/>
      <x v="98"/>
    </i>
    <i>
      <x v="115"/>
      <x v="8"/>
      <x v="99"/>
    </i>
    <i>
      <x v="116"/>
      <x v="8"/>
      <x v="100"/>
    </i>
    <i>
      <x v="117"/>
      <x v="8"/>
      <x v="101"/>
    </i>
    <i>
      <x v="118"/>
      <x v="8"/>
      <x v="102"/>
    </i>
    <i>
      <x v="119"/>
      <x v="8"/>
      <x v="103"/>
    </i>
    <i>
      <x v="120"/>
      <x v="8"/>
      <x v="104"/>
    </i>
    <i>
      <x v="121"/>
      <x v="8"/>
      <x v="105"/>
    </i>
    <i>
      <x v="122"/>
      <x v="8"/>
      <x v="106"/>
    </i>
    <i>
      <x v="123"/>
      <x v="8"/>
      <x v="107"/>
    </i>
    <i>
      <x v="124"/>
      <x v="8"/>
      <x v="108"/>
    </i>
    <i>
      <x v="125"/>
      <x v="8"/>
      <x v="109"/>
    </i>
    <i>
      <x v="126"/>
      <x v="8"/>
      <x v="110"/>
    </i>
    <i>
      <x v="127"/>
      <x v="8"/>
      <x v="111"/>
    </i>
    <i>
      <x v="128"/>
      <x v="8"/>
      <x v="113"/>
    </i>
    <i>
      <x v="129"/>
      <x v="8"/>
      <x v="98"/>
    </i>
    <i>
      <x v="130"/>
      <x v="8"/>
      <x v="99"/>
    </i>
    <i>
      <x v="131"/>
      <x v="8"/>
      <x v="100"/>
    </i>
    <i>
      <x v="132"/>
      <x v="8"/>
      <x v="101"/>
    </i>
    <i>
      <x v="133"/>
      <x v="8"/>
      <x v="102"/>
    </i>
    <i>
      <x v="134"/>
      <x v="8"/>
      <x v="103"/>
    </i>
    <i>
      <x v="135"/>
      <x v="8"/>
      <x v="104"/>
    </i>
    <i>
      <x v="136"/>
      <x v="8"/>
      <x v="105"/>
    </i>
    <i>
      <x v="137"/>
      <x v="8"/>
      <x v="106"/>
    </i>
    <i>
      <x v="138"/>
      <x v="8"/>
      <x v="107"/>
    </i>
    <i>
      <x v="139"/>
      <x v="8"/>
      <x v="108"/>
    </i>
    <i>
      <x v="140"/>
      <x v="8"/>
      <x v="109"/>
    </i>
    <i>
      <x v="141"/>
      <x v="8"/>
      <x v="110"/>
    </i>
    <i>
      <x v="142"/>
      <x v="8"/>
      <x v="111"/>
    </i>
    <i>
      <x v="143"/>
      <x v="8"/>
      <x v="114"/>
    </i>
    <i>
      <x v="144"/>
      <x v="8"/>
      <x v="98"/>
    </i>
    <i>
      <x v="145"/>
      <x v="8"/>
      <x v="99"/>
    </i>
    <i>
      <x v="146"/>
      <x v="8"/>
      <x v="100"/>
    </i>
    <i>
      <x v="147"/>
      <x v="8"/>
      <x v="101"/>
    </i>
    <i>
      <x v="148"/>
      <x v="8"/>
      <x v="102"/>
    </i>
    <i>
      <x v="149"/>
      <x v="8"/>
      <x v="103"/>
    </i>
    <i>
      <x v="150"/>
      <x v="8"/>
      <x v="104"/>
    </i>
    <i>
      <x v="151"/>
      <x v="8"/>
      <x v="105"/>
    </i>
    <i>
      <x v="152"/>
      <x v="8"/>
      <x v="106"/>
    </i>
    <i>
      <x v="153"/>
      <x v="8"/>
      <x v="107"/>
    </i>
    <i>
      <x v="154"/>
      <x v="8"/>
      <x v="108"/>
    </i>
    <i>
      <x v="155"/>
      <x v="8"/>
      <x v="109"/>
    </i>
    <i>
      <x v="156"/>
      <x v="8"/>
      <x v="110"/>
    </i>
    <i>
      <x v="157"/>
      <x v="8"/>
      <x v="111"/>
    </i>
    <i>
      <x v="158"/>
      <x v="8"/>
      <x v="115"/>
    </i>
    <i>
      <x v="159"/>
      <x v="8"/>
      <x v="98"/>
    </i>
    <i>
      <x v="160"/>
      <x v="8"/>
      <x v="99"/>
    </i>
    <i>
      <x v="161"/>
      <x v="8"/>
      <x v="100"/>
    </i>
    <i>
      <x v="162"/>
      <x v="8"/>
      <x v="101"/>
    </i>
    <i>
      <x v="163"/>
      <x v="8"/>
      <x v="102"/>
    </i>
    <i>
      <x v="164"/>
      <x v="8"/>
      <x v="103"/>
    </i>
    <i>
      <x v="165"/>
      <x v="8"/>
      <x v="104"/>
    </i>
    <i>
      <x v="166"/>
      <x v="8"/>
      <x v="105"/>
    </i>
    <i>
      <x v="167"/>
      <x v="8"/>
      <x v="106"/>
    </i>
    <i>
      <x v="168"/>
      <x v="8"/>
      <x v="107"/>
    </i>
    <i>
      <x v="169"/>
      <x v="8"/>
      <x v="108"/>
    </i>
    <i>
      <x v="170"/>
      <x v="8"/>
      <x v="109"/>
    </i>
    <i>
      <x v="171"/>
      <x v="8"/>
      <x v="110"/>
    </i>
    <i>
      <x v="172"/>
      <x v="8"/>
      <x v="111"/>
    </i>
    <i>
      <x v="173"/>
      <x v="8"/>
      <x v="116"/>
    </i>
    <i>
      <x v="174"/>
      <x v="8"/>
      <x v="98"/>
    </i>
    <i>
      <x v="175"/>
      <x v="8"/>
      <x v="99"/>
    </i>
    <i>
      <x v="176"/>
      <x v="8"/>
      <x v="100"/>
    </i>
    <i>
      <x v="177"/>
      <x v="8"/>
      <x v="101"/>
    </i>
    <i>
      <x v="178"/>
      <x v="8"/>
      <x v="102"/>
    </i>
    <i>
      <x v="179"/>
      <x v="8"/>
      <x v="103"/>
    </i>
    <i>
      <x v="180"/>
      <x v="8"/>
      <x v="104"/>
    </i>
    <i>
      <x v="181"/>
      <x v="8"/>
      <x v="105"/>
    </i>
    <i>
      <x v="182"/>
      <x v="8"/>
      <x v="106"/>
    </i>
    <i>
      <x v="183"/>
      <x v="8"/>
      <x v="107"/>
    </i>
    <i>
      <x v="184"/>
      <x v="8"/>
      <x v="108"/>
    </i>
    <i>
      <x v="185"/>
      <x v="8"/>
      <x v="109"/>
    </i>
    <i>
      <x v="186"/>
      <x v="8"/>
      <x v="110"/>
    </i>
    <i>
      <x v="187"/>
      <x v="8"/>
      <x v="111"/>
    </i>
    <i>
      <x v="188"/>
      <x v="8"/>
      <x v="117"/>
    </i>
    <i>
      <x v="189"/>
      <x v="8"/>
      <x v="98"/>
    </i>
    <i>
      <x v="190"/>
      <x v="8"/>
      <x v="99"/>
    </i>
    <i>
      <x v="191"/>
      <x v="8"/>
      <x v="100"/>
    </i>
    <i>
      <x v="192"/>
      <x v="8"/>
      <x v="101"/>
    </i>
    <i>
      <x v="193"/>
      <x v="8"/>
      <x v="102"/>
    </i>
    <i>
      <x v="194"/>
      <x v="8"/>
      <x v="103"/>
    </i>
    <i>
      <x v="195"/>
      <x v="8"/>
      <x v="104"/>
    </i>
    <i>
      <x v="196"/>
      <x v="8"/>
      <x v="105"/>
    </i>
    <i>
      <x v="197"/>
      <x v="8"/>
      <x v="106"/>
    </i>
    <i>
      <x v="198"/>
      <x v="8"/>
      <x v="107"/>
    </i>
    <i>
      <x v="199"/>
      <x v="8"/>
      <x v="108"/>
    </i>
    <i>
      <x v="200"/>
      <x v="8"/>
      <x v="109"/>
    </i>
    <i>
      <x v="201"/>
      <x v="8"/>
      <x v="110"/>
    </i>
    <i>
      <x v="202"/>
      <x v="8"/>
      <x v="111"/>
    </i>
    <i>
      <x v="203"/>
      <x v="8"/>
      <x v="118"/>
    </i>
    <i>
      <x v="204"/>
      <x v="8"/>
      <x v="98"/>
    </i>
    <i>
      <x v="205"/>
      <x v="8"/>
      <x v="99"/>
    </i>
    <i>
      <x v="206"/>
      <x v="8"/>
      <x v="100"/>
    </i>
    <i>
      <x v="207"/>
      <x v="8"/>
      <x v="101"/>
    </i>
    <i>
      <x v="208"/>
      <x v="8"/>
      <x v="102"/>
    </i>
    <i>
      <x v="209"/>
      <x v="8"/>
      <x v="103"/>
    </i>
    <i>
      <x v="210"/>
      <x v="8"/>
      <x v="104"/>
    </i>
    <i>
      <x v="211"/>
      <x v="8"/>
      <x v="105"/>
    </i>
    <i>
      <x v="212"/>
      <x v="8"/>
      <x v="106"/>
    </i>
    <i>
      <x v="213"/>
      <x v="8"/>
      <x v="107"/>
    </i>
    <i>
      <x v="214"/>
      <x v="8"/>
      <x v="108"/>
    </i>
    <i>
      <x v="215"/>
      <x v="8"/>
      <x v="109"/>
    </i>
    <i>
      <x v="216"/>
      <x v="8"/>
      <x v="110"/>
    </i>
    <i>
      <x v="217"/>
      <x v="8"/>
      <x v="111"/>
    </i>
    <i>
      <x v="218"/>
      <x v="8"/>
      <x v="119"/>
    </i>
    <i>
      <x v="219"/>
      <x v="8"/>
      <x v="98"/>
    </i>
    <i>
      <x v="220"/>
      <x v="8"/>
      <x v="99"/>
    </i>
    <i>
      <x v="221"/>
      <x v="8"/>
      <x v="100"/>
    </i>
    <i>
      <x v="222"/>
      <x v="8"/>
      <x v="101"/>
    </i>
    <i>
      <x v="223"/>
      <x v="8"/>
      <x v="102"/>
    </i>
    <i>
      <x v="224"/>
      <x v="8"/>
      <x v="103"/>
    </i>
    <i>
      <x v="225"/>
      <x v="8"/>
      <x v="104"/>
    </i>
    <i>
      <x v="226"/>
      <x v="8"/>
      <x v="105"/>
    </i>
    <i>
      <x v="227"/>
      <x v="8"/>
      <x v="106"/>
    </i>
    <i>
      <x v="228"/>
      <x v="8"/>
      <x v="107"/>
    </i>
    <i>
      <x v="229"/>
      <x v="8"/>
      <x v="108"/>
    </i>
    <i>
      <x v="230"/>
      <x v="8"/>
      <x v="109"/>
    </i>
    <i>
      <x v="231"/>
      <x v="8"/>
      <x v="110"/>
    </i>
    <i>
      <x v="232"/>
      <x v="8"/>
      <x v="111"/>
    </i>
  </colItems>
  <dataFields count="1">
    <dataField name="Sum of Reported Value" fld="6" baseField="7" baseItem="45"/>
  </dataFields>
  <formats count="454">
    <format dxfId="2908">
      <pivotArea type="all" dataOnly="0" outline="0" fieldPosition="0"/>
    </format>
    <format dxfId="2907">
      <pivotArea outline="0" collapsedLevelsAreSubtotals="1" fieldPosition="0"/>
    </format>
    <format dxfId="2906">
      <pivotArea type="origin" dataOnly="0" labelOnly="1" outline="0" fieldPosition="0"/>
    </format>
    <format dxfId="2905">
      <pivotArea field="9" type="button" dataOnly="0" labelOnly="1" outline="0" axis="axisCol" fieldPosition="0"/>
    </format>
    <format dxfId="2904">
      <pivotArea field="10" type="button" dataOnly="0" labelOnly="1" outline="0" axis="axisCol" fieldPosition="1"/>
    </format>
    <format dxfId="2903">
      <pivotArea field="7" type="button" dataOnly="0" labelOnly="1" outline="0" axis="axisCol" fieldPosition="2"/>
    </format>
    <format dxfId="2902">
      <pivotArea type="topRight" dataOnly="0" labelOnly="1" outline="0" fieldPosition="0"/>
    </format>
    <format dxfId="2901">
      <pivotArea field="0" type="button" dataOnly="0" labelOnly="1" outline="0" axis="axisRow" fieldPosition="0"/>
    </format>
    <format dxfId="2900">
      <pivotArea field="1" type="button" dataOnly="0" labelOnly="1" outline="0" axis="axisRow" fieldPosition="1"/>
    </format>
    <format dxfId="2899">
      <pivotArea field="2" type="button" dataOnly="0" labelOnly="1" outline="0" axis="axisRow" fieldPosition="2"/>
    </format>
    <format dxfId="2898">
      <pivotArea dataOnly="0" labelOnly="1" outline="0" fieldPosition="0">
        <references count="1">
          <reference field="0" count="0"/>
        </references>
      </pivotArea>
    </format>
    <format dxfId="2897">
      <pivotArea dataOnly="0" labelOnly="1" grandRow="1" outline="0" fieldPosition="0"/>
    </format>
    <format dxfId="2896">
      <pivotArea dataOnly="0" labelOnly="1" outline="0" fieldPosition="0">
        <references count="2">
          <reference field="0" count="1" selected="0">
            <x v="0"/>
          </reference>
          <reference field="1" count="6">
            <x v="0"/>
            <x v="1"/>
            <x v="2"/>
            <x v="4"/>
            <x v="10"/>
            <x v="11"/>
          </reference>
        </references>
      </pivotArea>
    </format>
    <format dxfId="2895">
      <pivotArea dataOnly="0" labelOnly="1" outline="0" fieldPosition="0">
        <references count="2">
          <reference field="0" count="1" selected="0">
            <x v="1"/>
          </reference>
          <reference field="1" count="3">
            <x v="7"/>
            <x v="8"/>
            <x v="9"/>
          </reference>
        </references>
      </pivotArea>
    </format>
    <format dxfId="2894">
      <pivotArea dataOnly="0" labelOnly="1" outline="0" fieldPosition="0">
        <references count="2">
          <reference field="0" count="1" selected="0">
            <x v="2"/>
          </reference>
          <reference field="1" count="11">
            <x v="3"/>
            <x v="5"/>
            <x v="6"/>
            <x v="12"/>
            <x v="13"/>
            <x v="14"/>
            <x v="15"/>
            <x v="16"/>
            <x v="17"/>
            <x v="18"/>
            <x v="22"/>
          </reference>
        </references>
      </pivotArea>
    </format>
    <format dxfId="2893">
      <pivotArea dataOnly="0" labelOnly="1" outline="0" fieldPosition="0">
        <references count="2">
          <reference field="0" count="1" selected="0">
            <x v="3"/>
          </reference>
          <reference field="1" count="3">
            <x v="19"/>
            <x v="20"/>
            <x v="21"/>
          </reference>
        </references>
      </pivotArea>
    </format>
    <format dxfId="2892">
      <pivotArea dataOnly="0" labelOnly="1" outline="0" fieldPosition="0">
        <references count="3">
          <reference field="0" count="1" selected="0">
            <x v="0"/>
          </reference>
          <reference field="1" count="1" selected="0">
            <x v="0"/>
          </reference>
          <reference field="2" count="3">
            <x v="41"/>
            <x v="87"/>
            <x v="149"/>
          </reference>
        </references>
      </pivotArea>
    </format>
    <format dxfId="2891">
      <pivotArea dataOnly="0" labelOnly="1" outline="0" fieldPosition="0">
        <references count="3">
          <reference field="0" count="1" selected="0">
            <x v="0"/>
          </reference>
          <reference field="1" count="1" selected="0">
            <x v="1"/>
          </reference>
          <reference field="2" count="3">
            <x v="8"/>
            <x v="42"/>
            <x v="57"/>
          </reference>
        </references>
      </pivotArea>
    </format>
    <format dxfId="2890">
      <pivotArea dataOnly="0" labelOnly="1" outline="0" fieldPosition="0">
        <references count="3">
          <reference field="0" count="1" selected="0">
            <x v="0"/>
          </reference>
          <reference field="1" count="1" selected="0">
            <x v="2"/>
          </reference>
          <reference field="2" count="1">
            <x v="15"/>
          </reference>
        </references>
      </pivotArea>
    </format>
    <format dxfId="2889">
      <pivotArea dataOnly="0" labelOnly="1" outline="0" fieldPosition="0">
        <references count="3">
          <reference field="0" count="1" selected="0">
            <x v="0"/>
          </reference>
          <reference field="1" count="1" selected="0">
            <x v="4"/>
          </reference>
          <reference field="2" count="5">
            <x v="23"/>
            <x v="26"/>
            <x v="83"/>
            <x v="150"/>
            <x v="152"/>
          </reference>
        </references>
      </pivotArea>
    </format>
    <format dxfId="2888">
      <pivotArea dataOnly="0" labelOnly="1" outline="0" fieldPosition="0">
        <references count="3">
          <reference field="0" count="1" selected="0">
            <x v="0"/>
          </reference>
          <reference field="1" count="1" selected="0">
            <x v="10"/>
          </reference>
          <reference field="2" count="4">
            <x v="55"/>
            <x v="74"/>
            <x v="75"/>
            <x v="86"/>
          </reference>
        </references>
      </pivotArea>
    </format>
    <format dxfId="2887">
      <pivotArea dataOnly="0" labelOnly="1" outline="0" fieldPosition="0">
        <references count="3">
          <reference field="0" count="1" selected="0">
            <x v="0"/>
          </reference>
          <reference field="1" count="1" selected="0">
            <x v="11"/>
          </reference>
          <reference field="2" count="3">
            <x v="24"/>
            <x v="60"/>
            <x v="89"/>
          </reference>
        </references>
      </pivotArea>
    </format>
    <format dxfId="2886">
      <pivotArea dataOnly="0" labelOnly="1" outline="0" fieldPosition="0">
        <references count="3">
          <reference field="0" count="1" selected="0">
            <x v="1"/>
          </reference>
          <reference field="1" count="1" selected="0">
            <x v="7"/>
          </reference>
          <reference field="2" count="8">
            <x v="45"/>
            <x v="64"/>
            <x v="68"/>
            <x v="77"/>
            <x v="103"/>
            <x v="104"/>
            <x v="109"/>
            <x v="141"/>
          </reference>
        </references>
      </pivotArea>
    </format>
    <format dxfId="2885">
      <pivotArea dataOnly="0" labelOnly="1" outline="0" fieldPosition="0">
        <references count="3">
          <reference field="0" count="1" selected="0">
            <x v="1"/>
          </reference>
          <reference field="1" count="1" selected="0">
            <x v="8"/>
          </reference>
          <reference field="2" count="6">
            <x v="17"/>
            <x v="19"/>
            <x v="56"/>
            <x v="93"/>
            <x v="126"/>
            <x v="133"/>
          </reference>
        </references>
      </pivotArea>
    </format>
    <format dxfId="2884">
      <pivotArea dataOnly="0" labelOnly="1" outline="0" fieldPosition="0">
        <references count="3">
          <reference field="0" count="1" selected="0">
            <x v="1"/>
          </reference>
          <reference field="1" count="1" selected="0">
            <x v="9"/>
          </reference>
          <reference field="2" count="11">
            <x v="10"/>
            <x v="71"/>
            <x v="81"/>
            <x v="95"/>
            <x v="106"/>
            <x v="108"/>
            <x v="113"/>
            <x v="120"/>
            <x v="122"/>
            <x v="131"/>
            <x v="136"/>
          </reference>
        </references>
      </pivotArea>
    </format>
    <format dxfId="2883">
      <pivotArea dataOnly="0" labelOnly="1" outline="0" fieldPosition="0">
        <references count="3">
          <reference field="0" count="1" selected="0">
            <x v="2"/>
          </reference>
          <reference field="1" count="1" selected="0">
            <x v="3"/>
          </reference>
          <reference field="2" count="15">
            <x v="20"/>
            <x v="31"/>
            <x v="32"/>
            <x v="35"/>
            <x v="49"/>
            <x v="50"/>
            <x v="52"/>
            <x v="59"/>
            <x v="79"/>
            <x v="117"/>
            <x v="121"/>
            <x v="127"/>
            <x v="129"/>
            <x v="143"/>
            <x v="144"/>
          </reference>
        </references>
      </pivotArea>
    </format>
    <format dxfId="2882">
      <pivotArea dataOnly="0" labelOnly="1" outline="0" fieldPosition="0">
        <references count="3">
          <reference field="0" count="1" selected="0">
            <x v="2"/>
          </reference>
          <reference field="1" count="1" selected="0">
            <x v="5"/>
          </reference>
          <reference field="2" count="5">
            <x v="37"/>
            <x v="46"/>
            <x v="63"/>
            <x v="94"/>
            <x v="142"/>
          </reference>
        </references>
      </pivotArea>
    </format>
    <format dxfId="2881">
      <pivotArea dataOnly="0" labelOnly="1" outline="0" fieldPosition="0">
        <references count="3">
          <reference field="0" count="1" selected="0">
            <x v="2"/>
          </reference>
          <reference field="1" count="1" selected="0">
            <x v="6"/>
          </reference>
          <reference field="2" count="4">
            <x v="51"/>
            <x v="58"/>
            <x v="119"/>
            <x v="151"/>
          </reference>
        </references>
      </pivotArea>
    </format>
    <format dxfId="2880">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2879">
      <pivotArea dataOnly="0" labelOnly="1" outline="0" fieldPosition="0">
        <references count="3">
          <reference field="0" count="1" selected="0">
            <x v="2"/>
          </reference>
          <reference field="1" count="1" selected="0">
            <x v="13"/>
          </reference>
          <reference field="2" count="16">
            <x v="4"/>
            <x v="28"/>
            <x v="48"/>
            <x v="54"/>
            <x v="69"/>
            <x v="70"/>
            <x v="90"/>
            <x v="96"/>
            <x v="97"/>
            <x v="105"/>
            <x v="112"/>
            <x v="116"/>
            <x v="118"/>
            <x v="123"/>
            <x v="125"/>
            <x v="156"/>
          </reference>
        </references>
      </pivotArea>
    </format>
    <format dxfId="2878">
      <pivotArea dataOnly="0" labelOnly="1" outline="0" fieldPosition="0">
        <references count="3">
          <reference field="0" count="1" selected="0">
            <x v="2"/>
          </reference>
          <reference field="1" count="1" selected="0">
            <x v="14"/>
          </reference>
          <reference field="2" count="15">
            <x v="0"/>
            <x v="1"/>
            <x v="12"/>
            <x v="13"/>
            <x v="27"/>
            <x v="30"/>
            <x v="34"/>
            <x v="65"/>
            <x v="66"/>
            <x v="82"/>
            <x v="84"/>
            <x v="85"/>
            <x v="98"/>
            <x v="140"/>
            <x v="154"/>
          </reference>
        </references>
      </pivotArea>
    </format>
    <format dxfId="2877">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2876">
      <pivotArea dataOnly="0" labelOnly="1" outline="0" fieldPosition="0">
        <references count="3">
          <reference field="0" count="1" selected="0">
            <x v="2"/>
          </reference>
          <reference field="1" count="1" selected="0">
            <x v="16"/>
          </reference>
          <reference field="2" count="12">
            <x v="2"/>
            <x v="11"/>
            <x v="29"/>
            <x v="39"/>
            <x v="47"/>
            <x v="92"/>
            <x v="99"/>
            <x v="100"/>
            <x v="101"/>
            <x v="102"/>
            <x v="128"/>
            <x v="147"/>
          </reference>
        </references>
      </pivotArea>
    </format>
    <format dxfId="2875">
      <pivotArea dataOnly="0" labelOnly="1" outline="0" fieldPosition="0">
        <references count="3">
          <reference field="0" count="1" selected="0">
            <x v="2"/>
          </reference>
          <reference field="1" count="1" selected="0">
            <x v="17"/>
          </reference>
          <reference field="2" count="9">
            <x v="9"/>
            <x v="21"/>
            <x v="36"/>
            <x v="53"/>
            <x v="67"/>
            <x v="78"/>
            <x v="107"/>
            <x v="110"/>
            <x v="124"/>
          </reference>
        </references>
      </pivotArea>
    </format>
    <format dxfId="2874">
      <pivotArea dataOnly="0" labelOnly="1" outline="0" fieldPosition="0">
        <references count="3">
          <reference field="0" count="1" selected="0">
            <x v="2"/>
          </reference>
          <reference field="1" count="1" selected="0">
            <x v="18"/>
          </reference>
          <reference field="2" count="6">
            <x v="16"/>
            <x v="40"/>
            <x v="88"/>
            <x v="111"/>
            <x v="115"/>
            <x v="130"/>
          </reference>
        </references>
      </pivotArea>
    </format>
    <format dxfId="2873">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2872">
      <pivotArea dataOnly="0" labelOnly="1" outline="0" fieldPosition="0">
        <references count="3">
          <reference field="0" count="1" selected="0">
            <x v="3"/>
          </reference>
          <reference field="1" count="1" selected="0">
            <x v="19"/>
          </reference>
          <reference field="2" count="4">
            <x v="61"/>
            <x v="72"/>
            <x v="73"/>
            <x v="146"/>
          </reference>
        </references>
      </pivotArea>
    </format>
    <format dxfId="2871">
      <pivotArea dataOnly="0" labelOnly="1" outline="0" fieldPosition="0">
        <references count="3">
          <reference field="0" count="1" selected="0">
            <x v="3"/>
          </reference>
          <reference field="1" count="1" selected="0">
            <x v="20"/>
          </reference>
          <reference field="2" count="5">
            <x v="3"/>
            <x v="14"/>
            <x v="134"/>
            <x v="148"/>
            <x v="155"/>
          </reference>
        </references>
      </pivotArea>
    </format>
    <format dxfId="2870">
      <pivotArea dataOnly="0" labelOnly="1" outline="0" fieldPosition="0">
        <references count="3">
          <reference field="0" count="1" selected="0">
            <x v="3"/>
          </reference>
          <reference field="1" count="1" selected="0">
            <x v="21"/>
          </reference>
          <reference field="2" count="3">
            <x v="7"/>
            <x v="76"/>
            <x v="137"/>
          </reference>
        </references>
      </pivotArea>
    </format>
    <format dxfId="2869">
      <pivotArea dataOnly="0" labelOnly="1" outline="0" fieldPosition="0">
        <references count="1">
          <reference field="9" count="0"/>
        </references>
      </pivotArea>
    </format>
    <format dxfId="2868">
      <pivotArea dataOnly="0" labelOnly="1" outline="0" fieldPosition="0">
        <references count="2">
          <reference field="9" count="1" selected="0">
            <x v="0"/>
          </reference>
          <reference field="10" count="1">
            <x v="4"/>
          </reference>
        </references>
      </pivotArea>
    </format>
    <format dxfId="2867">
      <pivotArea dataOnly="0" labelOnly="1" outline="0" fieldPosition="0">
        <references count="2">
          <reference field="9" count="1" selected="0">
            <x v="9"/>
          </reference>
          <reference field="10" count="1">
            <x v="2"/>
          </reference>
        </references>
      </pivotArea>
    </format>
    <format dxfId="2866">
      <pivotArea dataOnly="0" labelOnly="1" outline="0" fieldPosition="0">
        <references count="2">
          <reference field="9" count="1" selected="0">
            <x v="12"/>
          </reference>
          <reference field="10" count="1">
            <x v="1"/>
          </reference>
        </references>
      </pivotArea>
    </format>
    <format dxfId="2865">
      <pivotArea dataOnly="0" labelOnly="1" outline="0" fieldPosition="0">
        <references count="2">
          <reference field="9" count="1" selected="0">
            <x v="16"/>
          </reference>
          <reference field="10" count="1">
            <x v="0"/>
          </reference>
        </references>
      </pivotArea>
    </format>
    <format dxfId="2864">
      <pivotArea dataOnly="0" labelOnly="1" outline="0" fieldPosition="0">
        <references count="2">
          <reference field="9" count="1" selected="0">
            <x v="38"/>
          </reference>
          <reference field="10" count="1">
            <x v="3"/>
          </reference>
        </references>
      </pivotArea>
    </format>
    <format dxfId="2863">
      <pivotArea dataOnly="0" labelOnly="1" outline="0" fieldPosition="0">
        <references count="3">
          <reference field="7" count="1">
            <x v="43"/>
          </reference>
          <reference field="9" count="1" selected="0">
            <x v="0"/>
          </reference>
          <reference field="10" count="1" selected="0">
            <x v="4"/>
          </reference>
        </references>
      </pivotArea>
    </format>
    <format dxfId="2862">
      <pivotArea dataOnly="0" labelOnly="1" outline="0" fieldPosition="0">
        <references count="3">
          <reference field="7" count="1">
            <x v="37"/>
          </reference>
          <reference field="9" count="1" selected="0">
            <x v="1"/>
          </reference>
          <reference field="10" count="1" selected="0">
            <x v="4"/>
          </reference>
        </references>
      </pivotArea>
    </format>
    <format dxfId="2861">
      <pivotArea dataOnly="0" labelOnly="1" outline="0" fieldPosition="0">
        <references count="3">
          <reference field="7" count="1">
            <x v="19"/>
          </reference>
          <reference field="9" count="1" selected="0">
            <x v="2"/>
          </reference>
          <reference field="10" count="1" selected="0">
            <x v="4"/>
          </reference>
        </references>
      </pivotArea>
    </format>
    <format dxfId="2860">
      <pivotArea dataOnly="0" labelOnly="1" outline="0" fieldPosition="0">
        <references count="3">
          <reference field="7" count="1">
            <x v="18"/>
          </reference>
          <reference field="9" count="1" selected="0">
            <x v="3"/>
          </reference>
          <reference field="10" count="1" selected="0">
            <x v="4"/>
          </reference>
        </references>
      </pivotArea>
    </format>
    <format dxfId="2859">
      <pivotArea dataOnly="0" labelOnly="1" outline="0" fieldPosition="0">
        <references count="3">
          <reference field="7" count="1">
            <x v="17"/>
          </reference>
          <reference field="9" count="1" selected="0">
            <x v="4"/>
          </reference>
          <reference field="10" count="1" selected="0">
            <x v="4"/>
          </reference>
        </references>
      </pivotArea>
    </format>
    <format dxfId="2858">
      <pivotArea dataOnly="0" labelOnly="1" outline="0" fieldPosition="0">
        <references count="3">
          <reference field="7" count="1">
            <x v="15"/>
          </reference>
          <reference field="9" count="1" selected="0">
            <x v="5"/>
          </reference>
          <reference field="10" count="1" selected="0">
            <x v="4"/>
          </reference>
        </references>
      </pivotArea>
    </format>
    <format dxfId="2857">
      <pivotArea dataOnly="0" labelOnly="1" outline="0" fieldPosition="0">
        <references count="3">
          <reference field="7" count="1">
            <x v="46"/>
          </reference>
          <reference field="9" count="1" selected="0">
            <x v="6"/>
          </reference>
          <reference field="10" count="1" selected="0">
            <x v="4"/>
          </reference>
        </references>
      </pivotArea>
    </format>
    <format dxfId="2856">
      <pivotArea dataOnly="0" labelOnly="1" outline="0" fieldPosition="0">
        <references count="3">
          <reference field="7" count="1">
            <x v="34"/>
          </reference>
          <reference field="9" count="1" selected="0">
            <x v="7"/>
          </reference>
          <reference field="10" count="1" selected="0">
            <x v="4"/>
          </reference>
        </references>
      </pivotArea>
    </format>
    <format dxfId="2855">
      <pivotArea dataOnly="0" labelOnly="1" outline="0" fieldPosition="0">
        <references count="3">
          <reference field="7" count="1">
            <x v="24"/>
          </reference>
          <reference field="9" count="1" selected="0">
            <x v="8"/>
          </reference>
          <reference field="10" count="1" selected="0">
            <x v="4"/>
          </reference>
        </references>
      </pivotArea>
    </format>
    <format dxfId="2854">
      <pivotArea dataOnly="0" labelOnly="1" outline="0" fieldPosition="0">
        <references count="3">
          <reference field="7" count="1">
            <x v="36"/>
          </reference>
          <reference field="9" count="1" selected="0">
            <x v="9"/>
          </reference>
          <reference field="10" count="1" selected="0">
            <x v="2"/>
          </reference>
        </references>
      </pivotArea>
    </format>
    <format dxfId="2853">
      <pivotArea dataOnly="0" labelOnly="1" outline="0" fieldPosition="0">
        <references count="3">
          <reference field="7" count="1">
            <x v="26"/>
          </reference>
          <reference field="9" count="1" selected="0">
            <x v="10"/>
          </reference>
          <reference field="10" count="1" selected="0">
            <x v="2"/>
          </reference>
        </references>
      </pivotArea>
    </format>
    <format dxfId="2852">
      <pivotArea dataOnly="0" labelOnly="1" outline="0" fieldPosition="0">
        <references count="3">
          <reference field="7" count="1">
            <x v="25"/>
          </reference>
          <reference field="9" count="1" selected="0">
            <x v="11"/>
          </reference>
          <reference field="10" count="1" selected="0">
            <x v="2"/>
          </reference>
        </references>
      </pivotArea>
    </format>
    <format dxfId="2851">
      <pivotArea dataOnly="0" labelOnly="1" outline="0" fieldPosition="0">
        <references count="3">
          <reference field="7" count="1">
            <x v="40"/>
          </reference>
          <reference field="9" count="1" selected="0">
            <x v="12"/>
          </reference>
          <reference field="10" count="1" selected="0">
            <x v="1"/>
          </reference>
        </references>
      </pivotArea>
    </format>
    <format dxfId="2850">
      <pivotArea dataOnly="0" labelOnly="1" outline="0" fieldPosition="0">
        <references count="3">
          <reference field="7" count="1">
            <x v="8"/>
          </reference>
          <reference field="9" count="1" selected="0">
            <x v="13"/>
          </reference>
          <reference field="10" count="1" selected="0">
            <x v="1"/>
          </reference>
        </references>
      </pivotArea>
    </format>
    <format dxfId="2849">
      <pivotArea dataOnly="0" labelOnly="1" outline="0" fieldPosition="0">
        <references count="3">
          <reference field="7" count="1">
            <x v="10"/>
          </reference>
          <reference field="9" count="1" selected="0">
            <x v="14"/>
          </reference>
          <reference field="10" count="1" selected="0">
            <x v="1"/>
          </reference>
        </references>
      </pivotArea>
    </format>
    <format dxfId="2848">
      <pivotArea dataOnly="0" labelOnly="1" outline="0" fieldPosition="0">
        <references count="3">
          <reference field="7" count="1">
            <x v="9"/>
          </reference>
          <reference field="9" count="1" selected="0">
            <x v="15"/>
          </reference>
          <reference field="10" count="1" selected="0">
            <x v="1"/>
          </reference>
        </references>
      </pivotArea>
    </format>
    <format dxfId="2847">
      <pivotArea dataOnly="0" labelOnly="1" outline="0" fieldPosition="0">
        <references count="3">
          <reference field="7" count="1">
            <x v="0"/>
          </reference>
          <reference field="9" count="1" selected="0">
            <x v="16"/>
          </reference>
          <reference field="10" count="1" selected="0">
            <x v="0"/>
          </reference>
        </references>
      </pivotArea>
    </format>
    <format dxfId="2846">
      <pivotArea dataOnly="0" labelOnly="1" outline="0" fieldPosition="0">
        <references count="3">
          <reference field="7" count="1">
            <x v="35"/>
          </reference>
          <reference field="9" count="1" selected="0">
            <x v="17"/>
          </reference>
          <reference field="10" count="1" selected="0">
            <x v="0"/>
          </reference>
        </references>
      </pivotArea>
    </format>
    <format dxfId="2845">
      <pivotArea dataOnly="0" labelOnly="1" outline="0" fieldPosition="0">
        <references count="3">
          <reference field="7" count="1">
            <x v="13"/>
          </reference>
          <reference field="9" count="1" selected="0">
            <x v="18"/>
          </reference>
          <reference field="10" count="1" selected="0">
            <x v="0"/>
          </reference>
        </references>
      </pivotArea>
    </format>
    <format dxfId="2844">
      <pivotArea dataOnly="0" labelOnly="1" outline="0" fieldPosition="0">
        <references count="3">
          <reference field="7" count="1">
            <x v="14"/>
          </reference>
          <reference field="9" count="1" selected="0">
            <x v="19"/>
          </reference>
          <reference field="10" count="1" selected="0">
            <x v="0"/>
          </reference>
        </references>
      </pivotArea>
    </format>
    <format dxfId="2843">
      <pivotArea dataOnly="0" labelOnly="1" outline="0" fieldPosition="0">
        <references count="3">
          <reference field="7" count="1">
            <x v="41"/>
          </reference>
          <reference field="9" count="1" selected="0">
            <x v="20"/>
          </reference>
          <reference field="10" count="1" selected="0">
            <x v="0"/>
          </reference>
        </references>
      </pivotArea>
    </format>
    <format dxfId="2842">
      <pivotArea dataOnly="0" labelOnly="1" outline="0" fieldPosition="0">
        <references count="3">
          <reference field="7" count="1">
            <x v="28"/>
          </reference>
          <reference field="9" count="1" selected="0">
            <x v="21"/>
          </reference>
          <reference field="10" count="1" selected="0">
            <x v="0"/>
          </reference>
        </references>
      </pivotArea>
    </format>
    <format dxfId="2841">
      <pivotArea dataOnly="0" labelOnly="1" outline="0" fieldPosition="0">
        <references count="3">
          <reference field="7" count="1">
            <x v="29"/>
          </reference>
          <reference field="9" count="1" selected="0">
            <x v="22"/>
          </reference>
          <reference field="10" count="1" selected="0">
            <x v="0"/>
          </reference>
        </references>
      </pivotArea>
    </format>
    <format dxfId="2840">
      <pivotArea dataOnly="0" labelOnly="1" outline="0" fieldPosition="0">
        <references count="3">
          <reference field="7" count="1">
            <x v="38"/>
          </reference>
          <reference field="9" count="1" selected="0">
            <x v="23"/>
          </reference>
          <reference field="10" count="1" selected="0">
            <x v="0"/>
          </reference>
        </references>
      </pivotArea>
    </format>
    <format dxfId="2839">
      <pivotArea dataOnly="0" labelOnly="1" outline="0" fieldPosition="0">
        <references count="3">
          <reference field="7" count="1">
            <x v="20"/>
          </reference>
          <reference field="9" count="1" selected="0">
            <x v="24"/>
          </reference>
          <reference field="10" count="1" selected="0">
            <x v="0"/>
          </reference>
        </references>
      </pivotArea>
    </format>
    <format dxfId="2838">
      <pivotArea dataOnly="0" labelOnly="1" outline="0" fieldPosition="0">
        <references count="3">
          <reference field="7" count="1">
            <x v="21"/>
          </reference>
          <reference field="9" count="1" selected="0">
            <x v="25"/>
          </reference>
          <reference field="10" count="1" selected="0">
            <x v="0"/>
          </reference>
        </references>
      </pivotArea>
    </format>
    <format dxfId="2837">
      <pivotArea dataOnly="0" labelOnly="1" outline="0" fieldPosition="0">
        <references count="3">
          <reference field="7" count="1">
            <x v="22"/>
          </reference>
          <reference field="9" count="1" selected="0">
            <x v="26"/>
          </reference>
          <reference field="10" count="1" selected="0">
            <x v="0"/>
          </reference>
        </references>
      </pivotArea>
    </format>
    <format dxfId="2836">
      <pivotArea dataOnly="0" labelOnly="1" outline="0" fieldPosition="0">
        <references count="3">
          <reference field="7" count="1">
            <x v="23"/>
          </reference>
          <reference field="9" count="1" selected="0">
            <x v="27"/>
          </reference>
          <reference field="10" count="1" selected="0">
            <x v="0"/>
          </reference>
        </references>
      </pivotArea>
    </format>
    <format dxfId="2835">
      <pivotArea dataOnly="0" labelOnly="1" outline="0" fieldPosition="0">
        <references count="3">
          <reference field="7" count="1">
            <x v="12"/>
          </reference>
          <reference field="9" count="1" selected="0">
            <x v="28"/>
          </reference>
          <reference field="10" count="1" selected="0">
            <x v="0"/>
          </reference>
        </references>
      </pivotArea>
    </format>
    <format dxfId="2834">
      <pivotArea dataOnly="0" labelOnly="1" outline="0" fieldPosition="0">
        <references count="3">
          <reference field="7" count="1">
            <x v="11"/>
          </reference>
          <reference field="9" count="1" selected="0">
            <x v="29"/>
          </reference>
          <reference field="10" count="1" selected="0">
            <x v="0"/>
          </reference>
        </references>
      </pivotArea>
    </format>
    <format dxfId="2833">
      <pivotArea dataOnly="0" labelOnly="1" outline="0" fieldPosition="0">
        <references count="3">
          <reference field="7" count="1">
            <x v="31"/>
          </reference>
          <reference field="9" count="1" selected="0">
            <x v="30"/>
          </reference>
          <reference field="10" count="1" selected="0">
            <x v="0"/>
          </reference>
        </references>
      </pivotArea>
    </format>
    <format dxfId="2832">
      <pivotArea dataOnly="0" labelOnly="1" outline="0" fieldPosition="0">
        <references count="3">
          <reference field="7" count="1">
            <x v="30"/>
          </reference>
          <reference field="9" count="1" selected="0">
            <x v="31"/>
          </reference>
          <reference field="10" count="1" selected="0">
            <x v="0"/>
          </reference>
        </references>
      </pivotArea>
    </format>
    <format dxfId="2831">
      <pivotArea dataOnly="0" labelOnly="1" outline="0" fieldPosition="0">
        <references count="3">
          <reference field="7" count="1">
            <x v="42"/>
          </reference>
          <reference field="9" count="1" selected="0">
            <x v="32"/>
          </reference>
          <reference field="10" count="1" selected="0">
            <x v="0"/>
          </reference>
        </references>
      </pivotArea>
    </format>
    <format dxfId="2830">
      <pivotArea dataOnly="0" labelOnly="1" outline="0" fieldPosition="0">
        <references count="3">
          <reference field="7" count="1">
            <x v="44"/>
          </reference>
          <reference field="9" count="1" selected="0">
            <x v="33"/>
          </reference>
          <reference field="10" count="1" selected="0">
            <x v="0"/>
          </reference>
        </references>
      </pivotArea>
    </format>
    <format dxfId="2829">
      <pivotArea dataOnly="0" labelOnly="1" outline="0" fieldPosition="0">
        <references count="3">
          <reference field="7" count="1">
            <x v="45"/>
          </reference>
          <reference field="9" count="1" selected="0">
            <x v="34"/>
          </reference>
          <reference field="10" count="1" selected="0">
            <x v="0"/>
          </reference>
        </references>
      </pivotArea>
    </format>
    <format dxfId="2828">
      <pivotArea dataOnly="0" labelOnly="1" outline="0" fieldPosition="0">
        <references count="3">
          <reference field="7" count="1">
            <x v="39"/>
          </reference>
          <reference field="9" count="1" selected="0">
            <x v="35"/>
          </reference>
          <reference field="10" count="1" selected="0">
            <x v="0"/>
          </reference>
        </references>
      </pivotArea>
    </format>
    <format dxfId="2827">
      <pivotArea dataOnly="0" labelOnly="1" outline="0" fieldPosition="0">
        <references count="3">
          <reference field="7" count="1">
            <x v="32"/>
          </reference>
          <reference field="9" count="1" selected="0">
            <x v="36"/>
          </reference>
          <reference field="10" count="1" selected="0">
            <x v="0"/>
          </reference>
        </references>
      </pivotArea>
    </format>
    <format dxfId="2826">
      <pivotArea dataOnly="0" labelOnly="1" outline="0" fieldPosition="0">
        <references count="3">
          <reference field="7" count="1">
            <x v="33"/>
          </reference>
          <reference field="9" count="1" selected="0">
            <x v="37"/>
          </reference>
          <reference field="10" count="1" selected="0">
            <x v="0"/>
          </reference>
        </references>
      </pivotArea>
    </format>
    <format dxfId="2825">
      <pivotArea dataOnly="0" labelOnly="1" outline="0" fieldPosition="0">
        <references count="3">
          <reference field="7" count="1">
            <x v="27"/>
          </reference>
          <reference field="9" count="1" selected="0">
            <x v="38"/>
          </reference>
          <reference field="10" count="1" selected="0">
            <x v="3"/>
          </reference>
        </references>
      </pivotArea>
    </format>
    <format dxfId="2824">
      <pivotArea dataOnly="0" labelOnly="1" outline="0" fieldPosition="0">
        <references count="3">
          <reference field="7" count="1">
            <x v="16"/>
          </reference>
          <reference field="9" count="1" selected="0">
            <x v="39"/>
          </reference>
          <reference field="10" count="1" selected="0">
            <x v="3"/>
          </reference>
        </references>
      </pivotArea>
    </format>
    <format dxfId="2823">
      <pivotArea dataOnly="0" labelOnly="1" outline="0" fieldPosition="0">
        <references count="3">
          <reference field="7" count="1">
            <x v="7"/>
          </reference>
          <reference field="9" count="1" selected="0">
            <x v="40"/>
          </reference>
          <reference field="10" count="1" selected="0">
            <x v="3"/>
          </reference>
        </references>
      </pivotArea>
    </format>
    <format dxfId="2822">
      <pivotArea dataOnly="0" labelOnly="1" outline="0" fieldPosition="0">
        <references count="3">
          <reference field="7" count="1">
            <x v="6"/>
          </reference>
          <reference field="9" count="1" selected="0">
            <x v="41"/>
          </reference>
          <reference field="10" count="1" selected="0">
            <x v="3"/>
          </reference>
        </references>
      </pivotArea>
    </format>
    <format dxfId="2821">
      <pivotArea dataOnly="0" labelOnly="1" outline="0" fieldPosition="0">
        <references count="3">
          <reference field="7" count="1">
            <x v="4"/>
          </reference>
          <reference field="9" count="1" selected="0">
            <x v="42"/>
          </reference>
          <reference field="10" count="1" selected="0">
            <x v="3"/>
          </reference>
        </references>
      </pivotArea>
    </format>
    <format dxfId="2820">
      <pivotArea dataOnly="0" labelOnly="1" outline="0" fieldPosition="0">
        <references count="3">
          <reference field="7" count="1">
            <x v="3"/>
          </reference>
          <reference field="9" count="1" selected="0">
            <x v="43"/>
          </reference>
          <reference field="10" count="1" selected="0">
            <x v="3"/>
          </reference>
        </references>
      </pivotArea>
    </format>
    <format dxfId="2819">
      <pivotArea dataOnly="0" labelOnly="1" outline="0" fieldPosition="0">
        <references count="3">
          <reference field="7" count="1">
            <x v="5"/>
          </reference>
          <reference field="9" count="1" selected="0">
            <x v="44"/>
          </reference>
          <reference field="10" count="1" selected="0">
            <x v="3"/>
          </reference>
        </references>
      </pivotArea>
    </format>
    <format dxfId="2818">
      <pivotArea dataOnly="0" labelOnly="1" outline="0" fieldPosition="0">
        <references count="3">
          <reference field="7" count="1">
            <x v="2"/>
          </reference>
          <reference field="9" count="1" selected="0">
            <x v="45"/>
          </reference>
          <reference field="10" count="1" selected="0">
            <x v="3"/>
          </reference>
        </references>
      </pivotArea>
    </format>
    <format dxfId="2817">
      <pivotArea dataOnly="0" labelOnly="1" outline="0" fieldPosition="0">
        <references count="3">
          <reference field="7" count="1">
            <x v="1"/>
          </reference>
          <reference field="9" count="1" selected="0">
            <x v="46"/>
          </reference>
          <reference field="10" count="1" selected="0">
            <x v="3"/>
          </reference>
        </references>
      </pivotArea>
    </format>
    <format dxfId="2816">
      <pivotArea type="origin" dataOnly="0" labelOnly="1" outline="0" offset="A2:C2" fieldPosition="0"/>
    </format>
    <format dxfId="2815">
      <pivotArea dataOnly="0" labelOnly="1" outline="0" fieldPosition="0">
        <references count="1">
          <reference field="9" count="0"/>
        </references>
      </pivotArea>
    </format>
    <format dxfId="2814">
      <pivotArea type="origin" dataOnly="0" labelOnly="1" outline="0" offset="A2:C2" fieldPosition="0"/>
    </format>
    <format dxfId="2813">
      <pivotArea dataOnly="0" labelOnly="1" outline="0" fieldPosition="0">
        <references count="1">
          <reference field="9" count="0"/>
        </references>
      </pivotArea>
    </format>
    <format dxfId="2812">
      <pivotArea field="0" type="button" dataOnly="0" labelOnly="1" outline="0" axis="axisRow" fieldPosition="0"/>
    </format>
    <format dxfId="2811">
      <pivotArea field="1" type="button" dataOnly="0" labelOnly="1" outline="0" axis="axisRow" fieldPosition="1"/>
    </format>
    <format dxfId="2810">
      <pivotArea field="2" type="button" dataOnly="0" labelOnly="1" outline="0" axis="axisRow" fieldPosition="2"/>
    </format>
    <format dxfId="2809">
      <pivotArea dataOnly="0" labelOnly="1" outline="0" fieldPosition="0">
        <references count="3">
          <reference field="7" count="1">
            <x v="43"/>
          </reference>
          <reference field="9" count="1" selected="0">
            <x v="0"/>
          </reference>
          <reference field="10" count="1" selected="0">
            <x v="4"/>
          </reference>
        </references>
      </pivotArea>
    </format>
    <format dxfId="2808">
      <pivotArea dataOnly="0" labelOnly="1" outline="0" fieldPosition="0">
        <references count="3">
          <reference field="7" count="1">
            <x v="37"/>
          </reference>
          <reference field="9" count="1" selected="0">
            <x v="1"/>
          </reference>
          <reference field="10" count="1" selected="0">
            <x v="4"/>
          </reference>
        </references>
      </pivotArea>
    </format>
    <format dxfId="2807">
      <pivotArea dataOnly="0" labelOnly="1" outline="0" fieldPosition="0">
        <references count="3">
          <reference field="7" count="1">
            <x v="19"/>
          </reference>
          <reference field="9" count="1" selected="0">
            <x v="2"/>
          </reference>
          <reference field="10" count="1" selected="0">
            <x v="4"/>
          </reference>
        </references>
      </pivotArea>
    </format>
    <format dxfId="2806">
      <pivotArea dataOnly="0" labelOnly="1" outline="0" fieldPosition="0">
        <references count="3">
          <reference field="7" count="1">
            <x v="18"/>
          </reference>
          <reference field="9" count="1" selected="0">
            <x v="3"/>
          </reference>
          <reference field="10" count="1" selected="0">
            <x v="4"/>
          </reference>
        </references>
      </pivotArea>
    </format>
    <format dxfId="2805">
      <pivotArea dataOnly="0" labelOnly="1" outline="0" fieldPosition="0">
        <references count="3">
          <reference field="7" count="1">
            <x v="17"/>
          </reference>
          <reference field="9" count="1" selected="0">
            <x v="4"/>
          </reference>
          <reference field="10" count="1" selected="0">
            <x v="4"/>
          </reference>
        </references>
      </pivotArea>
    </format>
    <format dxfId="2804">
      <pivotArea dataOnly="0" labelOnly="1" outline="0" fieldPosition="0">
        <references count="3">
          <reference field="7" count="1">
            <x v="15"/>
          </reference>
          <reference field="9" count="1" selected="0">
            <x v="5"/>
          </reference>
          <reference field="10" count="1" selected="0">
            <x v="4"/>
          </reference>
        </references>
      </pivotArea>
    </format>
    <format dxfId="2803">
      <pivotArea dataOnly="0" labelOnly="1" outline="0" fieldPosition="0">
        <references count="3">
          <reference field="7" count="1">
            <x v="46"/>
          </reference>
          <reference field="9" count="1" selected="0">
            <x v="6"/>
          </reference>
          <reference field="10" count="1" selected="0">
            <x v="4"/>
          </reference>
        </references>
      </pivotArea>
    </format>
    <format dxfId="2802">
      <pivotArea dataOnly="0" labelOnly="1" outline="0" fieldPosition="0">
        <references count="3">
          <reference field="7" count="1">
            <x v="34"/>
          </reference>
          <reference field="9" count="1" selected="0">
            <x v="7"/>
          </reference>
          <reference field="10" count="1" selected="0">
            <x v="4"/>
          </reference>
        </references>
      </pivotArea>
    </format>
    <format dxfId="2801">
      <pivotArea dataOnly="0" labelOnly="1" outline="0" fieldPosition="0">
        <references count="3">
          <reference field="7" count="1">
            <x v="24"/>
          </reference>
          <reference field="9" count="1" selected="0">
            <x v="8"/>
          </reference>
          <reference field="10" count="1" selected="0">
            <x v="4"/>
          </reference>
        </references>
      </pivotArea>
    </format>
    <format dxfId="2800">
      <pivotArea dataOnly="0" labelOnly="1" outline="0" fieldPosition="0">
        <references count="3">
          <reference field="7" count="1">
            <x v="36"/>
          </reference>
          <reference field="9" count="1" selected="0">
            <x v="9"/>
          </reference>
          <reference field="10" count="1" selected="0">
            <x v="2"/>
          </reference>
        </references>
      </pivotArea>
    </format>
    <format dxfId="2799">
      <pivotArea dataOnly="0" labelOnly="1" outline="0" fieldPosition="0">
        <references count="3">
          <reference field="7" count="1">
            <x v="26"/>
          </reference>
          <reference field="9" count="1" selected="0">
            <x v="10"/>
          </reference>
          <reference field="10" count="1" selected="0">
            <x v="2"/>
          </reference>
        </references>
      </pivotArea>
    </format>
    <format dxfId="2798">
      <pivotArea dataOnly="0" labelOnly="1" outline="0" fieldPosition="0">
        <references count="3">
          <reference field="7" count="1">
            <x v="25"/>
          </reference>
          <reference field="9" count="1" selected="0">
            <x v="11"/>
          </reference>
          <reference field="10" count="1" selected="0">
            <x v="2"/>
          </reference>
        </references>
      </pivotArea>
    </format>
    <format dxfId="2797">
      <pivotArea dataOnly="0" labelOnly="1" outline="0" fieldPosition="0">
        <references count="3">
          <reference field="7" count="1">
            <x v="40"/>
          </reference>
          <reference field="9" count="1" selected="0">
            <x v="12"/>
          </reference>
          <reference field="10" count="1" selected="0">
            <x v="1"/>
          </reference>
        </references>
      </pivotArea>
    </format>
    <format dxfId="2796">
      <pivotArea dataOnly="0" labelOnly="1" outline="0" fieldPosition="0">
        <references count="3">
          <reference field="7" count="1">
            <x v="8"/>
          </reference>
          <reference field="9" count="1" selected="0">
            <x v="13"/>
          </reference>
          <reference field="10" count="1" selected="0">
            <x v="1"/>
          </reference>
        </references>
      </pivotArea>
    </format>
    <format dxfId="2795">
      <pivotArea dataOnly="0" labelOnly="1" outline="0" fieldPosition="0">
        <references count="3">
          <reference field="7" count="1">
            <x v="10"/>
          </reference>
          <reference field="9" count="1" selected="0">
            <x v="14"/>
          </reference>
          <reference field="10" count="1" selected="0">
            <x v="1"/>
          </reference>
        </references>
      </pivotArea>
    </format>
    <format dxfId="2794">
      <pivotArea dataOnly="0" labelOnly="1" outline="0" fieldPosition="0">
        <references count="3">
          <reference field="7" count="1">
            <x v="9"/>
          </reference>
          <reference field="9" count="1" selected="0">
            <x v="15"/>
          </reference>
          <reference field="10" count="1" selected="0">
            <x v="1"/>
          </reference>
        </references>
      </pivotArea>
    </format>
    <format dxfId="2793">
      <pivotArea dataOnly="0" labelOnly="1" outline="0" fieldPosition="0">
        <references count="3">
          <reference field="7" count="1">
            <x v="0"/>
          </reference>
          <reference field="9" count="1" selected="0">
            <x v="16"/>
          </reference>
          <reference field="10" count="1" selected="0">
            <x v="0"/>
          </reference>
        </references>
      </pivotArea>
    </format>
    <format dxfId="2792">
      <pivotArea dataOnly="0" labelOnly="1" outline="0" fieldPosition="0">
        <references count="3">
          <reference field="7" count="1">
            <x v="35"/>
          </reference>
          <reference field="9" count="1" selected="0">
            <x v="17"/>
          </reference>
          <reference field="10" count="1" selected="0">
            <x v="0"/>
          </reference>
        </references>
      </pivotArea>
    </format>
    <format dxfId="2791">
      <pivotArea dataOnly="0" labelOnly="1" outline="0" fieldPosition="0">
        <references count="3">
          <reference field="7" count="1">
            <x v="13"/>
          </reference>
          <reference field="9" count="1" selected="0">
            <x v="18"/>
          </reference>
          <reference field="10" count="1" selected="0">
            <x v="0"/>
          </reference>
        </references>
      </pivotArea>
    </format>
    <format dxfId="2790">
      <pivotArea dataOnly="0" labelOnly="1" outline="0" fieldPosition="0">
        <references count="3">
          <reference field="7" count="1">
            <x v="14"/>
          </reference>
          <reference field="9" count="1" selected="0">
            <x v="19"/>
          </reference>
          <reference field="10" count="1" selected="0">
            <x v="0"/>
          </reference>
        </references>
      </pivotArea>
    </format>
    <format dxfId="2789">
      <pivotArea dataOnly="0" labelOnly="1" outline="0" fieldPosition="0">
        <references count="3">
          <reference field="7" count="1">
            <x v="41"/>
          </reference>
          <reference field="9" count="1" selected="0">
            <x v="20"/>
          </reference>
          <reference field="10" count="1" selected="0">
            <x v="0"/>
          </reference>
        </references>
      </pivotArea>
    </format>
    <format dxfId="2788">
      <pivotArea dataOnly="0" labelOnly="1" outline="0" fieldPosition="0">
        <references count="3">
          <reference field="7" count="1">
            <x v="28"/>
          </reference>
          <reference field="9" count="1" selected="0">
            <x v="21"/>
          </reference>
          <reference field="10" count="1" selected="0">
            <x v="0"/>
          </reference>
        </references>
      </pivotArea>
    </format>
    <format dxfId="2787">
      <pivotArea dataOnly="0" labelOnly="1" outline="0" fieldPosition="0">
        <references count="3">
          <reference field="7" count="1">
            <x v="29"/>
          </reference>
          <reference field="9" count="1" selected="0">
            <x v="22"/>
          </reference>
          <reference field="10" count="1" selected="0">
            <x v="0"/>
          </reference>
        </references>
      </pivotArea>
    </format>
    <format dxfId="2786">
      <pivotArea dataOnly="0" labelOnly="1" outline="0" fieldPosition="0">
        <references count="3">
          <reference field="7" count="1">
            <x v="38"/>
          </reference>
          <reference field="9" count="1" selected="0">
            <x v="23"/>
          </reference>
          <reference field="10" count="1" selected="0">
            <x v="0"/>
          </reference>
        </references>
      </pivotArea>
    </format>
    <format dxfId="2785">
      <pivotArea dataOnly="0" labelOnly="1" outline="0" fieldPosition="0">
        <references count="3">
          <reference field="7" count="1">
            <x v="20"/>
          </reference>
          <reference field="9" count="1" selected="0">
            <x v="24"/>
          </reference>
          <reference field="10" count="1" selected="0">
            <x v="0"/>
          </reference>
        </references>
      </pivotArea>
    </format>
    <format dxfId="2784">
      <pivotArea dataOnly="0" labelOnly="1" outline="0" fieldPosition="0">
        <references count="3">
          <reference field="7" count="1">
            <x v="21"/>
          </reference>
          <reference field="9" count="1" selected="0">
            <x v="25"/>
          </reference>
          <reference field="10" count="1" selected="0">
            <x v="0"/>
          </reference>
        </references>
      </pivotArea>
    </format>
    <format dxfId="2783">
      <pivotArea dataOnly="0" labelOnly="1" outline="0" fieldPosition="0">
        <references count="3">
          <reference field="7" count="1">
            <x v="22"/>
          </reference>
          <reference field="9" count="1" selected="0">
            <x v="26"/>
          </reference>
          <reference field="10" count="1" selected="0">
            <x v="0"/>
          </reference>
        </references>
      </pivotArea>
    </format>
    <format dxfId="2782">
      <pivotArea dataOnly="0" labelOnly="1" outline="0" fieldPosition="0">
        <references count="3">
          <reference field="7" count="1">
            <x v="23"/>
          </reference>
          <reference field="9" count="1" selected="0">
            <x v="27"/>
          </reference>
          <reference field="10" count="1" selected="0">
            <x v="0"/>
          </reference>
        </references>
      </pivotArea>
    </format>
    <format dxfId="2781">
      <pivotArea dataOnly="0" labelOnly="1" outline="0" fieldPosition="0">
        <references count="3">
          <reference field="7" count="1">
            <x v="12"/>
          </reference>
          <reference field="9" count="1" selected="0">
            <x v="28"/>
          </reference>
          <reference field="10" count="1" selected="0">
            <x v="0"/>
          </reference>
        </references>
      </pivotArea>
    </format>
    <format dxfId="2780">
      <pivotArea dataOnly="0" labelOnly="1" outline="0" fieldPosition="0">
        <references count="3">
          <reference field="7" count="1">
            <x v="11"/>
          </reference>
          <reference field="9" count="1" selected="0">
            <x v="29"/>
          </reference>
          <reference field="10" count="1" selected="0">
            <x v="0"/>
          </reference>
        </references>
      </pivotArea>
    </format>
    <format dxfId="2779">
      <pivotArea dataOnly="0" labelOnly="1" outline="0" fieldPosition="0">
        <references count="3">
          <reference field="7" count="1">
            <x v="31"/>
          </reference>
          <reference field="9" count="1" selected="0">
            <x v="30"/>
          </reference>
          <reference field="10" count="1" selected="0">
            <x v="0"/>
          </reference>
        </references>
      </pivotArea>
    </format>
    <format dxfId="2778">
      <pivotArea dataOnly="0" labelOnly="1" outline="0" fieldPosition="0">
        <references count="3">
          <reference field="7" count="1">
            <x v="30"/>
          </reference>
          <reference field="9" count="1" selected="0">
            <x v="31"/>
          </reference>
          <reference field="10" count="1" selected="0">
            <x v="0"/>
          </reference>
        </references>
      </pivotArea>
    </format>
    <format dxfId="2777">
      <pivotArea dataOnly="0" labelOnly="1" outline="0" fieldPosition="0">
        <references count="3">
          <reference field="7" count="1">
            <x v="42"/>
          </reference>
          <reference field="9" count="1" selected="0">
            <x v="32"/>
          </reference>
          <reference field="10" count="1" selected="0">
            <x v="0"/>
          </reference>
        </references>
      </pivotArea>
    </format>
    <format dxfId="2776">
      <pivotArea dataOnly="0" labelOnly="1" outline="0" fieldPosition="0">
        <references count="3">
          <reference field="7" count="1">
            <x v="44"/>
          </reference>
          <reference field="9" count="1" selected="0">
            <x v="33"/>
          </reference>
          <reference field="10" count="1" selected="0">
            <x v="0"/>
          </reference>
        </references>
      </pivotArea>
    </format>
    <format dxfId="2775">
      <pivotArea dataOnly="0" labelOnly="1" outline="0" fieldPosition="0">
        <references count="3">
          <reference field="7" count="1">
            <x v="45"/>
          </reference>
          <reference field="9" count="1" selected="0">
            <x v="34"/>
          </reference>
          <reference field="10" count="1" selected="0">
            <x v="0"/>
          </reference>
        </references>
      </pivotArea>
    </format>
    <format dxfId="2774">
      <pivotArea dataOnly="0" labelOnly="1" outline="0" fieldPosition="0">
        <references count="3">
          <reference field="7" count="1">
            <x v="39"/>
          </reference>
          <reference field="9" count="1" selected="0">
            <x v="35"/>
          </reference>
          <reference field="10" count="1" selected="0">
            <x v="0"/>
          </reference>
        </references>
      </pivotArea>
    </format>
    <format dxfId="2773">
      <pivotArea dataOnly="0" labelOnly="1" outline="0" fieldPosition="0">
        <references count="3">
          <reference field="7" count="1">
            <x v="32"/>
          </reference>
          <reference field="9" count="1" selected="0">
            <x v="36"/>
          </reference>
          <reference field="10" count="1" selected="0">
            <x v="0"/>
          </reference>
        </references>
      </pivotArea>
    </format>
    <format dxfId="2772">
      <pivotArea dataOnly="0" labelOnly="1" outline="0" fieldPosition="0">
        <references count="3">
          <reference field="7" count="1">
            <x v="33"/>
          </reference>
          <reference field="9" count="1" selected="0">
            <x v="37"/>
          </reference>
          <reference field="10" count="1" selected="0">
            <x v="0"/>
          </reference>
        </references>
      </pivotArea>
    </format>
    <format dxfId="2771">
      <pivotArea dataOnly="0" labelOnly="1" outline="0" fieldPosition="0">
        <references count="3">
          <reference field="7" count="1">
            <x v="27"/>
          </reference>
          <reference field="9" count="1" selected="0">
            <x v="38"/>
          </reference>
          <reference field="10" count="1" selected="0">
            <x v="3"/>
          </reference>
        </references>
      </pivotArea>
    </format>
    <format dxfId="2770">
      <pivotArea dataOnly="0" labelOnly="1" outline="0" fieldPosition="0">
        <references count="3">
          <reference field="7" count="1">
            <x v="16"/>
          </reference>
          <reference field="9" count="1" selected="0">
            <x v="39"/>
          </reference>
          <reference field="10" count="1" selected="0">
            <x v="3"/>
          </reference>
        </references>
      </pivotArea>
    </format>
    <format dxfId="2769">
      <pivotArea dataOnly="0" labelOnly="1" outline="0" fieldPosition="0">
        <references count="3">
          <reference field="7" count="1">
            <x v="7"/>
          </reference>
          <reference field="9" count="1" selected="0">
            <x v="40"/>
          </reference>
          <reference field="10" count="1" selected="0">
            <x v="3"/>
          </reference>
        </references>
      </pivotArea>
    </format>
    <format dxfId="2768">
      <pivotArea dataOnly="0" labelOnly="1" outline="0" fieldPosition="0">
        <references count="3">
          <reference field="7" count="1">
            <x v="6"/>
          </reference>
          <reference field="9" count="1" selected="0">
            <x v="41"/>
          </reference>
          <reference field="10" count="1" selected="0">
            <x v="3"/>
          </reference>
        </references>
      </pivotArea>
    </format>
    <format dxfId="2767">
      <pivotArea dataOnly="0" labelOnly="1" outline="0" fieldPosition="0">
        <references count="3">
          <reference field="7" count="1">
            <x v="4"/>
          </reference>
          <reference field="9" count="1" selected="0">
            <x v="42"/>
          </reference>
          <reference field="10" count="1" selected="0">
            <x v="3"/>
          </reference>
        </references>
      </pivotArea>
    </format>
    <format dxfId="2766">
      <pivotArea dataOnly="0" labelOnly="1" outline="0" fieldPosition="0">
        <references count="3">
          <reference field="7" count="1">
            <x v="3"/>
          </reference>
          <reference field="9" count="1" selected="0">
            <x v="43"/>
          </reference>
          <reference field="10" count="1" selected="0">
            <x v="3"/>
          </reference>
        </references>
      </pivotArea>
    </format>
    <format dxfId="2765">
      <pivotArea dataOnly="0" labelOnly="1" outline="0" fieldPosition="0">
        <references count="3">
          <reference field="7" count="1">
            <x v="5"/>
          </reference>
          <reference field="9" count="1" selected="0">
            <x v="44"/>
          </reference>
          <reference field="10" count="1" selected="0">
            <x v="3"/>
          </reference>
        </references>
      </pivotArea>
    </format>
    <format dxfId="2764">
      <pivotArea dataOnly="0" labelOnly="1" outline="0" fieldPosition="0">
        <references count="3">
          <reference field="7" count="1">
            <x v="2"/>
          </reference>
          <reference field="9" count="1" selected="0">
            <x v="45"/>
          </reference>
          <reference field="10" count="1" selected="0">
            <x v="3"/>
          </reference>
        </references>
      </pivotArea>
    </format>
    <format dxfId="2763">
      <pivotArea dataOnly="0" labelOnly="1" outline="0" fieldPosition="0">
        <references count="3">
          <reference field="7" count="1">
            <x v="1"/>
          </reference>
          <reference field="9" count="1" selected="0">
            <x v="46"/>
          </reference>
          <reference field="10" count="1" selected="0">
            <x v="3"/>
          </reference>
        </references>
      </pivotArea>
    </format>
    <format dxfId="2762">
      <pivotArea field="0" type="button" dataOnly="0" labelOnly="1" outline="0" axis="axisRow" fieldPosition="0"/>
    </format>
    <format dxfId="2761">
      <pivotArea field="1" type="button" dataOnly="0" labelOnly="1" outline="0" axis="axisRow" fieldPosition="1"/>
    </format>
    <format dxfId="2760">
      <pivotArea field="2" type="button" dataOnly="0" labelOnly="1" outline="0" axis="axisRow" fieldPosition="2"/>
    </format>
    <format dxfId="2759">
      <pivotArea dataOnly="0" labelOnly="1" outline="0" fieldPosition="0">
        <references count="3">
          <reference field="7" count="1">
            <x v="43"/>
          </reference>
          <reference field="9" count="1" selected="0">
            <x v="0"/>
          </reference>
          <reference field="10" count="1" selected="0">
            <x v="4"/>
          </reference>
        </references>
      </pivotArea>
    </format>
    <format dxfId="2758">
      <pivotArea dataOnly="0" labelOnly="1" outline="0" fieldPosition="0">
        <references count="3">
          <reference field="7" count="1">
            <x v="37"/>
          </reference>
          <reference field="9" count="1" selected="0">
            <x v="1"/>
          </reference>
          <reference field="10" count="1" selected="0">
            <x v="4"/>
          </reference>
        </references>
      </pivotArea>
    </format>
    <format dxfId="2757">
      <pivotArea dataOnly="0" labelOnly="1" outline="0" fieldPosition="0">
        <references count="3">
          <reference field="7" count="1">
            <x v="19"/>
          </reference>
          <reference field="9" count="1" selected="0">
            <x v="2"/>
          </reference>
          <reference field="10" count="1" selected="0">
            <x v="4"/>
          </reference>
        </references>
      </pivotArea>
    </format>
    <format dxfId="2756">
      <pivotArea dataOnly="0" labelOnly="1" outline="0" fieldPosition="0">
        <references count="3">
          <reference field="7" count="1">
            <x v="18"/>
          </reference>
          <reference field="9" count="1" selected="0">
            <x v="3"/>
          </reference>
          <reference field="10" count="1" selected="0">
            <x v="4"/>
          </reference>
        </references>
      </pivotArea>
    </format>
    <format dxfId="2755">
      <pivotArea dataOnly="0" labelOnly="1" outline="0" fieldPosition="0">
        <references count="3">
          <reference field="7" count="1">
            <x v="17"/>
          </reference>
          <reference field="9" count="1" selected="0">
            <x v="4"/>
          </reference>
          <reference field="10" count="1" selected="0">
            <x v="4"/>
          </reference>
        </references>
      </pivotArea>
    </format>
    <format dxfId="2754">
      <pivotArea dataOnly="0" labelOnly="1" outline="0" fieldPosition="0">
        <references count="3">
          <reference field="7" count="1">
            <x v="15"/>
          </reference>
          <reference field="9" count="1" selected="0">
            <x v="5"/>
          </reference>
          <reference field="10" count="1" selected="0">
            <x v="4"/>
          </reference>
        </references>
      </pivotArea>
    </format>
    <format dxfId="2753">
      <pivotArea dataOnly="0" labelOnly="1" outline="0" fieldPosition="0">
        <references count="3">
          <reference field="7" count="1">
            <x v="46"/>
          </reference>
          <reference field="9" count="1" selected="0">
            <x v="6"/>
          </reference>
          <reference field="10" count="1" selected="0">
            <x v="4"/>
          </reference>
        </references>
      </pivotArea>
    </format>
    <format dxfId="2752">
      <pivotArea dataOnly="0" labelOnly="1" outline="0" fieldPosition="0">
        <references count="3">
          <reference field="7" count="1">
            <x v="34"/>
          </reference>
          <reference field="9" count="1" selected="0">
            <x v="7"/>
          </reference>
          <reference field="10" count="1" selected="0">
            <x v="4"/>
          </reference>
        </references>
      </pivotArea>
    </format>
    <format dxfId="2751">
      <pivotArea dataOnly="0" labelOnly="1" outline="0" fieldPosition="0">
        <references count="3">
          <reference field="7" count="1">
            <x v="24"/>
          </reference>
          <reference field="9" count="1" selected="0">
            <x v="8"/>
          </reference>
          <reference field="10" count="1" selected="0">
            <x v="4"/>
          </reference>
        </references>
      </pivotArea>
    </format>
    <format dxfId="2750">
      <pivotArea dataOnly="0" labelOnly="1" outline="0" fieldPosition="0">
        <references count="3">
          <reference field="7" count="1">
            <x v="36"/>
          </reference>
          <reference field="9" count="1" selected="0">
            <x v="9"/>
          </reference>
          <reference field="10" count="1" selected="0">
            <x v="2"/>
          </reference>
        </references>
      </pivotArea>
    </format>
    <format dxfId="2749">
      <pivotArea dataOnly="0" labelOnly="1" outline="0" fieldPosition="0">
        <references count="3">
          <reference field="7" count="1">
            <x v="26"/>
          </reference>
          <reference field="9" count="1" selected="0">
            <x v="10"/>
          </reference>
          <reference field="10" count="1" selected="0">
            <x v="2"/>
          </reference>
        </references>
      </pivotArea>
    </format>
    <format dxfId="2748">
      <pivotArea dataOnly="0" labelOnly="1" outline="0" fieldPosition="0">
        <references count="3">
          <reference field="7" count="1">
            <x v="25"/>
          </reference>
          <reference field="9" count="1" selected="0">
            <x v="11"/>
          </reference>
          <reference field="10" count="1" selected="0">
            <x v="2"/>
          </reference>
        </references>
      </pivotArea>
    </format>
    <format dxfId="2747">
      <pivotArea dataOnly="0" labelOnly="1" outline="0" fieldPosition="0">
        <references count="3">
          <reference field="7" count="1">
            <x v="40"/>
          </reference>
          <reference field="9" count="1" selected="0">
            <x v="12"/>
          </reference>
          <reference field="10" count="1" selected="0">
            <x v="1"/>
          </reference>
        </references>
      </pivotArea>
    </format>
    <format dxfId="2746">
      <pivotArea dataOnly="0" labelOnly="1" outline="0" fieldPosition="0">
        <references count="3">
          <reference field="7" count="1">
            <x v="8"/>
          </reference>
          <reference field="9" count="1" selected="0">
            <x v="13"/>
          </reference>
          <reference field="10" count="1" selected="0">
            <x v="1"/>
          </reference>
        </references>
      </pivotArea>
    </format>
    <format dxfId="2745">
      <pivotArea dataOnly="0" labelOnly="1" outline="0" fieldPosition="0">
        <references count="3">
          <reference field="7" count="1">
            <x v="10"/>
          </reference>
          <reference field="9" count="1" selected="0">
            <x v="14"/>
          </reference>
          <reference field="10" count="1" selected="0">
            <x v="1"/>
          </reference>
        </references>
      </pivotArea>
    </format>
    <format dxfId="2744">
      <pivotArea dataOnly="0" labelOnly="1" outline="0" fieldPosition="0">
        <references count="3">
          <reference field="7" count="1">
            <x v="9"/>
          </reference>
          <reference field="9" count="1" selected="0">
            <x v="15"/>
          </reference>
          <reference field="10" count="1" selected="0">
            <x v="1"/>
          </reference>
        </references>
      </pivotArea>
    </format>
    <format dxfId="2743">
      <pivotArea dataOnly="0" labelOnly="1" outline="0" fieldPosition="0">
        <references count="3">
          <reference field="7" count="1">
            <x v="0"/>
          </reference>
          <reference field="9" count="1" selected="0">
            <x v="16"/>
          </reference>
          <reference field="10" count="1" selected="0">
            <x v="0"/>
          </reference>
        </references>
      </pivotArea>
    </format>
    <format dxfId="2742">
      <pivotArea dataOnly="0" labelOnly="1" outline="0" fieldPosition="0">
        <references count="3">
          <reference field="7" count="1">
            <x v="35"/>
          </reference>
          <reference field="9" count="1" selected="0">
            <x v="17"/>
          </reference>
          <reference field="10" count="1" selected="0">
            <x v="0"/>
          </reference>
        </references>
      </pivotArea>
    </format>
    <format dxfId="2741">
      <pivotArea dataOnly="0" labelOnly="1" outline="0" fieldPosition="0">
        <references count="3">
          <reference field="7" count="1">
            <x v="13"/>
          </reference>
          <reference field="9" count="1" selected="0">
            <x v="18"/>
          </reference>
          <reference field="10" count="1" selected="0">
            <x v="0"/>
          </reference>
        </references>
      </pivotArea>
    </format>
    <format dxfId="2740">
      <pivotArea dataOnly="0" labelOnly="1" outline="0" fieldPosition="0">
        <references count="3">
          <reference field="7" count="1">
            <x v="14"/>
          </reference>
          <reference field="9" count="1" selected="0">
            <x v="19"/>
          </reference>
          <reference field="10" count="1" selected="0">
            <x v="0"/>
          </reference>
        </references>
      </pivotArea>
    </format>
    <format dxfId="2739">
      <pivotArea dataOnly="0" labelOnly="1" outline="0" fieldPosition="0">
        <references count="3">
          <reference field="7" count="1">
            <x v="41"/>
          </reference>
          <reference field="9" count="1" selected="0">
            <x v="20"/>
          </reference>
          <reference field="10" count="1" selected="0">
            <x v="0"/>
          </reference>
        </references>
      </pivotArea>
    </format>
    <format dxfId="2738">
      <pivotArea dataOnly="0" labelOnly="1" outline="0" fieldPosition="0">
        <references count="3">
          <reference field="7" count="1">
            <x v="28"/>
          </reference>
          <reference field="9" count="1" selected="0">
            <x v="21"/>
          </reference>
          <reference field="10" count="1" selected="0">
            <x v="0"/>
          </reference>
        </references>
      </pivotArea>
    </format>
    <format dxfId="2737">
      <pivotArea dataOnly="0" labelOnly="1" outline="0" fieldPosition="0">
        <references count="3">
          <reference field="7" count="1">
            <x v="29"/>
          </reference>
          <reference field="9" count="1" selected="0">
            <x v="22"/>
          </reference>
          <reference field="10" count="1" selected="0">
            <x v="0"/>
          </reference>
        </references>
      </pivotArea>
    </format>
    <format dxfId="2736">
      <pivotArea dataOnly="0" labelOnly="1" outline="0" fieldPosition="0">
        <references count="3">
          <reference field="7" count="1">
            <x v="38"/>
          </reference>
          <reference field="9" count="1" selected="0">
            <x v="23"/>
          </reference>
          <reference field="10" count="1" selected="0">
            <x v="0"/>
          </reference>
        </references>
      </pivotArea>
    </format>
    <format dxfId="2735">
      <pivotArea dataOnly="0" labelOnly="1" outline="0" fieldPosition="0">
        <references count="3">
          <reference field="7" count="1">
            <x v="20"/>
          </reference>
          <reference field="9" count="1" selected="0">
            <x v="24"/>
          </reference>
          <reference field="10" count="1" selected="0">
            <x v="0"/>
          </reference>
        </references>
      </pivotArea>
    </format>
    <format dxfId="2734">
      <pivotArea dataOnly="0" labelOnly="1" outline="0" fieldPosition="0">
        <references count="3">
          <reference field="7" count="1">
            <x v="21"/>
          </reference>
          <reference field="9" count="1" selected="0">
            <x v="25"/>
          </reference>
          <reference field="10" count="1" selected="0">
            <x v="0"/>
          </reference>
        </references>
      </pivotArea>
    </format>
    <format dxfId="2733">
      <pivotArea dataOnly="0" labelOnly="1" outline="0" fieldPosition="0">
        <references count="3">
          <reference field="7" count="1">
            <x v="22"/>
          </reference>
          <reference field="9" count="1" selected="0">
            <x v="26"/>
          </reference>
          <reference field="10" count="1" selected="0">
            <x v="0"/>
          </reference>
        </references>
      </pivotArea>
    </format>
    <format dxfId="2732">
      <pivotArea dataOnly="0" labelOnly="1" outline="0" fieldPosition="0">
        <references count="3">
          <reference field="7" count="1">
            <x v="23"/>
          </reference>
          <reference field="9" count="1" selected="0">
            <x v="27"/>
          </reference>
          <reference field="10" count="1" selected="0">
            <x v="0"/>
          </reference>
        </references>
      </pivotArea>
    </format>
    <format dxfId="2731">
      <pivotArea dataOnly="0" labelOnly="1" outline="0" fieldPosition="0">
        <references count="3">
          <reference field="7" count="1">
            <x v="12"/>
          </reference>
          <reference field="9" count="1" selected="0">
            <x v="28"/>
          </reference>
          <reference field="10" count="1" selected="0">
            <x v="0"/>
          </reference>
        </references>
      </pivotArea>
    </format>
    <format dxfId="2730">
      <pivotArea dataOnly="0" labelOnly="1" outline="0" fieldPosition="0">
        <references count="3">
          <reference field="7" count="1">
            <x v="11"/>
          </reference>
          <reference field="9" count="1" selected="0">
            <x v="29"/>
          </reference>
          <reference field="10" count="1" selected="0">
            <x v="0"/>
          </reference>
        </references>
      </pivotArea>
    </format>
    <format dxfId="2729">
      <pivotArea dataOnly="0" labelOnly="1" outline="0" fieldPosition="0">
        <references count="3">
          <reference field="7" count="1">
            <x v="31"/>
          </reference>
          <reference field="9" count="1" selected="0">
            <x v="30"/>
          </reference>
          <reference field="10" count="1" selected="0">
            <x v="0"/>
          </reference>
        </references>
      </pivotArea>
    </format>
    <format dxfId="2728">
      <pivotArea dataOnly="0" labelOnly="1" outline="0" fieldPosition="0">
        <references count="3">
          <reference field="7" count="1">
            <x v="30"/>
          </reference>
          <reference field="9" count="1" selected="0">
            <x v="31"/>
          </reference>
          <reference field="10" count="1" selected="0">
            <x v="0"/>
          </reference>
        </references>
      </pivotArea>
    </format>
    <format dxfId="2727">
      <pivotArea dataOnly="0" labelOnly="1" outline="0" fieldPosition="0">
        <references count="3">
          <reference field="7" count="1">
            <x v="42"/>
          </reference>
          <reference field="9" count="1" selected="0">
            <x v="32"/>
          </reference>
          <reference field="10" count="1" selected="0">
            <x v="0"/>
          </reference>
        </references>
      </pivotArea>
    </format>
    <format dxfId="2726">
      <pivotArea dataOnly="0" labelOnly="1" outline="0" fieldPosition="0">
        <references count="3">
          <reference field="7" count="1">
            <x v="44"/>
          </reference>
          <reference field="9" count="1" selected="0">
            <x v="33"/>
          </reference>
          <reference field="10" count="1" selected="0">
            <x v="0"/>
          </reference>
        </references>
      </pivotArea>
    </format>
    <format dxfId="2725">
      <pivotArea dataOnly="0" labelOnly="1" outline="0" fieldPosition="0">
        <references count="3">
          <reference field="7" count="1">
            <x v="45"/>
          </reference>
          <reference field="9" count="1" selected="0">
            <x v="34"/>
          </reference>
          <reference field="10" count="1" selected="0">
            <x v="0"/>
          </reference>
        </references>
      </pivotArea>
    </format>
    <format dxfId="2724">
      <pivotArea dataOnly="0" labelOnly="1" outline="0" fieldPosition="0">
        <references count="3">
          <reference field="7" count="1">
            <x v="39"/>
          </reference>
          <reference field="9" count="1" selected="0">
            <x v="35"/>
          </reference>
          <reference field="10" count="1" selected="0">
            <x v="0"/>
          </reference>
        </references>
      </pivotArea>
    </format>
    <format dxfId="2723">
      <pivotArea dataOnly="0" labelOnly="1" outline="0" fieldPosition="0">
        <references count="3">
          <reference field="7" count="1">
            <x v="32"/>
          </reference>
          <reference field="9" count="1" selected="0">
            <x v="36"/>
          </reference>
          <reference field="10" count="1" selected="0">
            <x v="0"/>
          </reference>
        </references>
      </pivotArea>
    </format>
    <format dxfId="2722">
      <pivotArea dataOnly="0" labelOnly="1" outline="0" fieldPosition="0">
        <references count="3">
          <reference field="7" count="1">
            <x v="33"/>
          </reference>
          <reference field="9" count="1" selected="0">
            <x v="37"/>
          </reference>
          <reference field="10" count="1" selected="0">
            <x v="0"/>
          </reference>
        </references>
      </pivotArea>
    </format>
    <format dxfId="2721">
      <pivotArea dataOnly="0" labelOnly="1" outline="0" fieldPosition="0">
        <references count="3">
          <reference field="7" count="1">
            <x v="27"/>
          </reference>
          <reference field="9" count="1" selected="0">
            <x v="38"/>
          </reference>
          <reference field="10" count="1" selected="0">
            <x v="3"/>
          </reference>
        </references>
      </pivotArea>
    </format>
    <format dxfId="2720">
      <pivotArea dataOnly="0" labelOnly="1" outline="0" fieldPosition="0">
        <references count="3">
          <reference field="7" count="1">
            <x v="16"/>
          </reference>
          <reference field="9" count="1" selected="0">
            <x v="39"/>
          </reference>
          <reference field="10" count="1" selected="0">
            <x v="3"/>
          </reference>
        </references>
      </pivotArea>
    </format>
    <format dxfId="2719">
      <pivotArea dataOnly="0" labelOnly="1" outline="0" fieldPosition="0">
        <references count="3">
          <reference field="7" count="1">
            <x v="7"/>
          </reference>
          <reference field="9" count="1" selected="0">
            <x v="40"/>
          </reference>
          <reference field="10" count="1" selected="0">
            <x v="3"/>
          </reference>
        </references>
      </pivotArea>
    </format>
    <format dxfId="2718">
      <pivotArea dataOnly="0" labelOnly="1" outline="0" fieldPosition="0">
        <references count="3">
          <reference field="7" count="1">
            <x v="6"/>
          </reference>
          <reference field="9" count="1" selected="0">
            <x v="41"/>
          </reference>
          <reference field="10" count="1" selected="0">
            <x v="3"/>
          </reference>
        </references>
      </pivotArea>
    </format>
    <format dxfId="2717">
      <pivotArea dataOnly="0" labelOnly="1" outline="0" fieldPosition="0">
        <references count="3">
          <reference field="7" count="1">
            <x v="4"/>
          </reference>
          <reference field="9" count="1" selected="0">
            <x v="42"/>
          </reference>
          <reference field="10" count="1" selected="0">
            <x v="3"/>
          </reference>
        </references>
      </pivotArea>
    </format>
    <format dxfId="2716">
      <pivotArea dataOnly="0" labelOnly="1" outline="0" fieldPosition="0">
        <references count="3">
          <reference field="7" count="1">
            <x v="3"/>
          </reference>
          <reference field="9" count="1" selected="0">
            <x v="43"/>
          </reference>
          <reference field="10" count="1" selected="0">
            <x v="3"/>
          </reference>
        </references>
      </pivotArea>
    </format>
    <format dxfId="2715">
      <pivotArea dataOnly="0" labelOnly="1" outline="0" fieldPosition="0">
        <references count="3">
          <reference field="7" count="1">
            <x v="5"/>
          </reference>
          <reference field="9" count="1" selected="0">
            <x v="44"/>
          </reference>
          <reference field="10" count="1" selected="0">
            <x v="3"/>
          </reference>
        </references>
      </pivotArea>
    </format>
    <format dxfId="2714">
      <pivotArea dataOnly="0" labelOnly="1" outline="0" fieldPosition="0">
        <references count="3">
          <reference field="7" count="1">
            <x v="2"/>
          </reference>
          <reference field="9" count="1" selected="0">
            <x v="45"/>
          </reference>
          <reference field="10" count="1" selected="0">
            <x v="3"/>
          </reference>
        </references>
      </pivotArea>
    </format>
    <format dxfId="2713">
      <pivotArea dataOnly="0" labelOnly="1" outline="0" fieldPosition="0">
        <references count="3">
          <reference field="7" count="1">
            <x v="1"/>
          </reference>
          <reference field="9" count="1" selected="0">
            <x v="46"/>
          </reference>
          <reference field="10" count="1" selected="0">
            <x v="3"/>
          </reference>
        </references>
      </pivotArea>
    </format>
    <format dxfId="2712">
      <pivotArea type="all" dataOnly="0" outline="0" fieldPosition="0"/>
    </format>
    <format dxfId="2711">
      <pivotArea outline="0" collapsedLevelsAreSubtotals="1" fieldPosition="0"/>
    </format>
    <format dxfId="2710">
      <pivotArea type="origin" dataOnly="0" labelOnly="1" outline="0" fieldPosition="0"/>
    </format>
    <format dxfId="2709">
      <pivotArea field="9" type="button" dataOnly="0" labelOnly="1" outline="0" axis="axisCol" fieldPosition="0"/>
    </format>
    <format dxfId="2708">
      <pivotArea field="10" type="button" dataOnly="0" labelOnly="1" outline="0" axis="axisCol" fieldPosition="1"/>
    </format>
    <format dxfId="2707">
      <pivotArea field="7" type="button" dataOnly="0" labelOnly="1" outline="0" axis="axisCol" fieldPosition="2"/>
    </format>
    <format dxfId="2706">
      <pivotArea type="topRight" dataOnly="0" labelOnly="1" outline="0" fieldPosition="0"/>
    </format>
    <format dxfId="2705">
      <pivotArea field="0" type="button" dataOnly="0" labelOnly="1" outline="0" axis="axisRow" fieldPosition="0"/>
    </format>
    <format dxfId="2704">
      <pivotArea field="1" type="button" dataOnly="0" labelOnly="1" outline="0" axis="axisRow" fieldPosition="1"/>
    </format>
    <format dxfId="2703">
      <pivotArea field="2" type="button" dataOnly="0" labelOnly="1" outline="0" axis="axisRow" fieldPosition="2"/>
    </format>
    <format dxfId="2702">
      <pivotArea dataOnly="0" labelOnly="1" outline="0" fieldPosition="0">
        <references count="1">
          <reference field="0" count="0"/>
        </references>
      </pivotArea>
    </format>
    <format dxfId="2701">
      <pivotArea dataOnly="0" labelOnly="1" grandRow="1" outline="0" fieldPosition="0"/>
    </format>
    <format dxfId="2700">
      <pivotArea dataOnly="0" labelOnly="1" outline="0" fieldPosition="0">
        <references count="2">
          <reference field="0" count="1" selected="0">
            <x v="0"/>
          </reference>
          <reference field="1" count="6">
            <x v="0"/>
            <x v="1"/>
            <x v="2"/>
            <x v="4"/>
            <x v="10"/>
            <x v="11"/>
          </reference>
        </references>
      </pivotArea>
    </format>
    <format dxfId="2699">
      <pivotArea dataOnly="0" labelOnly="1" outline="0" fieldPosition="0">
        <references count="2">
          <reference field="0" count="1" selected="0">
            <x v="1"/>
          </reference>
          <reference field="1" count="3">
            <x v="7"/>
            <x v="8"/>
            <x v="9"/>
          </reference>
        </references>
      </pivotArea>
    </format>
    <format dxfId="2698">
      <pivotArea dataOnly="0" labelOnly="1" outline="0" fieldPosition="0">
        <references count="2">
          <reference field="0" count="1" selected="0">
            <x v="2"/>
          </reference>
          <reference field="1" count="11">
            <x v="3"/>
            <x v="5"/>
            <x v="6"/>
            <x v="12"/>
            <x v="13"/>
            <x v="14"/>
            <x v="15"/>
            <x v="16"/>
            <x v="17"/>
            <x v="18"/>
            <x v="22"/>
          </reference>
        </references>
      </pivotArea>
    </format>
    <format dxfId="2697">
      <pivotArea dataOnly="0" labelOnly="1" outline="0" fieldPosition="0">
        <references count="2">
          <reference field="0" count="1" selected="0">
            <x v="3"/>
          </reference>
          <reference field="1" count="3">
            <x v="19"/>
            <x v="20"/>
            <x v="21"/>
          </reference>
        </references>
      </pivotArea>
    </format>
    <format dxfId="2696">
      <pivotArea dataOnly="0" labelOnly="1" outline="0" fieldPosition="0">
        <references count="3">
          <reference field="0" count="1" selected="0">
            <x v="0"/>
          </reference>
          <reference field="1" count="1" selected="0">
            <x v="0"/>
          </reference>
          <reference field="2" count="3">
            <x v="41"/>
            <x v="87"/>
            <x v="149"/>
          </reference>
        </references>
      </pivotArea>
    </format>
    <format dxfId="2695">
      <pivotArea dataOnly="0" labelOnly="1" outline="0" fieldPosition="0">
        <references count="3">
          <reference field="0" count="1" selected="0">
            <x v="0"/>
          </reference>
          <reference field="1" count="1" selected="0">
            <x v="1"/>
          </reference>
          <reference field="2" count="3">
            <x v="8"/>
            <x v="42"/>
            <x v="57"/>
          </reference>
        </references>
      </pivotArea>
    </format>
    <format dxfId="2694">
      <pivotArea dataOnly="0" labelOnly="1" outline="0" fieldPosition="0">
        <references count="3">
          <reference field="0" count="1" selected="0">
            <x v="0"/>
          </reference>
          <reference field="1" count="1" selected="0">
            <x v="2"/>
          </reference>
          <reference field="2" count="1">
            <x v="15"/>
          </reference>
        </references>
      </pivotArea>
    </format>
    <format dxfId="2693">
      <pivotArea dataOnly="0" labelOnly="1" outline="0" fieldPosition="0">
        <references count="3">
          <reference field="0" count="1" selected="0">
            <x v="0"/>
          </reference>
          <reference field="1" count="1" selected="0">
            <x v="4"/>
          </reference>
          <reference field="2" count="5">
            <x v="23"/>
            <x v="26"/>
            <x v="83"/>
            <x v="150"/>
            <x v="152"/>
          </reference>
        </references>
      </pivotArea>
    </format>
    <format dxfId="2692">
      <pivotArea dataOnly="0" labelOnly="1" outline="0" fieldPosition="0">
        <references count="3">
          <reference field="0" count="1" selected="0">
            <x v="0"/>
          </reference>
          <reference field="1" count="1" selected="0">
            <x v="10"/>
          </reference>
          <reference field="2" count="4">
            <x v="55"/>
            <x v="74"/>
            <x v="75"/>
            <x v="86"/>
          </reference>
        </references>
      </pivotArea>
    </format>
    <format dxfId="2691">
      <pivotArea dataOnly="0" labelOnly="1" outline="0" fieldPosition="0">
        <references count="3">
          <reference field="0" count="1" selected="0">
            <x v="0"/>
          </reference>
          <reference field="1" count="1" selected="0">
            <x v="11"/>
          </reference>
          <reference field="2" count="3">
            <x v="24"/>
            <x v="60"/>
            <x v="89"/>
          </reference>
        </references>
      </pivotArea>
    </format>
    <format dxfId="2690">
      <pivotArea dataOnly="0" labelOnly="1" outline="0" fieldPosition="0">
        <references count="3">
          <reference field="0" count="1" selected="0">
            <x v="1"/>
          </reference>
          <reference field="1" count="1" selected="0">
            <x v="7"/>
          </reference>
          <reference field="2" count="8">
            <x v="45"/>
            <x v="64"/>
            <x v="68"/>
            <x v="77"/>
            <x v="103"/>
            <x v="104"/>
            <x v="109"/>
            <x v="141"/>
          </reference>
        </references>
      </pivotArea>
    </format>
    <format dxfId="2689">
      <pivotArea dataOnly="0" labelOnly="1" outline="0" fieldPosition="0">
        <references count="3">
          <reference field="0" count="1" selected="0">
            <x v="1"/>
          </reference>
          <reference field="1" count="1" selected="0">
            <x v="8"/>
          </reference>
          <reference field="2" count="6">
            <x v="17"/>
            <x v="19"/>
            <x v="56"/>
            <x v="93"/>
            <x v="126"/>
            <x v="133"/>
          </reference>
        </references>
      </pivotArea>
    </format>
    <format dxfId="2688">
      <pivotArea dataOnly="0" labelOnly="1" outline="0" fieldPosition="0">
        <references count="3">
          <reference field="0" count="1" selected="0">
            <x v="1"/>
          </reference>
          <reference field="1" count="1" selected="0">
            <x v="9"/>
          </reference>
          <reference field="2" count="11">
            <x v="10"/>
            <x v="71"/>
            <x v="81"/>
            <x v="95"/>
            <x v="106"/>
            <x v="108"/>
            <x v="113"/>
            <x v="120"/>
            <x v="122"/>
            <x v="131"/>
            <x v="136"/>
          </reference>
        </references>
      </pivotArea>
    </format>
    <format dxfId="2687">
      <pivotArea dataOnly="0" labelOnly="1" outline="0" fieldPosition="0">
        <references count="3">
          <reference field="0" count="1" selected="0">
            <x v="2"/>
          </reference>
          <reference field="1" count="1" selected="0">
            <x v="3"/>
          </reference>
          <reference field="2" count="15">
            <x v="20"/>
            <x v="31"/>
            <x v="32"/>
            <x v="35"/>
            <x v="49"/>
            <x v="50"/>
            <x v="52"/>
            <x v="59"/>
            <x v="79"/>
            <x v="117"/>
            <x v="121"/>
            <x v="127"/>
            <x v="129"/>
            <x v="143"/>
            <x v="144"/>
          </reference>
        </references>
      </pivotArea>
    </format>
    <format dxfId="2686">
      <pivotArea dataOnly="0" labelOnly="1" outline="0" fieldPosition="0">
        <references count="3">
          <reference field="0" count="1" selected="0">
            <x v="2"/>
          </reference>
          <reference field="1" count="1" selected="0">
            <x v="5"/>
          </reference>
          <reference field="2" count="5">
            <x v="37"/>
            <x v="46"/>
            <x v="63"/>
            <x v="94"/>
            <x v="142"/>
          </reference>
        </references>
      </pivotArea>
    </format>
    <format dxfId="2685">
      <pivotArea dataOnly="0" labelOnly="1" outline="0" fieldPosition="0">
        <references count="3">
          <reference field="0" count="1" selected="0">
            <x v="2"/>
          </reference>
          <reference field="1" count="1" selected="0">
            <x v="6"/>
          </reference>
          <reference field="2" count="4">
            <x v="51"/>
            <x v="58"/>
            <x v="119"/>
            <x v="151"/>
          </reference>
        </references>
      </pivotArea>
    </format>
    <format dxfId="2684">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2683">
      <pivotArea dataOnly="0" labelOnly="1" outline="0" fieldPosition="0">
        <references count="3">
          <reference field="0" count="1" selected="0">
            <x v="2"/>
          </reference>
          <reference field="1" count="1" selected="0">
            <x v="13"/>
          </reference>
          <reference field="2" count="16">
            <x v="4"/>
            <x v="28"/>
            <x v="48"/>
            <x v="54"/>
            <x v="69"/>
            <x v="70"/>
            <x v="90"/>
            <x v="96"/>
            <x v="97"/>
            <x v="105"/>
            <x v="112"/>
            <x v="116"/>
            <x v="118"/>
            <x v="123"/>
            <x v="125"/>
            <x v="156"/>
          </reference>
        </references>
      </pivotArea>
    </format>
    <format dxfId="2682">
      <pivotArea dataOnly="0" labelOnly="1" outline="0" fieldPosition="0">
        <references count="3">
          <reference field="0" count="1" selected="0">
            <x v="2"/>
          </reference>
          <reference field="1" count="1" selected="0">
            <x v="14"/>
          </reference>
          <reference field="2" count="15">
            <x v="0"/>
            <x v="1"/>
            <x v="12"/>
            <x v="13"/>
            <x v="27"/>
            <x v="30"/>
            <x v="34"/>
            <x v="65"/>
            <x v="66"/>
            <x v="82"/>
            <x v="84"/>
            <x v="85"/>
            <x v="98"/>
            <x v="140"/>
            <x v="154"/>
          </reference>
        </references>
      </pivotArea>
    </format>
    <format dxfId="2681">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2680">
      <pivotArea dataOnly="0" labelOnly="1" outline="0" fieldPosition="0">
        <references count="3">
          <reference field="0" count="1" selected="0">
            <x v="2"/>
          </reference>
          <reference field="1" count="1" selected="0">
            <x v="16"/>
          </reference>
          <reference field="2" count="12">
            <x v="2"/>
            <x v="11"/>
            <x v="29"/>
            <x v="39"/>
            <x v="47"/>
            <x v="92"/>
            <x v="99"/>
            <x v="100"/>
            <x v="101"/>
            <x v="102"/>
            <x v="128"/>
            <x v="147"/>
          </reference>
        </references>
      </pivotArea>
    </format>
    <format dxfId="2679">
      <pivotArea dataOnly="0" labelOnly="1" outline="0" fieldPosition="0">
        <references count="3">
          <reference field="0" count="1" selected="0">
            <x v="2"/>
          </reference>
          <reference field="1" count="1" selected="0">
            <x v="17"/>
          </reference>
          <reference field="2" count="9">
            <x v="9"/>
            <x v="21"/>
            <x v="36"/>
            <x v="53"/>
            <x v="67"/>
            <x v="78"/>
            <x v="107"/>
            <x v="110"/>
            <x v="124"/>
          </reference>
        </references>
      </pivotArea>
    </format>
    <format dxfId="2678">
      <pivotArea dataOnly="0" labelOnly="1" outline="0" fieldPosition="0">
        <references count="3">
          <reference field="0" count="1" selected="0">
            <x v="2"/>
          </reference>
          <reference field="1" count="1" selected="0">
            <x v="18"/>
          </reference>
          <reference field="2" count="6">
            <x v="16"/>
            <x v="40"/>
            <x v="88"/>
            <x v="111"/>
            <x v="115"/>
            <x v="130"/>
          </reference>
        </references>
      </pivotArea>
    </format>
    <format dxfId="2677">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2676">
      <pivotArea dataOnly="0" labelOnly="1" outline="0" fieldPosition="0">
        <references count="3">
          <reference field="0" count="1" selected="0">
            <x v="3"/>
          </reference>
          <reference field="1" count="1" selected="0">
            <x v="19"/>
          </reference>
          <reference field="2" count="4">
            <x v="61"/>
            <x v="72"/>
            <x v="73"/>
            <x v="146"/>
          </reference>
        </references>
      </pivotArea>
    </format>
    <format dxfId="2675">
      <pivotArea dataOnly="0" labelOnly="1" outline="0" fieldPosition="0">
        <references count="3">
          <reference field="0" count="1" selected="0">
            <x v="3"/>
          </reference>
          <reference field="1" count="1" selected="0">
            <x v="20"/>
          </reference>
          <reference field="2" count="5">
            <x v="3"/>
            <x v="14"/>
            <x v="134"/>
            <x v="148"/>
            <x v="155"/>
          </reference>
        </references>
      </pivotArea>
    </format>
    <format dxfId="2674">
      <pivotArea dataOnly="0" labelOnly="1" outline="0" fieldPosition="0">
        <references count="3">
          <reference field="0" count="1" selected="0">
            <x v="3"/>
          </reference>
          <reference field="1" count="1" selected="0">
            <x v="21"/>
          </reference>
          <reference field="2" count="3">
            <x v="7"/>
            <x v="76"/>
            <x v="137"/>
          </reference>
        </references>
      </pivotArea>
    </format>
    <format dxfId="2673">
      <pivotArea dataOnly="0" labelOnly="1" outline="0" fieldPosition="0">
        <references count="1">
          <reference field="9" count="0"/>
        </references>
      </pivotArea>
    </format>
    <format dxfId="2672">
      <pivotArea dataOnly="0" labelOnly="1" outline="0" fieldPosition="0">
        <references count="2">
          <reference field="9" count="1" selected="0">
            <x v="0"/>
          </reference>
          <reference field="10" count="1">
            <x v="4"/>
          </reference>
        </references>
      </pivotArea>
    </format>
    <format dxfId="2671">
      <pivotArea dataOnly="0" labelOnly="1" outline="0" fieldPosition="0">
        <references count="2">
          <reference field="9" count="1" selected="0">
            <x v="9"/>
          </reference>
          <reference field="10" count="1">
            <x v="2"/>
          </reference>
        </references>
      </pivotArea>
    </format>
    <format dxfId="2670">
      <pivotArea dataOnly="0" labelOnly="1" outline="0" fieldPosition="0">
        <references count="2">
          <reference field="9" count="1" selected="0">
            <x v="12"/>
          </reference>
          <reference field="10" count="1">
            <x v="1"/>
          </reference>
        </references>
      </pivotArea>
    </format>
    <format dxfId="2669">
      <pivotArea dataOnly="0" labelOnly="1" outline="0" fieldPosition="0">
        <references count="2">
          <reference field="9" count="1" selected="0">
            <x v="16"/>
          </reference>
          <reference field="10" count="1">
            <x v="0"/>
          </reference>
        </references>
      </pivotArea>
    </format>
    <format dxfId="2668">
      <pivotArea dataOnly="0" labelOnly="1" outline="0" fieldPosition="0">
        <references count="2">
          <reference field="9" count="1" selected="0">
            <x v="38"/>
          </reference>
          <reference field="10" count="1">
            <x v="3"/>
          </reference>
        </references>
      </pivotArea>
    </format>
    <format dxfId="2667">
      <pivotArea dataOnly="0" labelOnly="1" outline="0" fieldPosition="0">
        <references count="3">
          <reference field="7" count="1">
            <x v="43"/>
          </reference>
          <reference field="9" count="1" selected="0">
            <x v="0"/>
          </reference>
          <reference field="10" count="1" selected="0">
            <x v="4"/>
          </reference>
        </references>
      </pivotArea>
    </format>
    <format dxfId="2666">
      <pivotArea dataOnly="0" labelOnly="1" outline="0" fieldPosition="0">
        <references count="3">
          <reference field="7" count="1">
            <x v="37"/>
          </reference>
          <reference field="9" count="1" selected="0">
            <x v="1"/>
          </reference>
          <reference field="10" count="1" selected="0">
            <x v="4"/>
          </reference>
        </references>
      </pivotArea>
    </format>
    <format dxfId="2665">
      <pivotArea dataOnly="0" labelOnly="1" outline="0" fieldPosition="0">
        <references count="3">
          <reference field="7" count="1">
            <x v="19"/>
          </reference>
          <reference field="9" count="1" selected="0">
            <x v="2"/>
          </reference>
          <reference field="10" count="1" selected="0">
            <x v="4"/>
          </reference>
        </references>
      </pivotArea>
    </format>
    <format dxfId="2664">
      <pivotArea dataOnly="0" labelOnly="1" outline="0" fieldPosition="0">
        <references count="3">
          <reference field="7" count="1">
            <x v="18"/>
          </reference>
          <reference field="9" count="1" selected="0">
            <x v="3"/>
          </reference>
          <reference field="10" count="1" selected="0">
            <x v="4"/>
          </reference>
        </references>
      </pivotArea>
    </format>
    <format dxfId="2663">
      <pivotArea dataOnly="0" labelOnly="1" outline="0" fieldPosition="0">
        <references count="3">
          <reference field="7" count="1">
            <x v="17"/>
          </reference>
          <reference field="9" count="1" selected="0">
            <x v="4"/>
          </reference>
          <reference field="10" count="1" selected="0">
            <x v="4"/>
          </reference>
        </references>
      </pivotArea>
    </format>
    <format dxfId="2662">
      <pivotArea dataOnly="0" labelOnly="1" outline="0" fieldPosition="0">
        <references count="3">
          <reference field="7" count="1">
            <x v="15"/>
          </reference>
          <reference field="9" count="1" selected="0">
            <x v="5"/>
          </reference>
          <reference field="10" count="1" selected="0">
            <x v="4"/>
          </reference>
        </references>
      </pivotArea>
    </format>
    <format dxfId="2661">
      <pivotArea dataOnly="0" labelOnly="1" outline="0" fieldPosition="0">
        <references count="3">
          <reference field="7" count="1">
            <x v="46"/>
          </reference>
          <reference field="9" count="1" selected="0">
            <x v="6"/>
          </reference>
          <reference field="10" count="1" selected="0">
            <x v="4"/>
          </reference>
        </references>
      </pivotArea>
    </format>
    <format dxfId="2660">
      <pivotArea dataOnly="0" labelOnly="1" outline="0" fieldPosition="0">
        <references count="3">
          <reference field="7" count="1">
            <x v="34"/>
          </reference>
          <reference field="9" count="1" selected="0">
            <x v="7"/>
          </reference>
          <reference field="10" count="1" selected="0">
            <x v="4"/>
          </reference>
        </references>
      </pivotArea>
    </format>
    <format dxfId="2659">
      <pivotArea dataOnly="0" labelOnly="1" outline="0" fieldPosition="0">
        <references count="3">
          <reference field="7" count="1">
            <x v="24"/>
          </reference>
          <reference field="9" count="1" selected="0">
            <x v="8"/>
          </reference>
          <reference field="10" count="1" selected="0">
            <x v="4"/>
          </reference>
        </references>
      </pivotArea>
    </format>
    <format dxfId="2658">
      <pivotArea dataOnly="0" labelOnly="1" outline="0" fieldPosition="0">
        <references count="3">
          <reference field="7" count="1">
            <x v="36"/>
          </reference>
          <reference field="9" count="1" selected="0">
            <x v="9"/>
          </reference>
          <reference field="10" count="1" selected="0">
            <x v="2"/>
          </reference>
        </references>
      </pivotArea>
    </format>
    <format dxfId="2657">
      <pivotArea dataOnly="0" labelOnly="1" outline="0" fieldPosition="0">
        <references count="3">
          <reference field="7" count="1">
            <x v="26"/>
          </reference>
          <reference field="9" count="1" selected="0">
            <x v="10"/>
          </reference>
          <reference field="10" count="1" selected="0">
            <x v="2"/>
          </reference>
        </references>
      </pivotArea>
    </format>
    <format dxfId="2656">
      <pivotArea dataOnly="0" labelOnly="1" outline="0" fieldPosition="0">
        <references count="3">
          <reference field="7" count="1">
            <x v="25"/>
          </reference>
          <reference field="9" count="1" selected="0">
            <x v="11"/>
          </reference>
          <reference field="10" count="1" selected="0">
            <x v="2"/>
          </reference>
        </references>
      </pivotArea>
    </format>
    <format dxfId="2655">
      <pivotArea dataOnly="0" labelOnly="1" outline="0" fieldPosition="0">
        <references count="3">
          <reference field="7" count="1">
            <x v="40"/>
          </reference>
          <reference field="9" count="1" selected="0">
            <x v="12"/>
          </reference>
          <reference field="10" count="1" selected="0">
            <x v="1"/>
          </reference>
        </references>
      </pivotArea>
    </format>
    <format dxfId="2654">
      <pivotArea dataOnly="0" labelOnly="1" outline="0" fieldPosition="0">
        <references count="3">
          <reference field="7" count="1">
            <x v="8"/>
          </reference>
          <reference field="9" count="1" selected="0">
            <x v="13"/>
          </reference>
          <reference field="10" count="1" selected="0">
            <x v="1"/>
          </reference>
        </references>
      </pivotArea>
    </format>
    <format dxfId="2653">
      <pivotArea dataOnly="0" labelOnly="1" outline="0" fieldPosition="0">
        <references count="3">
          <reference field="7" count="1">
            <x v="10"/>
          </reference>
          <reference field="9" count="1" selected="0">
            <x v="14"/>
          </reference>
          <reference field="10" count="1" selected="0">
            <x v="1"/>
          </reference>
        </references>
      </pivotArea>
    </format>
    <format dxfId="2652">
      <pivotArea dataOnly="0" labelOnly="1" outline="0" fieldPosition="0">
        <references count="3">
          <reference field="7" count="1">
            <x v="9"/>
          </reference>
          <reference field="9" count="1" selected="0">
            <x v="15"/>
          </reference>
          <reference field="10" count="1" selected="0">
            <x v="1"/>
          </reference>
        </references>
      </pivotArea>
    </format>
    <format dxfId="2651">
      <pivotArea dataOnly="0" labelOnly="1" outline="0" fieldPosition="0">
        <references count="3">
          <reference field="7" count="1">
            <x v="0"/>
          </reference>
          <reference field="9" count="1" selected="0">
            <x v="16"/>
          </reference>
          <reference field="10" count="1" selected="0">
            <x v="0"/>
          </reference>
        </references>
      </pivotArea>
    </format>
    <format dxfId="2650">
      <pivotArea dataOnly="0" labelOnly="1" outline="0" fieldPosition="0">
        <references count="3">
          <reference field="7" count="1">
            <x v="35"/>
          </reference>
          <reference field="9" count="1" selected="0">
            <x v="17"/>
          </reference>
          <reference field="10" count="1" selected="0">
            <x v="0"/>
          </reference>
        </references>
      </pivotArea>
    </format>
    <format dxfId="2649">
      <pivotArea dataOnly="0" labelOnly="1" outline="0" fieldPosition="0">
        <references count="3">
          <reference field="7" count="1">
            <x v="13"/>
          </reference>
          <reference field="9" count="1" selected="0">
            <x v="18"/>
          </reference>
          <reference field="10" count="1" selected="0">
            <x v="0"/>
          </reference>
        </references>
      </pivotArea>
    </format>
    <format dxfId="2648">
      <pivotArea dataOnly="0" labelOnly="1" outline="0" fieldPosition="0">
        <references count="3">
          <reference field="7" count="1">
            <x v="14"/>
          </reference>
          <reference field="9" count="1" selected="0">
            <x v="19"/>
          </reference>
          <reference field="10" count="1" selected="0">
            <x v="0"/>
          </reference>
        </references>
      </pivotArea>
    </format>
    <format dxfId="2647">
      <pivotArea dataOnly="0" labelOnly="1" outline="0" fieldPosition="0">
        <references count="3">
          <reference field="7" count="1">
            <x v="41"/>
          </reference>
          <reference field="9" count="1" selected="0">
            <x v="20"/>
          </reference>
          <reference field="10" count="1" selected="0">
            <x v="0"/>
          </reference>
        </references>
      </pivotArea>
    </format>
    <format dxfId="2646">
      <pivotArea dataOnly="0" labelOnly="1" outline="0" fieldPosition="0">
        <references count="3">
          <reference field="7" count="1">
            <x v="28"/>
          </reference>
          <reference field="9" count="1" selected="0">
            <x v="21"/>
          </reference>
          <reference field="10" count="1" selected="0">
            <x v="0"/>
          </reference>
        </references>
      </pivotArea>
    </format>
    <format dxfId="2645">
      <pivotArea dataOnly="0" labelOnly="1" outline="0" fieldPosition="0">
        <references count="3">
          <reference field="7" count="1">
            <x v="29"/>
          </reference>
          <reference field="9" count="1" selected="0">
            <x v="22"/>
          </reference>
          <reference field="10" count="1" selected="0">
            <x v="0"/>
          </reference>
        </references>
      </pivotArea>
    </format>
    <format dxfId="2644">
      <pivotArea dataOnly="0" labelOnly="1" outline="0" fieldPosition="0">
        <references count="3">
          <reference field="7" count="1">
            <x v="38"/>
          </reference>
          <reference field="9" count="1" selected="0">
            <x v="23"/>
          </reference>
          <reference field="10" count="1" selected="0">
            <x v="0"/>
          </reference>
        </references>
      </pivotArea>
    </format>
    <format dxfId="2643">
      <pivotArea dataOnly="0" labelOnly="1" outline="0" fieldPosition="0">
        <references count="3">
          <reference field="7" count="1">
            <x v="20"/>
          </reference>
          <reference field="9" count="1" selected="0">
            <x v="24"/>
          </reference>
          <reference field="10" count="1" selected="0">
            <x v="0"/>
          </reference>
        </references>
      </pivotArea>
    </format>
    <format dxfId="2642">
      <pivotArea dataOnly="0" labelOnly="1" outline="0" fieldPosition="0">
        <references count="3">
          <reference field="7" count="1">
            <x v="21"/>
          </reference>
          <reference field="9" count="1" selected="0">
            <x v="25"/>
          </reference>
          <reference field="10" count="1" selected="0">
            <x v="0"/>
          </reference>
        </references>
      </pivotArea>
    </format>
    <format dxfId="2641">
      <pivotArea dataOnly="0" labelOnly="1" outline="0" fieldPosition="0">
        <references count="3">
          <reference field="7" count="1">
            <x v="22"/>
          </reference>
          <reference field="9" count="1" selected="0">
            <x v="26"/>
          </reference>
          <reference field="10" count="1" selected="0">
            <x v="0"/>
          </reference>
        </references>
      </pivotArea>
    </format>
    <format dxfId="2640">
      <pivotArea dataOnly="0" labelOnly="1" outline="0" fieldPosition="0">
        <references count="3">
          <reference field="7" count="1">
            <x v="23"/>
          </reference>
          <reference field="9" count="1" selected="0">
            <x v="27"/>
          </reference>
          <reference field="10" count="1" selected="0">
            <x v="0"/>
          </reference>
        </references>
      </pivotArea>
    </format>
    <format dxfId="2639">
      <pivotArea dataOnly="0" labelOnly="1" outline="0" fieldPosition="0">
        <references count="3">
          <reference field="7" count="1">
            <x v="12"/>
          </reference>
          <reference field="9" count="1" selected="0">
            <x v="28"/>
          </reference>
          <reference field="10" count="1" selected="0">
            <x v="0"/>
          </reference>
        </references>
      </pivotArea>
    </format>
    <format dxfId="2638">
      <pivotArea dataOnly="0" labelOnly="1" outline="0" fieldPosition="0">
        <references count="3">
          <reference field="7" count="1">
            <x v="11"/>
          </reference>
          <reference field="9" count="1" selected="0">
            <x v="29"/>
          </reference>
          <reference field="10" count="1" selected="0">
            <x v="0"/>
          </reference>
        </references>
      </pivotArea>
    </format>
    <format dxfId="2637">
      <pivotArea dataOnly="0" labelOnly="1" outline="0" fieldPosition="0">
        <references count="3">
          <reference field="7" count="1">
            <x v="31"/>
          </reference>
          <reference field="9" count="1" selected="0">
            <x v="30"/>
          </reference>
          <reference field="10" count="1" selected="0">
            <x v="0"/>
          </reference>
        </references>
      </pivotArea>
    </format>
    <format dxfId="2636">
      <pivotArea dataOnly="0" labelOnly="1" outline="0" fieldPosition="0">
        <references count="3">
          <reference field="7" count="1">
            <x v="30"/>
          </reference>
          <reference field="9" count="1" selected="0">
            <x v="31"/>
          </reference>
          <reference field="10" count="1" selected="0">
            <x v="0"/>
          </reference>
        </references>
      </pivotArea>
    </format>
    <format dxfId="2635">
      <pivotArea dataOnly="0" labelOnly="1" outline="0" fieldPosition="0">
        <references count="3">
          <reference field="7" count="1">
            <x v="42"/>
          </reference>
          <reference field="9" count="1" selected="0">
            <x v="32"/>
          </reference>
          <reference field="10" count="1" selected="0">
            <x v="0"/>
          </reference>
        </references>
      </pivotArea>
    </format>
    <format dxfId="2634">
      <pivotArea dataOnly="0" labelOnly="1" outline="0" fieldPosition="0">
        <references count="3">
          <reference field="7" count="1">
            <x v="44"/>
          </reference>
          <reference field="9" count="1" selected="0">
            <x v="33"/>
          </reference>
          <reference field="10" count="1" selected="0">
            <x v="0"/>
          </reference>
        </references>
      </pivotArea>
    </format>
    <format dxfId="2633">
      <pivotArea dataOnly="0" labelOnly="1" outline="0" fieldPosition="0">
        <references count="3">
          <reference field="7" count="1">
            <x v="45"/>
          </reference>
          <reference field="9" count="1" selected="0">
            <x v="34"/>
          </reference>
          <reference field="10" count="1" selected="0">
            <x v="0"/>
          </reference>
        </references>
      </pivotArea>
    </format>
    <format dxfId="2632">
      <pivotArea dataOnly="0" labelOnly="1" outline="0" fieldPosition="0">
        <references count="3">
          <reference field="7" count="1">
            <x v="39"/>
          </reference>
          <reference field="9" count="1" selected="0">
            <x v="35"/>
          </reference>
          <reference field="10" count="1" selected="0">
            <x v="0"/>
          </reference>
        </references>
      </pivotArea>
    </format>
    <format dxfId="2631">
      <pivotArea dataOnly="0" labelOnly="1" outline="0" fieldPosition="0">
        <references count="3">
          <reference field="7" count="1">
            <x v="32"/>
          </reference>
          <reference field="9" count="1" selected="0">
            <x v="36"/>
          </reference>
          <reference field="10" count="1" selected="0">
            <x v="0"/>
          </reference>
        </references>
      </pivotArea>
    </format>
    <format dxfId="2630">
      <pivotArea dataOnly="0" labelOnly="1" outline="0" fieldPosition="0">
        <references count="3">
          <reference field="7" count="1">
            <x v="33"/>
          </reference>
          <reference field="9" count="1" selected="0">
            <x v="37"/>
          </reference>
          <reference field="10" count="1" selected="0">
            <x v="0"/>
          </reference>
        </references>
      </pivotArea>
    </format>
    <format dxfId="2629">
      <pivotArea dataOnly="0" labelOnly="1" outline="0" fieldPosition="0">
        <references count="3">
          <reference field="7" count="1">
            <x v="27"/>
          </reference>
          <reference field="9" count="1" selected="0">
            <x v="38"/>
          </reference>
          <reference field="10" count="1" selected="0">
            <x v="3"/>
          </reference>
        </references>
      </pivotArea>
    </format>
    <format dxfId="2628">
      <pivotArea dataOnly="0" labelOnly="1" outline="0" fieldPosition="0">
        <references count="3">
          <reference field="7" count="1">
            <x v="16"/>
          </reference>
          <reference field="9" count="1" selected="0">
            <x v="39"/>
          </reference>
          <reference field="10" count="1" selected="0">
            <x v="3"/>
          </reference>
        </references>
      </pivotArea>
    </format>
    <format dxfId="2627">
      <pivotArea dataOnly="0" labelOnly="1" outline="0" fieldPosition="0">
        <references count="3">
          <reference field="7" count="1">
            <x v="7"/>
          </reference>
          <reference field="9" count="1" selected="0">
            <x v="40"/>
          </reference>
          <reference field="10" count="1" selected="0">
            <x v="3"/>
          </reference>
        </references>
      </pivotArea>
    </format>
    <format dxfId="2626">
      <pivotArea dataOnly="0" labelOnly="1" outline="0" fieldPosition="0">
        <references count="3">
          <reference field="7" count="1">
            <x v="6"/>
          </reference>
          <reference field="9" count="1" selected="0">
            <x v="41"/>
          </reference>
          <reference field="10" count="1" selected="0">
            <x v="3"/>
          </reference>
        </references>
      </pivotArea>
    </format>
    <format dxfId="2625">
      <pivotArea dataOnly="0" labelOnly="1" outline="0" fieldPosition="0">
        <references count="3">
          <reference field="7" count="1">
            <x v="4"/>
          </reference>
          <reference field="9" count="1" selected="0">
            <x v="42"/>
          </reference>
          <reference field="10" count="1" selected="0">
            <x v="3"/>
          </reference>
        </references>
      </pivotArea>
    </format>
    <format dxfId="2624">
      <pivotArea dataOnly="0" labelOnly="1" outline="0" fieldPosition="0">
        <references count="3">
          <reference field="7" count="1">
            <x v="3"/>
          </reference>
          <reference field="9" count="1" selected="0">
            <x v="43"/>
          </reference>
          <reference field="10" count="1" selected="0">
            <x v="3"/>
          </reference>
        </references>
      </pivotArea>
    </format>
    <format dxfId="2623">
      <pivotArea dataOnly="0" labelOnly="1" outline="0" fieldPosition="0">
        <references count="3">
          <reference field="7" count="1">
            <x v="5"/>
          </reference>
          <reference field="9" count="1" selected="0">
            <x v="44"/>
          </reference>
          <reference field="10" count="1" selected="0">
            <x v="3"/>
          </reference>
        </references>
      </pivotArea>
    </format>
    <format dxfId="2622">
      <pivotArea dataOnly="0" labelOnly="1" outline="0" fieldPosition="0">
        <references count="3">
          <reference field="7" count="1">
            <x v="2"/>
          </reference>
          <reference field="9" count="1" selected="0">
            <x v="45"/>
          </reference>
          <reference field="10" count="1" selected="0">
            <x v="3"/>
          </reference>
        </references>
      </pivotArea>
    </format>
    <format dxfId="2621">
      <pivotArea dataOnly="0" labelOnly="1" outline="0" fieldPosition="0">
        <references count="3">
          <reference field="7" count="1">
            <x v="1"/>
          </reference>
          <reference field="9" count="1" selected="0">
            <x v="46"/>
          </reference>
          <reference field="10" count="1" selected="0">
            <x v="3"/>
          </reference>
        </references>
      </pivotArea>
    </format>
    <format dxfId="2620">
      <pivotArea outline="0" collapsedLevelsAreSubtotals="1" fieldPosition="0"/>
    </format>
    <format dxfId="2619">
      <pivotArea field="9" type="button" dataOnly="0" labelOnly="1" outline="0" axis="axisCol" fieldPosition="0"/>
    </format>
    <format dxfId="2618">
      <pivotArea field="10" type="button" dataOnly="0" labelOnly="1" outline="0" axis="axisCol" fieldPosition="1"/>
    </format>
    <format dxfId="2617">
      <pivotArea field="7" type="button" dataOnly="0" labelOnly="1" outline="0" axis="axisCol" fieldPosition="2"/>
    </format>
    <format dxfId="2616">
      <pivotArea type="topRight" dataOnly="0" labelOnly="1" outline="0" fieldPosition="0"/>
    </format>
    <format dxfId="2615">
      <pivotArea dataOnly="0" labelOnly="1" outline="0" fieldPosition="0">
        <references count="1">
          <reference field="9" count="0"/>
        </references>
      </pivotArea>
    </format>
    <format dxfId="2614">
      <pivotArea dataOnly="0" labelOnly="1" outline="0" fieldPosition="0">
        <references count="2">
          <reference field="9" count="1" selected="0">
            <x v="0"/>
          </reference>
          <reference field="10" count="1">
            <x v="4"/>
          </reference>
        </references>
      </pivotArea>
    </format>
    <format dxfId="2613">
      <pivotArea dataOnly="0" labelOnly="1" outline="0" fieldPosition="0">
        <references count="2">
          <reference field="9" count="1" selected="0">
            <x v="9"/>
          </reference>
          <reference field="10" count="1">
            <x v="2"/>
          </reference>
        </references>
      </pivotArea>
    </format>
    <format dxfId="2612">
      <pivotArea dataOnly="0" labelOnly="1" outline="0" fieldPosition="0">
        <references count="2">
          <reference field="9" count="1" selected="0">
            <x v="12"/>
          </reference>
          <reference field="10" count="1">
            <x v="1"/>
          </reference>
        </references>
      </pivotArea>
    </format>
    <format dxfId="2611">
      <pivotArea dataOnly="0" labelOnly="1" outline="0" fieldPosition="0">
        <references count="2">
          <reference field="9" count="1" selected="0">
            <x v="16"/>
          </reference>
          <reference field="10" count="1">
            <x v="0"/>
          </reference>
        </references>
      </pivotArea>
    </format>
    <format dxfId="2610">
      <pivotArea dataOnly="0" labelOnly="1" outline="0" fieldPosition="0">
        <references count="2">
          <reference field="9" count="1" selected="0">
            <x v="38"/>
          </reference>
          <reference field="10" count="1">
            <x v="3"/>
          </reference>
        </references>
      </pivotArea>
    </format>
    <format dxfId="2609">
      <pivotArea dataOnly="0" labelOnly="1" outline="0" fieldPosition="0">
        <references count="3">
          <reference field="7" count="1">
            <x v="43"/>
          </reference>
          <reference field="9" count="1" selected="0">
            <x v="0"/>
          </reference>
          <reference field="10" count="1" selected="0">
            <x v="4"/>
          </reference>
        </references>
      </pivotArea>
    </format>
    <format dxfId="2608">
      <pivotArea dataOnly="0" labelOnly="1" outline="0" fieldPosition="0">
        <references count="3">
          <reference field="7" count="1">
            <x v="37"/>
          </reference>
          <reference field="9" count="1" selected="0">
            <x v="1"/>
          </reference>
          <reference field="10" count="1" selected="0">
            <x v="4"/>
          </reference>
        </references>
      </pivotArea>
    </format>
    <format dxfId="2607">
      <pivotArea dataOnly="0" labelOnly="1" outline="0" fieldPosition="0">
        <references count="3">
          <reference field="7" count="1">
            <x v="19"/>
          </reference>
          <reference field="9" count="1" selected="0">
            <x v="2"/>
          </reference>
          <reference field="10" count="1" selected="0">
            <x v="4"/>
          </reference>
        </references>
      </pivotArea>
    </format>
    <format dxfId="2606">
      <pivotArea dataOnly="0" labelOnly="1" outline="0" fieldPosition="0">
        <references count="3">
          <reference field="7" count="1">
            <x v="18"/>
          </reference>
          <reference field="9" count="1" selected="0">
            <x v="3"/>
          </reference>
          <reference field="10" count="1" selected="0">
            <x v="4"/>
          </reference>
        </references>
      </pivotArea>
    </format>
    <format dxfId="2605">
      <pivotArea dataOnly="0" labelOnly="1" outline="0" fieldPosition="0">
        <references count="3">
          <reference field="7" count="1">
            <x v="17"/>
          </reference>
          <reference field="9" count="1" selected="0">
            <x v="4"/>
          </reference>
          <reference field="10" count="1" selected="0">
            <x v="4"/>
          </reference>
        </references>
      </pivotArea>
    </format>
    <format dxfId="2604">
      <pivotArea dataOnly="0" labelOnly="1" outline="0" fieldPosition="0">
        <references count="3">
          <reference field="7" count="1">
            <x v="15"/>
          </reference>
          <reference field="9" count="1" selected="0">
            <x v="5"/>
          </reference>
          <reference field="10" count="1" selected="0">
            <x v="4"/>
          </reference>
        </references>
      </pivotArea>
    </format>
    <format dxfId="2603">
      <pivotArea dataOnly="0" labelOnly="1" outline="0" fieldPosition="0">
        <references count="3">
          <reference field="7" count="1">
            <x v="46"/>
          </reference>
          <reference field="9" count="1" selected="0">
            <x v="6"/>
          </reference>
          <reference field="10" count="1" selected="0">
            <x v="4"/>
          </reference>
        </references>
      </pivotArea>
    </format>
    <format dxfId="2602">
      <pivotArea dataOnly="0" labelOnly="1" outline="0" fieldPosition="0">
        <references count="3">
          <reference field="7" count="1">
            <x v="34"/>
          </reference>
          <reference field="9" count="1" selected="0">
            <x v="7"/>
          </reference>
          <reference field="10" count="1" selected="0">
            <x v="4"/>
          </reference>
        </references>
      </pivotArea>
    </format>
    <format dxfId="2601">
      <pivotArea dataOnly="0" labelOnly="1" outline="0" fieldPosition="0">
        <references count="3">
          <reference field="7" count="1">
            <x v="24"/>
          </reference>
          <reference field="9" count="1" selected="0">
            <x v="8"/>
          </reference>
          <reference field="10" count="1" selected="0">
            <x v="4"/>
          </reference>
        </references>
      </pivotArea>
    </format>
    <format dxfId="2600">
      <pivotArea dataOnly="0" labelOnly="1" outline="0" fieldPosition="0">
        <references count="3">
          <reference field="7" count="1">
            <x v="36"/>
          </reference>
          <reference field="9" count="1" selected="0">
            <x v="9"/>
          </reference>
          <reference field="10" count="1" selected="0">
            <x v="2"/>
          </reference>
        </references>
      </pivotArea>
    </format>
    <format dxfId="2599">
      <pivotArea dataOnly="0" labelOnly="1" outline="0" fieldPosition="0">
        <references count="3">
          <reference field="7" count="1">
            <x v="26"/>
          </reference>
          <reference field="9" count="1" selected="0">
            <x v="10"/>
          </reference>
          <reference field="10" count="1" selected="0">
            <x v="2"/>
          </reference>
        </references>
      </pivotArea>
    </format>
    <format dxfId="2598">
      <pivotArea dataOnly="0" labelOnly="1" outline="0" fieldPosition="0">
        <references count="3">
          <reference field="7" count="1">
            <x v="25"/>
          </reference>
          <reference field="9" count="1" selected="0">
            <x v="11"/>
          </reference>
          <reference field="10" count="1" selected="0">
            <x v="2"/>
          </reference>
        </references>
      </pivotArea>
    </format>
    <format dxfId="2597">
      <pivotArea dataOnly="0" labelOnly="1" outline="0" fieldPosition="0">
        <references count="3">
          <reference field="7" count="1">
            <x v="40"/>
          </reference>
          <reference field="9" count="1" selected="0">
            <x v="12"/>
          </reference>
          <reference field="10" count="1" selected="0">
            <x v="1"/>
          </reference>
        </references>
      </pivotArea>
    </format>
    <format dxfId="2596">
      <pivotArea dataOnly="0" labelOnly="1" outline="0" fieldPosition="0">
        <references count="3">
          <reference field="7" count="1">
            <x v="8"/>
          </reference>
          <reference field="9" count="1" selected="0">
            <x v="13"/>
          </reference>
          <reference field="10" count="1" selected="0">
            <x v="1"/>
          </reference>
        </references>
      </pivotArea>
    </format>
    <format dxfId="2595">
      <pivotArea dataOnly="0" labelOnly="1" outline="0" fieldPosition="0">
        <references count="3">
          <reference field="7" count="1">
            <x v="10"/>
          </reference>
          <reference field="9" count="1" selected="0">
            <x v="14"/>
          </reference>
          <reference field="10" count="1" selected="0">
            <x v="1"/>
          </reference>
        </references>
      </pivotArea>
    </format>
    <format dxfId="2594">
      <pivotArea dataOnly="0" labelOnly="1" outline="0" fieldPosition="0">
        <references count="3">
          <reference field="7" count="1">
            <x v="9"/>
          </reference>
          <reference field="9" count="1" selected="0">
            <x v="15"/>
          </reference>
          <reference field="10" count="1" selected="0">
            <x v="1"/>
          </reference>
        </references>
      </pivotArea>
    </format>
    <format dxfId="2593">
      <pivotArea dataOnly="0" labelOnly="1" outline="0" fieldPosition="0">
        <references count="3">
          <reference field="7" count="1">
            <x v="0"/>
          </reference>
          <reference field="9" count="1" selected="0">
            <x v="16"/>
          </reference>
          <reference field="10" count="1" selected="0">
            <x v="0"/>
          </reference>
        </references>
      </pivotArea>
    </format>
    <format dxfId="2592">
      <pivotArea dataOnly="0" labelOnly="1" outline="0" fieldPosition="0">
        <references count="3">
          <reference field="7" count="1">
            <x v="35"/>
          </reference>
          <reference field="9" count="1" selected="0">
            <x v="17"/>
          </reference>
          <reference field="10" count="1" selected="0">
            <x v="0"/>
          </reference>
        </references>
      </pivotArea>
    </format>
    <format dxfId="2591">
      <pivotArea dataOnly="0" labelOnly="1" outline="0" fieldPosition="0">
        <references count="3">
          <reference field="7" count="1">
            <x v="13"/>
          </reference>
          <reference field="9" count="1" selected="0">
            <x v="18"/>
          </reference>
          <reference field="10" count="1" selected="0">
            <x v="0"/>
          </reference>
        </references>
      </pivotArea>
    </format>
    <format dxfId="2590">
      <pivotArea dataOnly="0" labelOnly="1" outline="0" fieldPosition="0">
        <references count="3">
          <reference field="7" count="1">
            <x v="14"/>
          </reference>
          <reference field="9" count="1" selected="0">
            <x v="19"/>
          </reference>
          <reference field="10" count="1" selected="0">
            <x v="0"/>
          </reference>
        </references>
      </pivotArea>
    </format>
    <format dxfId="2589">
      <pivotArea dataOnly="0" labelOnly="1" outline="0" fieldPosition="0">
        <references count="3">
          <reference field="7" count="1">
            <x v="41"/>
          </reference>
          <reference field="9" count="1" selected="0">
            <x v="20"/>
          </reference>
          <reference field="10" count="1" selected="0">
            <x v="0"/>
          </reference>
        </references>
      </pivotArea>
    </format>
    <format dxfId="2588">
      <pivotArea dataOnly="0" labelOnly="1" outline="0" fieldPosition="0">
        <references count="3">
          <reference field="7" count="1">
            <x v="28"/>
          </reference>
          <reference field="9" count="1" selected="0">
            <x v="21"/>
          </reference>
          <reference field="10" count="1" selected="0">
            <x v="0"/>
          </reference>
        </references>
      </pivotArea>
    </format>
    <format dxfId="2587">
      <pivotArea dataOnly="0" labelOnly="1" outline="0" fieldPosition="0">
        <references count="3">
          <reference field="7" count="1">
            <x v="29"/>
          </reference>
          <reference field="9" count="1" selected="0">
            <x v="22"/>
          </reference>
          <reference field="10" count="1" selected="0">
            <x v="0"/>
          </reference>
        </references>
      </pivotArea>
    </format>
    <format dxfId="2586">
      <pivotArea dataOnly="0" labelOnly="1" outline="0" fieldPosition="0">
        <references count="3">
          <reference field="7" count="1">
            <x v="38"/>
          </reference>
          <reference field="9" count="1" selected="0">
            <x v="23"/>
          </reference>
          <reference field="10" count="1" selected="0">
            <x v="0"/>
          </reference>
        </references>
      </pivotArea>
    </format>
    <format dxfId="2585">
      <pivotArea dataOnly="0" labelOnly="1" outline="0" fieldPosition="0">
        <references count="3">
          <reference field="7" count="1">
            <x v="20"/>
          </reference>
          <reference field="9" count="1" selected="0">
            <x v="24"/>
          </reference>
          <reference field="10" count="1" selected="0">
            <x v="0"/>
          </reference>
        </references>
      </pivotArea>
    </format>
    <format dxfId="2584">
      <pivotArea dataOnly="0" labelOnly="1" outline="0" fieldPosition="0">
        <references count="3">
          <reference field="7" count="1">
            <x v="21"/>
          </reference>
          <reference field="9" count="1" selected="0">
            <x v="25"/>
          </reference>
          <reference field="10" count="1" selected="0">
            <x v="0"/>
          </reference>
        </references>
      </pivotArea>
    </format>
    <format dxfId="2583">
      <pivotArea dataOnly="0" labelOnly="1" outline="0" fieldPosition="0">
        <references count="3">
          <reference field="7" count="1">
            <x v="22"/>
          </reference>
          <reference field="9" count="1" selected="0">
            <x v="26"/>
          </reference>
          <reference field="10" count="1" selected="0">
            <x v="0"/>
          </reference>
        </references>
      </pivotArea>
    </format>
    <format dxfId="2582">
      <pivotArea dataOnly="0" labelOnly="1" outline="0" fieldPosition="0">
        <references count="3">
          <reference field="7" count="1">
            <x v="23"/>
          </reference>
          <reference field="9" count="1" selected="0">
            <x v="27"/>
          </reference>
          <reference field="10" count="1" selected="0">
            <x v="0"/>
          </reference>
        </references>
      </pivotArea>
    </format>
    <format dxfId="2581">
      <pivotArea dataOnly="0" labelOnly="1" outline="0" fieldPosition="0">
        <references count="3">
          <reference field="7" count="1">
            <x v="12"/>
          </reference>
          <reference field="9" count="1" selected="0">
            <x v="28"/>
          </reference>
          <reference field="10" count="1" selected="0">
            <x v="0"/>
          </reference>
        </references>
      </pivotArea>
    </format>
    <format dxfId="2580">
      <pivotArea dataOnly="0" labelOnly="1" outline="0" fieldPosition="0">
        <references count="3">
          <reference field="7" count="1">
            <x v="11"/>
          </reference>
          <reference field="9" count="1" selected="0">
            <x v="29"/>
          </reference>
          <reference field="10" count="1" selected="0">
            <x v="0"/>
          </reference>
        </references>
      </pivotArea>
    </format>
    <format dxfId="2579">
      <pivotArea dataOnly="0" labelOnly="1" outline="0" fieldPosition="0">
        <references count="3">
          <reference field="7" count="1">
            <x v="31"/>
          </reference>
          <reference field="9" count="1" selected="0">
            <x v="30"/>
          </reference>
          <reference field="10" count="1" selected="0">
            <x v="0"/>
          </reference>
        </references>
      </pivotArea>
    </format>
    <format dxfId="2578">
      <pivotArea dataOnly="0" labelOnly="1" outline="0" fieldPosition="0">
        <references count="3">
          <reference field="7" count="1">
            <x v="30"/>
          </reference>
          <reference field="9" count="1" selected="0">
            <x v="31"/>
          </reference>
          <reference field="10" count="1" selected="0">
            <x v="0"/>
          </reference>
        </references>
      </pivotArea>
    </format>
    <format dxfId="2577">
      <pivotArea dataOnly="0" labelOnly="1" outline="0" fieldPosition="0">
        <references count="3">
          <reference field="7" count="1">
            <x v="42"/>
          </reference>
          <reference field="9" count="1" selected="0">
            <x v="32"/>
          </reference>
          <reference field="10" count="1" selected="0">
            <x v="0"/>
          </reference>
        </references>
      </pivotArea>
    </format>
    <format dxfId="2576">
      <pivotArea dataOnly="0" labelOnly="1" outline="0" fieldPosition="0">
        <references count="3">
          <reference field="7" count="1">
            <x v="44"/>
          </reference>
          <reference field="9" count="1" selected="0">
            <x v="33"/>
          </reference>
          <reference field="10" count="1" selected="0">
            <x v="0"/>
          </reference>
        </references>
      </pivotArea>
    </format>
    <format dxfId="2575">
      <pivotArea dataOnly="0" labelOnly="1" outline="0" fieldPosition="0">
        <references count="3">
          <reference field="7" count="1">
            <x v="45"/>
          </reference>
          <reference field="9" count="1" selected="0">
            <x v="34"/>
          </reference>
          <reference field="10" count="1" selected="0">
            <x v="0"/>
          </reference>
        </references>
      </pivotArea>
    </format>
    <format dxfId="2574">
      <pivotArea dataOnly="0" labelOnly="1" outline="0" fieldPosition="0">
        <references count="3">
          <reference field="7" count="1">
            <x v="39"/>
          </reference>
          <reference field="9" count="1" selected="0">
            <x v="35"/>
          </reference>
          <reference field="10" count="1" selected="0">
            <x v="0"/>
          </reference>
        </references>
      </pivotArea>
    </format>
    <format dxfId="2573">
      <pivotArea dataOnly="0" labelOnly="1" outline="0" fieldPosition="0">
        <references count="3">
          <reference field="7" count="1">
            <x v="32"/>
          </reference>
          <reference field="9" count="1" selected="0">
            <x v="36"/>
          </reference>
          <reference field="10" count="1" selected="0">
            <x v="0"/>
          </reference>
        </references>
      </pivotArea>
    </format>
    <format dxfId="2572">
      <pivotArea dataOnly="0" labelOnly="1" outline="0" fieldPosition="0">
        <references count="3">
          <reference field="7" count="1">
            <x v="33"/>
          </reference>
          <reference field="9" count="1" selected="0">
            <x v="37"/>
          </reference>
          <reference field="10" count="1" selected="0">
            <x v="0"/>
          </reference>
        </references>
      </pivotArea>
    </format>
    <format dxfId="2571">
      <pivotArea dataOnly="0" labelOnly="1" outline="0" fieldPosition="0">
        <references count="3">
          <reference field="7" count="1">
            <x v="27"/>
          </reference>
          <reference field="9" count="1" selected="0">
            <x v="38"/>
          </reference>
          <reference field="10" count="1" selected="0">
            <x v="3"/>
          </reference>
        </references>
      </pivotArea>
    </format>
    <format dxfId="2570">
      <pivotArea dataOnly="0" labelOnly="1" outline="0" fieldPosition="0">
        <references count="3">
          <reference field="7" count="1">
            <x v="16"/>
          </reference>
          <reference field="9" count="1" selected="0">
            <x v="39"/>
          </reference>
          <reference field="10" count="1" selected="0">
            <x v="3"/>
          </reference>
        </references>
      </pivotArea>
    </format>
    <format dxfId="2569">
      <pivotArea dataOnly="0" labelOnly="1" outline="0" fieldPosition="0">
        <references count="3">
          <reference field="7" count="1">
            <x v="7"/>
          </reference>
          <reference field="9" count="1" selected="0">
            <x v="40"/>
          </reference>
          <reference field="10" count="1" selected="0">
            <x v="3"/>
          </reference>
        </references>
      </pivotArea>
    </format>
    <format dxfId="2568">
      <pivotArea dataOnly="0" labelOnly="1" outline="0" fieldPosition="0">
        <references count="3">
          <reference field="7" count="1">
            <x v="6"/>
          </reference>
          <reference field="9" count="1" selected="0">
            <x v="41"/>
          </reference>
          <reference field="10" count="1" selected="0">
            <x v="3"/>
          </reference>
        </references>
      </pivotArea>
    </format>
    <format dxfId="2567">
      <pivotArea dataOnly="0" labelOnly="1" outline="0" fieldPosition="0">
        <references count="3">
          <reference field="7" count="1">
            <x v="4"/>
          </reference>
          <reference field="9" count="1" selected="0">
            <x v="42"/>
          </reference>
          <reference field="10" count="1" selected="0">
            <x v="3"/>
          </reference>
        </references>
      </pivotArea>
    </format>
    <format dxfId="2566">
      <pivotArea dataOnly="0" labelOnly="1" outline="0" fieldPosition="0">
        <references count="3">
          <reference field="7" count="1">
            <x v="3"/>
          </reference>
          <reference field="9" count="1" selected="0">
            <x v="43"/>
          </reference>
          <reference field="10" count="1" selected="0">
            <x v="3"/>
          </reference>
        </references>
      </pivotArea>
    </format>
    <format dxfId="2565">
      <pivotArea dataOnly="0" labelOnly="1" outline="0" fieldPosition="0">
        <references count="3">
          <reference field="7" count="1">
            <x v="5"/>
          </reference>
          <reference field="9" count="1" selected="0">
            <x v="44"/>
          </reference>
          <reference field="10" count="1" selected="0">
            <x v="3"/>
          </reference>
        </references>
      </pivotArea>
    </format>
    <format dxfId="2564">
      <pivotArea dataOnly="0" labelOnly="1" outline="0" fieldPosition="0">
        <references count="3">
          <reference field="7" count="1">
            <x v="2"/>
          </reference>
          <reference field="9" count="1" selected="0">
            <x v="45"/>
          </reference>
          <reference field="10" count="1" selected="0">
            <x v="3"/>
          </reference>
        </references>
      </pivotArea>
    </format>
    <format dxfId="2563">
      <pivotArea dataOnly="0" labelOnly="1" outline="0" fieldPosition="0">
        <references count="3">
          <reference field="7" count="1">
            <x v="1"/>
          </reference>
          <reference field="9" count="1" selected="0">
            <x v="46"/>
          </reference>
          <reference field="10" count="1" selected="0">
            <x v="3"/>
          </reference>
        </references>
      </pivotArea>
    </format>
    <format dxfId="2562">
      <pivotArea type="origin" dataOnly="0" labelOnly="1" outline="0" offset="A3:C3" fieldPosition="0"/>
    </format>
    <format dxfId="2561">
      <pivotArea field="0" type="button" dataOnly="0" labelOnly="1" outline="0" axis="axisRow" fieldPosition="0"/>
    </format>
    <format dxfId="2560">
      <pivotArea field="1" type="button" dataOnly="0" labelOnly="1" outline="0" axis="axisRow" fieldPosition="1"/>
    </format>
    <format dxfId="2559">
      <pivotArea field="2" type="button" dataOnly="0" labelOnly="1" outline="0" axis="axisRow" fieldPosition="2"/>
    </format>
    <format dxfId="2558">
      <pivotArea dataOnly="0" labelOnly="1" outline="0" fieldPosition="0">
        <references count="2">
          <reference field="9" count="1" selected="0">
            <x v="0"/>
          </reference>
          <reference field="10" count="1">
            <x v="4"/>
          </reference>
        </references>
      </pivotArea>
    </format>
    <format dxfId="2557">
      <pivotArea dataOnly="0" labelOnly="1" outline="0" fieldPosition="0">
        <references count="2">
          <reference field="9" count="1" selected="0">
            <x v="9"/>
          </reference>
          <reference field="10" count="1">
            <x v="2"/>
          </reference>
        </references>
      </pivotArea>
    </format>
    <format dxfId="2556">
      <pivotArea dataOnly="0" labelOnly="1" outline="0" fieldPosition="0">
        <references count="2">
          <reference field="9" count="1" selected="0">
            <x v="12"/>
          </reference>
          <reference field="10" count="1">
            <x v="1"/>
          </reference>
        </references>
      </pivotArea>
    </format>
    <format dxfId="2555">
      <pivotArea dataOnly="0" labelOnly="1" outline="0" fieldPosition="0">
        <references count="2">
          <reference field="9" count="1" selected="0">
            <x v="16"/>
          </reference>
          <reference field="10" count="1">
            <x v="0"/>
          </reference>
        </references>
      </pivotArea>
    </format>
    <format dxfId="2554">
      <pivotArea dataOnly="0" labelOnly="1" outline="0" fieldPosition="0">
        <references count="2">
          <reference field="9" count="1" selected="0">
            <x v="38"/>
          </reference>
          <reference field="10" count="1">
            <x v="3"/>
          </reference>
        </references>
      </pivotArea>
    </format>
    <format dxfId="2553">
      <pivotArea dataOnly="0" labelOnly="1" outline="0" fieldPosition="0">
        <references count="3">
          <reference field="7" count="1">
            <x v="43"/>
          </reference>
          <reference field="9" count="1" selected="0">
            <x v="0"/>
          </reference>
          <reference field="10" count="1" selected="0">
            <x v="4"/>
          </reference>
        </references>
      </pivotArea>
    </format>
    <format dxfId="2552">
      <pivotArea dataOnly="0" labelOnly="1" outline="0" fieldPosition="0">
        <references count="3">
          <reference field="7" count="1">
            <x v="37"/>
          </reference>
          <reference field="9" count="1" selected="0">
            <x v="1"/>
          </reference>
          <reference field="10" count="1" selected="0">
            <x v="4"/>
          </reference>
        </references>
      </pivotArea>
    </format>
    <format dxfId="2551">
      <pivotArea dataOnly="0" labelOnly="1" outline="0" fieldPosition="0">
        <references count="3">
          <reference field="7" count="1">
            <x v="19"/>
          </reference>
          <reference field="9" count="1" selected="0">
            <x v="2"/>
          </reference>
          <reference field="10" count="1" selected="0">
            <x v="4"/>
          </reference>
        </references>
      </pivotArea>
    </format>
    <format dxfId="2550">
      <pivotArea dataOnly="0" labelOnly="1" outline="0" fieldPosition="0">
        <references count="3">
          <reference field="7" count="1">
            <x v="18"/>
          </reference>
          <reference field="9" count="1" selected="0">
            <x v="3"/>
          </reference>
          <reference field="10" count="1" selected="0">
            <x v="4"/>
          </reference>
        </references>
      </pivotArea>
    </format>
    <format dxfId="2549">
      <pivotArea dataOnly="0" labelOnly="1" outline="0" fieldPosition="0">
        <references count="3">
          <reference field="7" count="1">
            <x v="17"/>
          </reference>
          <reference field="9" count="1" selected="0">
            <x v="4"/>
          </reference>
          <reference field="10" count="1" selected="0">
            <x v="4"/>
          </reference>
        </references>
      </pivotArea>
    </format>
    <format dxfId="2548">
      <pivotArea dataOnly="0" labelOnly="1" outline="0" fieldPosition="0">
        <references count="3">
          <reference field="7" count="1">
            <x v="15"/>
          </reference>
          <reference field="9" count="1" selected="0">
            <x v="5"/>
          </reference>
          <reference field="10" count="1" selected="0">
            <x v="4"/>
          </reference>
        </references>
      </pivotArea>
    </format>
    <format dxfId="2547">
      <pivotArea dataOnly="0" labelOnly="1" outline="0" fieldPosition="0">
        <references count="3">
          <reference field="7" count="1">
            <x v="46"/>
          </reference>
          <reference field="9" count="1" selected="0">
            <x v="6"/>
          </reference>
          <reference field="10" count="1" selected="0">
            <x v="4"/>
          </reference>
        </references>
      </pivotArea>
    </format>
    <format dxfId="2546">
      <pivotArea dataOnly="0" labelOnly="1" outline="0" fieldPosition="0">
        <references count="3">
          <reference field="7" count="1">
            <x v="34"/>
          </reference>
          <reference field="9" count="1" selected="0">
            <x v="7"/>
          </reference>
          <reference field="10" count="1" selected="0">
            <x v="4"/>
          </reference>
        </references>
      </pivotArea>
    </format>
    <format dxfId="2545">
      <pivotArea dataOnly="0" labelOnly="1" outline="0" fieldPosition="0">
        <references count="3">
          <reference field="7" count="1">
            <x v="24"/>
          </reference>
          <reference field="9" count="1" selected="0">
            <x v="8"/>
          </reference>
          <reference field="10" count="1" selected="0">
            <x v="4"/>
          </reference>
        </references>
      </pivotArea>
    </format>
    <format dxfId="2544">
      <pivotArea dataOnly="0" labelOnly="1" outline="0" fieldPosition="0">
        <references count="3">
          <reference field="7" count="1">
            <x v="36"/>
          </reference>
          <reference field="9" count="1" selected="0">
            <x v="9"/>
          </reference>
          <reference field="10" count="1" selected="0">
            <x v="2"/>
          </reference>
        </references>
      </pivotArea>
    </format>
    <format dxfId="2543">
      <pivotArea dataOnly="0" labelOnly="1" outline="0" fieldPosition="0">
        <references count="3">
          <reference field="7" count="1">
            <x v="26"/>
          </reference>
          <reference field="9" count="1" selected="0">
            <x v="10"/>
          </reference>
          <reference field="10" count="1" selected="0">
            <x v="2"/>
          </reference>
        </references>
      </pivotArea>
    </format>
    <format dxfId="2542">
      <pivotArea dataOnly="0" labelOnly="1" outline="0" fieldPosition="0">
        <references count="3">
          <reference field="7" count="1">
            <x v="25"/>
          </reference>
          <reference field="9" count="1" selected="0">
            <x v="11"/>
          </reference>
          <reference field="10" count="1" selected="0">
            <x v="2"/>
          </reference>
        </references>
      </pivotArea>
    </format>
    <format dxfId="2541">
      <pivotArea dataOnly="0" labelOnly="1" outline="0" fieldPosition="0">
        <references count="3">
          <reference field="7" count="1">
            <x v="40"/>
          </reference>
          <reference field="9" count="1" selected="0">
            <x v="12"/>
          </reference>
          <reference field="10" count="1" selected="0">
            <x v="1"/>
          </reference>
        </references>
      </pivotArea>
    </format>
    <format dxfId="2540">
      <pivotArea dataOnly="0" labelOnly="1" outline="0" fieldPosition="0">
        <references count="3">
          <reference field="7" count="1">
            <x v="8"/>
          </reference>
          <reference field="9" count="1" selected="0">
            <x v="13"/>
          </reference>
          <reference field="10" count="1" selected="0">
            <x v="1"/>
          </reference>
        </references>
      </pivotArea>
    </format>
    <format dxfId="2539">
      <pivotArea dataOnly="0" labelOnly="1" outline="0" fieldPosition="0">
        <references count="3">
          <reference field="7" count="1">
            <x v="10"/>
          </reference>
          <reference field="9" count="1" selected="0">
            <x v="14"/>
          </reference>
          <reference field="10" count="1" selected="0">
            <x v="1"/>
          </reference>
        </references>
      </pivotArea>
    </format>
    <format dxfId="2538">
      <pivotArea dataOnly="0" labelOnly="1" outline="0" fieldPosition="0">
        <references count="3">
          <reference field="7" count="1">
            <x v="9"/>
          </reference>
          <reference field="9" count="1" selected="0">
            <x v="15"/>
          </reference>
          <reference field="10" count="1" selected="0">
            <x v="1"/>
          </reference>
        </references>
      </pivotArea>
    </format>
    <format dxfId="2537">
      <pivotArea dataOnly="0" labelOnly="1" outline="0" fieldPosition="0">
        <references count="3">
          <reference field="7" count="1">
            <x v="0"/>
          </reference>
          <reference field="9" count="1" selected="0">
            <x v="16"/>
          </reference>
          <reference field="10" count="1" selected="0">
            <x v="0"/>
          </reference>
        </references>
      </pivotArea>
    </format>
    <format dxfId="2536">
      <pivotArea dataOnly="0" labelOnly="1" outline="0" fieldPosition="0">
        <references count="3">
          <reference field="7" count="1">
            <x v="35"/>
          </reference>
          <reference field="9" count="1" selected="0">
            <x v="17"/>
          </reference>
          <reference field="10" count="1" selected="0">
            <x v="0"/>
          </reference>
        </references>
      </pivotArea>
    </format>
    <format dxfId="2535">
      <pivotArea dataOnly="0" labelOnly="1" outline="0" fieldPosition="0">
        <references count="3">
          <reference field="7" count="1">
            <x v="13"/>
          </reference>
          <reference field="9" count="1" selected="0">
            <x v="18"/>
          </reference>
          <reference field="10" count="1" selected="0">
            <x v="0"/>
          </reference>
        </references>
      </pivotArea>
    </format>
    <format dxfId="2534">
      <pivotArea dataOnly="0" labelOnly="1" outline="0" fieldPosition="0">
        <references count="3">
          <reference field="7" count="1">
            <x v="14"/>
          </reference>
          <reference field="9" count="1" selected="0">
            <x v="19"/>
          </reference>
          <reference field="10" count="1" selected="0">
            <x v="0"/>
          </reference>
        </references>
      </pivotArea>
    </format>
    <format dxfId="2533">
      <pivotArea dataOnly="0" labelOnly="1" outline="0" fieldPosition="0">
        <references count="3">
          <reference field="7" count="1">
            <x v="41"/>
          </reference>
          <reference field="9" count="1" selected="0">
            <x v="20"/>
          </reference>
          <reference field="10" count="1" selected="0">
            <x v="0"/>
          </reference>
        </references>
      </pivotArea>
    </format>
    <format dxfId="2532">
      <pivotArea dataOnly="0" labelOnly="1" outline="0" fieldPosition="0">
        <references count="3">
          <reference field="7" count="1">
            <x v="28"/>
          </reference>
          <reference field="9" count="1" selected="0">
            <x v="21"/>
          </reference>
          <reference field="10" count="1" selected="0">
            <x v="0"/>
          </reference>
        </references>
      </pivotArea>
    </format>
    <format dxfId="2531">
      <pivotArea dataOnly="0" labelOnly="1" outline="0" fieldPosition="0">
        <references count="3">
          <reference field="7" count="1">
            <x v="29"/>
          </reference>
          <reference field="9" count="1" selected="0">
            <x v="22"/>
          </reference>
          <reference field="10" count="1" selected="0">
            <x v="0"/>
          </reference>
        </references>
      </pivotArea>
    </format>
    <format dxfId="2530">
      <pivotArea dataOnly="0" labelOnly="1" outline="0" fieldPosition="0">
        <references count="3">
          <reference field="7" count="1">
            <x v="38"/>
          </reference>
          <reference field="9" count="1" selected="0">
            <x v="23"/>
          </reference>
          <reference field="10" count="1" selected="0">
            <x v="0"/>
          </reference>
        </references>
      </pivotArea>
    </format>
    <format dxfId="2529">
      <pivotArea dataOnly="0" labelOnly="1" outline="0" fieldPosition="0">
        <references count="3">
          <reference field="7" count="1">
            <x v="20"/>
          </reference>
          <reference field="9" count="1" selected="0">
            <x v="24"/>
          </reference>
          <reference field="10" count="1" selected="0">
            <x v="0"/>
          </reference>
        </references>
      </pivotArea>
    </format>
    <format dxfId="2528">
      <pivotArea dataOnly="0" labelOnly="1" outline="0" fieldPosition="0">
        <references count="3">
          <reference field="7" count="1">
            <x v="21"/>
          </reference>
          <reference field="9" count="1" selected="0">
            <x v="25"/>
          </reference>
          <reference field="10" count="1" selected="0">
            <x v="0"/>
          </reference>
        </references>
      </pivotArea>
    </format>
    <format dxfId="2527">
      <pivotArea dataOnly="0" labelOnly="1" outline="0" fieldPosition="0">
        <references count="3">
          <reference field="7" count="1">
            <x v="22"/>
          </reference>
          <reference field="9" count="1" selected="0">
            <x v="26"/>
          </reference>
          <reference field="10" count="1" selected="0">
            <x v="0"/>
          </reference>
        </references>
      </pivotArea>
    </format>
    <format dxfId="2526">
      <pivotArea dataOnly="0" labelOnly="1" outline="0" fieldPosition="0">
        <references count="3">
          <reference field="7" count="1">
            <x v="23"/>
          </reference>
          <reference field="9" count="1" selected="0">
            <x v="27"/>
          </reference>
          <reference field="10" count="1" selected="0">
            <x v="0"/>
          </reference>
        </references>
      </pivotArea>
    </format>
    <format dxfId="2525">
      <pivotArea dataOnly="0" labelOnly="1" outline="0" fieldPosition="0">
        <references count="3">
          <reference field="7" count="1">
            <x v="12"/>
          </reference>
          <reference field="9" count="1" selected="0">
            <x v="28"/>
          </reference>
          <reference field="10" count="1" selected="0">
            <x v="0"/>
          </reference>
        </references>
      </pivotArea>
    </format>
    <format dxfId="2524">
      <pivotArea dataOnly="0" labelOnly="1" outline="0" fieldPosition="0">
        <references count="3">
          <reference field="7" count="1">
            <x v="11"/>
          </reference>
          <reference field="9" count="1" selected="0">
            <x v="29"/>
          </reference>
          <reference field="10" count="1" selected="0">
            <x v="0"/>
          </reference>
        </references>
      </pivotArea>
    </format>
    <format dxfId="2523">
      <pivotArea dataOnly="0" labelOnly="1" outline="0" fieldPosition="0">
        <references count="3">
          <reference field="7" count="1">
            <x v="31"/>
          </reference>
          <reference field="9" count="1" selected="0">
            <x v="30"/>
          </reference>
          <reference field="10" count="1" selected="0">
            <x v="0"/>
          </reference>
        </references>
      </pivotArea>
    </format>
    <format dxfId="2522">
      <pivotArea dataOnly="0" labelOnly="1" outline="0" fieldPosition="0">
        <references count="3">
          <reference field="7" count="1">
            <x v="30"/>
          </reference>
          <reference field="9" count="1" selected="0">
            <x v="31"/>
          </reference>
          <reference field="10" count="1" selected="0">
            <x v="0"/>
          </reference>
        </references>
      </pivotArea>
    </format>
    <format dxfId="2521">
      <pivotArea dataOnly="0" labelOnly="1" outline="0" fieldPosition="0">
        <references count="3">
          <reference field="7" count="1">
            <x v="42"/>
          </reference>
          <reference field="9" count="1" selected="0">
            <x v="32"/>
          </reference>
          <reference field="10" count="1" selected="0">
            <x v="0"/>
          </reference>
        </references>
      </pivotArea>
    </format>
    <format dxfId="2520">
      <pivotArea dataOnly="0" labelOnly="1" outline="0" fieldPosition="0">
        <references count="3">
          <reference field="7" count="1">
            <x v="44"/>
          </reference>
          <reference field="9" count="1" selected="0">
            <x v="33"/>
          </reference>
          <reference field="10" count="1" selected="0">
            <x v="0"/>
          </reference>
        </references>
      </pivotArea>
    </format>
    <format dxfId="2519">
      <pivotArea dataOnly="0" labelOnly="1" outline="0" fieldPosition="0">
        <references count="3">
          <reference field="7" count="1">
            <x v="45"/>
          </reference>
          <reference field="9" count="1" selected="0">
            <x v="34"/>
          </reference>
          <reference field="10" count="1" selected="0">
            <x v="0"/>
          </reference>
        </references>
      </pivotArea>
    </format>
    <format dxfId="2518">
      <pivotArea dataOnly="0" labelOnly="1" outline="0" fieldPosition="0">
        <references count="3">
          <reference field="7" count="1">
            <x v="39"/>
          </reference>
          <reference field="9" count="1" selected="0">
            <x v="35"/>
          </reference>
          <reference field="10" count="1" selected="0">
            <x v="0"/>
          </reference>
        </references>
      </pivotArea>
    </format>
    <format dxfId="2517">
      <pivotArea dataOnly="0" labelOnly="1" outline="0" fieldPosition="0">
        <references count="3">
          <reference field="7" count="1">
            <x v="32"/>
          </reference>
          <reference field="9" count="1" selected="0">
            <x v="36"/>
          </reference>
          <reference field="10" count="1" selected="0">
            <x v="0"/>
          </reference>
        </references>
      </pivotArea>
    </format>
    <format dxfId="2516">
      <pivotArea dataOnly="0" labelOnly="1" outline="0" fieldPosition="0">
        <references count="3">
          <reference field="7" count="1">
            <x v="33"/>
          </reference>
          <reference field="9" count="1" selected="0">
            <x v="37"/>
          </reference>
          <reference field="10" count="1" selected="0">
            <x v="0"/>
          </reference>
        </references>
      </pivotArea>
    </format>
    <format dxfId="2515">
      <pivotArea dataOnly="0" labelOnly="1" outline="0" fieldPosition="0">
        <references count="3">
          <reference field="7" count="1">
            <x v="27"/>
          </reference>
          <reference field="9" count="1" selected="0">
            <x v="38"/>
          </reference>
          <reference field="10" count="1" selected="0">
            <x v="3"/>
          </reference>
        </references>
      </pivotArea>
    </format>
    <format dxfId="2514">
      <pivotArea dataOnly="0" labelOnly="1" outline="0" fieldPosition="0">
        <references count="3">
          <reference field="7" count="1">
            <x v="16"/>
          </reference>
          <reference field="9" count="1" selected="0">
            <x v="39"/>
          </reference>
          <reference field="10" count="1" selected="0">
            <x v="3"/>
          </reference>
        </references>
      </pivotArea>
    </format>
    <format dxfId="2513">
      <pivotArea dataOnly="0" labelOnly="1" outline="0" fieldPosition="0">
        <references count="3">
          <reference field="7" count="1">
            <x v="7"/>
          </reference>
          <reference field="9" count="1" selected="0">
            <x v="40"/>
          </reference>
          <reference field="10" count="1" selected="0">
            <x v="3"/>
          </reference>
        </references>
      </pivotArea>
    </format>
    <format dxfId="2512">
      <pivotArea dataOnly="0" labelOnly="1" outline="0" fieldPosition="0">
        <references count="3">
          <reference field="7" count="1">
            <x v="6"/>
          </reference>
          <reference field="9" count="1" selected="0">
            <x v="41"/>
          </reference>
          <reference field="10" count="1" selected="0">
            <x v="3"/>
          </reference>
        </references>
      </pivotArea>
    </format>
    <format dxfId="2511">
      <pivotArea dataOnly="0" labelOnly="1" outline="0" fieldPosition="0">
        <references count="3">
          <reference field="7" count="1">
            <x v="4"/>
          </reference>
          <reference field="9" count="1" selected="0">
            <x v="42"/>
          </reference>
          <reference field="10" count="1" selected="0">
            <x v="3"/>
          </reference>
        </references>
      </pivotArea>
    </format>
    <format dxfId="2510">
      <pivotArea dataOnly="0" labelOnly="1" outline="0" fieldPosition="0">
        <references count="3">
          <reference field="7" count="1">
            <x v="3"/>
          </reference>
          <reference field="9" count="1" selected="0">
            <x v="43"/>
          </reference>
          <reference field="10" count="1" selected="0">
            <x v="3"/>
          </reference>
        </references>
      </pivotArea>
    </format>
    <format dxfId="2509">
      <pivotArea dataOnly="0" labelOnly="1" outline="0" fieldPosition="0">
        <references count="3">
          <reference field="7" count="1">
            <x v="5"/>
          </reference>
          <reference field="9" count="1" selected="0">
            <x v="44"/>
          </reference>
          <reference field="10" count="1" selected="0">
            <x v="3"/>
          </reference>
        </references>
      </pivotArea>
    </format>
    <format dxfId="2508">
      <pivotArea dataOnly="0" labelOnly="1" outline="0" fieldPosition="0">
        <references count="3">
          <reference field="7" count="1">
            <x v="2"/>
          </reference>
          <reference field="9" count="1" selected="0">
            <x v="45"/>
          </reference>
          <reference field="10" count="1" selected="0">
            <x v="3"/>
          </reference>
        </references>
      </pivotArea>
    </format>
    <format dxfId="2507">
      <pivotArea dataOnly="0" labelOnly="1" outline="0" fieldPosition="0">
        <references count="3">
          <reference field="7" count="1">
            <x v="1"/>
          </reference>
          <reference field="9" count="1" selected="0">
            <x v="46"/>
          </reference>
          <reference field="10" count="1" selected="0">
            <x v="3"/>
          </reference>
        </references>
      </pivotArea>
    </format>
    <format dxfId="2506">
      <pivotArea outline="0" fieldPosition="0">
        <references count="3">
          <reference field="0" count="0" selected="0"/>
          <reference field="1" count="0" selected="0"/>
          <reference field="2" count="0" selected="0"/>
        </references>
      </pivotArea>
    </format>
    <format dxfId="2505">
      <pivotArea dataOnly="0" labelOnly="1" outline="0" fieldPosition="0">
        <references count="1">
          <reference field="0" count="0"/>
        </references>
      </pivotArea>
    </format>
    <format dxfId="2504">
      <pivotArea dataOnly="0" labelOnly="1" outline="0" fieldPosition="0">
        <references count="2">
          <reference field="0" count="1" selected="0">
            <x v="0"/>
          </reference>
          <reference field="1" count="6">
            <x v="0"/>
            <x v="1"/>
            <x v="2"/>
            <x v="4"/>
            <x v="10"/>
            <x v="11"/>
          </reference>
        </references>
      </pivotArea>
    </format>
    <format dxfId="2503">
      <pivotArea dataOnly="0" labelOnly="1" outline="0" fieldPosition="0">
        <references count="2">
          <reference field="0" count="1" selected="0">
            <x v="1"/>
          </reference>
          <reference field="1" count="3">
            <x v="7"/>
            <x v="8"/>
            <x v="9"/>
          </reference>
        </references>
      </pivotArea>
    </format>
    <format dxfId="2502">
      <pivotArea dataOnly="0" labelOnly="1" outline="0" fieldPosition="0">
        <references count="2">
          <reference field="0" count="1" selected="0">
            <x v="2"/>
          </reference>
          <reference field="1" count="11">
            <x v="3"/>
            <x v="5"/>
            <x v="6"/>
            <x v="12"/>
            <x v="13"/>
            <x v="14"/>
            <x v="15"/>
            <x v="16"/>
            <x v="17"/>
            <x v="18"/>
            <x v="22"/>
          </reference>
        </references>
      </pivotArea>
    </format>
    <format dxfId="2501">
      <pivotArea dataOnly="0" labelOnly="1" outline="0" fieldPosition="0">
        <references count="2">
          <reference field="0" count="1" selected="0">
            <x v="3"/>
          </reference>
          <reference field="1" count="3">
            <x v="19"/>
            <x v="20"/>
            <x v="21"/>
          </reference>
        </references>
      </pivotArea>
    </format>
    <format dxfId="2500">
      <pivotArea dataOnly="0" labelOnly="1" outline="0" fieldPosition="0">
        <references count="3">
          <reference field="0" count="1" selected="0">
            <x v="0"/>
          </reference>
          <reference field="1" count="1" selected="0">
            <x v="0"/>
          </reference>
          <reference field="2" count="3">
            <x v="41"/>
            <x v="87"/>
            <x v="149"/>
          </reference>
        </references>
      </pivotArea>
    </format>
    <format dxfId="2499">
      <pivotArea dataOnly="0" labelOnly="1" outline="0" fieldPosition="0">
        <references count="3">
          <reference field="0" count="1" selected="0">
            <x v="0"/>
          </reference>
          <reference field="1" count="1" selected="0">
            <x v="1"/>
          </reference>
          <reference field="2" count="3">
            <x v="8"/>
            <x v="42"/>
            <x v="57"/>
          </reference>
        </references>
      </pivotArea>
    </format>
    <format dxfId="2498">
      <pivotArea dataOnly="0" labelOnly="1" outline="0" fieldPosition="0">
        <references count="3">
          <reference field="0" count="1" selected="0">
            <x v="0"/>
          </reference>
          <reference field="1" count="1" selected="0">
            <x v="2"/>
          </reference>
          <reference field="2" count="1">
            <x v="15"/>
          </reference>
        </references>
      </pivotArea>
    </format>
    <format dxfId="2497">
      <pivotArea dataOnly="0" labelOnly="1" outline="0" fieldPosition="0">
        <references count="3">
          <reference field="0" count="1" selected="0">
            <x v="0"/>
          </reference>
          <reference field="1" count="1" selected="0">
            <x v="4"/>
          </reference>
          <reference field="2" count="5">
            <x v="23"/>
            <x v="26"/>
            <x v="83"/>
            <x v="150"/>
            <x v="152"/>
          </reference>
        </references>
      </pivotArea>
    </format>
    <format dxfId="2496">
      <pivotArea dataOnly="0" labelOnly="1" outline="0" fieldPosition="0">
        <references count="3">
          <reference field="0" count="1" selected="0">
            <x v="0"/>
          </reference>
          <reference field="1" count="1" selected="0">
            <x v="10"/>
          </reference>
          <reference field="2" count="4">
            <x v="55"/>
            <x v="74"/>
            <x v="75"/>
            <x v="86"/>
          </reference>
        </references>
      </pivotArea>
    </format>
    <format dxfId="2495">
      <pivotArea dataOnly="0" labelOnly="1" outline="0" fieldPosition="0">
        <references count="3">
          <reference field="0" count="1" selected="0">
            <x v="0"/>
          </reference>
          <reference field="1" count="1" selected="0">
            <x v="11"/>
          </reference>
          <reference field="2" count="3">
            <x v="24"/>
            <x v="60"/>
            <x v="89"/>
          </reference>
        </references>
      </pivotArea>
    </format>
    <format dxfId="2494">
      <pivotArea dataOnly="0" labelOnly="1" outline="0" fieldPosition="0">
        <references count="3">
          <reference field="0" count="1" selected="0">
            <x v="1"/>
          </reference>
          <reference field="1" count="1" selected="0">
            <x v="7"/>
          </reference>
          <reference field="2" count="8">
            <x v="45"/>
            <x v="64"/>
            <x v="68"/>
            <x v="77"/>
            <x v="103"/>
            <x v="104"/>
            <x v="109"/>
            <x v="141"/>
          </reference>
        </references>
      </pivotArea>
    </format>
    <format dxfId="2493">
      <pivotArea dataOnly="0" labelOnly="1" outline="0" fieldPosition="0">
        <references count="3">
          <reference field="0" count="1" selected="0">
            <x v="1"/>
          </reference>
          <reference field="1" count="1" selected="0">
            <x v="8"/>
          </reference>
          <reference field="2" count="6">
            <x v="17"/>
            <x v="19"/>
            <x v="56"/>
            <x v="93"/>
            <x v="126"/>
            <x v="133"/>
          </reference>
        </references>
      </pivotArea>
    </format>
    <format dxfId="2492">
      <pivotArea dataOnly="0" labelOnly="1" outline="0" fieldPosition="0">
        <references count="3">
          <reference field="0" count="1" selected="0">
            <x v="1"/>
          </reference>
          <reference field="1" count="1" selected="0">
            <x v="9"/>
          </reference>
          <reference field="2" count="11">
            <x v="10"/>
            <x v="71"/>
            <x v="81"/>
            <x v="95"/>
            <x v="106"/>
            <x v="108"/>
            <x v="113"/>
            <x v="120"/>
            <x v="122"/>
            <x v="131"/>
            <x v="136"/>
          </reference>
        </references>
      </pivotArea>
    </format>
    <format dxfId="2491">
      <pivotArea dataOnly="0" labelOnly="1" outline="0" fieldPosition="0">
        <references count="3">
          <reference field="0" count="1" selected="0">
            <x v="2"/>
          </reference>
          <reference field="1" count="1" selected="0">
            <x v="3"/>
          </reference>
          <reference field="2" count="15">
            <x v="20"/>
            <x v="31"/>
            <x v="32"/>
            <x v="35"/>
            <x v="49"/>
            <x v="50"/>
            <x v="52"/>
            <x v="59"/>
            <x v="79"/>
            <x v="117"/>
            <x v="121"/>
            <x v="127"/>
            <x v="129"/>
            <x v="143"/>
            <x v="144"/>
          </reference>
        </references>
      </pivotArea>
    </format>
    <format dxfId="2490">
      <pivotArea dataOnly="0" labelOnly="1" outline="0" fieldPosition="0">
        <references count="3">
          <reference field="0" count="1" selected="0">
            <x v="2"/>
          </reference>
          <reference field="1" count="1" selected="0">
            <x v="5"/>
          </reference>
          <reference field="2" count="5">
            <x v="37"/>
            <x v="46"/>
            <x v="63"/>
            <x v="94"/>
            <x v="142"/>
          </reference>
        </references>
      </pivotArea>
    </format>
    <format dxfId="2489">
      <pivotArea dataOnly="0" labelOnly="1" outline="0" fieldPosition="0">
        <references count="3">
          <reference field="0" count="1" selected="0">
            <x v="2"/>
          </reference>
          <reference field="1" count="1" selected="0">
            <x v="6"/>
          </reference>
          <reference field="2" count="4">
            <x v="51"/>
            <x v="58"/>
            <x v="119"/>
            <x v="151"/>
          </reference>
        </references>
      </pivotArea>
    </format>
    <format dxfId="2488">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2487">
      <pivotArea dataOnly="0" labelOnly="1" outline="0" fieldPosition="0">
        <references count="3">
          <reference field="0" count="1" selected="0">
            <x v="2"/>
          </reference>
          <reference field="1" count="1" selected="0">
            <x v="13"/>
          </reference>
          <reference field="2" count="16">
            <x v="4"/>
            <x v="28"/>
            <x v="48"/>
            <x v="54"/>
            <x v="69"/>
            <x v="70"/>
            <x v="90"/>
            <x v="96"/>
            <x v="97"/>
            <x v="105"/>
            <x v="112"/>
            <x v="116"/>
            <x v="118"/>
            <x v="123"/>
            <x v="125"/>
            <x v="156"/>
          </reference>
        </references>
      </pivotArea>
    </format>
    <format dxfId="2486">
      <pivotArea dataOnly="0" labelOnly="1" outline="0" fieldPosition="0">
        <references count="3">
          <reference field="0" count="1" selected="0">
            <x v="2"/>
          </reference>
          <reference field="1" count="1" selected="0">
            <x v="14"/>
          </reference>
          <reference field="2" count="15">
            <x v="0"/>
            <x v="1"/>
            <x v="12"/>
            <x v="13"/>
            <x v="27"/>
            <x v="30"/>
            <x v="34"/>
            <x v="65"/>
            <x v="66"/>
            <x v="82"/>
            <x v="84"/>
            <x v="85"/>
            <x v="98"/>
            <x v="140"/>
            <x v="154"/>
          </reference>
        </references>
      </pivotArea>
    </format>
    <format dxfId="2485">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2484">
      <pivotArea dataOnly="0" labelOnly="1" outline="0" fieldPosition="0">
        <references count="3">
          <reference field="0" count="1" selected="0">
            <x v="2"/>
          </reference>
          <reference field="1" count="1" selected="0">
            <x v="16"/>
          </reference>
          <reference field="2" count="12">
            <x v="2"/>
            <x v="11"/>
            <x v="29"/>
            <x v="39"/>
            <x v="47"/>
            <x v="92"/>
            <x v="99"/>
            <x v="100"/>
            <x v="101"/>
            <x v="102"/>
            <x v="128"/>
            <x v="147"/>
          </reference>
        </references>
      </pivotArea>
    </format>
    <format dxfId="2483">
      <pivotArea dataOnly="0" labelOnly="1" outline="0" fieldPosition="0">
        <references count="3">
          <reference field="0" count="1" selected="0">
            <x v="2"/>
          </reference>
          <reference field="1" count="1" selected="0">
            <x v="17"/>
          </reference>
          <reference field="2" count="9">
            <x v="9"/>
            <x v="21"/>
            <x v="36"/>
            <x v="53"/>
            <x v="67"/>
            <x v="78"/>
            <x v="107"/>
            <x v="110"/>
            <x v="124"/>
          </reference>
        </references>
      </pivotArea>
    </format>
    <format dxfId="2482">
      <pivotArea dataOnly="0" labelOnly="1" outline="0" fieldPosition="0">
        <references count="3">
          <reference field="0" count="1" selected="0">
            <x v="2"/>
          </reference>
          <reference field="1" count="1" selected="0">
            <x v="18"/>
          </reference>
          <reference field="2" count="6">
            <x v="16"/>
            <x v="40"/>
            <x v="88"/>
            <x v="111"/>
            <x v="115"/>
            <x v="130"/>
          </reference>
        </references>
      </pivotArea>
    </format>
    <format dxfId="2481">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2480">
      <pivotArea dataOnly="0" labelOnly="1" outline="0" fieldPosition="0">
        <references count="3">
          <reference field="0" count="1" selected="0">
            <x v="3"/>
          </reference>
          <reference field="1" count="1" selected="0">
            <x v="19"/>
          </reference>
          <reference field="2" count="4">
            <x v="61"/>
            <x v="72"/>
            <x v="73"/>
            <x v="146"/>
          </reference>
        </references>
      </pivotArea>
    </format>
    <format dxfId="2479">
      <pivotArea dataOnly="0" labelOnly="1" outline="0" fieldPosition="0">
        <references count="3">
          <reference field="0" count="1" selected="0">
            <x v="3"/>
          </reference>
          <reference field="1" count="1" selected="0">
            <x v="20"/>
          </reference>
          <reference field="2" count="5">
            <x v="3"/>
            <x v="14"/>
            <x v="134"/>
            <x v="148"/>
            <x v="155"/>
          </reference>
        </references>
      </pivotArea>
    </format>
    <format dxfId="2478">
      <pivotArea dataOnly="0" labelOnly="1" outline="0" fieldPosition="0">
        <references count="3">
          <reference field="0" count="1" selected="0">
            <x v="3"/>
          </reference>
          <reference field="1" count="1" selected="0">
            <x v="21"/>
          </reference>
          <reference field="2" count="3">
            <x v="7"/>
            <x v="76"/>
            <x v="137"/>
          </reference>
        </references>
      </pivotArea>
    </format>
    <format dxfId="2477">
      <pivotArea dataOnly="0" labelOnly="1" outline="0" fieldPosition="0">
        <references count="3">
          <reference field="0" count="1" selected="0">
            <x v="0"/>
          </reference>
          <reference field="1" count="1" selected="0">
            <x v="0"/>
          </reference>
          <reference field="2" count="3">
            <x v="41"/>
            <x v="87"/>
            <x v="149"/>
          </reference>
        </references>
      </pivotArea>
    </format>
    <format dxfId="2476">
      <pivotArea dataOnly="0" labelOnly="1" outline="0" fieldPosition="0">
        <references count="3">
          <reference field="0" count="1" selected="0">
            <x v="0"/>
          </reference>
          <reference field="1" count="1" selected="0">
            <x v="1"/>
          </reference>
          <reference field="2" count="3">
            <x v="8"/>
            <x v="42"/>
            <x v="57"/>
          </reference>
        </references>
      </pivotArea>
    </format>
    <format dxfId="2475">
      <pivotArea dataOnly="0" labelOnly="1" outline="0" fieldPosition="0">
        <references count="3">
          <reference field="0" count="1" selected="0">
            <x v="0"/>
          </reference>
          <reference field="1" count="1" selected="0">
            <x v="2"/>
          </reference>
          <reference field="2" count="1">
            <x v="15"/>
          </reference>
        </references>
      </pivotArea>
    </format>
    <format dxfId="2474">
      <pivotArea dataOnly="0" labelOnly="1" outline="0" fieldPosition="0">
        <references count="3">
          <reference field="0" count="1" selected="0">
            <x v="0"/>
          </reference>
          <reference field="1" count="1" selected="0">
            <x v="4"/>
          </reference>
          <reference field="2" count="5">
            <x v="23"/>
            <x v="26"/>
            <x v="83"/>
            <x v="150"/>
            <x v="152"/>
          </reference>
        </references>
      </pivotArea>
    </format>
    <format dxfId="2473">
      <pivotArea dataOnly="0" labelOnly="1" outline="0" fieldPosition="0">
        <references count="3">
          <reference field="0" count="1" selected="0">
            <x v="0"/>
          </reference>
          <reference field="1" count="1" selected="0">
            <x v="10"/>
          </reference>
          <reference field="2" count="4">
            <x v="55"/>
            <x v="74"/>
            <x v="75"/>
            <x v="86"/>
          </reference>
        </references>
      </pivotArea>
    </format>
    <format dxfId="2472">
      <pivotArea dataOnly="0" labelOnly="1" outline="0" fieldPosition="0">
        <references count="3">
          <reference field="0" count="1" selected="0">
            <x v="0"/>
          </reference>
          <reference field="1" count="1" selected="0">
            <x v="11"/>
          </reference>
          <reference field="2" count="3">
            <x v="24"/>
            <x v="60"/>
            <x v="89"/>
          </reference>
        </references>
      </pivotArea>
    </format>
    <format dxfId="2471">
      <pivotArea dataOnly="0" labelOnly="1" outline="0" fieldPosition="0">
        <references count="3">
          <reference field="0" count="1" selected="0">
            <x v="1"/>
          </reference>
          <reference field="1" count="1" selected="0">
            <x v="7"/>
          </reference>
          <reference field="2" count="8">
            <x v="45"/>
            <x v="64"/>
            <x v="68"/>
            <x v="77"/>
            <x v="103"/>
            <x v="104"/>
            <x v="109"/>
            <x v="141"/>
          </reference>
        </references>
      </pivotArea>
    </format>
    <format dxfId="2470">
      <pivotArea dataOnly="0" labelOnly="1" outline="0" fieldPosition="0">
        <references count="3">
          <reference field="0" count="1" selected="0">
            <x v="1"/>
          </reference>
          <reference field="1" count="1" selected="0">
            <x v="8"/>
          </reference>
          <reference field="2" count="6">
            <x v="17"/>
            <x v="19"/>
            <x v="56"/>
            <x v="93"/>
            <x v="126"/>
            <x v="133"/>
          </reference>
        </references>
      </pivotArea>
    </format>
    <format dxfId="2469">
      <pivotArea dataOnly="0" labelOnly="1" outline="0" fieldPosition="0">
        <references count="3">
          <reference field="0" count="1" selected="0">
            <x v="1"/>
          </reference>
          <reference field="1" count="1" selected="0">
            <x v="9"/>
          </reference>
          <reference field="2" count="11">
            <x v="10"/>
            <x v="71"/>
            <x v="81"/>
            <x v="95"/>
            <x v="106"/>
            <x v="108"/>
            <x v="113"/>
            <x v="120"/>
            <x v="122"/>
            <x v="131"/>
            <x v="136"/>
          </reference>
        </references>
      </pivotArea>
    </format>
    <format dxfId="2468">
      <pivotArea dataOnly="0" labelOnly="1" outline="0" fieldPosition="0">
        <references count="3">
          <reference field="0" count="1" selected="0">
            <x v="2"/>
          </reference>
          <reference field="1" count="1" selected="0">
            <x v="3"/>
          </reference>
          <reference field="2" count="15">
            <x v="20"/>
            <x v="31"/>
            <x v="32"/>
            <x v="35"/>
            <x v="49"/>
            <x v="50"/>
            <x v="52"/>
            <x v="59"/>
            <x v="79"/>
            <x v="117"/>
            <x v="121"/>
            <x v="127"/>
            <x v="129"/>
            <x v="143"/>
            <x v="144"/>
          </reference>
        </references>
      </pivotArea>
    </format>
    <format dxfId="2467">
      <pivotArea dataOnly="0" labelOnly="1" outline="0" fieldPosition="0">
        <references count="3">
          <reference field="0" count="1" selected="0">
            <x v="2"/>
          </reference>
          <reference field="1" count="1" selected="0">
            <x v="5"/>
          </reference>
          <reference field="2" count="5">
            <x v="37"/>
            <x v="46"/>
            <x v="63"/>
            <x v="94"/>
            <x v="142"/>
          </reference>
        </references>
      </pivotArea>
    </format>
    <format dxfId="2466">
      <pivotArea dataOnly="0" labelOnly="1" outline="0" fieldPosition="0">
        <references count="3">
          <reference field="0" count="1" selected="0">
            <x v="2"/>
          </reference>
          <reference field="1" count="1" selected="0">
            <x v="6"/>
          </reference>
          <reference field="2" count="4">
            <x v="51"/>
            <x v="58"/>
            <x v="119"/>
            <x v="151"/>
          </reference>
        </references>
      </pivotArea>
    </format>
    <format dxfId="2465">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2464">
      <pivotArea dataOnly="0" labelOnly="1" outline="0" fieldPosition="0">
        <references count="3">
          <reference field="0" count="1" selected="0">
            <x v="2"/>
          </reference>
          <reference field="1" count="1" selected="0">
            <x v="13"/>
          </reference>
          <reference field="2" count="16">
            <x v="4"/>
            <x v="28"/>
            <x v="48"/>
            <x v="54"/>
            <x v="69"/>
            <x v="70"/>
            <x v="90"/>
            <x v="96"/>
            <x v="97"/>
            <x v="105"/>
            <x v="112"/>
            <x v="116"/>
            <x v="118"/>
            <x v="123"/>
            <x v="125"/>
            <x v="156"/>
          </reference>
        </references>
      </pivotArea>
    </format>
    <format dxfId="2463">
      <pivotArea dataOnly="0" labelOnly="1" outline="0" fieldPosition="0">
        <references count="3">
          <reference field="0" count="1" selected="0">
            <x v="2"/>
          </reference>
          <reference field="1" count="1" selected="0">
            <x v="14"/>
          </reference>
          <reference field="2" count="15">
            <x v="0"/>
            <x v="1"/>
            <x v="12"/>
            <x v="13"/>
            <x v="27"/>
            <x v="30"/>
            <x v="34"/>
            <x v="65"/>
            <x v="66"/>
            <x v="82"/>
            <x v="84"/>
            <x v="85"/>
            <x v="98"/>
            <x v="140"/>
            <x v="154"/>
          </reference>
        </references>
      </pivotArea>
    </format>
    <format dxfId="2462">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2461">
      <pivotArea dataOnly="0" labelOnly="1" outline="0" fieldPosition="0">
        <references count="3">
          <reference field="0" count="1" selected="0">
            <x v="2"/>
          </reference>
          <reference field="1" count="1" selected="0">
            <x v="16"/>
          </reference>
          <reference field="2" count="12">
            <x v="2"/>
            <x v="11"/>
            <x v="29"/>
            <x v="39"/>
            <x v="47"/>
            <x v="92"/>
            <x v="99"/>
            <x v="100"/>
            <x v="101"/>
            <x v="102"/>
            <x v="128"/>
            <x v="147"/>
          </reference>
        </references>
      </pivotArea>
    </format>
    <format dxfId="2460">
      <pivotArea dataOnly="0" labelOnly="1" outline="0" fieldPosition="0">
        <references count="3">
          <reference field="0" count="1" selected="0">
            <x v="2"/>
          </reference>
          <reference field="1" count="1" selected="0">
            <x v="17"/>
          </reference>
          <reference field="2" count="9">
            <x v="9"/>
            <x v="21"/>
            <x v="36"/>
            <x v="53"/>
            <x v="67"/>
            <x v="78"/>
            <x v="107"/>
            <x v="110"/>
            <x v="124"/>
          </reference>
        </references>
      </pivotArea>
    </format>
    <format dxfId="2459">
      <pivotArea dataOnly="0" labelOnly="1" outline="0" fieldPosition="0">
        <references count="3">
          <reference field="0" count="1" selected="0">
            <x v="2"/>
          </reference>
          <reference field="1" count="1" selected="0">
            <x v="18"/>
          </reference>
          <reference field="2" count="6">
            <x v="16"/>
            <x v="40"/>
            <x v="88"/>
            <x v="111"/>
            <x v="115"/>
            <x v="130"/>
          </reference>
        </references>
      </pivotArea>
    </format>
    <format dxfId="2458">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2457">
      <pivotArea dataOnly="0" labelOnly="1" outline="0" fieldPosition="0">
        <references count="3">
          <reference field="0" count="1" selected="0">
            <x v="3"/>
          </reference>
          <reference field="1" count="1" selected="0">
            <x v="19"/>
          </reference>
          <reference field="2" count="4">
            <x v="61"/>
            <x v="72"/>
            <x v="73"/>
            <x v="146"/>
          </reference>
        </references>
      </pivotArea>
    </format>
    <format dxfId="2456">
      <pivotArea dataOnly="0" labelOnly="1" outline="0" fieldPosition="0">
        <references count="3">
          <reference field="0" count="1" selected="0">
            <x v="3"/>
          </reference>
          <reference field="1" count="1" selected="0">
            <x v="20"/>
          </reference>
          <reference field="2" count="5">
            <x v="3"/>
            <x v="14"/>
            <x v="134"/>
            <x v="148"/>
            <x v="155"/>
          </reference>
        </references>
      </pivotArea>
    </format>
    <format dxfId="2455">
      <pivotArea dataOnly="0" labelOnly="1" outline="0" fieldPosition="0">
        <references count="3">
          <reference field="0" count="1" selected="0">
            <x v="3"/>
          </reference>
          <reference field="1" count="1" selected="0">
            <x v="21"/>
          </reference>
          <reference field="2" count="3">
            <x v="7"/>
            <x v="76"/>
            <x v="13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7.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6" minRefreshableVersion="3" showDrill="0" colGrandTotals="0" itemPrintTitles="1" mergeItem="1" createdVersion="6" indent="0" compact="0" compactData="0" gridDropZones="1" multipleFieldFilters="0">
  <location ref="A3:GR196" firstHeaderRow="1" firstDataRow="4" firstDataCol="3"/>
  <pivotFields count="14">
    <pivotField axis="axisRow" compact="0" outline="0" showAll="0" defaultSubtotal="0">
      <items count="5">
        <item x="1"/>
        <item x="2"/>
        <item x="3"/>
        <item x="4"/>
        <item x="0"/>
      </items>
      <extLst>
        <ext xmlns:x14="http://schemas.microsoft.com/office/spreadsheetml/2009/9/main" uri="{2946ED86-A175-432a-8AC1-64E0C546D7DE}">
          <x14:pivotField fillDownLabels="1"/>
        </ext>
      </extLst>
    </pivotField>
    <pivotField axis="axisRow" compact="0" outline="0" showAll="0" defaultSubtotal="0">
      <items count="24">
        <item x="2"/>
        <item x="1"/>
        <item x="22"/>
        <item x="7"/>
        <item x="3"/>
        <item x="9"/>
        <item x="10"/>
        <item x="4"/>
        <item x="5"/>
        <item x="6"/>
        <item x="8"/>
        <item x="21"/>
        <item x="11"/>
        <item x="12"/>
        <item x="13"/>
        <item x="15"/>
        <item x="14"/>
        <item x="16"/>
        <item x="17"/>
        <item x="20"/>
        <item x="19"/>
        <item x="23"/>
        <item x="18"/>
        <item x="0"/>
      </items>
      <extLst>
        <ext xmlns:x14="http://schemas.microsoft.com/office/spreadsheetml/2009/9/main" uri="{2946ED86-A175-432a-8AC1-64E0C546D7DE}">
          <x14:pivotField fillDownLabels="1"/>
        </ext>
      </extLst>
    </pivotField>
    <pivotField axis="axisRow" compact="0" outline="0" showAll="0" defaultSubtotal="0">
      <items count="194">
        <item x="55"/>
        <item x="50"/>
        <item x="95"/>
        <item x="98"/>
        <item x="37"/>
        <item x="135"/>
        <item x="72"/>
        <item x="171"/>
        <item x="122"/>
        <item m="1" x="191"/>
        <item x="141"/>
        <item m="1" x="193"/>
        <item x="51"/>
        <item x="69"/>
        <item x="102"/>
        <item x="143"/>
        <item m="1" x="190"/>
        <item x="148"/>
        <item x="73"/>
        <item x="187"/>
        <item x="155"/>
        <item x="79"/>
        <item x="30"/>
        <item x="124"/>
        <item x="133"/>
        <item x="74"/>
        <item x="3"/>
        <item x="52"/>
        <item x="38"/>
        <item x="53"/>
        <item x="54"/>
        <item x="140"/>
        <item x="13"/>
        <item x="108"/>
        <item x="162"/>
        <item x="14"/>
        <item x="80"/>
        <item x="20"/>
        <item x="115"/>
        <item x="59"/>
        <item x="87"/>
        <item x="2"/>
        <item x="1"/>
        <item x="75"/>
        <item x="91"/>
        <item x="5"/>
        <item x="21"/>
        <item x="60"/>
        <item x="39"/>
        <item x="40"/>
        <item x="15"/>
        <item x="22"/>
        <item x="16"/>
        <item x="81"/>
        <item x="41"/>
        <item x="132"/>
        <item x="8"/>
        <item x="123"/>
        <item x="23"/>
        <item x="17"/>
        <item x="158"/>
        <item x="99"/>
        <item x="76"/>
        <item x="24"/>
        <item x="125"/>
        <item x="61"/>
        <item x="62"/>
        <item x="82"/>
        <item x="126"/>
        <item x="42"/>
        <item x="43"/>
        <item x="139"/>
        <item x="177"/>
        <item x="137"/>
        <item x="19"/>
        <item x="26"/>
        <item x="181"/>
        <item x="4"/>
        <item x="83"/>
        <item x="97"/>
        <item x="166"/>
        <item x="10"/>
        <item x="114"/>
        <item x="9"/>
        <item x="113"/>
        <item x="63"/>
        <item x="156"/>
        <item x="167"/>
        <item x="88"/>
        <item x="116"/>
        <item x="44"/>
        <item x="32"/>
        <item x="64"/>
        <item x="146"/>
        <item x="25"/>
        <item x="149"/>
        <item x="49"/>
        <item x="45"/>
        <item x="65"/>
        <item x="66"/>
        <item x="56"/>
        <item x="67"/>
        <item x="68"/>
        <item x="6"/>
        <item x="7"/>
        <item x="46"/>
        <item x="129"/>
        <item x="84"/>
        <item x="130"/>
        <item x="144"/>
        <item x="85"/>
        <item x="104"/>
        <item x="105"/>
        <item x="103"/>
        <item x="33"/>
        <item x="89"/>
        <item x="47"/>
        <item x="106"/>
        <item x="107"/>
        <item x="27"/>
        <item x="131"/>
        <item x="110"/>
        <item x="150"/>
        <item x="160"/>
        <item x="86"/>
        <item m="1" x="192"/>
        <item x="183"/>
        <item m="1" x="189"/>
        <item x="96"/>
        <item x="48"/>
        <item x="90"/>
        <item x="127"/>
        <item x="34"/>
        <item x="147"/>
        <item x="138"/>
        <item x="94"/>
        <item x="128"/>
        <item x="178"/>
        <item x="77"/>
        <item x="35"/>
        <item x="57"/>
        <item x="145"/>
        <item x="31"/>
        <item x="18"/>
        <item x="111"/>
        <item x="92"/>
        <item x="100"/>
        <item x="58"/>
        <item x="179"/>
        <item x="136"/>
        <item x="11"/>
        <item x="109"/>
        <item x="12"/>
        <item x="93"/>
        <item x="163"/>
        <item x="101"/>
        <item x="170"/>
        <item x="165"/>
        <item x="78"/>
        <item x="0"/>
        <item x="119"/>
        <item x="151"/>
        <item x="154"/>
        <item x="28"/>
        <item x="157"/>
        <item x="29"/>
        <item x="36"/>
        <item x="159"/>
        <item x="134"/>
        <item x="161"/>
        <item x="164"/>
        <item x="70"/>
        <item x="71"/>
        <item x="168"/>
        <item x="169"/>
        <item x="172"/>
        <item x="173"/>
        <item x="174"/>
        <item x="175"/>
        <item x="176"/>
        <item x="112"/>
        <item x="180"/>
        <item x="182"/>
        <item x="117"/>
        <item x="118"/>
        <item x="120"/>
        <item x="184"/>
        <item x="121"/>
        <item x="185"/>
        <item x="142"/>
        <item x="186"/>
        <item x="188"/>
        <item x="153"/>
        <item x="15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121">
        <item m="1" x="87"/>
        <item x="76"/>
        <item x="75"/>
        <item x="73"/>
        <item x="72"/>
        <item x="74"/>
        <item m="1" x="93"/>
        <item m="1" x="103"/>
        <item m="1" x="102"/>
        <item m="1" x="111"/>
        <item m="1" x="113"/>
        <item m="1" x="119"/>
        <item m="1" x="112"/>
        <item m="1" x="104"/>
        <item x="4"/>
        <item m="1" x="88"/>
        <item x="69"/>
        <item m="1" x="90"/>
        <item m="1" x="107"/>
        <item m="1" x="115"/>
        <item m="1" x="116"/>
        <item m="1" x="117"/>
        <item m="1" x="85"/>
        <item m="1" x="105"/>
        <item m="1" x="89"/>
        <item m="1" x="97"/>
        <item m="1" x="99"/>
        <item x="77"/>
        <item m="1" x="91"/>
        <item m="1" x="110"/>
        <item m="1" x="98"/>
        <item m="1" x="108"/>
        <item m="1" x="100"/>
        <item m="1" x="120"/>
        <item m="1" x="92"/>
        <item m="1" x="109"/>
        <item m="1" x="114"/>
        <item m="1" x="106"/>
        <item m="1" x="95"/>
        <item x="34"/>
        <item m="1" x="86"/>
        <item m="1" x="94"/>
        <item m="1" x="118"/>
        <item m="1" x="101"/>
        <item x="38"/>
        <item x="39"/>
        <item m="1" x="96"/>
        <item x="0"/>
        <item x="78"/>
        <item x="79"/>
        <item x="80"/>
        <item x="81"/>
        <item x="82"/>
        <item x="83"/>
        <item x="84"/>
        <item x="42"/>
        <item x="43"/>
        <item x="44"/>
        <item x="70"/>
        <item x="71"/>
        <item x="21"/>
        <item x="22"/>
        <item x="23"/>
        <item x="24"/>
        <item x="25"/>
        <item x="26"/>
        <item x="27"/>
        <item x="28"/>
        <item x="29"/>
        <item x="30"/>
        <item x="31"/>
        <item x="32"/>
        <item x="33"/>
        <item x="35"/>
        <item x="36"/>
        <item x="37"/>
        <item x="40"/>
        <item x="41"/>
        <item x="2"/>
        <item x="3"/>
        <item x="5"/>
        <item x="6"/>
        <item x="7"/>
        <item x="8"/>
        <item x="9"/>
        <item x="10"/>
        <item x="11"/>
        <item x="12"/>
        <item x="13"/>
        <item x="14"/>
        <item x="15"/>
        <item x="16"/>
        <item x="17"/>
        <item x="18"/>
        <item x="19"/>
        <item x="20"/>
        <item x="45"/>
        <item x="46"/>
        <item x="47"/>
        <item x="48"/>
        <item x="49"/>
        <item x="50"/>
        <item x="51"/>
        <item x="52"/>
        <item x="53"/>
        <item x="54"/>
        <item x="55"/>
        <item x="56"/>
        <item x="57"/>
        <item x="58"/>
        <item x="59"/>
        <item x="60"/>
        <item x="61"/>
        <item x="62"/>
        <item x="63"/>
        <item x="64"/>
        <item x="65"/>
        <item x="66"/>
        <item x="67"/>
        <item x="68"/>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233">
        <item m="1" x="205"/>
        <item m="1" x="211"/>
        <item m="1" x="196"/>
        <item m="1" x="218"/>
        <item m="1" x="210"/>
        <item m="1" x="204"/>
        <item m="1" x="195"/>
        <item m="1" x="225"/>
        <item m="1" x="203"/>
        <item m="1" x="217"/>
        <item m="1" x="232"/>
        <item m="1" x="209"/>
        <item m="1" x="224"/>
        <item m="1" x="202"/>
        <item m="1" x="231"/>
        <item m="1" x="220"/>
        <item m="1" x="223"/>
        <item m="1" x="214"/>
        <item m="1" x="201"/>
        <item m="1" x="228"/>
        <item m="1" x="216"/>
        <item m="1" x="207"/>
        <item m="1" x="230"/>
        <item m="1" x="219"/>
        <item m="1" x="208"/>
        <item m="1" x="198"/>
        <item m="1" x="222"/>
        <item m="1" x="213"/>
        <item m="1" x="200"/>
        <item m="1" x="197"/>
        <item m="1" x="227"/>
        <item m="1" x="221"/>
        <item m="1" x="215"/>
        <item m="1" x="212"/>
        <item m="1" x="206"/>
        <item m="1" x="199"/>
        <item m="1" x="229"/>
        <item m="1" x="226"/>
        <item x="189"/>
        <item x="43"/>
        <item x="181"/>
        <item x="182"/>
        <item x="183"/>
        <item x="42"/>
        <item x="184"/>
        <item x="44"/>
        <item x="185"/>
        <item x="0"/>
        <item x="188"/>
        <item x="190"/>
        <item x="1"/>
        <item x="191"/>
        <item x="192"/>
        <item x="193"/>
        <item x="194"/>
        <item x="186"/>
        <item x="187"/>
        <item x="21"/>
        <item x="22"/>
        <item x="23"/>
        <item x="24"/>
        <item x="25"/>
        <item x="26"/>
        <item x="27"/>
        <item x="28"/>
        <item x="29"/>
        <item x="30"/>
        <item x="31"/>
        <item x="32"/>
        <item x="33"/>
        <item x="34"/>
        <item x="35"/>
        <item x="36"/>
        <item x="37"/>
        <item x="38"/>
        <item x="39"/>
        <item x="40"/>
        <item x="41"/>
        <item x="2"/>
        <item x="3"/>
        <item x="4"/>
        <item x="5"/>
        <item x="6"/>
        <item x="7"/>
        <item x="8"/>
        <item x="9"/>
        <item x="10"/>
        <item x="11"/>
        <item x="12"/>
        <item x="13"/>
        <item x="14"/>
        <item x="15"/>
        <item x="16"/>
        <item x="17"/>
        <item x="18"/>
        <item x="19"/>
        <item x="20"/>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s>
      <extLst>
        <ext xmlns:x14="http://schemas.microsoft.com/office/spreadsheetml/2009/9/main" uri="{2946ED86-A175-432a-8AC1-64E0C546D7DE}">
          <x14:pivotField fillDownLabels="1"/>
        </ext>
      </extLst>
    </pivotField>
    <pivotField axis="axisCol" compact="0" outline="0" showAll="0" defaultSubtotal="0">
      <items count="9">
        <item m="1" x="6"/>
        <item m="1" x="8"/>
        <item m="1" x="7"/>
        <item m="1" x="4"/>
        <item m="1" x="5"/>
        <item x="0"/>
        <item x="1"/>
        <item x="2"/>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3">
    <field x="0"/>
    <field x="1"/>
    <field x="2"/>
  </rowFields>
  <rowItems count="190">
    <i>
      <x/>
      <x/>
      <x v="41"/>
    </i>
    <i r="2">
      <x v="87"/>
    </i>
    <i r="2">
      <x v="149"/>
    </i>
    <i r="2">
      <x v="173"/>
    </i>
    <i r="1">
      <x v="1"/>
      <x v="8"/>
    </i>
    <i r="2">
      <x v="42"/>
    </i>
    <i r="2">
      <x v="57"/>
    </i>
    <i r="1">
      <x v="2"/>
      <x v="15"/>
    </i>
    <i r="1">
      <x v="4"/>
      <x v="23"/>
    </i>
    <i r="2">
      <x v="26"/>
    </i>
    <i r="2">
      <x v="83"/>
    </i>
    <i r="2">
      <x v="150"/>
    </i>
    <i r="2">
      <x v="152"/>
    </i>
    <i r="1">
      <x v="10"/>
      <x v="55"/>
    </i>
    <i r="2">
      <x v="74"/>
    </i>
    <i r="2">
      <x v="75"/>
    </i>
    <i r="2">
      <x v="86"/>
    </i>
    <i r="2">
      <x v="164"/>
    </i>
    <i r="2">
      <x v="170"/>
    </i>
    <i r="1">
      <x v="11"/>
      <x v="24"/>
    </i>
    <i r="2">
      <x v="60"/>
    </i>
    <i r="2">
      <x v="89"/>
    </i>
    <i r="2">
      <x v="168"/>
    </i>
    <i>
      <x v="1"/>
      <x v="7"/>
      <x v="45"/>
    </i>
    <i r="2">
      <x v="64"/>
    </i>
    <i r="2">
      <x v="68"/>
    </i>
    <i r="2">
      <x v="77"/>
    </i>
    <i r="2">
      <x v="103"/>
    </i>
    <i r="2">
      <x v="104"/>
    </i>
    <i r="2">
      <x v="109"/>
    </i>
    <i r="2">
      <x v="141"/>
    </i>
    <i r="2">
      <x v="160"/>
    </i>
    <i r="1">
      <x v="8"/>
      <x v="17"/>
    </i>
    <i r="2">
      <x v="19"/>
    </i>
    <i r="2">
      <x v="56"/>
    </i>
    <i r="2">
      <x v="93"/>
    </i>
    <i r="2">
      <x v="126"/>
    </i>
    <i r="2">
      <x v="133"/>
    </i>
    <i r="2">
      <x v="174"/>
    </i>
    <i r="2">
      <x v="180"/>
    </i>
    <i r="2">
      <x v="192"/>
    </i>
    <i r="1">
      <x v="9"/>
      <x v="10"/>
    </i>
    <i r="2">
      <x v="71"/>
    </i>
    <i r="2">
      <x v="81"/>
    </i>
    <i r="2">
      <x v="95"/>
    </i>
    <i r="2">
      <x v="106"/>
    </i>
    <i r="2">
      <x v="108"/>
    </i>
    <i r="2">
      <x v="113"/>
    </i>
    <i r="2">
      <x v="120"/>
    </i>
    <i r="2">
      <x v="122"/>
    </i>
    <i r="2">
      <x v="131"/>
    </i>
    <i r="2">
      <x v="136"/>
    </i>
    <i r="2">
      <x v="161"/>
    </i>
    <i r="2">
      <x v="162"/>
    </i>
    <i r="2">
      <x v="181"/>
    </i>
    <i r="2">
      <x v="191"/>
    </i>
    <i r="2">
      <x v="193"/>
    </i>
    <i>
      <x v="2"/>
      <x v="3"/>
      <x v="20"/>
    </i>
    <i r="2">
      <x v="31"/>
    </i>
    <i r="2">
      <x v="32"/>
    </i>
    <i r="2">
      <x v="35"/>
    </i>
    <i r="2">
      <x v="49"/>
    </i>
    <i r="2">
      <x v="50"/>
    </i>
    <i r="2">
      <x v="52"/>
    </i>
    <i r="2">
      <x v="59"/>
    </i>
    <i r="2">
      <x v="79"/>
    </i>
    <i r="2">
      <x v="117"/>
    </i>
    <i r="2">
      <x v="121"/>
    </i>
    <i r="2">
      <x v="129"/>
    </i>
    <i r="2">
      <x v="143"/>
    </i>
    <i r="2">
      <x v="144"/>
    </i>
    <i r="2">
      <x v="184"/>
    </i>
    <i r="2">
      <x v="185"/>
    </i>
    <i r="1">
      <x v="5"/>
      <x v="37"/>
    </i>
    <i r="2">
      <x v="46"/>
    </i>
    <i r="2">
      <x v="63"/>
    </i>
    <i r="2">
      <x v="94"/>
    </i>
    <i r="2">
      <x v="142"/>
    </i>
    <i r="2">
      <x v="163"/>
    </i>
    <i r="2">
      <x v="187"/>
    </i>
    <i r="1">
      <x v="6"/>
      <x v="51"/>
    </i>
    <i r="2">
      <x v="58"/>
    </i>
    <i r="2">
      <x v="119"/>
    </i>
    <i r="2">
      <x v="151"/>
    </i>
    <i r="2">
      <x v="165"/>
    </i>
    <i r="1">
      <x v="12"/>
      <x v="22"/>
    </i>
    <i r="2">
      <x v="33"/>
    </i>
    <i r="2">
      <x v="91"/>
    </i>
    <i r="2">
      <x v="114"/>
    </i>
    <i r="2">
      <x v="132"/>
    </i>
    <i r="2">
      <x v="139"/>
    </i>
    <i r="2">
      <x v="166"/>
    </i>
    <i r="1">
      <x v="13"/>
      <x v="4"/>
    </i>
    <i r="2">
      <x v="28"/>
    </i>
    <i r="2">
      <x v="48"/>
    </i>
    <i r="2">
      <x v="54"/>
    </i>
    <i r="2">
      <x v="69"/>
    </i>
    <i r="2">
      <x v="70"/>
    </i>
    <i r="2">
      <x v="90"/>
    </i>
    <i r="2">
      <x v="96"/>
    </i>
    <i r="2">
      <x v="97"/>
    </i>
    <i r="2">
      <x v="105"/>
    </i>
    <i r="2">
      <x v="112"/>
    </i>
    <i r="2">
      <x v="116"/>
    </i>
    <i r="2">
      <x v="118"/>
    </i>
    <i r="2">
      <x v="123"/>
    </i>
    <i r="2">
      <x v="156"/>
    </i>
    <i r="2">
      <x v="167"/>
    </i>
    <i r="2">
      <x v="169"/>
    </i>
    <i r="2">
      <x v="186"/>
    </i>
    <i r="1">
      <x v="14"/>
      <x/>
    </i>
    <i r="2">
      <x v="1"/>
    </i>
    <i r="2">
      <x v="12"/>
    </i>
    <i r="2">
      <x v="13"/>
    </i>
    <i r="2">
      <x v="27"/>
    </i>
    <i r="2">
      <x v="30"/>
    </i>
    <i r="2">
      <x v="34"/>
    </i>
    <i r="2">
      <x v="65"/>
    </i>
    <i r="2">
      <x v="66"/>
    </i>
    <i r="2">
      <x v="82"/>
    </i>
    <i r="2">
      <x v="84"/>
    </i>
    <i r="2">
      <x v="85"/>
    </i>
    <i r="2">
      <x v="98"/>
    </i>
    <i r="2">
      <x v="140"/>
    </i>
    <i r="2">
      <x v="154"/>
    </i>
    <i r="1">
      <x v="15"/>
      <x v="5"/>
    </i>
    <i r="2">
      <x v="6"/>
    </i>
    <i r="2">
      <x v="18"/>
    </i>
    <i r="2">
      <x v="25"/>
    </i>
    <i r="2">
      <x v="38"/>
    </i>
    <i r="2">
      <x v="43"/>
    </i>
    <i r="2">
      <x v="62"/>
    </i>
    <i r="2">
      <x v="138"/>
    </i>
    <i r="2">
      <x v="158"/>
    </i>
    <i r="2">
      <x v="183"/>
    </i>
    <i r="1">
      <x v="16"/>
      <x v="2"/>
    </i>
    <i r="2">
      <x v="29"/>
    </i>
    <i r="2">
      <x v="39"/>
    </i>
    <i r="2">
      <x v="47"/>
    </i>
    <i r="2">
      <x v="92"/>
    </i>
    <i r="2">
      <x v="99"/>
    </i>
    <i r="2">
      <x v="100"/>
    </i>
    <i r="2">
      <x v="101"/>
    </i>
    <i r="2">
      <x v="102"/>
    </i>
    <i r="2">
      <x v="128"/>
    </i>
    <i r="2">
      <x v="147"/>
    </i>
    <i r="2">
      <x v="171"/>
    </i>
    <i r="2">
      <x v="172"/>
    </i>
    <i r="1">
      <x v="17"/>
      <x v="21"/>
    </i>
    <i r="2">
      <x v="36"/>
    </i>
    <i r="2">
      <x v="53"/>
    </i>
    <i r="2">
      <x v="67"/>
    </i>
    <i r="2">
      <x v="78"/>
    </i>
    <i r="2">
      <x v="107"/>
    </i>
    <i r="2">
      <x v="110"/>
    </i>
    <i r="2">
      <x v="124"/>
    </i>
    <i r="1">
      <x v="18"/>
      <x v="40"/>
    </i>
    <i r="2">
      <x v="88"/>
    </i>
    <i r="2">
      <x v="111"/>
    </i>
    <i r="2">
      <x v="115"/>
    </i>
    <i r="2">
      <x v="130"/>
    </i>
    <i r="1">
      <x v="22"/>
      <x v="44"/>
    </i>
    <i r="2">
      <x v="80"/>
    </i>
    <i r="2">
      <x v="135"/>
    </i>
    <i r="2">
      <x v="145"/>
    </i>
    <i r="2">
      <x v="153"/>
    </i>
    <i r="2">
      <x v="157"/>
    </i>
    <i>
      <x v="3"/>
      <x v="19"/>
      <x v="61"/>
    </i>
    <i r="2">
      <x v="72"/>
    </i>
    <i r="2">
      <x v="73"/>
    </i>
    <i r="2">
      <x v="146"/>
    </i>
    <i r="2">
      <x v="179"/>
    </i>
    <i r="2">
      <x v="189"/>
    </i>
    <i r="2">
      <x v="190"/>
    </i>
    <i r="1">
      <x v="20"/>
      <x v="3"/>
    </i>
    <i r="2">
      <x v="14"/>
    </i>
    <i r="2">
      <x v="134"/>
    </i>
    <i r="2">
      <x v="148"/>
    </i>
    <i r="2">
      <x v="155"/>
    </i>
    <i r="2">
      <x v="176"/>
    </i>
    <i r="2">
      <x v="182"/>
    </i>
    <i r="2">
      <x v="188"/>
    </i>
    <i r="1">
      <x v="21"/>
      <x v="7"/>
    </i>
    <i r="2">
      <x v="76"/>
    </i>
    <i r="2">
      <x v="137"/>
    </i>
    <i r="2">
      <x v="175"/>
    </i>
    <i r="2">
      <x v="177"/>
    </i>
    <i r="2">
      <x v="178"/>
    </i>
    <i>
      <x v="4"/>
      <x v="23"/>
      <x v="159"/>
    </i>
    <i t="grand">
      <x/>
    </i>
  </rowItems>
  <colFields count="3">
    <field x="9"/>
    <field x="10"/>
    <field x="7"/>
  </colFields>
  <colItems count="197">
    <i>
      <x v="38"/>
      <x v="7"/>
      <x v="27"/>
    </i>
    <i>
      <x v="39"/>
      <x v="7"/>
      <x v="56"/>
    </i>
    <i>
      <x v="40"/>
      <x v="7"/>
      <x v="16"/>
    </i>
    <i>
      <x v="41"/>
      <x v="7"/>
      <x v="58"/>
    </i>
    <i>
      <x v="42"/>
      <x v="7"/>
      <x v="59"/>
    </i>
    <i>
      <x v="43"/>
      <x v="7"/>
      <x v="55"/>
    </i>
    <i>
      <x v="44"/>
      <x v="7"/>
      <x v="4"/>
    </i>
    <i>
      <x v="45"/>
      <x v="7"/>
      <x v="57"/>
    </i>
    <i>
      <x v="46"/>
      <x v="7"/>
      <x v="3"/>
    </i>
    <i>
      <x v="47"/>
      <x v="5"/>
      <x v="47"/>
    </i>
    <i>
      <x v="48"/>
      <x v="6"/>
      <x v="48"/>
    </i>
    <i r="1">
      <x v="7"/>
      <x v="1"/>
    </i>
    <i>
      <x v="49"/>
      <x v="6"/>
      <x v="49"/>
    </i>
    <i>
      <x v="50"/>
      <x v="6"/>
      <x v="50"/>
    </i>
    <i r="2">
      <x v="120"/>
    </i>
    <i>
      <x v="51"/>
      <x v="6"/>
      <x v="51"/>
    </i>
    <i>
      <x v="52"/>
      <x v="6"/>
      <x v="52"/>
    </i>
    <i>
      <x v="53"/>
      <x v="6"/>
      <x v="53"/>
    </i>
    <i>
      <x v="54"/>
      <x v="6"/>
      <x v="54"/>
    </i>
    <i>
      <x v="55"/>
      <x v="7"/>
      <x v="5"/>
    </i>
    <i>
      <x v="56"/>
      <x v="7"/>
      <x v="2"/>
    </i>
    <i>
      <x v="57"/>
      <x v="6"/>
      <x v="60"/>
    </i>
    <i>
      <x v="58"/>
      <x v="6"/>
      <x v="61"/>
    </i>
    <i>
      <x v="59"/>
      <x v="6"/>
      <x v="62"/>
    </i>
    <i>
      <x v="60"/>
      <x v="6"/>
      <x v="63"/>
    </i>
    <i>
      <x v="61"/>
      <x v="6"/>
      <x v="64"/>
    </i>
    <i>
      <x v="62"/>
      <x v="6"/>
      <x v="65"/>
    </i>
    <i>
      <x v="63"/>
      <x v="6"/>
      <x v="66"/>
    </i>
    <i>
      <x v="64"/>
      <x v="6"/>
      <x v="67"/>
    </i>
    <i>
      <x v="65"/>
      <x v="6"/>
      <x v="68"/>
    </i>
    <i>
      <x v="66"/>
      <x v="6"/>
      <x v="69"/>
    </i>
    <i>
      <x v="67"/>
      <x v="6"/>
      <x v="70"/>
    </i>
    <i>
      <x v="68"/>
      <x v="6"/>
      <x v="71"/>
    </i>
    <i>
      <x v="69"/>
      <x v="6"/>
      <x v="72"/>
    </i>
    <i>
      <x v="70"/>
      <x v="6"/>
      <x v="39"/>
    </i>
    <i>
      <x v="71"/>
      <x v="6"/>
      <x v="73"/>
    </i>
    <i>
      <x v="72"/>
      <x v="6"/>
      <x v="74"/>
    </i>
    <i>
      <x v="73"/>
      <x v="6"/>
      <x v="75"/>
    </i>
    <i>
      <x v="74"/>
      <x v="6"/>
      <x v="44"/>
    </i>
    <i>
      <x v="75"/>
      <x v="6"/>
      <x v="45"/>
    </i>
    <i>
      <x v="76"/>
      <x v="6"/>
      <x v="76"/>
    </i>
    <i>
      <x v="77"/>
      <x v="6"/>
      <x v="77"/>
    </i>
    <i>
      <x v="78"/>
      <x v="6"/>
      <x v="78"/>
    </i>
    <i>
      <x v="79"/>
      <x v="6"/>
      <x v="79"/>
    </i>
    <i>
      <x v="80"/>
      <x v="6"/>
      <x v="14"/>
    </i>
    <i>
      <x v="81"/>
      <x v="6"/>
      <x v="80"/>
    </i>
    <i>
      <x v="82"/>
      <x v="6"/>
      <x v="81"/>
    </i>
    <i>
      <x v="83"/>
      <x v="6"/>
      <x v="82"/>
    </i>
    <i>
      <x v="84"/>
      <x v="6"/>
      <x v="83"/>
    </i>
    <i>
      <x v="85"/>
      <x v="6"/>
      <x v="84"/>
    </i>
    <i>
      <x v="86"/>
      <x v="6"/>
      <x v="85"/>
    </i>
    <i>
      <x v="87"/>
      <x v="6"/>
      <x v="86"/>
    </i>
    <i>
      <x v="88"/>
      <x v="6"/>
      <x v="87"/>
    </i>
    <i>
      <x v="89"/>
      <x v="6"/>
      <x v="88"/>
    </i>
    <i>
      <x v="90"/>
      <x v="6"/>
      <x v="89"/>
    </i>
    <i>
      <x v="91"/>
      <x v="6"/>
      <x v="90"/>
    </i>
    <i>
      <x v="92"/>
      <x v="6"/>
      <x v="91"/>
    </i>
    <i>
      <x v="93"/>
      <x v="6"/>
      <x v="92"/>
    </i>
    <i>
      <x v="94"/>
      <x v="6"/>
      <x v="93"/>
    </i>
    <i>
      <x v="95"/>
      <x v="6"/>
      <x v="94"/>
    </i>
    <i>
      <x v="96"/>
      <x v="6"/>
      <x v="95"/>
    </i>
    <i>
      <x v="97"/>
      <x v="8"/>
      <x v="96"/>
    </i>
    <i>
      <x v="98"/>
      <x v="8"/>
      <x v="97"/>
    </i>
    <i>
      <x v="99"/>
      <x v="8"/>
      <x v="98"/>
    </i>
    <i>
      <x v="100"/>
      <x v="8"/>
      <x v="99"/>
    </i>
    <i>
      <x v="101"/>
      <x v="8"/>
      <x v="100"/>
    </i>
    <i>
      <x v="102"/>
      <x v="8"/>
      <x v="101"/>
    </i>
    <i>
      <x v="103"/>
      <x v="8"/>
      <x v="102"/>
    </i>
    <i>
      <x v="104"/>
      <x v="8"/>
      <x v="103"/>
    </i>
    <i>
      <x v="105"/>
      <x v="8"/>
      <x v="104"/>
    </i>
    <i>
      <x v="106"/>
      <x v="8"/>
      <x v="105"/>
    </i>
    <i>
      <x v="107"/>
      <x v="8"/>
      <x v="106"/>
    </i>
    <i>
      <x v="108"/>
      <x v="8"/>
      <x v="107"/>
    </i>
    <i>
      <x v="109"/>
      <x v="8"/>
      <x v="108"/>
    </i>
    <i>
      <x v="110"/>
      <x v="8"/>
      <x v="109"/>
    </i>
    <i>
      <x v="111"/>
      <x v="8"/>
      <x v="110"/>
    </i>
    <i>
      <x v="112"/>
      <x v="8"/>
      <x v="111"/>
    </i>
    <i>
      <x v="113"/>
      <x v="8"/>
      <x v="112"/>
    </i>
    <i>
      <x v="114"/>
      <x v="8"/>
      <x v="98"/>
    </i>
    <i>
      <x v="115"/>
      <x v="8"/>
      <x v="99"/>
    </i>
    <i>
      <x v="116"/>
      <x v="8"/>
      <x v="100"/>
    </i>
    <i>
      <x v="117"/>
      <x v="8"/>
      <x v="101"/>
    </i>
    <i>
      <x v="118"/>
      <x v="8"/>
      <x v="102"/>
    </i>
    <i>
      <x v="119"/>
      <x v="8"/>
      <x v="103"/>
    </i>
    <i>
      <x v="120"/>
      <x v="8"/>
      <x v="104"/>
    </i>
    <i>
      <x v="121"/>
      <x v="8"/>
      <x v="105"/>
    </i>
    <i>
      <x v="122"/>
      <x v="8"/>
      <x v="106"/>
    </i>
    <i>
      <x v="123"/>
      <x v="8"/>
      <x v="107"/>
    </i>
    <i>
      <x v="124"/>
      <x v="8"/>
      <x v="108"/>
    </i>
    <i>
      <x v="125"/>
      <x v="8"/>
      <x v="109"/>
    </i>
    <i>
      <x v="126"/>
      <x v="8"/>
      <x v="110"/>
    </i>
    <i>
      <x v="127"/>
      <x v="8"/>
      <x v="111"/>
    </i>
    <i>
      <x v="128"/>
      <x v="8"/>
      <x v="113"/>
    </i>
    <i>
      <x v="129"/>
      <x v="8"/>
      <x v="98"/>
    </i>
    <i>
      <x v="130"/>
      <x v="8"/>
      <x v="99"/>
    </i>
    <i>
      <x v="131"/>
      <x v="8"/>
      <x v="100"/>
    </i>
    <i>
      <x v="132"/>
      <x v="8"/>
      <x v="101"/>
    </i>
    <i>
      <x v="133"/>
      <x v="8"/>
      <x v="102"/>
    </i>
    <i>
      <x v="134"/>
      <x v="8"/>
      <x v="103"/>
    </i>
    <i>
      <x v="135"/>
      <x v="8"/>
      <x v="104"/>
    </i>
    <i>
      <x v="136"/>
      <x v="8"/>
      <x v="105"/>
    </i>
    <i>
      <x v="137"/>
      <x v="8"/>
      <x v="106"/>
    </i>
    <i>
      <x v="138"/>
      <x v="8"/>
      <x v="107"/>
    </i>
    <i>
      <x v="139"/>
      <x v="8"/>
      <x v="108"/>
    </i>
    <i>
      <x v="140"/>
      <x v="8"/>
      <x v="109"/>
    </i>
    <i>
      <x v="141"/>
      <x v="8"/>
      <x v="110"/>
    </i>
    <i>
      <x v="142"/>
      <x v="8"/>
      <x v="111"/>
    </i>
    <i>
      <x v="143"/>
      <x v="8"/>
      <x v="114"/>
    </i>
    <i>
      <x v="144"/>
      <x v="8"/>
      <x v="98"/>
    </i>
    <i>
      <x v="145"/>
      <x v="8"/>
      <x v="99"/>
    </i>
    <i>
      <x v="146"/>
      <x v="8"/>
      <x v="100"/>
    </i>
    <i>
      <x v="147"/>
      <x v="8"/>
      <x v="101"/>
    </i>
    <i>
      <x v="148"/>
      <x v="8"/>
      <x v="102"/>
    </i>
    <i>
      <x v="149"/>
      <x v="8"/>
      <x v="103"/>
    </i>
    <i>
      <x v="150"/>
      <x v="8"/>
      <x v="104"/>
    </i>
    <i>
      <x v="151"/>
      <x v="8"/>
      <x v="105"/>
    </i>
    <i>
      <x v="152"/>
      <x v="8"/>
      <x v="106"/>
    </i>
    <i>
      <x v="153"/>
      <x v="8"/>
      <x v="107"/>
    </i>
    <i>
      <x v="154"/>
      <x v="8"/>
      <x v="108"/>
    </i>
    <i>
      <x v="155"/>
      <x v="8"/>
      <x v="109"/>
    </i>
    <i>
      <x v="156"/>
      <x v="8"/>
      <x v="110"/>
    </i>
    <i>
      <x v="157"/>
      <x v="8"/>
      <x v="111"/>
    </i>
    <i>
      <x v="158"/>
      <x v="8"/>
      <x v="115"/>
    </i>
    <i>
      <x v="159"/>
      <x v="8"/>
      <x v="98"/>
    </i>
    <i>
      <x v="160"/>
      <x v="8"/>
      <x v="99"/>
    </i>
    <i>
      <x v="161"/>
      <x v="8"/>
      <x v="100"/>
    </i>
    <i>
      <x v="162"/>
      <x v="8"/>
      <x v="101"/>
    </i>
    <i>
      <x v="163"/>
      <x v="8"/>
      <x v="102"/>
    </i>
    <i>
      <x v="164"/>
      <x v="8"/>
      <x v="103"/>
    </i>
    <i>
      <x v="165"/>
      <x v="8"/>
      <x v="104"/>
    </i>
    <i>
      <x v="166"/>
      <x v="8"/>
      <x v="105"/>
    </i>
    <i>
      <x v="167"/>
      <x v="8"/>
      <x v="106"/>
    </i>
    <i>
      <x v="168"/>
      <x v="8"/>
      <x v="107"/>
    </i>
    <i>
      <x v="169"/>
      <x v="8"/>
      <x v="108"/>
    </i>
    <i>
      <x v="170"/>
      <x v="8"/>
      <x v="109"/>
    </i>
    <i>
      <x v="171"/>
      <x v="8"/>
      <x v="110"/>
    </i>
    <i>
      <x v="172"/>
      <x v="8"/>
      <x v="111"/>
    </i>
    <i>
      <x v="173"/>
      <x v="8"/>
      <x v="116"/>
    </i>
    <i>
      <x v="174"/>
      <x v="8"/>
      <x v="98"/>
    </i>
    <i>
      <x v="175"/>
      <x v="8"/>
      <x v="99"/>
    </i>
    <i>
      <x v="176"/>
      <x v="8"/>
      <x v="100"/>
    </i>
    <i>
      <x v="177"/>
      <x v="8"/>
      <x v="101"/>
    </i>
    <i>
      <x v="178"/>
      <x v="8"/>
      <x v="102"/>
    </i>
    <i>
      <x v="179"/>
      <x v="8"/>
      <x v="103"/>
    </i>
    <i>
      <x v="180"/>
      <x v="8"/>
      <x v="104"/>
    </i>
    <i>
      <x v="181"/>
      <x v="8"/>
      <x v="105"/>
    </i>
    <i>
      <x v="182"/>
      <x v="8"/>
      <x v="106"/>
    </i>
    <i>
      <x v="183"/>
      <x v="8"/>
      <x v="107"/>
    </i>
    <i>
      <x v="184"/>
      <x v="8"/>
      <x v="108"/>
    </i>
    <i>
      <x v="185"/>
      <x v="8"/>
      <x v="109"/>
    </i>
    <i>
      <x v="186"/>
      <x v="8"/>
      <x v="110"/>
    </i>
    <i>
      <x v="187"/>
      <x v="8"/>
      <x v="111"/>
    </i>
    <i>
      <x v="188"/>
      <x v="8"/>
      <x v="117"/>
    </i>
    <i>
      <x v="189"/>
      <x v="8"/>
      <x v="98"/>
    </i>
    <i>
      <x v="190"/>
      <x v="8"/>
      <x v="99"/>
    </i>
    <i>
      <x v="191"/>
      <x v="8"/>
      <x v="100"/>
    </i>
    <i>
      <x v="192"/>
      <x v="8"/>
      <x v="101"/>
    </i>
    <i>
      <x v="193"/>
      <x v="8"/>
      <x v="102"/>
    </i>
    <i>
      <x v="194"/>
      <x v="8"/>
      <x v="103"/>
    </i>
    <i>
      <x v="195"/>
      <x v="8"/>
      <x v="104"/>
    </i>
    <i>
      <x v="196"/>
      <x v="8"/>
      <x v="105"/>
    </i>
    <i>
      <x v="197"/>
      <x v="8"/>
      <x v="106"/>
    </i>
    <i>
      <x v="198"/>
      <x v="8"/>
      <x v="107"/>
    </i>
    <i>
      <x v="199"/>
      <x v="8"/>
      <x v="108"/>
    </i>
    <i>
      <x v="200"/>
      <x v="8"/>
      <x v="109"/>
    </i>
    <i>
      <x v="201"/>
      <x v="8"/>
      <x v="110"/>
    </i>
    <i>
      <x v="202"/>
      <x v="8"/>
      <x v="111"/>
    </i>
    <i>
      <x v="203"/>
      <x v="8"/>
      <x v="118"/>
    </i>
    <i>
      <x v="204"/>
      <x v="8"/>
      <x v="98"/>
    </i>
    <i>
      <x v="205"/>
      <x v="8"/>
      <x v="99"/>
    </i>
    <i>
      <x v="206"/>
      <x v="8"/>
      <x v="100"/>
    </i>
    <i>
      <x v="207"/>
      <x v="8"/>
      <x v="101"/>
    </i>
    <i>
      <x v="208"/>
      <x v="8"/>
      <x v="102"/>
    </i>
    <i>
      <x v="209"/>
      <x v="8"/>
      <x v="103"/>
    </i>
    <i>
      <x v="210"/>
      <x v="8"/>
      <x v="104"/>
    </i>
    <i>
      <x v="211"/>
      <x v="8"/>
      <x v="105"/>
    </i>
    <i>
      <x v="212"/>
      <x v="8"/>
      <x v="106"/>
    </i>
    <i>
      <x v="213"/>
      <x v="8"/>
      <x v="107"/>
    </i>
    <i>
      <x v="214"/>
      <x v="8"/>
      <x v="108"/>
    </i>
    <i>
      <x v="215"/>
      <x v="8"/>
      <x v="109"/>
    </i>
    <i>
      <x v="216"/>
      <x v="8"/>
      <x v="110"/>
    </i>
    <i>
      <x v="217"/>
      <x v="8"/>
      <x v="111"/>
    </i>
    <i>
      <x v="218"/>
      <x v="8"/>
      <x v="119"/>
    </i>
    <i>
      <x v="219"/>
      <x v="8"/>
      <x v="98"/>
    </i>
    <i>
      <x v="220"/>
      <x v="8"/>
      <x v="99"/>
    </i>
    <i>
      <x v="221"/>
      <x v="8"/>
      <x v="100"/>
    </i>
    <i>
      <x v="222"/>
      <x v="8"/>
      <x v="101"/>
    </i>
    <i>
      <x v="223"/>
      <x v="8"/>
      <x v="102"/>
    </i>
    <i>
      <x v="224"/>
      <x v="8"/>
      <x v="103"/>
    </i>
    <i>
      <x v="225"/>
      <x v="8"/>
      <x v="104"/>
    </i>
    <i>
      <x v="226"/>
      <x v="8"/>
      <x v="105"/>
    </i>
    <i>
      <x v="227"/>
      <x v="8"/>
      <x v="106"/>
    </i>
    <i>
      <x v="228"/>
      <x v="8"/>
      <x v="107"/>
    </i>
    <i>
      <x v="229"/>
      <x v="8"/>
      <x v="108"/>
    </i>
    <i>
      <x v="230"/>
      <x v="8"/>
      <x v="109"/>
    </i>
    <i>
      <x v="231"/>
      <x v="8"/>
      <x v="110"/>
    </i>
    <i>
      <x v="232"/>
      <x v="8"/>
      <x v="111"/>
    </i>
  </colItems>
  <dataFields count="1">
    <dataField name="Sum of Reported Value" fld="6" baseField="7" baseItem="45"/>
  </dataFields>
  <formats count="493">
    <format dxfId="2454">
      <pivotArea type="all" dataOnly="0" outline="0" fieldPosition="0"/>
    </format>
    <format dxfId="2453">
      <pivotArea outline="0" collapsedLevelsAreSubtotals="1" fieldPosition="0"/>
    </format>
    <format dxfId="2452">
      <pivotArea type="origin" dataOnly="0" labelOnly="1" outline="0" fieldPosition="0"/>
    </format>
    <format dxfId="2451">
      <pivotArea field="9" type="button" dataOnly="0" labelOnly="1" outline="0" axis="axisCol" fieldPosition="0"/>
    </format>
    <format dxfId="2450">
      <pivotArea field="10" type="button" dataOnly="0" labelOnly="1" outline="0" axis="axisCol" fieldPosition="1"/>
    </format>
    <format dxfId="2449">
      <pivotArea field="7" type="button" dataOnly="0" labelOnly="1" outline="0" axis="axisCol" fieldPosition="2"/>
    </format>
    <format dxfId="2448">
      <pivotArea type="topRight" dataOnly="0" labelOnly="1" outline="0" fieldPosition="0"/>
    </format>
    <format dxfId="2447">
      <pivotArea field="0" type="button" dataOnly="0" labelOnly="1" outline="0" axis="axisRow" fieldPosition="0"/>
    </format>
    <format dxfId="2446">
      <pivotArea field="1" type="button" dataOnly="0" labelOnly="1" outline="0" axis="axisRow" fieldPosition="1"/>
    </format>
    <format dxfId="2445">
      <pivotArea field="2" type="button" dataOnly="0" labelOnly="1" outline="0" axis="axisRow" fieldPosition="2"/>
    </format>
    <format dxfId="2444">
      <pivotArea dataOnly="0" labelOnly="1" outline="0" fieldPosition="0">
        <references count="1">
          <reference field="0" count="0"/>
        </references>
      </pivotArea>
    </format>
    <format dxfId="2443">
      <pivotArea dataOnly="0" labelOnly="1" grandRow="1" outline="0" fieldPosition="0"/>
    </format>
    <format dxfId="2442">
      <pivotArea dataOnly="0" labelOnly="1" outline="0" fieldPosition="0">
        <references count="2">
          <reference field="0" count="1" selected="0">
            <x v="0"/>
          </reference>
          <reference field="1" count="6">
            <x v="0"/>
            <x v="1"/>
            <x v="2"/>
            <x v="4"/>
            <x v="10"/>
            <x v="11"/>
          </reference>
        </references>
      </pivotArea>
    </format>
    <format dxfId="2441">
      <pivotArea dataOnly="0" labelOnly="1" outline="0" fieldPosition="0">
        <references count="2">
          <reference field="0" count="1" selected="0">
            <x v="1"/>
          </reference>
          <reference field="1" count="3">
            <x v="7"/>
            <x v="8"/>
            <x v="9"/>
          </reference>
        </references>
      </pivotArea>
    </format>
    <format dxfId="2440">
      <pivotArea dataOnly="0" labelOnly="1" outline="0" fieldPosition="0">
        <references count="2">
          <reference field="0" count="1" selected="0">
            <x v="2"/>
          </reference>
          <reference field="1" count="11">
            <x v="3"/>
            <x v="5"/>
            <x v="6"/>
            <x v="12"/>
            <x v="13"/>
            <x v="14"/>
            <x v="15"/>
            <x v="16"/>
            <x v="17"/>
            <x v="18"/>
            <x v="22"/>
          </reference>
        </references>
      </pivotArea>
    </format>
    <format dxfId="2439">
      <pivotArea dataOnly="0" labelOnly="1" outline="0" fieldPosition="0">
        <references count="2">
          <reference field="0" count="1" selected="0">
            <x v="3"/>
          </reference>
          <reference field="1" count="3">
            <x v="19"/>
            <x v="20"/>
            <x v="21"/>
          </reference>
        </references>
      </pivotArea>
    </format>
    <format dxfId="2438">
      <pivotArea dataOnly="0" labelOnly="1" outline="0" fieldPosition="0">
        <references count="3">
          <reference field="0" count="1" selected="0">
            <x v="0"/>
          </reference>
          <reference field="1" count="1" selected="0">
            <x v="0"/>
          </reference>
          <reference field="2" count="3">
            <x v="41"/>
            <x v="87"/>
            <x v="149"/>
          </reference>
        </references>
      </pivotArea>
    </format>
    <format dxfId="2437">
      <pivotArea dataOnly="0" labelOnly="1" outline="0" fieldPosition="0">
        <references count="3">
          <reference field="0" count="1" selected="0">
            <x v="0"/>
          </reference>
          <reference field="1" count="1" selected="0">
            <x v="1"/>
          </reference>
          <reference field="2" count="3">
            <x v="8"/>
            <x v="42"/>
            <x v="57"/>
          </reference>
        </references>
      </pivotArea>
    </format>
    <format dxfId="2436">
      <pivotArea dataOnly="0" labelOnly="1" outline="0" fieldPosition="0">
        <references count="3">
          <reference field="0" count="1" selected="0">
            <x v="0"/>
          </reference>
          <reference field="1" count="1" selected="0">
            <x v="2"/>
          </reference>
          <reference field="2" count="1">
            <x v="15"/>
          </reference>
        </references>
      </pivotArea>
    </format>
    <format dxfId="2435">
      <pivotArea dataOnly="0" labelOnly="1" outline="0" fieldPosition="0">
        <references count="3">
          <reference field="0" count="1" selected="0">
            <x v="0"/>
          </reference>
          <reference field="1" count="1" selected="0">
            <x v="4"/>
          </reference>
          <reference field="2" count="5">
            <x v="23"/>
            <x v="26"/>
            <x v="83"/>
            <x v="150"/>
            <x v="152"/>
          </reference>
        </references>
      </pivotArea>
    </format>
    <format dxfId="2434">
      <pivotArea dataOnly="0" labelOnly="1" outline="0" fieldPosition="0">
        <references count="3">
          <reference field="0" count="1" selected="0">
            <x v="0"/>
          </reference>
          <reference field="1" count="1" selected="0">
            <x v="10"/>
          </reference>
          <reference field="2" count="4">
            <x v="55"/>
            <x v="74"/>
            <x v="75"/>
            <x v="86"/>
          </reference>
        </references>
      </pivotArea>
    </format>
    <format dxfId="2433">
      <pivotArea dataOnly="0" labelOnly="1" outline="0" fieldPosition="0">
        <references count="3">
          <reference field="0" count="1" selected="0">
            <x v="0"/>
          </reference>
          <reference field="1" count="1" selected="0">
            <x v="11"/>
          </reference>
          <reference field="2" count="3">
            <x v="24"/>
            <x v="60"/>
            <x v="89"/>
          </reference>
        </references>
      </pivotArea>
    </format>
    <format dxfId="2432">
      <pivotArea dataOnly="0" labelOnly="1" outline="0" fieldPosition="0">
        <references count="3">
          <reference field="0" count="1" selected="0">
            <x v="1"/>
          </reference>
          <reference field="1" count="1" selected="0">
            <x v="7"/>
          </reference>
          <reference field="2" count="8">
            <x v="45"/>
            <x v="64"/>
            <x v="68"/>
            <x v="77"/>
            <x v="103"/>
            <x v="104"/>
            <x v="109"/>
            <x v="141"/>
          </reference>
        </references>
      </pivotArea>
    </format>
    <format dxfId="2431">
      <pivotArea dataOnly="0" labelOnly="1" outline="0" fieldPosition="0">
        <references count="3">
          <reference field="0" count="1" selected="0">
            <x v="1"/>
          </reference>
          <reference field="1" count="1" selected="0">
            <x v="8"/>
          </reference>
          <reference field="2" count="6">
            <x v="17"/>
            <x v="19"/>
            <x v="56"/>
            <x v="93"/>
            <x v="126"/>
            <x v="133"/>
          </reference>
        </references>
      </pivotArea>
    </format>
    <format dxfId="2430">
      <pivotArea dataOnly="0" labelOnly="1" outline="0" fieldPosition="0">
        <references count="3">
          <reference field="0" count="1" selected="0">
            <x v="1"/>
          </reference>
          <reference field="1" count="1" selected="0">
            <x v="9"/>
          </reference>
          <reference field="2" count="11">
            <x v="10"/>
            <x v="71"/>
            <x v="81"/>
            <x v="95"/>
            <x v="106"/>
            <x v="108"/>
            <x v="113"/>
            <x v="120"/>
            <x v="122"/>
            <x v="131"/>
            <x v="136"/>
          </reference>
        </references>
      </pivotArea>
    </format>
    <format dxfId="2429">
      <pivotArea dataOnly="0" labelOnly="1" outline="0" fieldPosition="0">
        <references count="3">
          <reference field="0" count="1" selected="0">
            <x v="2"/>
          </reference>
          <reference field="1" count="1" selected="0">
            <x v="3"/>
          </reference>
          <reference field="2" count="15">
            <x v="20"/>
            <x v="31"/>
            <x v="32"/>
            <x v="35"/>
            <x v="49"/>
            <x v="50"/>
            <x v="52"/>
            <x v="59"/>
            <x v="79"/>
            <x v="117"/>
            <x v="121"/>
            <x v="127"/>
            <x v="129"/>
            <x v="143"/>
            <x v="144"/>
          </reference>
        </references>
      </pivotArea>
    </format>
    <format dxfId="2428">
      <pivotArea dataOnly="0" labelOnly="1" outline="0" fieldPosition="0">
        <references count="3">
          <reference field="0" count="1" selected="0">
            <x v="2"/>
          </reference>
          <reference field="1" count="1" selected="0">
            <x v="5"/>
          </reference>
          <reference field="2" count="5">
            <x v="37"/>
            <x v="46"/>
            <x v="63"/>
            <x v="94"/>
            <x v="142"/>
          </reference>
        </references>
      </pivotArea>
    </format>
    <format dxfId="2427">
      <pivotArea dataOnly="0" labelOnly="1" outline="0" fieldPosition="0">
        <references count="3">
          <reference field="0" count="1" selected="0">
            <x v="2"/>
          </reference>
          <reference field="1" count="1" selected="0">
            <x v="6"/>
          </reference>
          <reference field="2" count="4">
            <x v="51"/>
            <x v="58"/>
            <x v="119"/>
            <x v="151"/>
          </reference>
        </references>
      </pivotArea>
    </format>
    <format dxfId="2426">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2425">
      <pivotArea dataOnly="0" labelOnly="1" outline="0" fieldPosition="0">
        <references count="3">
          <reference field="0" count="1" selected="0">
            <x v="2"/>
          </reference>
          <reference field="1" count="1" selected="0">
            <x v="13"/>
          </reference>
          <reference field="2" count="16">
            <x v="4"/>
            <x v="28"/>
            <x v="48"/>
            <x v="54"/>
            <x v="69"/>
            <x v="70"/>
            <x v="90"/>
            <x v="96"/>
            <x v="97"/>
            <x v="105"/>
            <x v="112"/>
            <x v="116"/>
            <x v="118"/>
            <x v="123"/>
            <x v="125"/>
            <x v="156"/>
          </reference>
        </references>
      </pivotArea>
    </format>
    <format dxfId="2424">
      <pivotArea dataOnly="0" labelOnly="1" outline="0" fieldPosition="0">
        <references count="3">
          <reference field="0" count="1" selected="0">
            <x v="2"/>
          </reference>
          <reference field="1" count="1" selected="0">
            <x v="14"/>
          </reference>
          <reference field="2" count="15">
            <x v="0"/>
            <x v="1"/>
            <x v="12"/>
            <x v="13"/>
            <x v="27"/>
            <x v="30"/>
            <x v="34"/>
            <x v="65"/>
            <x v="66"/>
            <x v="82"/>
            <x v="84"/>
            <x v="85"/>
            <x v="98"/>
            <x v="140"/>
            <x v="154"/>
          </reference>
        </references>
      </pivotArea>
    </format>
    <format dxfId="2423">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2422">
      <pivotArea dataOnly="0" labelOnly="1" outline="0" fieldPosition="0">
        <references count="3">
          <reference field="0" count="1" selected="0">
            <x v="2"/>
          </reference>
          <reference field="1" count="1" selected="0">
            <x v="16"/>
          </reference>
          <reference field="2" count="12">
            <x v="2"/>
            <x v="11"/>
            <x v="29"/>
            <x v="39"/>
            <x v="47"/>
            <x v="92"/>
            <x v="99"/>
            <x v="100"/>
            <x v="101"/>
            <x v="102"/>
            <x v="128"/>
            <x v="147"/>
          </reference>
        </references>
      </pivotArea>
    </format>
    <format dxfId="2421">
      <pivotArea dataOnly="0" labelOnly="1" outline="0" fieldPosition="0">
        <references count="3">
          <reference field="0" count="1" selected="0">
            <x v="2"/>
          </reference>
          <reference field="1" count="1" selected="0">
            <x v="17"/>
          </reference>
          <reference field="2" count="9">
            <x v="9"/>
            <x v="21"/>
            <x v="36"/>
            <x v="53"/>
            <x v="67"/>
            <x v="78"/>
            <x v="107"/>
            <x v="110"/>
            <x v="124"/>
          </reference>
        </references>
      </pivotArea>
    </format>
    <format dxfId="2420">
      <pivotArea dataOnly="0" labelOnly="1" outline="0" fieldPosition="0">
        <references count="3">
          <reference field="0" count="1" selected="0">
            <x v="2"/>
          </reference>
          <reference field="1" count="1" selected="0">
            <x v="18"/>
          </reference>
          <reference field="2" count="6">
            <x v="16"/>
            <x v="40"/>
            <x v="88"/>
            <x v="111"/>
            <x v="115"/>
            <x v="130"/>
          </reference>
        </references>
      </pivotArea>
    </format>
    <format dxfId="2419">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2418">
      <pivotArea dataOnly="0" labelOnly="1" outline="0" fieldPosition="0">
        <references count="3">
          <reference field="0" count="1" selected="0">
            <x v="3"/>
          </reference>
          <reference field="1" count="1" selected="0">
            <x v="19"/>
          </reference>
          <reference field="2" count="4">
            <x v="61"/>
            <x v="72"/>
            <x v="73"/>
            <x v="146"/>
          </reference>
        </references>
      </pivotArea>
    </format>
    <format dxfId="2417">
      <pivotArea dataOnly="0" labelOnly="1" outline="0" fieldPosition="0">
        <references count="3">
          <reference field="0" count="1" selected="0">
            <x v="3"/>
          </reference>
          <reference field="1" count="1" selected="0">
            <x v="20"/>
          </reference>
          <reference field="2" count="5">
            <x v="3"/>
            <x v="14"/>
            <x v="134"/>
            <x v="148"/>
            <x v="155"/>
          </reference>
        </references>
      </pivotArea>
    </format>
    <format dxfId="2416">
      <pivotArea dataOnly="0" labelOnly="1" outline="0" fieldPosition="0">
        <references count="3">
          <reference field="0" count="1" selected="0">
            <x v="3"/>
          </reference>
          <reference field="1" count="1" selected="0">
            <x v="21"/>
          </reference>
          <reference field="2" count="3">
            <x v="7"/>
            <x v="76"/>
            <x v="137"/>
          </reference>
        </references>
      </pivotArea>
    </format>
    <format dxfId="2415">
      <pivotArea dataOnly="0" labelOnly="1" outline="0" fieldPosition="0">
        <references count="1">
          <reference field="9" count="0"/>
        </references>
      </pivotArea>
    </format>
    <format dxfId="2414">
      <pivotArea dataOnly="0" labelOnly="1" outline="0" fieldPosition="0">
        <references count="2">
          <reference field="9" count="1" selected="0">
            <x v="0"/>
          </reference>
          <reference field="10" count="1">
            <x v="4"/>
          </reference>
        </references>
      </pivotArea>
    </format>
    <format dxfId="2413">
      <pivotArea dataOnly="0" labelOnly="1" outline="0" fieldPosition="0">
        <references count="2">
          <reference field="9" count="1" selected="0">
            <x v="9"/>
          </reference>
          <reference field="10" count="1">
            <x v="2"/>
          </reference>
        </references>
      </pivotArea>
    </format>
    <format dxfId="2412">
      <pivotArea dataOnly="0" labelOnly="1" outline="0" fieldPosition="0">
        <references count="2">
          <reference field="9" count="1" selected="0">
            <x v="12"/>
          </reference>
          <reference field="10" count="1">
            <x v="1"/>
          </reference>
        </references>
      </pivotArea>
    </format>
    <format dxfId="2411">
      <pivotArea dataOnly="0" labelOnly="1" outline="0" fieldPosition="0">
        <references count="2">
          <reference field="9" count="1" selected="0">
            <x v="16"/>
          </reference>
          <reference field="10" count="1">
            <x v="0"/>
          </reference>
        </references>
      </pivotArea>
    </format>
    <format dxfId="2410">
      <pivotArea dataOnly="0" labelOnly="1" outline="0" fieldPosition="0">
        <references count="2">
          <reference field="9" count="1" selected="0">
            <x v="38"/>
          </reference>
          <reference field="10" count="1">
            <x v="3"/>
          </reference>
        </references>
      </pivotArea>
    </format>
    <format dxfId="2409">
      <pivotArea dataOnly="0" labelOnly="1" outline="0" fieldPosition="0">
        <references count="3">
          <reference field="7" count="1">
            <x v="43"/>
          </reference>
          <reference field="9" count="1" selected="0">
            <x v="0"/>
          </reference>
          <reference field="10" count="1" selected="0">
            <x v="4"/>
          </reference>
        </references>
      </pivotArea>
    </format>
    <format dxfId="2408">
      <pivotArea dataOnly="0" labelOnly="1" outline="0" fieldPosition="0">
        <references count="3">
          <reference field="7" count="1">
            <x v="37"/>
          </reference>
          <reference field="9" count="1" selected="0">
            <x v="1"/>
          </reference>
          <reference field="10" count="1" selected="0">
            <x v="4"/>
          </reference>
        </references>
      </pivotArea>
    </format>
    <format dxfId="2407">
      <pivotArea dataOnly="0" labelOnly="1" outline="0" fieldPosition="0">
        <references count="3">
          <reference field="7" count="1">
            <x v="19"/>
          </reference>
          <reference field="9" count="1" selected="0">
            <x v="2"/>
          </reference>
          <reference field="10" count="1" selected="0">
            <x v="4"/>
          </reference>
        </references>
      </pivotArea>
    </format>
    <format dxfId="2406">
      <pivotArea dataOnly="0" labelOnly="1" outline="0" fieldPosition="0">
        <references count="3">
          <reference field="7" count="1">
            <x v="18"/>
          </reference>
          <reference field="9" count="1" selected="0">
            <x v="3"/>
          </reference>
          <reference field="10" count="1" selected="0">
            <x v="4"/>
          </reference>
        </references>
      </pivotArea>
    </format>
    <format dxfId="2405">
      <pivotArea dataOnly="0" labelOnly="1" outline="0" fieldPosition="0">
        <references count="3">
          <reference field="7" count="1">
            <x v="17"/>
          </reference>
          <reference field="9" count="1" selected="0">
            <x v="4"/>
          </reference>
          <reference field="10" count="1" selected="0">
            <x v="4"/>
          </reference>
        </references>
      </pivotArea>
    </format>
    <format dxfId="2404">
      <pivotArea dataOnly="0" labelOnly="1" outline="0" fieldPosition="0">
        <references count="3">
          <reference field="7" count="1">
            <x v="15"/>
          </reference>
          <reference field="9" count="1" selected="0">
            <x v="5"/>
          </reference>
          <reference field="10" count="1" selected="0">
            <x v="4"/>
          </reference>
        </references>
      </pivotArea>
    </format>
    <format dxfId="2403">
      <pivotArea dataOnly="0" labelOnly="1" outline="0" fieldPosition="0">
        <references count="3">
          <reference field="7" count="1">
            <x v="46"/>
          </reference>
          <reference field="9" count="1" selected="0">
            <x v="6"/>
          </reference>
          <reference field="10" count="1" selected="0">
            <x v="4"/>
          </reference>
        </references>
      </pivotArea>
    </format>
    <format dxfId="2402">
      <pivotArea dataOnly="0" labelOnly="1" outline="0" fieldPosition="0">
        <references count="3">
          <reference field="7" count="1">
            <x v="34"/>
          </reference>
          <reference field="9" count="1" selected="0">
            <x v="7"/>
          </reference>
          <reference field="10" count="1" selected="0">
            <x v="4"/>
          </reference>
        </references>
      </pivotArea>
    </format>
    <format dxfId="2401">
      <pivotArea dataOnly="0" labelOnly="1" outline="0" fieldPosition="0">
        <references count="3">
          <reference field="7" count="1">
            <x v="24"/>
          </reference>
          <reference field="9" count="1" selected="0">
            <x v="8"/>
          </reference>
          <reference field="10" count="1" selected="0">
            <x v="4"/>
          </reference>
        </references>
      </pivotArea>
    </format>
    <format dxfId="2400">
      <pivotArea dataOnly="0" labelOnly="1" outline="0" fieldPosition="0">
        <references count="3">
          <reference field="7" count="1">
            <x v="36"/>
          </reference>
          <reference field="9" count="1" selected="0">
            <x v="9"/>
          </reference>
          <reference field="10" count="1" selected="0">
            <x v="2"/>
          </reference>
        </references>
      </pivotArea>
    </format>
    <format dxfId="2399">
      <pivotArea dataOnly="0" labelOnly="1" outline="0" fieldPosition="0">
        <references count="3">
          <reference field="7" count="1">
            <x v="26"/>
          </reference>
          <reference field="9" count="1" selected="0">
            <x v="10"/>
          </reference>
          <reference field="10" count="1" selected="0">
            <x v="2"/>
          </reference>
        </references>
      </pivotArea>
    </format>
    <format dxfId="2398">
      <pivotArea dataOnly="0" labelOnly="1" outline="0" fieldPosition="0">
        <references count="3">
          <reference field="7" count="1">
            <x v="25"/>
          </reference>
          <reference field="9" count="1" selected="0">
            <x v="11"/>
          </reference>
          <reference field="10" count="1" selected="0">
            <x v="2"/>
          </reference>
        </references>
      </pivotArea>
    </format>
    <format dxfId="2397">
      <pivotArea dataOnly="0" labelOnly="1" outline="0" fieldPosition="0">
        <references count="3">
          <reference field="7" count="1">
            <x v="40"/>
          </reference>
          <reference field="9" count="1" selected="0">
            <x v="12"/>
          </reference>
          <reference field="10" count="1" selected="0">
            <x v="1"/>
          </reference>
        </references>
      </pivotArea>
    </format>
    <format dxfId="2396">
      <pivotArea dataOnly="0" labelOnly="1" outline="0" fieldPosition="0">
        <references count="3">
          <reference field="7" count="1">
            <x v="8"/>
          </reference>
          <reference field="9" count="1" selected="0">
            <x v="13"/>
          </reference>
          <reference field="10" count="1" selected="0">
            <x v="1"/>
          </reference>
        </references>
      </pivotArea>
    </format>
    <format dxfId="2395">
      <pivotArea dataOnly="0" labelOnly="1" outline="0" fieldPosition="0">
        <references count="3">
          <reference field="7" count="1">
            <x v="10"/>
          </reference>
          <reference field="9" count="1" selected="0">
            <x v="14"/>
          </reference>
          <reference field="10" count="1" selected="0">
            <x v="1"/>
          </reference>
        </references>
      </pivotArea>
    </format>
    <format dxfId="2394">
      <pivotArea dataOnly="0" labelOnly="1" outline="0" fieldPosition="0">
        <references count="3">
          <reference field="7" count="1">
            <x v="9"/>
          </reference>
          <reference field="9" count="1" selected="0">
            <x v="15"/>
          </reference>
          <reference field="10" count="1" selected="0">
            <x v="1"/>
          </reference>
        </references>
      </pivotArea>
    </format>
    <format dxfId="2393">
      <pivotArea dataOnly="0" labelOnly="1" outline="0" fieldPosition="0">
        <references count="3">
          <reference field="7" count="1">
            <x v="0"/>
          </reference>
          <reference field="9" count="1" selected="0">
            <x v="16"/>
          </reference>
          <reference field="10" count="1" selected="0">
            <x v="0"/>
          </reference>
        </references>
      </pivotArea>
    </format>
    <format dxfId="2392">
      <pivotArea dataOnly="0" labelOnly="1" outline="0" fieldPosition="0">
        <references count="3">
          <reference field="7" count="1">
            <x v="35"/>
          </reference>
          <reference field="9" count="1" selected="0">
            <x v="17"/>
          </reference>
          <reference field="10" count="1" selected="0">
            <x v="0"/>
          </reference>
        </references>
      </pivotArea>
    </format>
    <format dxfId="2391">
      <pivotArea dataOnly="0" labelOnly="1" outline="0" fieldPosition="0">
        <references count="3">
          <reference field="7" count="1">
            <x v="13"/>
          </reference>
          <reference field="9" count="1" selected="0">
            <x v="18"/>
          </reference>
          <reference field="10" count="1" selected="0">
            <x v="0"/>
          </reference>
        </references>
      </pivotArea>
    </format>
    <format dxfId="2390">
      <pivotArea dataOnly="0" labelOnly="1" outline="0" fieldPosition="0">
        <references count="3">
          <reference field="7" count="1">
            <x v="14"/>
          </reference>
          <reference field="9" count="1" selected="0">
            <x v="19"/>
          </reference>
          <reference field="10" count="1" selected="0">
            <x v="0"/>
          </reference>
        </references>
      </pivotArea>
    </format>
    <format dxfId="2389">
      <pivotArea dataOnly="0" labelOnly="1" outline="0" fieldPosition="0">
        <references count="3">
          <reference field="7" count="1">
            <x v="41"/>
          </reference>
          <reference field="9" count="1" selected="0">
            <x v="20"/>
          </reference>
          <reference field="10" count="1" selected="0">
            <x v="0"/>
          </reference>
        </references>
      </pivotArea>
    </format>
    <format dxfId="2388">
      <pivotArea dataOnly="0" labelOnly="1" outline="0" fieldPosition="0">
        <references count="3">
          <reference field="7" count="1">
            <x v="28"/>
          </reference>
          <reference field="9" count="1" selected="0">
            <x v="21"/>
          </reference>
          <reference field="10" count="1" selected="0">
            <x v="0"/>
          </reference>
        </references>
      </pivotArea>
    </format>
    <format dxfId="2387">
      <pivotArea dataOnly="0" labelOnly="1" outline="0" fieldPosition="0">
        <references count="3">
          <reference field="7" count="1">
            <x v="29"/>
          </reference>
          <reference field="9" count="1" selected="0">
            <x v="22"/>
          </reference>
          <reference field="10" count="1" selected="0">
            <x v="0"/>
          </reference>
        </references>
      </pivotArea>
    </format>
    <format dxfId="2386">
      <pivotArea dataOnly="0" labelOnly="1" outline="0" fieldPosition="0">
        <references count="3">
          <reference field="7" count="1">
            <x v="38"/>
          </reference>
          <reference field="9" count="1" selected="0">
            <x v="23"/>
          </reference>
          <reference field="10" count="1" selected="0">
            <x v="0"/>
          </reference>
        </references>
      </pivotArea>
    </format>
    <format dxfId="2385">
      <pivotArea dataOnly="0" labelOnly="1" outline="0" fieldPosition="0">
        <references count="3">
          <reference field="7" count="1">
            <x v="20"/>
          </reference>
          <reference field="9" count="1" selected="0">
            <x v="24"/>
          </reference>
          <reference field="10" count="1" selected="0">
            <x v="0"/>
          </reference>
        </references>
      </pivotArea>
    </format>
    <format dxfId="2384">
      <pivotArea dataOnly="0" labelOnly="1" outline="0" fieldPosition="0">
        <references count="3">
          <reference field="7" count="1">
            <x v="21"/>
          </reference>
          <reference field="9" count="1" selected="0">
            <x v="25"/>
          </reference>
          <reference field="10" count="1" selected="0">
            <x v="0"/>
          </reference>
        </references>
      </pivotArea>
    </format>
    <format dxfId="2383">
      <pivotArea dataOnly="0" labelOnly="1" outline="0" fieldPosition="0">
        <references count="3">
          <reference field="7" count="1">
            <x v="22"/>
          </reference>
          <reference field="9" count="1" selected="0">
            <x v="26"/>
          </reference>
          <reference field="10" count="1" selected="0">
            <x v="0"/>
          </reference>
        </references>
      </pivotArea>
    </format>
    <format dxfId="2382">
      <pivotArea dataOnly="0" labelOnly="1" outline="0" fieldPosition="0">
        <references count="3">
          <reference field="7" count="1">
            <x v="23"/>
          </reference>
          <reference field="9" count="1" selected="0">
            <x v="27"/>
          </reference>
          <reference field="10" count="1" selected="0">
            <x v="0"/>
          </reference>
        </references>
      </pivotArea>
    </format>
    <format dxfId="2381">
      <pivotArea dataOnly="0" labelOnly="1" outline="0" fieldPosition="0">
        <references count="3">
          <reference field="7" count="1">
            <x v="12"/>
          </reference>
          <reference field="9" count="1" selected="0">
            <x v="28"/>
          </reference>
          <reference field="10" count="1" selected="0">
            <x v="0"/>
          </reference>
        </references>
      </pivotArea>
    </format>
    <format dxfId="2380">
      <pivotArea dataOnly="0" labelOnly="1" outline="0" fieldPosition="0">
        <references count="3">
          <reference field="7" count="1">
            <x v="11"/>
          </reference>
          <reference field="9" count="1" selected="0">
            <x v="29"/>
          </reference>
          <reference field="10" count="1" selected="0">
            <x v="0"/>
          </reference>
        </references>
      </pivotArea>
    </format>
    <format dxfId="2379">
      <pivotArea dataOnly="0" labelOnly="1" outline="0" fieldPosition="0">
        <references count="3">
          <reference field="7" count="1">
            <x v="31"/>
          </reference>
          <reference field="9" count="1" selected="0">
            <x v="30"/>
          </reference>
          <reference field="10" count="1" selected="0">
            <x v="0"/>
          </reference>
        </references>
      </pivotArea>
    </format>
    <format dxfId="2378">
      <pivotArea dataOnly="0" labelOnly="1" outline="0" fieldPosition="0">
        <references count="3">
          <reference field="7" count="1">
            <x v="30"/>
          </reference>
          <reference field="9" count="1" selected="0">
            <x v="31"/>
          </reference>
          <reference field="10" count="1" selected="0">
            <x v="0"/>
          </reference>
        </references>
      </pivotArea>
    </format>
    <format dxfId="2377">
      <pivotArea dataOnly="0" labelOnly="1" outline="0" fieldPosition="0">
        <references count="3">
          <reference field="7" count="1">
            <x v="42"/>
          </reference>
          <reference field="9" count="1" selected="0">
            <x v="32"/>
          </reference>
          <reference field="10" count="1" selected="0">
            <x v="0"/>
          </reference>
        </references>
      </pivotArea>
    </format>
    <format dxfId="2376">
      <pivotArea dataOnly="0" labelOnly="1" outline="0" fieldPosition="0">
        <references count="3">
          <reference field="7" count="1">
            <x v="44"/>
          </reference>
          <reference field="9" count="1" selected="0">
            <x v="33"/>
          </reference>
          <reference field="10" count="1" selected="0">
            <x v="0"/>
          </reference>
        </references>
      </pivotArea>
    </format>
    <format dxfId="2375">
      <pivotArea dataOnly="0" labelOnly="1" outline="0" fieldPosition="0">
        <references count="3">
          <reference field="7" count="1">
            <x v="45"/>
          </reference>
          <reference field="9" count="1" selected="0">
            <x v="34"/>
          </reference>
          <reference field="10" count="1" selected="0">
            <x v="0"/>
          </reference>
        </references>
      </pivotArea>
    </format>
    <format dxfId="2374">
      <pivotArea dataOnly="0" labelOnly="1" outline="0" fieldPosition="0">
        <references count="3">
          <reference field="7" count="1">
            <x v="39"/>
          </reference>
          <reference field="9" count="1" selected="0">
            <x v="35"/>
          </reference>
          <reference field="10" count="1" selected="0">
            <x v="0"/>
          </reference>
        </references>
      </pivotArea>
    </format>
    <format dxfId="2373">
      <pivotArea dataOnly="0" labelOnly="1" outline="0" fieldPosition="0">
        <references count="3">
          <reference field="7" count="1">
            <x v="32"/>
          </reference>
          <reference field="9" count="1" selected="0">
            <x v="36"/>
          </reference>
          <reference field="10" count="1" selected="0">
            <x v="0"/>
          </reference>
        </references>
      </pivotArea>
    </format>
    <format dxfId="2372">
      <pivotArea dataOnly="0" labelOnly="1" outline="0" fieldPosition="0">
        <references count="3">
          <reference field="7" count="1">
            <x v="33"/>
          </reference>
          <reference field="9" count="1" selected="0">
            <x v="37"/>
          </reference>
          <reference field="10" count="1" selected="0">
            <x v="0"/>
          </reference>
        </references>
      </pivotArea>
    </format>
    <format dxfId="2371">
      <pivotArea dataOnly="0" labelOnly="1" outline="0" fieldPosition="0">
        <references count="3">
          <reference field="7" count="1">
            <x v="27"/>
          </reference>
          <reference field="9" count="1" selected="0">
            <x v="38"/>
          </reference>
          <reference field="10" count="1" selected="0">
            <x v="3"/>
          </reference>
        </references>
      </pivotArea>
    </format>
    <format dxfId="2370">
      <pivotArea dataOnly="0" labelOnly="1" outline="0" fieldPosition="0">
        <references count="3">
          <reference field="7" count="1">
            <x v="16"/>
          </reference>
          <reference field="9" count="1" selected="0">
            <x v="39"/>
          </reference>
          <reference field="10" count="1" selected="0">
            <x v="3"/>
          </reference>
        </references>
      </pivotArea>
    </format>
    <format dxfId="2369">
      <pivotArea dataOnly="0" labelOnly="1" outline="0" fieldPosition="0">
        <references count="3">
          <reference field="7" count="1">
            <x v="7"/>
          </reference>
          <reference field="9" count="1" selected="0">
            <x v="40"/>
          </reference>
          <reference field="10" count="1" selected="0">
            <x v="3"/>
          </reference>
        </references>
      </pivotArea>
    </format>
    <format dxfId="2368">
      <pivotArea dataOnly="0" labelOnly="1" outline="0" fieldPosition="0">
        <references count="3">
          <reference field="7" count="1">
            <x v="6"/>
          </reference>
          <reference field="9" count="1" selected="0">
            <x v="41"/>
          </reference>
          <reference field="10" count="1" selected="0">
            <x v="3"/>
          </reference>
        </references>
      </pivotArea>
    </format>
    <format dxfId="2367">
      <pivotArea dataOnly="0" labelOnly="1" outline="0" fieldPosition="0">
        <references count="3">
          <reference field="7" count="1">
            <x v="4"/>
          </reference>
          <reference field="9" count="1" selected="0">
            <x v="42"/>
          </reference>
          <reference field="10" count="1" selected="0">
            <x v="3"/>
          </reference>
        </references>
      </pivotArea>
    </format>
    <format dxfId="2366">
      <pivotArea dataOnly="0" labelOnly="1" outline="0" fieldPosition="0">
        <references count="3">
          <reference field="7" count="1">
            <x v="3"/>
          </reference>
          <reference field="9" count="1" selected="0">
            <x v="43"/>
          </reference>
          <reference field="10" count="1" selected="0">
            <x v="3"/>
          </reference>
        </references>
      </pivotArea>
    </format>
    <format dxfId="2365">
      <pivotArea dataOnly="0" labelOnly="1" outline="0" fieldPosition="0">
        <references count="3">
          <reference field="7" count="1">
            <x v="5"/>
          </reference>
          <reference field="9" count="1" selected="0">
            <x v="44"/>
          </reference>
          <reference field="10" count="1" selected="0">
            <x v="3"/>
          </reference>
        </references>
      </pivotArea>
    </format>
    <format dxfId="2364">
      <pivotArea dataOnly="0" labelOnly="1" outline="0" fieldPosition="0">
        <references count="3">
          <reference field="7" count="1">
            <x v="2"/>
          </reference>
          <reference field="9" count="1" selected="0">
            <x v="45"/>
          </reference>
          <reference field="10" count="1" selected="0">
            <x v="3"/>
          </reference>
        </references>
      </pivotArea>
    </format>
    <format dxfId="2363">
      <pivotArea dataOnly="0" labelOnly="1" outline="0" fieldPosition="0">
        <references count="3">
          <reference field="7" count="1">
            <x v="1"/>
          </reference>
          <reference field="9" count="1" selected="0">
            <x v="46"/>
          </reference>
          <reference field="10" count="1" selected="0">
            <x v="3"/>
          </reference>
        </references>
      </pivotArea>
    </format>
    <format dxfId="2362">
      <pivotArea type="origin" dataOnly="0" labelOnly="1" outline="0" offset="A2:C2" fieldPosition="0"/>
    </format>
    <format dxfId="2361">
      <pivotArea dataOnly="0" labelOnly="1" outline="0" fieldPosition="0">
        <references count="1">
          <reference field="9" count="0"/>
        </references>
      </pivotArea>
    </format>
    <format dxfId="2360">
      <pivotArea type="origin" dataOnly="0" labelOnly="1" outline="0" offset="A2:C2" fieldPosition="0"/>
    </format>
    <format dxfId="2359">
      <pivotArea dataOnly="0" labelOnly="1" outline="0" fieldPosition="0">
        <references count="1">
          <reference field="9" count="0"/>
        </references>
      </pivotArea>
    </format>
    <format dxfId="2358">
      <pivotArea field="0" type="button" dataOnly="0" labelOnly="1" outline="0" axis="axisRow" fieldPosition="0"/>
    </format>
    <format dxfId="2357">
      <pivotArea field="1" type="button" dataOnly="0" labelOnly="1" outline="0" axis="axisRow" fieldPosition="1"/>
    </format>
    <format dxfId="2356">
      <pivotArea field="2" type="button" dataOnly="0" labelOnly="1" outline="0" axis="axisRow" fieldPosition="2"/>
    </format>
    <format dxfId="2355">
      <pivotArea dataOnly="0" labelOnly="1" outline="0" fieldPosition="0">
        <references count="3">
          <reference field="7" count="1">
            <x v="43"/>
          </reference>
          <reference field="9" count="1" selected="0">
            <x v="0"/>
          </reference>
          <reference field="10" count="1" selected="0">
            <x v="4"/>
          </reference>
        </references>
      </pivotArea>
    </format>
    <format dxfId="2354">
      <pivotArea dataOnly="0" labelOnly="1" outline="0" fieldPosition="0">
        <references count="3">
          <reference field="7" count="1">
            <x v="37"/>
          </reference>
          <reference field="9" count="1" selected="0">
            <x v="1"/>
          </reference>
          <reference field="10" count="1" selected="0">
            <x v="4"/>
          </reference>
        </references>
      </pivotArea>
    </format>
    <format dxfId="2353">
      <pivotArea dataOnly="0" labelOnly="1" outline="0" fieldPosition="0">
        <references count="3">
          <reference field="7" count="1">
            <x v="19"/>
          </reference>
          <reference field="9" count="1" selected="0">
            <x v="2"/>
          </reference>
          <reference field="10" count="1" selected="0">
            <x v="4"/>
          </reference>
        </references>
      </pivotArea>
    </format>
    <format dxfId="2352">
      <pivotArea dataOnly="0" labelOnly="1" outline="0" fieldPosition="0">
        <references count="3">
          <reference field="7" count="1">
            <x v="18"/>
          </reference>
          <reference field="9" count="1" selected="0">
            <x v="3"/>
          </reference>
          <reference field="10" count="1" selected="0">
            <x v="4"/>
          </reference>
        </references>
      </pivotArea>
    </format>
    <format dxfId="2351">
      <pivotArea dataOnly="0" labelOnly="1" outline="0" fieldPosition="0">
        <references count="3">
          <reference field="7" count="1">
            <x v="17"/>
          </reference>
          <reference field="9" count="1" selected="0">
            <x v="4"/>
          </reference>
          <reference field="10" count="1" selected="0">
            <x v="4"/>
          </reference>
        </references>
      </pivotArea>
    </format>
    <format dxfId="2350">
      <pivotArea dataOnly="0" labelOnly="1" outline="0" fieldPosition="0">
        <references count="3">
          <reference field="7" count="1">
            <x v="15"/>
          </reference>
          <reference field="9" count="1" selected="0">
            <x v="5"/>
          </reference>
          <reference field="10" count="1" selected="0">
            <x v="4"/>
          </reference>
        </references>
      </pivotArea>
    </format>
    <format dxfId="2349">
      <pivotArea dataOnly="0" labelOnly="1" outline="0" fieldPosition="0">
        <references count="3">
          <reference field="7" count="1">
            <x v="46"/>
          </reference>
          <reference field="9" count="1" selected="0">
            <x v="6"/>
          </reference>
          <reference field="10" count="1" selected="0">
            <x v="4"/>
          </reference>
        </references>
      </pivotArea>
    </format>
    <format dxfId="2348">
      <pivotArea dataOnly="0" labelOnly="1" outline="0" fieldPosition="0">
        <references count="3">
          <reference field="7" count="1">
            <x v="34"/>
          </reference>
          <reference field="9" count="1" selected="0">
            <x v="7"/>
          </reference>
          <reference field="10" count="1" selected="0">
            <x v="4"/>
          </reference>
        </references>
      </pivotArea>
    </format>
    <format dxfId="2347">
      <pivotArea dataOnly="0" labelOnly="1" outline="0" fieldPosition="0">
        <references count="3">
          <reference field="7" count="1">
            <x v="24"/>
          </reference>
          <reference field="9" count="1" selected="0">
            <x v="8"/>
          </reference>
          <reference field="10" count="1" selected="0">
            <x v="4"/>
          </reference>
        </references>
      </pivotArea>
    </format>
    <format dxfId="2346">
      <pivotArea dataOnly="0" labelOnly="1" outline="0" fieldPosition="0">
        <references count="3">
          <reference field="7" count="1">
            <x v="36"/>
          </reference>
          <reference field="9" count="1" selected="0">
            <x v="9"/>
          </reference>
          <reference field="10" count="1" selected="0">
            <x v="2"/>
          </reference>
        </references>
      </pivotArea>
    </format>
    <format dxfId="2345">
      <pivotArea dataOnly="0" labelOnly="1" outline="0" fieldPosition="0">
        <references count="3">
          <reference field="7" count="1">
            <x v="26"/>
          </reference>
          <reference field="9" count="1" selected="0">
            <x v="10"/>
          </reference>
          <reference field="10" count="1" selected="0">
            <x v="2"/>
          </reference>
        </references>
      </pivotArea>
    </format>
    <format dxfId="2344">
      <pivotArea dataOnly="0" labelOnly="1" outline="0" fieldPosition="0">
        <references count="3">
          <reference field="7" count="1">
            <x v="25"/>
          </reference>
          <reference field="9" count="1" selected="0">
            <x v="11"/>
          </reference>
          <reference field="10" count="1" selected="0">
            <x v="2"/>
          </reference>
        </references>
      </pivotArea>
    </format>
    <format dxfId="2343">
      <pivotArea dataOnly="0" labelOnly="1" outline="0" fieldPosition="0">
        <references count="3">
          <reference field="7" count="1">
            <x v="40"/>
          </reference>
          <reference field="9" count="1" selected="0">
            <x v="12"/>
          </reference>
          <reference field="10" count="1" selected="0">
            <x v="1"/>
          </reference>
        </references>
      </pivotArea>
    </format>
    <format dxfId="2342">
      <pivotArea dataOnly="0" labelOnly="1" outline="0" fieldPosition="0">
        <references count="3">
          <reference field="7" count="1">
            <x v="8"/>
          </reference>
          <reference field="9" count="1" selected="0">
            <x v="13"/>
          </reference>
          <reference field="10" count="1" selected="0">
            <x v="1"/>
          </reference>
        </references>
      </pivotArea>
    </format>
    <format dxfId="2341">
      <pivotArea dataOnly="0" labelOnly="1" outline="0" fieldPosition="0">
        <references count="3">
          <reference field="7" count="1">
            <x v="10"/>
          </reference>
          <reference field="9" count="1" selected="0">
            <x v="14"/>
          </reference>
          <reference field="10" count="1" selected="0">
            <x v="1"/>
          </reference>
        </references>
      </pivotArea>
    </format>
    <format dxfId="2340">
      <pivotArea dataOnly="0" labelOnly="1" outline="0" fieldPosition="0">
        <references count="3">
          <reference field="7" count="1">
            <x v="9"/>
          </reference>
          <reference field="9" count="1" selected="0">
            <x v="15"/>
          </reference>
          <reference field="10" count="1" selected="0">
            <x v="1"/>
          </reference>
        </references>
      </pivotArea>
    </format>
    <format dxfId="2339">
      <pivotArea dataOnly="0" labelOnly="1" outline="0" fieldPosition="0">
        <references count="3">
          <reference field="7" count="1">
            <x v="0"/>
          </reference>
          <reference field="9" count="1" selected="0">
            <x v="16"/>
          </reference>
          <reference field="10" count="1" selected="0">
            <x v="0"/>
          </reference>
        </references>
      </pivotArea>
    </format>
    <format dxfId="2338">
      <pivotArea dataOnly="0" labelOnly="1" outline="0" fieldPosition="0">
        <references count="3">
          <reference field="7" count="1">
            <x v="35"/>
          </reference>
          <reference field="9" count="1" selected="0">
            <x v="17"/>
          </reference>
          <reference field="10" count="1" selected="0">
            <x v="0"/>
          </reference>
        </references>
      </pivotArea>
    </format>
    <format dxfId="2337">
      <pivotArea dataOnly="0" labelOnly="1" outline="0" fieldPosition="0">
        <references count="3">
          <reference field="7" count="1">
            <x v="13"/>
          </reference>
          <reference field="9" count="1" selected="0">
            <x v="18"/>
          </reference>
          <reference field="10" count="1" selected="0">
            <x v="0"/>
          </reference>
        </references>
      </pivotArea>
    </format>
    <format dxfId="2336">
      <pivotArea dataOnly="0" labelOnly="1" outline="0" fieldPosition="0">
        <references count="3">
          <reference field="7" count="1">
            <x v="14"/>
          </reference>
          <reference field="9" count="1" selected="0">
            <x v="19"/>
          </reference>
          <reference field="10" count="1" selected="0">
            <x v="0"/>
          </reference>
        </references>
      </pivotArea>
    </format>
    <format dxfId="2335">
      <pivotArea dataOnly="0" labelOnly="1" outline="0" fieldPosition="0">
        <references count="3">
          <reference field="7" count="1">
            <x v="41"/>
          </reference>
          <reference field="9" count="1" selected="0">
            <x v="20"/>
          </reference>
          <reference field="10" count="1" selected="0">
            <x v="0"/>
          </reference>
        </references>
      </pivotArea>
    </format>
    <format dxfId="2334">
      <pivotArea dataOnly="0" labelOnly="1" outline="0" fieldPosition="0">
        <references count="3">
          <reference field="7" count="1">
            <x v="28"/>
          </reference>
          <reference field="9" count="1" selected="0">
            <x v="21"/>
          </reference>
          <reference field="10" count="1" selected="0">
            <x v="0"/>
          </reference>
        </references>
      </pivotArea>
    </format>
    <format dxfId="2333">
      <pivotArea dataOnly="0" labelOnly="1" outline="0" fieldPosition="0">
        <references count="3">
          <reference field="7" count="1">
            <x v="29"/>
          </reference>
          <reference field="9" count="1" selected="0">
            <x v="22"/>
          </reference>
          <reference field="10" count="1" selected="0">
            <x v="0"/>
          </reference>
        </references>
      </pivotArea>
    </format>
    <format dxfId="2332">
      <pivotArea dataOnly="0" labelOnly="1" outline="0" fieldPosition="0">
        <references count="3">
          <reference field="7" count="1">
            <x v="38"/>
          </reference>
          <reference field="9" count="1" selected="0">
            <x v="23"/>
          </reference>
          <reference field="10" count="1" selected="0">
            <x v="0"/>
          </reference>
        </references>
      </pivotArea>
    </format>
    <format dxfId="2331">
      <pivotArea dataOnly="0" labelOnly="1" outline="0" fieldPosition="0">
        <references count="3">
          <reference field="7" count="1">
            <x v="20"/>
          </reference>
          <reference field="9" count="1" selected="0">
            <x v="24"/>
          </reference>
          <reference field="10" count="1" selected="0">
            <x v="0"/>
          </reference>
        </references>
      </pivotArea>
    </format>
    <format dxfId="2330">
      <pivotArea dataOnly="0" labelOnly="1" outline="0" fieldPosition="0">
        <references count="3">
          <reference field="7" count="1">
            <x v="21"/>
          </reference>
          <reference field="9" count="1" selected="0">
            <x v="25"/>
          </reference>
          <reference field="10" count="1" selected="0">
            <x v="0"/>
          </reference>
        </references>
      </pivotArea>
    </format>
    <format dxfId="2329">
      <pivotArea dataOnly="0" labelOnly="1" outline="0" fieldPosition="0">
        <references count="3">
          <reference field="7" count="1">
            <x v="22"/>
          </reference>
          <reference field="9" count="1" selected="0">
            <x v="26"/>
          </reference>
          <reference field="10" count="1" selected="0">
            <x v="0"/>
          </reference>
        </references>
      </pivotArea>
    </format>
    <format dxfId="2328">
      <pivotArea dataOnly="0" labelOnly="1" outline="0" fieldPosition="0">
        <references count="3">
          <reference field="7" count="1">
            <x v="23"/>
          </reference>
          <reference field="9" count="1" selected="0">
            <x v="27"/>
          </reference>
          <reference field="10" count="1" selected="0">
            <x v="0"/>
          </reference>
        </references>
      </pivotArea>
    </format>
    <format dxfId="2327">
      <pivotArea dataOnly="0" labelOnly="1" outline="0" fieldPosition="0">
        <references count="3">
          <reference field="7" count="1">
            <x v="12"/>
          </reference>
          <reference field="9" count="1" selected="0">
            <x v="28"/>
          </reference>
          <reference field="10" count="1" selected="0">
            <x v="0"/>
          </reference>
        </references>
      </pivotArea>
    </format>
    <format dxfId="2326">
      <pivotArea dataOnly="0" labelOnly="1" outline="0" fieldPosition="0">
        <references count="3">
          <reference field="7" count="1">
            <x v="11"/>
          </reference>
          <reference field="9" count="1" selected="0">
            <x v="29"/>
          </reference>
          <reference field="10" count="1" selected="0">
            <x v="0"/>
          </reference>
        </references>
      </pivotArea>
    </format>
    <format dxfId="2325">
      <pivotArea dataOnly="0" labelOnly="1" outline="0" fieldPosition="0">
        <references count="3">
          <reference field="7" count="1">
            <x v="31"/>
          </reference>
          <reference field="9" count="1" selected="0">
            <x v="30"/>
          </reference>
          <reference field="10" count="1" selected="0">
            <x v="0"/>
          </reference>
        </references>
      </pivotArea>
    </format>
    <format dxfId="2324">
      <pivotArea dataOnly="0" labelOnly="1" outline="0" fieldPosition="0">
        <references count="3">
          <reference field="7" count="1">
            <x v="30"/>
          </reference>
          <reference field="9" count="1" selected="0">
            <x v="31"/>
          </reference>
          <reference field="10" count="1" selected="0">
            <x v="0"/>
          </reference>
        </references>
      </pivotArea>
    </format>
    <format dxfId="2323">
      <pivotArea dataOnly="0" labelOnly="1" outline="0" fieldPosition="0">
        <references count="3">
          <reference field="7" count="1">
            <x v="42"/>
          </reference>
          <reference field="9" count="1" selected="0">
            <x v="32"/>
          </reference>
          <reference field="10" count="1" selected="0">
            <x v="0"/>
          </reference>
        </references>
      </pivotArea>
    </format>
    <format dxfId="2322">
      <pivotArea dataOnly="0" labelOnly="1" outline="0" fieldPosition="0">
        <references count="3">
          <reference field="7" count="1">
            <x v="44"/>
          </reference>
          <reference field="9" count="1" selected="0">
            <x v="33"/>
          </reference>
          <reference field="10" count="1" selected="0">
            <x v="0"/>
          </reference>
        </references>
      </pivotArea>
    </format>
    <format dxfId="2321">
      <pivotArea dataOnly="0" labelOnly="1" outline="0" fieldPosition="0">
        <references count="3">
          <reference field="7" count="1">
            <x v="45"/>
          </reference>
          <reference field="9" count="1" selected="0">
            <x v="34"/>
          </reference>
          <reference field="10" count="1" selected="0">
            <x v="0"/>
          </reference>
        </references>
      </pivotArea>
    </format>
    <format dxfId="2320">
      <pivotArea dataOnly="0" labelOnly="1" outline="0" fieldPosition="0">
        <references count="3">
          <reference field="7" count="1">
            <x v="39"/>
          </reference>
          <reference field="9" count="1" selected="0">
            <x v="35"/>
          </reference>
          <reference field="10" count="1" selected="0">
            <x v="0"/>
          </reference>
        </references>
      </pivotArea>
    </format>
    <format dxfId="2319">
      <pivotArea dataOnly="0" labelOnly="1" outline="0" fieldPosition="0">
        <references count="3">
          <reference field="7" count="1">
            <x v="32"/>
          </reference>
          <reference field="9" count="1" selected="0">
            <x v="36"/>
          </reference>
          <reference field="10" count="1" selected="0">
            <x v="0"/>
          </reference>
        </references>
      </pivotArea>
    </format>
    <format dxfId="2318">
      <pivotArea dataOnly="0" labelOnly="1" outline="0" fieldPosition="0">
        <references count="3">
          <reference field="7" count="1">
            <x v="33"/>
          </reference>
          <reference field="9" count="1" selected="0">
            <x v="37"/>
          </reference>
          <reference field="10" count="1" selected="0">
            <x v="0"/>
          </reference>
        </references>
      </pivotArea>
    </format>
    <format dxfId="2317">
      <pivotArea dataOnly="0" labelOnly="1" outline="0" fieldPosition="0">
        <references count="3">
          <reference field="7" count="1">
            <x v="27"/>
          </reference>
          <reference field="9" count="1" selected="0">
            <x v="38"/>
          </reference>
          <reference field="10" count="1" selected="0">
            <x v="3"/>
          </reference>
        </references>
      </pivotArea>
    </format>
    <format dxfId="2316">
      <pivotArea dataOnly="0" labelOnly="1" outline="0" fieldPosition="0">
        <references count="3">
          <reference field="7" count="1">
            <x v="16"/>
          </reference>
          <reference field="9" count="1" selected="0">
            <x v="39"/>
          </reference>
          <reference field="10" count="1" selected="0">
            <x v="3"/>
          </reference>
        </references>
      </pivotArea>
    </format>
    <format dxfId="2315">
      <pivotArea dataOnly="0" labelOnly="1" outline="0" fieldPosition="0">
        <references count="3">
          <reference field="7" count="1">
            <x v="7"/>
          </reference>
          <reference field="9" count="1" selected="0">
            <x v="40"/>
          </reference>
          <reference field="10" count="1" selected="0">
            <x v="3"/>
          </reference>
        </references>
      </pivotArea>
    </format>
    <format dxfId="2314">
      <pivotArea dataOnly="0" labelOnly="1" outline="0" fieldPosition="0">
        <references count="3">
          <reference field="7" count="1">
            <x v="6"/>
          </reference>
          <reference field="9" count="1" selected="0">
            <x v="41"/>
          </reference>
          <reference field="10" count="1" selected="0">
            <x v="3"/>
          </reference>
        </references>
      </pivotArea>
    </format>
    <format dxfId="2313">
      <pivotArea dataOnly="0" labelOnly="1" outline="0" fieldPosition="0">
        <references count="3">
          <reference field="7" count="1">
            <x v="4"/>
          </reference>
          <reference field="9" count="1" selected="0">
            <x v="42"/>
          </reference>
          <reference field="10" count="1" selected="0">
            <x v="3"/>
          </reference>
        </references>
      </pivotArea>
    </format>
    <format dxfId="2312">
      <pivotArea dataOnly="0" labelOnly="1" outline="0" fieldPosition="0">
        <references count="3">
          <reference field="7" count="1">
            <x v="3"/>
          </reference>
          <reference field="9" count="1" selected="0">
            <x v="43"/>
          </reference>
          <reference field="10" count="1" selected="0">
            <x v="3"/>
          </reference>
        </references>
      </pivotArea>
    </format>
    <format dxfId="2311">
      <pivotArea dataOnly="0" labelOnly="1" outline="0" fieldPosition="0">
        <references count="3">
          <reference field="7" count="1">
            <x v="5"/>
          </reference>
          <reference field="9" count="1" selected="0">
            <x v="44"/>
          </reference>
          <reference field="10" count="1" selected="0">
            <x v="3"/>
          </reference>
        </references>
      </pivotArea>
    </format>
    <format dxfId="2310">
      <pivotArea dataOnly="0" labelOnly="1" outline="0" fieldPosition="0">
        <references count="3">
          <reference field="7" count="1">
            <x v="2"/>
          </reference>
          <reference field="9" count="1" selected="0">
            <x v="45"/>
          </reference>
          <reference field="10" count="1" selected="0">
            <x v="3"/>
          </reference>
        </references>
      </pivotArea>
    </format>
    <format dxfId="2309">
      <pivotArea dataOnly="0" labelOnly="1" outline="0" fieldPosition="0">
        <references count="3">
          <reference field="7" count="1">
            <x v="1"/>
          </reference>
          <reference field="9" count="1" selected="0">
            <x v="46"/>
          </reference>
          <reference field="10" count="1" selected="0">
            <x v="3"/>
          </reference>
        </references>
      </pivotArea>
    </format>
    <format dxfId="2308">
      <pivotArea field="0" type="button" dataOnly="0" labelOnly="1" outline="0" axis="axisRow" fieldPosition="0"/>
    </format>
    <format dxfId="2307">
      <pivotArea field="1" type="button" dataOnly="0" labelOnly="1" outline="0" axis="axisRow" fieldPosition="1"/>
    </format>
    <format dxfId="2306">
      <pivotArea field="2" type="button" dataOnly="0" labelOnly="1" outline="0" axis="axisRow" fieldPosition="2"/>
    </format>
    <format dxfId="2305">
      <pivotArea dataOnly="0" labelOnly="1" outline="0" fieldPosition="0">
        <references count="3">
          <reference field="7" count="1">
            <x v="43"/>
          </reference>
          <reference field="9" count="1" selected="0">
            <x v="0"/>
          </reference>
          <reference field="10" count="1" selected="0">
            <x v="4"/>
          </reference>
        </references>
      </pivotArea>
    </format>
    <format dxfId="2304">
      <pivotArea dataOnly="0" labelOnly="1" outline="0" fieldPosition="0">
        <references count="3">
          <reference field="7" count="1">
            <x v="37"/>
          </reference>
          <reference field="9" count="1" selected="0">
            <x v="1"/>
          </reference>
          <reference field="10" count="1" selected="0">
            <x v="4"/>
          </reference>
        </references>
      </pivotArea>
    </format>
    <format dxfId="2303">
      <pivotArea dataOnly="0" labelOnly="1" outline="0" fieldPosition="0">
        <references count="3">
          <reference field="7" count="1">
            <x v="19"/>
          </reference>
          <reference field="9" count="1" selected="0">
            <x v="2"/>
          </reference>
          <reference field="10" count="1" selected="0">
            <x v="4"/>
          </reference>
        </references>
      </pivotArea>
    </format>
    <format dxfId="2302">
      <pivotArea dataOnly="0" labelOnly="1" outline="0" fieldPosition="0">
        <references count="3">
          <reference field="7" count="1">
            <x v="18"/>
          </reference>
          <reference field="9" count="1" selected="0">
            <x v="3"/>
          </reference>
          <reference field="10" count="1" selected="0">
            <x v="4"/>
          </reference>
        </references>
      </pivotArea>
    </format>
    <format dxfId="2301">
      <pivotArea dataOnly="0" labelOnly="1" outline="0" fieldPosition="0">
        <references count="3">
          <reference field="7" count="1">
            <x v="17"/>
          </reference>
          <reference field="9" count="1" selected="0">
            <x v="4"/>
          </reference>
          <reference field="10" count="1" selected="0">
            <x v="4"/>
          </reference>
        </references>
      </pivotArea>
    </format>
    <format dxfId="2300">
      <pivotArea dataOnly="0" labelOnly="1" outline="0" fieldPosition="0">
        <references count="3">
          <reference field="7" count="1">
            <x v="15"/>
          </reference>
          <reference field="9" count="1" selected="0">
            <x v="5"/>
          </reference>
          <reference field="10" count="1" selected="0">
            <x v="4"/>
          </reference>
        </references>
      </pivotArea>
    </format>
    <format dxfId="2299">
      <pivotArea dataOnly="0" labelOnly="1" outline="0" fieldPosition="0">
        <references count="3">
          <reference field="7" count="1">
            <x v="46"/>
          </reference>
          <reference field="9" count="1" selected="0">
            <x v="6"/>
          </reference>
          <reference field="10" count="1" selected="0">
            <x v="4"/>
          </reference>
        </references>
      </pivotArea>
    </format>
    <format dxfId="2298">
      <pivotArea dataOnly="0" labelOnly="1" outline="0" fieldPosition="0">
        <references count="3">
          <reference field="7" count="1">
            <x v="34"/>
          </reference>
          <reference field="9" count="1" selected="0">
            <x v="7"/>
          </reference>
          <reference field="10" count="1" selected="0">
            <x v="4"/>
          </reference>
        </references>
      </pivotArea>
    </format>
    <format dxfId="2297">
      <pivotArea dataOnly="0" labelOnly="1" outline="0" fieldPosition="0">
        <references count="3">
          <reference field="7" count="1">
            <x v="24"/>
          </reference>
          <reference field="9" count="1" selected="0">
            <x v="8"/>
          </reference>
          <reference field="10" count="1" selected="0">
            <x v="4"/>
          </reference>
        </references>
      </pivotArea>
    </format>
    <format dxfId="2296">
      <pivotArea dataOnly="0" labelOnly="1" outline="0" fieldPosition="0">
        <references count="3">
          <reference field="7" count="1">
            <x v="36"/>
          </reference>
          <reference field="9" count="1" selected="0">
            <x v="9"/>
          </reference>
          <reference field="10" count="1" selected="0">
            <x v="2"/>
          </reference>
        </references>
      </pivotArea>
    </format>
    <format dxfId="2295">
      <pivotArea dataOnly="0" labelOnly="1" outline="0" fieldPosition="0">
        <references count="3">
          <reference field="7" count="1">
            <x v="26"/>
          </reference>
          <reference field="9" count="1" selected="0">
            <x v="10"/>
          </reference>
          <reference field="10" count="1" selected="0">
            <x v="2"/>
          </reference>
        </references>
      </pivotArea>
    </format>
    <format dxfId="2294">
      <pivotArea dataOnly="0" labelOnly="1" outline="0" fieldPosition="0">
        <references count="3">
          <reference field="7" count="1">
            <x v="25"/>
          </reference>
          <reference field="9" count="1" selected="0">
            <x v="11"/>
          </reference>
          <reference field="10" count="1" selected="0">
            <x v="2"/>
          </reference>
        </references>
      </pivotArea>
    </format>
    <format dxfId="2293">
      <pivotArea dataOnly="0" labelOnly="1" outline="0" fieldPosition="0">
        <references count="3">
          <reference field="7" count="1">
            <x v="40"/>
          </reference>
          <reference field="9" count="1" selected="0">
            <x v="12"/>
          </reference>
          <reference field="10" count="1" selected="0">
            <x v="1"/>
          </reference>
        </references>
      </pivotArea>
    </format>
    <format dxfId="2292">
      <pivotArea dataOnly="0" labelOnly="1" outline="0" fieldPosition="0">
        <references count="3">
          <reference field="7" count="1">
            <x v="8"/>
          </reference>
          <reference field="9" count="1" selected="0">
            <x v="13"/>
          </reference>
          <reference field="10" count="1" selected="0">
            <x v="1"/>
          </reference>
        </references>
      </pivotArea>
    </format>
    <format dxfId="2291">
      <pivotArea dataOnly="0" labelOnly="1" outline="0" fieldPosition="0">
        <references count="3">
          <reference field="7" count="1">
            <x v="10"/>
          </reference>
          <reference field="9" count="1" selected="0">
            <x v="14"/>
          </reference>
          <reference field="10" count="1" selected="0">
            <x v="1"/>
          </reference>
        </references>
      </pivotArea>
    </format>
    <format dxfId="2290">
      <pivotArea dataOnly="0" labelOnly="1" outline="0" fieldPosition="0">
        <references count="3">
          <reference field="7" count="1">
            <x v="9"/>
          </reference>
          <reference field="9" count="1" selected="0">
            <x v="15"/>
          </reference>
          <reference field="10" count="1" selected="0">
            <x v="1"/>
          </reference>
        </references>
      </pivotArea>
    </format>
    <format dxfId="2289">
      <pivotArea dataOnly="0" labelOnly="1" outline="0" fieldPosition="0">
        <references count="3">
          <reference field="7" count="1">
            <x v="0"/>
          </reference>
          <reference field="9" count="1" selected="0">
            <x v="16"/>
          </reference>
          <reference field="10" count="1" selected="0">
            <x v="0"/>
          </reference>
        </references>
      </pivotArea>
    </format>
    <format dxfId="2288">
      <pivotArea dataOnly="0" labelOnly="1" outline="0" fieldPosition="0">
        <references count="3">
          <reference field="7" count="1">
            <x v="35"/>
          </reference>
          <reference field="9" count="1" selected="0">
            <x v="17"/>
          </reference>
          <reference field="10" count="1" selected="0">
            <x v="0"/>
          </reference>
        </references>
      </pivotArea>
    </format>
    <format dxfId="2287">
      <pivotArea dataOnly="0" labelOnly="1" outline="0" fieldPosition="0">
        <references count="3">
          <reference field="7" count="1">
            <x v="13"/>
          </reference>
          <reference field="9" count="1" selected="0">
            <x v="18"/>
          </reference>
          <reference field="10" count="1" selected="0">
            <x v="0"/>
          </reference>
        </references>
      </pivotArea>
    </format>
    <format dxfId="2286">
      <pivotArea dataOnly="0" labelOnly="1" outline="0" fieldPosition="0">
        <references count="3">
          <reference field="7" count="1">
            <x v="14"/>
          </reference>
          <reference field="9" count="1" selected="0">
            <x v="19"/>
          </reference>
          <reference field="10" count="1" selected="0">
            <x v="0"/>
          </reference>
        </references>
      </pivotArea>
    </format>
    <format dxfId="2285">
      <pivotArea dataOnly="0" labelOnly="1" outline="0" fieldPosition="0">
        <references count="3">
          <reference field="7" count="1">
            <x v="41"/>
          </reference>
          <reference field="9" count="1" selected="0">
            <x v="20"/>
          </reference>
          <reference field="10" count="1" selected="0">
            <x v="0"/>
          </reference>
        </references>
      </pivotArea>
    </format>
    <format dxfId="2284">
      <pivotArea dataOnly="0" labelOnly="1" outline="0" fieldPosition="0">
        <references count="3">
          <reference field="7" count="1">
            <x v="28"/>
          </reference>
          <reference field="9" count="1" selected="0">
            <x v="21"/>
          </reference>
          <reference field="10" count="1" selected="0">
            <x v="0"/>
          </reference>
        </references>
      </pivotArea>
    </format>
    <format dxfId="2283">
      <pivotArea dataOnly="0" labelOnly="1" outline="0" fieldPosition="0">
        <references count="3">
          <reference field="7" count="1">
            <x v="29"/>
          </reference>
          <reference field="9" count="1" selected="0">
            <x v="22"/>
          </reference>
          <reference field="10" count="1" selected="0">
            <x v="0"/>
          </reference>
        </references>
      </pivotArea>
    </format>
    <format dxfId="2282">
      <pivotArea dataOnly="0" labelOnly="1" outline="0" fieldPosition="0">
        <references count="3">
          <reference field="7" count="1">
            <x v="38"/>
          </reference>
          <reference field="9" count="1" selected="0">
            <x v="23"/>
          </reference>
          <reference field="10" count="1" selected="0">
            <x v="0"/>
          </reference>
        </references>
      </pivotArea>
    </format>
    <format dxfId="2281">
      <pivotArea dataOnly="0" labelOnly="1" outline="0" fieldPosition="0">
        <references count="3">
          <reference field="7" count="1">
            <x v="20"/>
          </reference>
          <reference field="9" count="1" selected="0">
            <x v="24"/>
          </reference>
          <reference field="10" count="1" selected="0">
            <x v="0"/>
          </reference>
        </references>
      </pivotArea>
    </format>
    <format dxfId="2280">
      <pivotArea dataOnly="0" labelOnly="1" outline="0" fieldPosition="0">
        <references count="3">
          <reference field="7" count="1">
            <x v="21"/>
          </reference>
          <reference field="9" count="1" selected="0">
            <x v="25"/>
          </reference>
          <reference field="10" count="1" selected="0">
            <x v="0"/>
          </reference>
        </references>
      </pivotArea>
    </format>
    <format dxfId="2279">
      <pivotArea dataOnly="0" labelOnly="1" outline="0" fieldPosition="0">
        <references count="3">
          <reference field="7" count="1">
            <x v="22"/>
          </reference>
          <reference field="9" count="1" selected="0">
            <x v="26"/>
          </reference>
          <reference field="10" count="1" selected="0">
            <x v="0"/>
          </reference>
        </references>
      </pivotArea>
    </format>
    <format dxfId="2278">
      <pivotArea dataOnly="0" labelOnly="1" outline="0" fieldPosition="0">
        <references count="3">
          <reference field="7" count="1">
            <x v="23"/>
          </reference>
          <reference field="9" count="1" selected="0">
            <x v="27"/>
          </reference>
          <reference field="10" count="1" selected="0">
            <x v="0"/>
          </reference>
        </references>
      </pivotArea>
    </format>
    <format dxfId="2277">
      <pivotArea dataOnly="0" labelOnly="1" outline="0" fieldPosition="0">
        <references count="3">
          <reference field="7" count="1">
            <x v="12"/>
          </reference>
          <reference field="9" count="1" selected="0">
            <x v="28"/>
          </reference>
          <reference field="10" count="1" selected="0">
            <x v="0"/>
          </reference>
        </references>
      </pivotArea>
    </format>
    <format dxfId="2276">
      <pivotArea dataOnly="0" labelOnly="1" outline="0" fieldPosition="0">
        <references count="3">
          <reference field="7" count="1">
            <x v="11"/>
          </reference>
          <reference field="9" count="1" selected="0">
            <x v="29"/>
          </reference>
          <reference field="10" count="1" selected="0">
            <x v="0"/>
          </reference>
        </references>
      </pivotArea>
    </format>
    <format dxfId="2275">
      <pivotArea dataOnly="0" labelOnly="1" outline="0" fieldPosition="0">
        <references count="3">
          <reference field="7" count="1">
            <x v="31"/>
          </reference>
          <reference field="9" count="1" selected="0">
            <x v="30"/>
          </reference>
          <reference field="10" count="1" selected="0">
            <x v="0"/>
          </reference>
        </references>
      </pivotArea>
    </format>
    <format dxfId="2274">
      <pivotArea dataOnly="0" labelOnly="1" outline="0" fieldPosition="0">
        <references count="3">
          <reference field="7" count="1">
            <x v="30"/>
          </reference>
          <reference field="9" count="1" selected="0">
            <x v="31"/>
          </reference>
          <reference field="10" count="1" selected="0">
            <x v="0"/>
          </reference>
        </references>
      </pivotArea>
    </format>
    <format dxfId="2273">
      <pivotArea dataOnly="0" labelOnly="1" outline="0" fieldPosition="0">
        <references count="3">
          <reference field="7" count="1">
            <x v="42"/>
          </reference>
          <reference field="9" count="1" selected="0">
            <x v="32"/>
          </reference>
          <reference field="10" count="1" selected="0">
            <x v="0"/>
          </reference>
        </references>
      </pivotArea>
    </format>
    <format dxfId="2272">
      <pivotArea dataOnly="0" labelOnly="1" outline="0" fieldPosition="0">
        <references count="3">
          <reference field="7" count="1">
            <x v="44"/>
          </reference>
          <reference field="9" count="1" selected="0">
            <x v="33"/>
          </reference>
          <reference field="10" count="1" selected="0">
            <x v="0"/>
          </reference>
        </references>
      </pivotArea>
    </format>
    <format dxfId="2271">
      <pivotArea dataOnly="0" labelOnly="1" outline="0" fieldPosition="0">
        <references count="3">
          <reference field="7" count="1">
            <x v="45"/>
          </reference>
          <reference field="9" count="1" selected="0">
            <x v="34"/>
          </reference>
          <reference field="10" count="1" selected="0">
            <x v="0"/>
          </reference>
        </references>
      </pivotArea>
    </format>
    <format dxfId="2270">
      <pivotArea dataOnly="0" labelOnly="1" outline="0" fieldPosition="0">
        <references count="3">
          <reference field="7" count="1">
            <x v="39"/>
          </reference>
          <reference field="9" count="1" selected="0">
            <x v="35"/>
          </reference>
          <reference field="10" count="1" selected="0">
            <x v="0"/>
          </reference>
        </references>
      </pivotArea>
    </format>
    <format dxfId="2269">
      <pivotArea dataOnly="0" labelOnly="1" outline="0" fieldPosition="0">
        <references count="3">
          <reference field="7" count="1">
            <x v="32"/>
          </reference>
          <reference field="9" count="1" selected="0">
            <x v="36"/>
          </reference>
          <reference field="10" count="1" selected="0">
            <x v="0"/>
          </reference>
        </references>
      </pivotArea>
    </format>
    <format dxfId="2268">
      <pivotArea dataOnly="0" labelOnly="1" outline="0" fieldPosition="0">
        <references count="3">
          <reference field="7" count="1">
            <x v="33"/>
          </reference>
          <reference field="9" count="1" selected="0">
            <x v="37"/>
          </reference>
          <reference field="10" count="1" selected="0">
            <x v="0"/>
          </reference>
        </references>
      </pivotArea>
    </format>
    <format dxfId="2267">
      <pivotArea dataOnly="0" labelOnly="1" outline="0" fieldPosition="0">
        <references count="3">
          <reference field="7" count="1">
            <x v="27"/>
          </reference>
          <reference field="9" count="1" selected="0">
            <x v="38"/>
          </reference>
          <reference field="10" count="1" selected="0">
            <x v="3"/>
          </reference>
        </references>
      </pivotArea>
    </format>
    <format dxfId="2266">
      <pivotArea dataOnly="0" labelOnly="1" outline="0" fieldPosition="0">
        <references count="3">
          <reference field="7" count="1">
            <x v="16"/>
          </reference>
          <reference field="9" count="1" selected="0">
            <x v="39"/>
          </reference>
          <reference field="10" count="1" selected="0">
            <x v="3"/>
          </reference>
        </references>
      </pivotArea>
    </format>
    <format dxfId="2265">
      <pivotArea dataOnly="0" labelOnly="1" outline="0" fieldPosition="0">
        <references count="3">
          <reference field="7" count="1">
            <x v="7"/>
          </reference>
          <reference field="9" count="1" selected="0">
            <x v="40"/>
          </reference>
          <reference field="10" count="1" selected="0">
            <x v="3"/>
          </reference>
        </references>
      </pivotArea>
    </format>
    <format dxfId="2264">
      <pivotArea dataOnly="0" labelOnly="1" outline="0" fieldPosition="0">
        <references count="3">
          <reference field="7" count="1">
            <x v="6"/>
          </reference>
          <reference field="9" count="1" selected="0">
            <x v="41"/>
          </reference>
          <reference field="10" count="1" selected="0">
            <x v="3"/>
          </reference>
        </references>
      </pivotArea>
    </format>
    <format dxfId="2263">
      <pivotArea dataOnly="0" labelOnly="1" outline="0" fieldPosition="0">
        <references count="3">
          <reference field="7" count="1">
            <x v="4"/>
          </reference>
          <reference field="9" count="1" selected="0">
            <x v="42"/>
          </reference>
          <reference field="10" count="1" selected="0">
            <x v="3"/>
          </reference>
        </references>
      </pivotArea>
    </format>
    <format dxfId="2262">
      <pivotArea dataOnly="0" labelOnly="1" outline="0" fieldPosition="0">
        <references count="3">
          <reference field="7" count="1">
            <x v="3"/>
          </reference>
          <reference field="9" count="1" selected="0">
            <x v="43"/>
          </reference>
          <reference field="10" count="1" selected="0">
            <x v="3"/>
          </reference>
        </references>
      </pivotArea>
    </format>
    <format dxfId="2261">
      <pivotArea dataOnly="0" labelOnly="1" outline="0" fieldPosition="0">
        <references count="3">
          <reference field="7" count="1">
            <x v="5"/>
          </reference>
          <reference field="9" count="1" selected="0">
            <x v="44"/>
          </reference>
          <reference field="10" count="1" selected="0">
            <x v="3"/>
          </reference>
        </references>
      </pivotArea>
    </format>
    <format dxfId="2260">
      <pivotArea dataOnly="0" labelOnly="1" outline="0" fieldPosition="0">
        <references count="3">
          <reference field="7" count="1">
            <x v="2"/>
          </reference>
          <reference field="9" count="1" selected="0">
            <x v="45"/>
          </reference>
          <reference field="10" count="1" selected="0">
            <x v="3"/>
          </reference>
        </references>
      </pivotArea>
    </format>
    <format dxfId="2259">
      <pivotArea dataOnly="0" labelOnly="1" outline="0" fieldPosition="0">
        <references count="3">
          <reference field="7" count="1">
            <x v="1"/>
          </reference>
          <reference field="9" count="1" selected="0">
            <x v="46"/>
          </reference>
          <reference field="10" count="1" selected="0">
            <x v="3"/>
          </reference>
        </references>
      </pivotArea>
    </format>
    <format dxfId="2258">
      <pivotArea type="all" dataOnly="0" outline="0" fieldPosition="0"/>
    </format>
    <format dxfId="2257">
      <pivotArea outline="0" collapsedLevelsAreSubtotals="1" fieldPosition="0"/>
    </format>
    <format dxfId="2256">
      <pivotArea type="origin" dataOnly="0" labelOnly="1" outline="0" fieldPosition="0"/>
    </format>
    <format dxfId="2255">
      <pivotArea field="9" type="button" dataOnly="0" labelOnly="1" outline="0" axis="axisCol" fieldPosition="0"/>
    </format>
    <format dxfId="2254">
      <pivotArea field="10" type="button" dataOnly="0" labelOnly="1" outline="0" axis="axisCol" fieldPosition="1"/>
    </format>
    <format dxfId="2253">
      <pivotArea field="7" type="button" dataOnly="0" labelOnly="1" outline="0" axis="axisCol" fieldPosition="2"/>
    </format>
    <format dxfId="2252">
      <pivotArea type="topRight" dataOnly="0" labelOnly="1" outline="0" fieldPosition="0"/>
    </format>
    <format dxfId="2251">
      <pivotArea field="0" type="button" dataOnly="0" labelOnly="1" outline="0" axis="axisRow" fieldPosition="0"/>
    </format>
    <format dxfId="2250">
      <pivotArea field="1" type="button" dataOnly="0" labelOnly="1" outline="0" axis="axisRow" fieldPosition="1"/>
    </format>
    <format dxfId="2249">
      <pivotArea field="2" type="button" dataOnly="0" labelOnly="1" outline="0" axis="axisRow" fieldPosition="2"/>
    </format>
    <format dxfId="2248">
      <pivotArea dataOnly="0" labelOnly="1" outline="0" fieldPosition="0">
        <references count="1">
          <reference field="0" count="0"/>
        </references>
      </pivotArea>
    </format>
    <format dxfId="2247">
      <pivotArea dataOnly="0" labelOnly="1" grandRow="1" outline="0" fieldPosition="0"/>
    </format>
    <format dxfId="2246">
      <pivotArea dataOnly="0" labelOnly="1" outline="0" fieldPosition="0">
        <references count="2">
          <reference field="0" count="1" selected="0">
            <x v="0"/>
          </reference>
          <reference field="1" count="6">
            <x v="0"/>
            <x v="1"/>
            <x v="2"/>
            <x v="4"/>
            <x v="10"/>
            <x v="11"/>
          </reference>
        </references>
      </pivotArea>
    </format>
    <format dxfId="2245">
      <pivotArea dataOnly="0" labelOnly="1" outline="0" fieldPosition="0">
        <references count="2">
          <reference field="0" count="1" selected="0">
            <x v="1"/>
          </reference>
          <reference field="1" count="3">
            <x v="7"/>
            <x v="8"/>
            <x v="9"/>
          </reference>
        </references>
      </pivotArea>
    </format>
    <format dxfId="2244">
      <pivotArea dataOnly="0" labelOnly="1" outline="0" fieldPosition="0">
        <references count="2">
          <reference field="0" count="1" selected="0">
            <x v="2"/>
          </reference>
          <reference field="1" count="11">
            <x v="3"/>
            <x v="5"/>
            <x v="6"/>
            <x v="12"/>
            <x v="13"/>
            <x v="14"/>
            <x v="15"/>
            <x v="16"/>
            <x v="17"/>
            <x v="18"/>
            <x v="22"/>
          </reference>
        </references>
      </pivotArea>
    </format>
    <format dxfId="2243">
      <pivotArea dataOnly="0" labelOnly="1" outline="0" fieldPosition="0">
        <references count="2">
          <reference field="0" count="1" selected="0">
            <x v="3"/>
          </reference>
          <reference field="1" count="3">
            <x v="19"/>
            <x v="20"/>
            <x v="21"/>
          </reference>
        </references>
      </pivotArea>
    </format>
    <format dxfId="2242">
      <pivotArea dataOnly="0" labelOnly="1" outline="0" fieldPosition="0">
        <references count="3">
          <reference field="0" count="1" selected="0">
            <x v="0"/>
          </reference>
          <reference field="1" count="1" selected="0">
            <x v="0"/>
          </reference>
          <reference field="2" count="3">
            <x v="41"/>
            <x v="87"/>
            <x v="149"/>
          </reference>
        </references>
      </pivotArea>
    </format>
    <format dxfId="2241">
      <pivotArea dataOnly="0" labelOnly="1" outline="0" fieldPosition="0">
        <references count="3">
          <reference field="0" count="1" selected="0">
            <x v="0"/>
          </reference>
          <reference field="1" count="1" selected="0">
            <x v="1"/>
          </reference>
          <reference field="2" count="3">
            <x v="8"/>
            <x v="42"/>
            <x v="57"/>
          </reference>
        </references>
      </pivotArea>
    </format>
    <format dxfId="2240">
      <pivotArea dataOnly="0" labelOnly="1" outline="0" fieldPosition="0">
        <references count="3">
          <reference field="0" count="1" selected="0">
            <x v="0"/>
          </reference>
          <reference field="1" count="1" selected="0">
            <x v="2"/>
          </reference>
          <reference field="2" count="1">
            <x v="15"/>
          </reference>
        </references>
      </pivotArea>
    </format>
    <format dxfId="2239">
      <pivotArea dataOnly="0" labelOnly="1" outline="0" fieldPosition="0">
        <references count="3">
          <reference field="0" count="1" selected="0">
            <x v="0"/>
          </reference>
          <reference field="1" count="1" selected="0">
            <x v="4"/>
          </reference>
          <reference field="2" count="5">
            <x v="23"/>
            <x v="26"/>
            <x v="83"/>
            <x v="150"/>
            <x v="152"/>
          </reference>
        </references>
      </pivotArea>
    </format>
    <format dxfId="2238">
      <pivotArea dataOnly="0" labelOnly="1" outline="0" fieldPosition="0">
        <references count="3">
          <reference field="0" count="1" selected="0">
            <x v="0"/>
          </reference>
          <reference field="1" count="1" selected="0">
            <x v="10"/>
          </reference>
          <reference field="2" count="4">
            <x v="55"/>
            <x v="74"/>
            <x v="75"/>
            <x v="86"/>
          </reference>
        </references>
      </pivotArea>
    </format>
    <format dxfId="2237">
      <pivotArea dataOnly="0" labelOnly="1" outline="0" fieldPosition="0">
        <references count="3">
          <reference field="0" count="1" selected="0">
            <x v="0"/>
          </reference>
          <reference field="1" count="1" selected="0">
            <x v="11"/>
          </reference>
          <reference field="2" count="3">
            <x v="24"/>
            <x v="60"/>
            <x v="89"/>
          </reference>
        </references>
      </pivotArea>
    </format>
    <format dxfId="2236">
      <pivotArea dataOnly="0" labelOnly="1" outline="0" fieldPosition="0">
        <references count="3">
          <reference field="0" count="1" selected="0">
            <x v="1"/>
          </reference>
          <reference field="1" count="1" selected="0">
            <x v="7"/>
          </reference>
          <reference field="2" count="8">
            <x v="45"/>
            <x v="64"/>
            <x v="68"/>
            <x v="77"/>
            <x v="103"/>
            <x v="104"/>
            <x v="109"/>
            <x v="141"/>
          </reference>
        </references>
      </pivotArea>
    </format>
    <format dxfId="2235">
      <pivotArea dataOnly="0" labelOnly="1" outline="0" fieldPosition="0">
        <references count="3">
          <reference field="0" count="1" selected="0">
            <x v="1"/>
          </reference>
          <reference field="1" count="1" selected="0">
            <x v="8"/>
          </reference>
          <reference field="2" count="6">
            <x v="17"/>
            <x v="19"/>
            <x v="56"/>
            <x v="93"/>
            <x v="126"/>
            <x v="133"/>
          </reference>
        </references>
      </pivotArea>
    </format>
    <format dxfId="2234">
      <pivotArea dataOnly="0" labelOnly="1" outline="0" fieldPosition="0">
        <references count="3">
          <reference field="0" count="1" selected="0">
            <x v="1"/>
          </reference>
          <reference field="1" count="1" selected="0">
            <x v="9"/>
          </reference>
          <reference field="2" count="11">
            <x v="10"/>
            <x v="71"/>
            <x v="81"/>
            <x v="95"/>
            <x v="106"/>
            <x v="108"/>
            <x v="113"/>
            <x v="120"/>
            <x v="122"/>
            <x v="131"/>
            <x v="136"/>
          </reference>
        </references>
      </pivotArea>
    </format>
    <format dxfId="2233">
      <pivotArea dataOnly="0" labelOnly="1" outline="0" fieldPosition="0">
        <references count="3">
          <reference field="0" count="1" selected="0">
            <x v="2"/>
          </reference>
          <reference field="1" count="1" selected="0">
            <x v="3"/>
          </reference>
          <reference field="2" count="15">
            <x v="20"/>
            <x v="31"/>
            <x v="32"/>
            <x v="35"/>
            <x v="49"/>
            <x v="50"/>
            <x v="52"/>
            <x v="59"/>
            <x v="79"/>
            <x v="117"/>
            <x v="121"/>
            <x v="127"/>
            <x v="129"/>
            <x v="143"/>
            <x v="144"/>
          </reference>
        </references>
      </pivotArea>
    </format>
    <format dxfId="2232">
      <pivotArea dataOnly="0" labelOnly="1" outline="0" fieldPosition="0">
        <references count="3">
          <reference field="0" count="1" selected="0">
            <x v="2"/>
          </reference>
          <reference field="1" count="1" selected="0">
            <x v="5"/>
          </reference>
          <reference field="2" count="5">
            <x v="37"/>
            <x v="46"/>
            <x v="63"/>
            <x v="94"/>
            <x v="142"/>
          </reference>
        </references>
      </pivotArea>
    </format>
    <format dxfId="2231">
      <pivotArea dataOnly="0" labelOnly="1" outline="0" fieldPosition="0">
        <references count="3">
          <reference field="0" count="1" selected="0">
            <x v="2"/>
          </reference>
          <reference field="1" count="1" selected="0">
            <x v="6"/>
          </reference>
          <reference field="2" count="4">
            <x v="51"/>
            <x v="58"/>
            <x v="119"/>
            <x v="151"/>
          </reference>
        </references>
      </pivotArea>
    </format>
    <format dxfId="2230">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2229">
      <pivotArea dataOnly="0" labelOnly="1" outline="0" fieldPosition="0">
        <references count="3">
          <reference field="0" count="1" selected="0">
            <x v="2"/>
          </reference>
          <reference field="1" count="1" selected="0">
            <x v="13"/>
          </reference>
          <reference field="2" count="16">
            <x v="4"/>
            <x v="28"/>
            <x v="48"/>
            <x v="54"/>
            <x v="69"/>
            <x v="70"/>
            <x v="90"/>
            <x v="96"/>
            <x v="97"/>
            <x v="105"/>
            <x v="112"/>
            <x v="116"/>
            <x v="118"/>
            <x v="123"/>
            <x v="125"/>
            <x v="156"/>
          </reference>
        </references>
      </pivotArea>
    </format>
    <format dxfId="2228">
      <pivotArea dataOnly="0" labelOnly="1" outline="0" fieldPosition="0">
        <references count="3">
          <reference field="0" count="1" selected="0">
            <x v="2"/>
          </reference>
          <reference field="1" count="1" selected="0">
            <x v="14"/>
          </reference>
          <reference field="2" count="15">
            <x v="0"/>
            <x v="1"/>
            <x v="12"/>
            <x v="13"/>
            <x v="27"/>
            <x v="30"/>
            <x v="34"/>
            <x v="65"/>
            <x v="66"/>
            <x v="82"/>
            <x v="84"/>
            <x v="85"/>
            <x v="98"/>
            <x v="140"/>
            <x v="154"/>
          </reference>
        </references>
      </pivotArea>
    </format>
    <format dxfId="2227">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2226">
      <pivotArea dataOnly="0" labelOnly="1" outline="0" fieldPosition="0">
        <references count="3">
          <reference field="0" count="1" selected="0">
            <x v="2"/>
          </reference>
          <reference field="1" count="1" selected="0">
            <x v="16"/>
          </reference>
          <reference field="2" count="12">
            <x v="2"/>
            <x v="11"/>
            <x v="29"/>
            <x v="39"/>
            <x v="47"/>
            <x v="92"/>
            <x v="99"/>
            <x v="100"/>
            <x v="101"/>
            <x v="102"/>
            <x v="128"/>
            <x v="147"/>
          </reference>
        </references>
      </pivotArea>
    </format>
    <format dxfId="2225">
      <pivotArea dataOnly="0" labelOnly="1" outline="0" fieldPosition="0">
        <references count="3">
          <reference field="0" count="1" selected="0">
            <x v="2"/>
          </reference>
          <reference field="1" count="1" selected="0">
            <x v="17"/>
          </reference>
          <reference field="2" count="9">
            <x v="9"/>
            <x v="21"/>
            <x v="36"/>
            <x v="53"/>
            <x v="67"/>
            <x v="78"/>
            <x v="107"/>
            <x v="110"/>
            <x v="124"/>
          </reference>
        </references>
      </pivotArea>
    </format>
    <format dxfId="2224">
      <pivotArea dataOnly="0" labelOnly="1" outline="0" fieldPosition="0">
        <references count="3">
          <reference field="0" count="1" selected="0">
            <x v="2"/>
          </reference>
          <reference field="1" count="1" selected="0">
            <x v="18"/>
          </reference>
          <reference field="2" count="6">
            <x v="16"/>
            <x v="40"/>
            <x v="88"/>
            <x v="111"/>
            <x v="115"/>
            <x v="130"/>
          </reference>
        </references>
      </pivotArea>
    </format>
    <format dxfId="2223">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2222">
      <pivotArea dataOnly="0" labelOnly="1" outline="0" fieldPosition="0">
        <references count="3">
          <reference field="0" count="1" selected="0">
            <x v="3"/>
          </reference>
          <reference field="1" count="1" selected="0">
            <x v="19"/>
          </reference>
          <reference field="2" count="4">
            <x v="61"/>
            <x v="72"/>
            <x v="73"/>
            <x v="146"/>
          </reference>
        </references>
      </pivotArea>
    </format>
    <format dxfId="2221">
      <pivotArea dataOnly="0" labelOnly="1" outline="0" fieldPosition="0">
        <references count="3">
          <reference field="0" count="1" selected="0">
            <x v="3"/>
          </reference>
          <reference field="1" count="1" selected="0">
            <x v="20"/>
          </reference>
          <reference field="2" count="5">
            <x v="3"/>
            <x v="14"/>
            <x v="134"/>
            <x v="148"/>
            <x v="155"/>
          </reference>
        </references>
      </pivotArea>
    </format>
    <format dxfId="2220">
      <pivotArea dataOnly="0" labelOnly="1" outline="0" fieldPosition="0">
        <references count="3">
          <reference field="0" count="1" selected="0">
            <x v="3"/>
          </reference>
          <reference field="1" count="1" selected="0">
            <x v="21"/>
          </reference>
          <reference field="2" count="3">
            <x v="7"/>
            <x v="76"/>
            <x v="137"/>
          </reference>
        </references>
      </pivotArea>
    </format>
    <format dxfId="2219">
      <pivotArea dataOnly="0" labelOnly="1" outline="0" fieldPosition="0">
        <references count="1">
          <reference field="9" count="0"/>
        </references>
      </pivotArea>
    </format>
    <format dxfId="2218">
      <pivotArea dataOnly="0" labelOnly="1" outline="0" fieldPosition="0">
        <references count="2">
          <reference field="9" count="1" selected="0">
            <x v="0"/>
          </reference>
          <reference field="10" count="1">
            <x v="4"/>
          </reference>
        </references>
      </pivotArea>
    </format>
    <format dxfId="2217">
      <pivotArea dataOnly="0" labelOnly="1" outline="0" fieldPosition="0">
        <references count="2">
          <reference field="9" count="1" selected="0">
            <x v="9"/>
          </reference>
          <reference field="10" count="1">
            <x v="2"/>
          </reference>
        </references>
      </pivotArea>
    </format>
    <format dxfId="2216">
      <pivotArea dataOnly="0" labelOnly="1" outline="0" fieldPosition="0">
        <references count="2">
          <reference field="9" count="1" selected="0">
            <x v="12"/>
          </reference>
          <reference field="10" count="1">
            <x v="1"/>
          </reference>
        </references>
      </pivotArea>
    </format>
    <format dxfId="2215">
      <pivotArea dataOnly="0" labelOnly="1" outline="0" fieldPosition="0">
        <references count="2">
          <reference field="9" count="1" selected="0">
            <x v="16"/>
          </reference>
          <reference field="10" count="1">
            <x v="0"/>
          </reference>
        </references>
      </pivotArea>
    </format>
    <format dxfId="2214">
      <pivotArea dataOnly="0" labelOnly="1" outline="0" fieldPosition="0">
        <references count="2">
          <reference field="9" count="1" selected="0">
            <x v="38"/>
          </reference>
          <reference field="10" count="1">
            <x v="3"/>
          </reference>
        </references>
      </pivotArea>
    </format>
    <format dxfId="2213">
      <pivotArea dataOnly="0" labelOnly="1" outline="0" fieldPosition="0">
        <references count="3">
          <reference field="7" count="1">
            <x v="43"/>
          </reference>
          <reference field="9" count="1" selected="0">
            <x v="0"/>
          </reference>
          <reference field="10" count="1" selected="0">
            <x v="4"/>
          </reference>
        </references>
      </pivotArea>
    </format>
    <format dxfId="2212">
      <pivotArea dataOnly="0" labelOnly="1" outline="0" fieldPosition="0">
        <references count="3">
          <reference field="7" count="1">
            <x v="37"/>
          </reference>
          <reference field="9" count="1" selected="0">
            <x v="1"/>
          </reference>
          <reference field="10" count="1" selected="0">
            <x v="4"/>
          </reference>
        </references>
      </pivotArea>
    </format>
    <format dxfId="2211">
      <pivotArea dataOnly="0" labelOnly="1" outline="0" fieldPosition="0">
        <references count="3">
          <reference field="7" count="1">
            <x v="19"/>
          </reference>
          <reference field="9" count="1" selected="0">
            <x v="2"/>
          </reference>
          <reference field="10" count="1" selected="0">
            <x v="4"/>
          </reference>
        </references>
      </pivotArea>
    </format>
    <format dxfId="2210">
      <pivotArea dataOnly="0" labelOnly="1" outline="0" fieldPosition="0">
        <references count="3">
          <reference field="7" count="1">
            <x v="18"/>
          </reference>
          <reference field="9" count="1" selected="0">
            <x v="3"/>
          </reference>
          <reference field="10" count="1" selected="0">
            <x v="4"/>
          </reference>
        </references>
      </pivotArea>
    </format>
    <format dxfId="2209">
      <pivotArea dataOnly="0" labelOnly="1" outline="0" fieldPosition="0">
        <references count="3">
          <reference field="7" count="1">
            <x v="17"/>
          </reference>
          <reference field="9" count="1" selected="0">
            <x v="4"/>
          </reference>
          <reference field="10" count="1" selected="0">
            <x v="4"/>
          </reference>
        </references>
      </pivotArea>
    </format>
    <format dxfId="2208">
      <pivotArea dataOnly="0" labelOnly="1" outline="0" fieldPosition="0">
        <references count="3">
          <reference field="7" count="1">
            <x v="15"/>
          </reference>
          <reference field="9" count="1" selected="0">
            <x v="5"/>
          </reference>
          <reference field="10" count="1" selected="0">
            <x v="4"/>
          </reference>
        </references>
      </pivotArea>
    </format>
    <format dxfId="2207">
      <pivotArea dataOnly="0" labelOnly="1" outline="0" fieldPosition="0">
        <references count="3">
          <reference field="7" count="1">
            <x v="46"/>
          </reference>
          <reference field="9" count="1" selected="0">
            <x v="6"/>
          </reference>
          <reference field="10" count="1" selected="0">
            <x v="4"/>
          </reference>
        </references>
      </pivotArea>
    </format>
    <format dxfId="2206">
      <pivotArea dataOnly="0" labelOnly="1" outline="0" fieldPosition="0">
        <references count="3">
          <reference field="7" count="1">
            <x v="34"/>
          </reference>
          <reference field="9" count="1" selected="0">
            <x v="7"/>
          </reference>
          <reference field="10" count="1" selected="0">
            <x v="4"/>
          </reference>
        </references>
      </pivotArea>
    </format>
    <format dxfId="2205">
      <pivotArea dataOnly="0" labelOnly="1" outline="0" fieldPosition="0">
        <references count="3">
          <reference field="7" count="1">
            <x v="24"/>
          </reference>
          <reference field="9" count="1" selected="0">
            <x v="8"/>
          </reference>
          <reference field="10" count="1" selected="0">
            <x v="4"/>
          </reference>
        </references>
      </pivotArea>
    </format>
    <format dxfId="2204">
      <pivotArea dataOnly="0" labelOnly="1" outline="0" fieldPosition="0">
        <references count="3">
          <reference field="7" count="1">
            <x v="36"/>
          </reference>
          <reference field="9" count="1" selected="0">
            <x v="9"/>
          </reference>
          <reference field="10" count="1" selected="0">
            <x v="2"/>
          </reference>
        </references>
      </pivotArea>
    </format>
    <format dxfId="2203">
      <pivotArea dataOnly="0" labelOnly="1" outline="0" fieldPosition="0">
        <references count="3">
          <reference field="7" count="1">
            <x v="26"/>
          </reference>
          <reference field="9" count="1" selected="0">
            <x v="10"/>
          </reference>
          <reference field="10" count="1" selected="0">
            <x v="2"/>
          </reference>
        </references>
      </pivotArea>
    </format>
    <format dxfId="2202">
      <pivotArea dataOnly="0" labelOnly="1" outline="0" fieldPosition="0">
        <references count="3">
          <reference field="7" count="1">
            <x v="25"/>
          </reference>
          <reference field="9" count="1" selected="0">
            <x v="11"/>
          </reference>
          <reference field="10" count="1" selected="0">
            <x v="2"/>
          </reference>
        </references>
      </pivotArea>
    </format>
    <format dxfId="2201">
      <pivotArea dataOnly="0" labelOnly="1" outline="0" fieldPosition="0">
        <references count="3">
          <reference field="7" count="1">
            <x v="40"/>
          </reference>
          <reference field="9" count="1" selected="0">
            <x v="12"/>
          </reference>
          <reference field="10" count="1" selected="0">
            <x v="1"/>
          </reference>
        </references>
      </pivotArea>
    </format>
    <format dxfId="2200">
      <pivotArea dataOnly="0" labelOnly="1" outline="0" fieldPosition="0">
        <references count="3">
          <reference field="7" count="1">
            <x v="8"/>
          </reference>
          <reference field="9" count="1" selected="0">
            <x v="13"/>
          </reference>
          <reference field="10" count="1" selected="0">
            <x v="1"/>
          </reference>
        </references>
      </pivotArea>
    </format>
    <format dxfId="2199">
      <pivotArea dataOnly="0" labelOnly="1" outline="0" fieldPosition="0">
        <references count="3">
          <reference field="7" count="1">
            <x v="10"/>
          </reference>
          <reference field="9" count="1" selected="0">
            <x v="14"/>
          </reference>
          <reference field="10" count="1" selected="0">
            <x v="1"/>
          </reference>
        </references>
      </pivotArea>
    </format>
    <format dxfId="2198">
      <pivotArea dataOnly="0" labelOnly="1" outline="0" fieldPosition="0">
        <references count="3">
          <reference field="7" count="1">
            <x v="9"/>
          </reference>
          <reference field="9" count="1" selected="0">
            <x v="15"/>
          </reference>
          <reference field="10" count="1" selected="0">
            <x v="1"/>
          </reference>
        </references>
      </pivotArea>
    </format>
    <format dxfId="2197">
      <pivotArea dataOnly="0" labelOnly="1" outline="0" fieldPosition="0">
        <references count="3">
          <reference field="7" count="1">
            <x v="0"/>
          </reference>
          <reference field="9" count="1" selected="0">
            <x v="16"/>
          </reference>
          <reference field="10" count="1" selected="0">
            <x v="0"/>
          </reference>
        </references>
      </pivotArea>
    </format>
    <format dxfId="2196">
      <pivotArea dataOnly="0" labelOnly="1" outline="0" fieldPosition="0">
        <references count="3">
          <reference field="7" count="1">
            <x v="35"/>
          </reference>
          <reference field="9" count="1" selected="0">
            <x v="17"/>
          </reference>
          <reference field="10" count="1" selected="0">
            <x v="0"/>
          </reference>
        </references>
      </pivotArea>
    </format>
    <format dxfId="2195">
      <pivotArea dataOnly="0" labelOnly="1" outline="0" fieldPosition="0">
        <references count="3">
          <reference field="7" count="1">
            <x v="13"/>
          </reference>
          <reference field="9" count="1" selected="0">
            <x v="18"/>
          </reference>
          <reference field="10" count="1" selected="0">
            <x v="0"/>
          </reference>
        </references>
      </pivotArea>
    </format>
    <format dxfId="2194">
      <pivotArea dataOnly="0" labelOnly="1" outline="0" fieldPosition="0">
        <references count="3">
          <reference field="7" count="1">
            <x v="14"/>
          </reference>
          <reference field="9" count="1" selected="0">
            <x v="19"/>
          </reference>
          <reference field="10" count="1" selected="0">
            <x v="0"/>
          </reference>
        </references>
      </pivotArea>
    </format>
    <format dxfId="2193">
      <pivotArea dataOnly="0" labelOnly="1" outline="0" fieldPosition="0">
        <references count="3">
          <reference field="7" count="1">
            <x v="41"/>
          </reference>
          <reference field="9" count="1" selected="0">
            <x v="20"/>
          </reference>
          <reference field="10" count="1" selected="0">
            <x v="0"/>
          </reference>
        </references>
      </pivotArea>
    </format>
    <format dxfId="2192">
      <pivotArea dataOnly="0" labelOnly="1" outline="0" fieldPosition="0">
        <references count="3">
          <reference field="7" count="1">
            <x v="28"/>
          </reference>
          <reference field="9" count="1" selected="0">
            <x v="21"/>
          </reference>
          <reference field="10" count="1" selected="0">
            <x v="0"/>
          </reference>
        </references>
      </pivotArea>
    </format>
    <format dxfId="2191">
      <pivotArea dataOnly="0" labelOnly="1" outline="0" fieldPosition="0">
        <references count="3">
          <reference field="7" count="1">
            <x v="29"/>
          </reference>
          <reference field="9" count="1" selected="0">
            <x v="22"/>
          </reference>
          <reference field="10" count="1" selected="0">
            <x v="0"/>
          </reference>
        </references>
      </pivotArea>
    </format>
    <format dxfId="2190">
      <pivotArea dataOnly="0" labelOnly="1" outline="0" fieldPosition="0">
        <references count="3">
          <reference field="7" count="1">
            <x v="38"/>
          </reference>
          <reference field="9" count="1" selected="0">
            <x v="23"/>
          </reference>
          <reference field="10" count="1" selected="0">
            <x v="0"/>
          </reference>
        </references>
      </pivotArea>
    </format>
    <format dxfId="2189">
      <pivotArea dataOnly="0" labelOnly="1" outline="0" fieldPosition="0">
        <references count="3">
          <reference field="7" count="1">
            <x v="20"/>
          </reference>
          <reference field="9" count="1" selected="0">
            <x v="24"/>
          </reference>
          <reference field="10" count="1" selected="0">
            <x v="0"/>
          </reference>
        </references>
      </pivotArea>
    </format>
    <format dxfId="2188">
      <pivotArea dataOnly="0" labelOnly="1" outline="0" fieldPosition="0">
        <references count="3">
          <reference field="7" count="1">
            <x v="21"/>
          </reference>
          <reference field="9" count="1" selected="0">
            <x v="25"/>
          </reference>
          <reference field="10" count="1" selected="0">
            <x v="0"/>
          </reference>
        </references>
      </pivotArea>
    </format>
    <format dxfId="2187">
      <pivotArea dataOnly="0" labelOnly="1" outline="0" fieldPosition="0">
        <references count="3">
          <reference field="7" count="1">
            <x v="22"/>
          </reference>
          <reference field="9" count="1" selected="0">
            <x v="26"/>
          </reference>
          <reference field="10" count="1" selected="0">
            <x v="0"/>
          </reference>
        </references>
      </pivotArea>
    </format>
    <format dxfId="2186">
      <pivotArea dataOnly="0" labelOnly="1" outline="0" fieldPosition="0">
        <references count="3">
          <reference field="7" count="1">
            <x v="23"/>
          </reference>
          <reference field="9" count="1" selected="0">
            <x v="27"/>
          </reference>
          <reference field="10" count="1" selected="0">
            <x v="0"/>
          </reference>
        </references>
      </pivotArea>
    </format>
    <format dxfId="2185">
      <pivotArea dataOnly="0" labelOnly="1" outline="0" fieldPosition="0">
        <references count="3">
          <reference field="7" count="1">
            <x v="12"/>
          </reference>
          <reference field="9" count="1" selected="0">
            <x v="28"/>
          </reference>
          <reference field="10" count="1" selected="0">
            <x v="0"/>
          </reference>
        </references>
      </pivotArea>
    </format>
    <format dxfId="2184">
      <pivotArea dataOnly="0" labelOnly="1" outline="0" fieldPosition="0">
        <references count="3">
          <reference field="7" count="1">
            <x v="11"/>
          </reference>
          <reference field="9" count="1" selected="0">
            <x v="29"/>
          </reference>
          <reference field="10" count="1" selected="0">
            <x v="0"/>
          </reference>
        </references>
      </pivotArea>
    </format>
    <format dxfId="2183">
      <pivotArea dataOnly="0" labelOnly="1" outline="0" fieldPosition="0">
        <references count="3">
          <reference field="7" count="1">
            <x v="31"/>
          </reference>
          <reference field="9" count="1" selected="0">
            <x v="30"/>
          </reference>
          <reference field="10" count="1" selected="0">
            <x v="0"/>
          </reference>
        </references>
      </pivotArea>
    </format>
    <format dxfId="2182">
      <pivotArea dataOnly="0" labelOnly="1" outline="0" fieldPosition="0">
        <references count="3">
          <reference field="7" count="1">
            <x v="30"/>
          </reference>
          <reference field="9" count="1" selected="0">
            <x v="31"/>
          </reference>
          <reference field="10" count="1" selected="0">
            <x v="0"/>
          </reference>
        </references>
      </pivotArea>
    </format>
    <format dxfId="2181">
      <pivotArea dataOnly="0" labelOnly="1" outline="0" fieldPosition="0">
        <references count="3">
          <reference field="7" count="1">
            <x v="42"/>
          </reference>
          <reference field="9" count="1" selected="0">
            <x v="32"/>
          </reference>
          <reference field="10" count="1" selected="0">
            <x v="0"/>
          </reference>
        </references>
      </pivotArea>
    </format>
    <format dxfId="2180">
      <pivotArea dataOnly="0" labelOnly="1" outline="0" fieldPosition="0">
        <references count="3">
          <reference field="7" count="1">
            <x v="44"/>
          </reference>
          <reference field="9" count="1" selected="0">
            <x v="33"/>
          </reference>
          <reference field="10" count="1" selected="0">
            <x v="0"/>
          </reference>
        </references>
      </pivotArea>
    </format>
    <format dxfId="2179">
      <pivotArea dataOnly="0" labelOnly="1" outline="0" fieldPosition="0">
        <references count="3">
          <reference field="7" count="1">
            <x v="45"/>
          </reference>
          <reference field="9" count="1" selected="0">
            <x v="34"/>
          </reference>
          <reference field="10" count="1" selected="0">
            <x v="0"/>
          </reference>
        </references>
      </pivotArea>
    </format>
    <format dxfId="2178">
      <pivotArea dataOnly="0" labelOnly="1" outline="0" fieldPosition="0">
        <references count="3">
          <reference field="7" count="1">
            <x v="39"/>
          </reference>
          <reference field="9" count="1" selected="0">
            <x v="35"/>
          </reference>
          <reference field="10" count="1" selected="0">
            <x v="0"/>
          </reference>
        </references>
      </pivotArea>
    </format>
    <format dxfId="2177">
      <pivotArea dataOnly="0" labelOnly="1" outline="0" fieldPosition="0">
        <references count="3">
          <reference field="7" count="1">
            <x v="32"/>
          </reference>
          <reference field="9" count="1" selected="0">
            <x v="36"/>
          </reference>
          <reference field="10" count="1" selected="0">
            <x v="0"/>
          </reference>
        </references>
      </pivotArea>
    </format>
    <format dxfId="2176">
      <pivotArea dataOnly="0" labelOnly="1" outline="0" fieldPosition="0">
        <references count="3">
          <reference field="7" count="1">
            <x v="33"/>
          </reference>
          <reference field="9" count="1" selected="0">
            <x v="37"/>
          </reference>
          <reference field="10" count="1" selected="0">
            <x v="0"/>
          </reference>
        </references>
      </pivotArea>
    </format>
    <format dxfId="2175">
      <pivotArea dataOnly="0" labelOnly="1" outline="0" fieldPosition="0">
        <references count="3">
          <reference field="7" count="1">
            <x v="27"/>
          </reference>
          <reference field="9" count="1" selected="0">
            <x v="38"/>
          </reference>
          <reference field="10" count="1" selected="0">
            <x v="3"/>
          </reference>
        </references>
      </pivotArea>
    </format>
    <format dxfId="2174">
      <pivotArea dataOnly="0" labelOnly="1" outline="0" fieldPosition="0">
        <references count="3">
          <reference field="7" count="1">
            <x v="16"/>
          </reference>
          <reference field="9" count="1" selected="0">
            <x v="39"/>
          </reference>
          <reference field="10" count="1" selected="0">
            <x v="3"/>
          </reference>
        </references>
      </pivotArea>
    </format>
    <format dxfId="2173">
      <pivotArea dataOnly="0" labelOnly="1" outline="0" fieldPosition="0">
        <references count="3">
          <reference field="7" count="1">
            <x v="7"/>
          </reference>
          <reference field="9" count="1" selected="0">
            <x v="40"/>
          </reference>
          <reference field="10" count="1" selected="0">
            <x v="3"/>
          </reference>
        </references>
      </pivotArea>
    </format>
    <format dxfId="2172">
      <pivotArea dataOnly="0" labelOnly="1" outline="0" fieldPosition="0">
        <references count="3">
          <reference field="7" count="1">
            <x v="6"/>
          </reference>
          <reference field="9" count="1" selected="0">
            <x v="41"/>
          </reference>
          <reference field="10" count="1" selected="0">
            <x v="3"/>
          </reference>
        </references>
      </pivotArea>
    </format>
    <format dxfId="2171">
      <pivotArea dataOnly="0" labelOnly="1" outline="0" fieldPosition="0">
        <references count="3">
          <reference field="7" count="1">
            <x v="4"/>
          </reference>
          <reference field="9" count="1" selected="0">
            <x v="42"/>
          </reference>
          <reference field="10" count="1" selected="0">
            <x v="3"/>
          </reference>
        </references>
      </pivotArea>
    </format>
    <format dxfId="2170">
      <pivotArea dataOnly="0" labelOnly="1" outline="0" fieldPosition="0">
        <references count="3">
          <reference field="7" count="1">
            <x v="3"/>
          </reference>
          <reference field="9" count="1" selected="0">
            <x v="43"/>
          </reference>
          <reference field="10" count="1" selected="0">
            <x v="3"/>
          </reference>
        </references>
      </pivotArea>
    </format>
    <format dxfId="2169">
      <pivotArea dataOnly="0" labelOnly="1" outline="0" fieldPosition="0">
        <references count="3">
          <reference field="7" count="1">
            <x v="5"/>
          </reference>
          <reference field="9" count="1" selected="0">
            <x v="44"/>
          </reference>
          <reference field="10" count="1" selected="0">
            <x v="3"/>
          </reference>
        </references>
      </pivotArea>
    </format>
    <format dxfId="2168">
      <pivotArea dataOnly="0" labelOnly="1" outline="0" fieldPosition="0">
        <references count="3">
          <reference field="7" count="1">
            <x v="2"/>
          </reference>
          <reference field="9" count="1" selected="0">
            <x v="45"/>
          </reference>
          <reference field="10" count="1" selected="0">
            <x v="3"/>
          </reference>
        </references>
      </pivotArea>
    </format>
    <format dxfId="2167">
      <pivotArea dataOnly="0" labelOnly="1" outline="0" fieldPosition="0">
        <references count="3">
          <reference field="7" count="1">
            <x v="1"/>
          </reference>
          <reference field="9" count="1" selected="0">
            <x v="46"/>
          </reference>
          <reference field="10" count="1" selected="0">
            <x v="3"/>
          </reference>
        </references>
      </pivotArea>
    </format>
    <format dxfId="2166">
      <pivotArea outline="0" collapsedLevelsAreSubtotals="1" fieldPosition="0"/>
    </format>
    <format dxfId="2165">
      <pivotArea field="9" type="button" dataOnly="0" labelOnly="1" outline="0" axis="axisCol" fieldPosition="0"/>
    </format>
    <format dxfId="2164">
      <pivotArea field="10" type="button" dataOnly="0" labelOnly="1" outline="0" axis="axisCol" fieldPosition="1"/>
    </format>
    <format dxfId="2163">
      <pivotArea field="7" type="button" dataOnly="0" labelOnly="1" outline="0" axis="axisCol" fieldPosition="2"/>
    </format>
    <format dxfId="2162">
      <pivotArea type="topRight" dataOnly="0" labelOnly="1" outline="0" fieldPosition="0"/>
    </format>
    <format dxfId="2161">
      <pivotArea dataOnly="0" labelOnly="1" outline="0" fieldPosition="0">
        <references count="1">
          <reference field="9" count="0"/>
        </references>
      </pivotArea>
    </format>
    <format dxfId="2160">
      <pivotArea dataOnly="0" labelOnly="1" outline="0" fieldPosition="0">
        <references count="2">
          <reference field="9" count="1" selected="0">
            <x v="0"/>
          </reference>
          <reference field="10" count="1">
            <x v="4"/>
          </reference>
        </references>
      </pivotArea>
    </format>
    <format dxfId="2159">
      <pivotArea dataOnly="0" labelOnly="1" outline="0" fieldPosition="0">
        <references count="2">
          <reference field="9" count="1" selected="0">
            <x v="9"/>
          </reference>
          <reference field="10" count="1">
            <x v="2"/>
          </reference>
        </references>
      </pivotArea>
    </format>
    <format dxfId="2158">
      <pivotArea dataOnly="0" labelOnly="1" outline="0" fieldPosition="0">
        <references count="2">
          <reference field="9" count="1" selected="0">
            <x v="12"/>
          </reference>
          <reference field="10" count="1">
            <x v="1"/>
          </reference>
        </references>
      </pivotArea>
    </format>
    <format dxfId="2157">
      <pivotArea dataOnly="0" labelOnly="1" outline="0" fieldPosition="0">
        <references count="2">
          <reference field="9" count="1" selected="0">
            <x v="16"/>
          </reference>
          <reference field="10" count="1">
            <x v="0"/>
          </reference>
        </references>
      </pivotArea>
    </format>
    <format dxfId="2156">
      <pivotArea dataOnly="0" labelOnly="1" outline="0" fieldPosition="0">
        <references count="2">
          <reference field="9" count="1" selected="0">
            <x v="38"/>
          </reference>
          <reference field="10" count="1">
            <x v="3"/>
          </reference>
        </references>
      </pivotArea>
    </format>
    <format dxfId="2155">
      <pivotArea dataOnly="0" labelOnly="1" outline="0" fieldPosition="0">
        <references count="3">
          <reference field="7" count="1">
            <x v="43"/>
          </reference>
          <reference field="9" count="1" selected="0">
            <x v="0"/>
          </reference>
          <reference field="10" count="1" selected="0">
            <x v="4"/>
          </reference>
        </references>
      </pivotArea>
    </format>
    <format dxfId="2154">
      <pivotArea dataOnly="0" labelOnly="1" outline="0" fieldPosition="0">
        <references count="3">
          <reference field="7" count="1">
            <x v="37"/>
          </reference>
          <reference field="9" count="1" selected="0">
            <x v="1"/>
          </reference>
          <reference field="10" count="1" selected="0">
            <x v="4"/>
          </reference>
        </references>
      </pivotArea>
    </format>
    <format dxfId="2153">
      <pivotArea dataOnly="0" labelOnly="1" outline="0" fieldPosition="0">
        <references count="3">
          <reference field="7" count="1">
            <x v="19"/>
          </reference>
          <reference field="9" count="1" selected="0">
            <x v="2"/>
          </reference>
          <reference field="10" count="1" selected="0">
            <x v="4"/>
          </reference>
        </references>
      </pivotArea>
    </format>
    <format dxfId="2152">
      <pivotArea dataOnly="0" labelOnly="1" outline="0" fieldPosition="0">
        <references count="3">
          <reference field="7" count="1">
            <x v="18"/>
          </reference>
          <reference field="9" count="1" selected="0">
            <x v="3"/>
          </reference>
          <reference field="10" count="1" selected="0">
            <x v="4"/>
          </reference>
        </references>
      </pivotArea>
    </format>
    <format dxfId="2151">
      <pivotArea dataOnly="0" labelOnly="1" outline="0" fieldPosition="0">
        <references count="3">
          <reference field="7" count="1">
            <x v="17"/>
          </reference>
          <reference field="9" count="1" selected="0">
            <x v="4"/>
          </reference>
          <reference field="10" count="1" selected="0">
            <x v="4"/>
          </reference>
        </references>
      </pivotArea>
    </format>
    <format dxfId="2150">
      <pivotArea dataOnly="0" labelOnly="1" outline="0" fieldPosition="0">
        <references count="3">
          <reference field="7" count="1">
            <x v="15"/>
          </reference>
          <reference field="9" count="1" selected="0">
            <x v="5"/>
          </reference>
          <reference field="10" count="1" selected="0">
            <x v="4"/>
          </reference>
        </references>
      </pivotArea>
    </format>
    <format dxfId="2149">
      <pivotArea dataOnly="0" labelOnly="1" outline="0" fieldPosition="0">
        <references count="3">
          <reference field="7" count="1">
            <x v="46"/>
          </reference>
          <reference field="9" count="1" selected="0">
            <x v="6"/>
          </reference>
          <reference field="10" count="1" selected="0">
            <x v="4"/>
          </reference>
        </references>
      </pivotArea>
    </format>
    <format dxfId="2148">
      <pivotArea dataOnly="0" labelOnly="1" outline="0" fieldPosition="0">
        <references count="3">
          <reference field="7" count="1">
            <x v="34"/>
          </reference>
          <reference field="9" count="1" selected="0">
            <x v="7"/>
          </reference>
          <reference field="10" count="1" selected="0">
            <x v="4"/>
          </reference>
        </references>
      </pivotArea>
    </format>
    <format dxfId="2147">
      <pivotArea dataOnly="0" labelOnly="1" outline="0" fieldPosition="0">
        <references count="3">
          <reference field="7" count="1">
            <x v="24"/>
          </reference>
          <reference field="9" count="1" selected="0">
            <x v="8"/>
          </reference>
          <reference field="10" count="1" selected="0">
            <x v="4"/>
          </reference>
        </references>
      </pivotArea>
    </format>
    <format dxfId="2146">
      <pivotArea dataOnly="0" labelOnly="1" outline="0" fieldPosition="0">
        <references count="3">
          <reference field="7" count="1">
            <x v="36"/>
          </reference>
          <reference field="9" count="1" selected="0">
            <x v="9"/>
          </reference>
          <reference field="10" count="1" selected="0">
            <x v="2"/>
          </reference>
        </references>
      </pivotArea>
    </format>
    <format dxfId="2145">
      <pivotArea dataOnly="0" labelOnly="1" outline="0" fieldPosition="0">
        <references count="3">
          <reference field="7" count="1">
            <x v="26"/>
          </reference>
          <reference field="9" count="1" selected="0">
            <x v="10"/>
          </reference>
          <reference field="10" count="1" selected="0">
            <x v="2"/>
          </reference>
        </references>
      </pivotArea>
    </format>
    <format dxfId="2144">
      <pivotArea dataOnly="0" labelOnly="1" outline="0" fieldPosition="0">
        <references count="3">
          <reference field="7" count="1">
            <x v="25"/>
          </reference>
          <reference field="9" count="1" selected="0">
            <x v="11"/>
          </reference>
          <reference field="10" count="1" selected="0">
            <x v="2"/>
          </reference>
        </references>
      </pivotArea>
    </format>
    <format dxfId="2143">
      <pivotArea dataOnly="0" labelOnly="1" outline="0" fieldPosition="0">
        <references count="3">
          <reference field="7" count="1">
            <x v="40"/>
          </reference>
          <reference field="9" count="1" selected="0">
            <x v="12"/>
          </reference>
          <reference field="10" count="1" selected="0">
            <x v="1"/>
          </reference>
        </references>
      </pivotArea>
    </format>
    <format dxfId="2142">
      <pivotArea dataOnly="0" labelOnly="1" outline="0" fieldPosition="0">
        <references count="3">
          <reference field="7" count="1">
            <x v="8"/>
          </reference>
          <reference field="9" count="1" selected="0">
            <x v="13"/>
          </reference>
          <reference field="10" count="1" selected="0">
            <x v="1"/>
          </reference>
        </references>
      </pivotArea>
    </format>
    <format dxfId="2141">
      <pivotArea dataOnly="0" labelOnly="1" outline="0" fieldPosition="0">
        <references count="3">
          <reference field="7" count="1">
            <x v="10"/>
          </reference>
          <reference field="9" count="1" selected="0">
            <x v="14"/>
          </reference>
          <reference field="10" count="1" selected="0">
            <x v="1"/>
          </reference>
        </references>
      </pivotArea>
    </format>
    <format dxfId="2140">
      <pivotArea dataOnly="0" labelOnly="1" outline="0" fieldPosition="0">
        <references count="3">
          <reference field="7" count="1">
            <x v="9"/>
          </reference>
          <reference field="9" count="1" selected="0">
            <x v="15"/>
          </reference>
          <reference field="10" count="1" selected="0">
            <x v="1"/>
          </reference>
        </references>
      </pivotArea>
    </format>
    <format dxfId="2139">
      <pivotArea dataOnly="0" labelOnly="1" outline="0" fieldPosition="0">
        <references count="3">
          <reference field="7" count="1">
            <x v="0"/>
          </reference>
          <reference field="9" count="1" selected="0">
            <x v="16"/>
          </reference>
          <reference field="10" count="1" selected="0">
            <x v="0"/>
          </reference>
        </references>
      </pivotArea>
    </format>
    <format dxfId="2138">
      <pivotArea dataOnly="0" labelOnly="1" outline="0" fieldPosition="0">
        <references count="3">
          <reference field="7" count="1">
            <x v="35"/>
          </reference>
          <reference field="9" count="1" selected="0">
            <x v="17"/>
          </reference>
          <reference field="10" count="1" selected="0">
            <x v="0"/>
          </reference>
        </references>
      </pivotArea>
    </format>
    <format dxfId="2137">
      <pivotArea dataOnly="0" labelOnly="1" outline="0" fieldPosition="0">
        <references count="3">
          <reference field="7" count="1">
            <x v="13"/>
          </reference>
          <reference field="9" count="1" selected="0">
            <x v="18"/>
          </reference>
          <reference field="10" count="1" selected="0">
            <x v="0"/>
          </reference>
        </references>
      </pivotArea>
    </format>
    <format dxfId="2136">
      <pivotArea dataOnly="0" labelOnly="1" outline="0" fieldPosition="0">
        <references count="3">
          <reference field="7" count="1">
            <x v="14"/>
          </reference>
          <reference field="9" count="1" selected="0">
            <x v="19"/>
          </reference>
          <reference field="10" count="1" selected="0">
            <x v="0"/>
          </reference>
        </references>
      </pivotArea>
    </format>
    <format dxfId="2135">
      <pivotArea dataOnly="0" labelOnly="1" outline="0" fieldPosition="0">
        <references count="3">
          <reference field="7" count="1">
            <x v="41"/>
          </reference>
          <reference field="9" count="1" selected="0">
            <x v="20"/>
          </reference>
          <reference field="10" count="1" selected="0">
            <x v="0"/>
          </reference>
        </references>
      </pivotArea>
    </format>
    <format dxfId="2134">
      <pivotArea dataOnly="0" labelOnly="1" outline="0" fieldPosition="0">
        <references count="3">
          <reference field="7" count="1">
            <x v="28"/>
          </reference>
          <reference field="9" count="1" selected="0">
            <x v="21"/>
          </reference>
          <reference field="10" count="1" selected="0">
            <x v="0"/>
          </reference>
        </references>
      </pivotArea>
    </format>
    <format dxfId="2133">
      <pivotArea dataOnly="0" labelOnly="1" outline="0" fieldPosition="0">
        <references count="3">
          <reference field="7" count="1">
            <x v="29"/>
          </reference>
          <reference field="9" count="1" selected="0">
            <x v="22"/>
          </reference>
          <reference field="10" count="1" selected="0">
            <x v="0"/>
          </reference>
        </references>
      </pivotArea>
    </format>
    <format dxfId="2132">
      <pivotArea dataOnly="0" labelOnly="1" outline="0" fieldPosition="0">
        <references count="3">
          <reference field="7" count="1">
            <x v="38"/>
          </reference>
          <reference field="9" count="1" selected="0">
            <x v="23"/>
          </reference>
          <reference field="10" count="1" selected="0">
            <x v="0"/>
          </reference>
        </references>
      </pivotArea>
    </format>
    <format dxfId="2131">
      <pivotArea dataOnly="0" labelOnly="1" outline="0" fieldPosition="0">
        <references count="3">
          <reference field="7" count="1">
            <x v="20"/>
          </reference>
          <reference field="9" count="1" selected="0">
            <x v="24"/>
          </reference>
          <reference field="10" count="1" selected="0">
            <x v="0"/>
          </reference>
        </references>
      </pivotArea>
    </format>
    <format dxfId="2130">
      <pivotArea dataOnly="0" labelOnly="1" outline="0" fieldPosition="0">
        <references count="3">
          <reference field="7" count="1">
            <x v="21"/>
          </reference>
          <reference field="9" count="1" selected="0">
            <x v="25"/>
          </reference>
          <reference field="10" count="1" selected="0">
            <x v="0"/>
          </reference>
        </references>
      </pivotArea>
    </format>
    <format dxfId="2129">
      <pivotArea dataOnly="0" labelOnly="1" outline="0" fieldPosition="0">
        <references count="3">
          <reference field="7" count="1">
            <x v="22"/>
          </reference>
          <reference field="9" count="1" selected="0">
            <x v="26"/>
          </reference>
          <reference field="10" count="1" selected="0">
            <x v="0"/>
          </reference>
        </references>
      </pivotArea>
    </format>
    <format dxfId="2128">
      <pivotArea dataOnly="0" labelOnly="1" outline="0" fieldPosition="0">
        <references count="3">
          <reference field="7" count="1">
            <x v="23"/>
          </reference>
          <reference field="9" count="1" selected="0">
            <x v="27"/>
          </reference>
          <reference field="10" count="1" selected="0">
            <x v="0"/>
          </reference>
        </references>
      </pivotArea>
    </format>
    <format dxfId="2127">
      <pivotArea dataOnly="0" labelOnly="1" outline="0" fieldPosition="0">
        <references count="3">
          <reference field="7" count="1">
            <x v="12"/>
          </reference>
          <reference field="9" count="1" selected="0">
            <x v="28"/>
          </reference>
          <reference field="10" count="1" selected="0">
            <x v="0"/>
          </reference>
        </references>
      </pivotArea>
    </format>
    <format dxfId="2126">
      <pivotArea dataOnly="0" labelOnly="1" outline="0" fieldPosition="0">
        <references count="3">
          <reference field="7" count="1">
            <x v="11"/>
          </reference>
          <reference field="9" count="1" selected="0">
            <x v="29"/>
          </reference>
          <reference field="10" count="1" selected="0">
            <x v="0"/>
          </reference>
        </references>
      </pivotArea>
    </format>
    <format dxfId="2125">
      <pivotArea dataOnly="0" labelOnly="1" outline="0" fieldPosition="0">
        <references count="3">
          <reference field="7" count="1">
            <x v="31"/>
          </reference>
          <reference field="9" count="1" selected="0">
            <x v="30"/>
          </reference>
          <reference field="10" count="1" selected="0">
            <x v="0"/>
          </reference>
        </references>
      </pivotArea>
    </format>
    <format dxfId="2124">
      <pivotArea dataOnly="0" labelOnly="1" outline="0" fieldPosition="0">
        <references count="3">
          <reference field="7" count="1">
            <x v="30"/>
          </reference>
          <reference field="9" count="1" selected="0">
            <x v="31"/>
          </reference>
          <reference field="10" count="1" selected="0">
            <x v="0"/>
          </reference>
        </references>
      </pivotArea>
    </format>
    <format dxfId="2123">
      <pivotArea dataOnly="0" labelOnly="1" outline="0" fieldPosition="0">
        <references count="3">
          <reference field="7" count="1">
            <x v="42"/>
          </reference>
          <reference field="9" count="1" selected="0">
            <x v="32"/>
          </reference>
          <reference field="10" count="1" selected="0">
            <x v="0"/>
          </reference>
        </references>
      </pivotArea>
    </format>
    <format dxfId="2122">
      <pivotArea dataOnly="0" labelOnly="1" outline="0" fieldPosition="0">
        <references count="3">
          <reference field="7" count="1">
            <x v="44"/>
          </reference>
          <reference field="9" count="1" selected="0">
            <x v="33"/>
          </reference>
          <reference field="10" count="1" selected="0">
            <x v="0"/>
          </reference>
        </references>
      </pivotArea>
    </format>
    <format dxfId="2121">
      <pivotArea dataOnly="0" labelOnly="1" outline="0" fieldPosition="0">
        <references count="3">
          <reference field="7" count="1">
            <x v="45"/>
          </reference>
          <reference field="9" count="1" selected="0">
            <x v="34"/>
          </reference>
          <reference field="10" count="1" selected="0">
            <x v="0"/>
          </reference>
        </references>
      </pivotArea>
    </format>
    <format dxfId="2120">
      <pivotArea dataOnly="0" labelOnly="1" outline="0" fieldPosition="0">
        <references count="3">
          <reference field="7" count="1">
            <x v="39"/>
          </reference>
          <reference field="9" count="1" selected="0">
            <x v="35"/>
          </reference>
          <reference field="10" count="1" selected="0">
            <x v="0"/>
          </reference>
        </references>
      </pivotArea>
    </format>
    <format dxfId="2119">
      <pivotArea dataOnly="0" labelOnly="1" outline="0" fieldPosition="0">
        <references count="3">
          <reference field="7" count="1">
            <x v="32"/>
          </reference>
          <reference field="9" count="1" selected="0">
            <x v="36"/>
          </reference>
          <reference field="10" count="1" selected="0">
            <x v="0"/>
          </reference>
        </references>
      </pivotArea>
    </format>
    <format dxfId="2118">
      <pivotArea dataOnly="0" labelOnly="1" outline="0" fieldPosition="0">
        <references count="3">
          <reference field="7" count="1">
            <x v="33"/>
          </reference>
          <reference field="9" count="1" selected="0">
            <x v="37"/>
          </reference>
          <reference field="10" count="1" selected="0">
            <x v="0"/>
          </reference>
        </references>
      </pivotArea>
    </format>
    <format dxfId="2117">
      <pivotArea dataOnly="0" labelOnly="1" outline="0" fieldPosition="0">
        <references count="3">
          <reference field="7" count="1">
            <x v="27"/>
          </reference>
          <reference field="9" count="1" selected="0">
            <x v="38"/>
          </reference>
          <reference field="10" count="1" selected="0">
            <x v="3"/>
          </reference>
        </references>
      </pivotArea>
    </format>
    <format dxfId="2116">
      <pivotArea dataOnly="0" labelOnly="1" outline="0" fieldPosition="0">
        <references count="3">
          <reference field="7" count="1">
            <x v="16"/>
          </reference>
          <reference field="9" count="1" selected="0">
            <x v="39"/>
          </reference>
          <reference field="10" count="1" selected="0">
            <x v="3"/>
          </reference>
        </references>
      </pivotArea>
    </format>
    <format dxfId="2115">
      <pivotArea dataOnly="0" labelOnly="1" outline="0" fieldPosition="0">
        <references count="3">
          <reference field="7" count="1">
            <x v="7"/>
          </reference>
          <reference field="9" count="1" selected="0">
            <x v="40"/>
          </reference>
          <reference field="10" count="1" selected="0">
            <x v="3"/>
          </reference>
        </references>
      </pivotArea>
    </format>
    <format dxfId="2114">
      <pivotArea dataOnly="0" labelOnly="1" outline="0" fieldPosition="0">
        <references count="3">
          <reference field="7" count="1">
            <x v="6"/>
          </reference>
          <reference field="9" count="1" selected="0">
            <x v="41"/>
          </reference>
          <reference field="10" count="1" selected="0">
            <x v="3"/>
          </reference>
        </references>
      </pivotArea>
    </format>
    <format dxfId="2113">
      <pivotArea dataOnly="0" labelOnly="1" outline="0" fieldPosition="0">
        <references count="3">
          <reference field="7" count="1">
            <x v="4"/>
          </reference>
          <reference field="9" count="1" selected="0">
            <x v="42"/>
          </reference>
          <reference field="10" count="1" selected="0">
            <x v="3"/>
          </reference>
        </references>
      </pivotArea>
    </format>
    <format dxfId="2112">
      <pivotArea dataOnly="0" labelOnly="1" outline="0" fieldPosition="0">
        <references count="3">
          <reference field="7" count="1">
            <x v="3"/>
          </reference>
          <reference field="9" count="1" selected="0">
            <x v="43"/>
          </reference>
          <reference field="10" count="1" selected="0">
            <x v="3"/>
          </reference>
        </references>
      </pivotArea>
    </format>
    <format dxfId="2111">
      <pivotArea dataOnly="0" labelOnly="1" outline="0" fieldPosition="0">
        <references count="3">
          <reference field="7" count="1">
            <x v="5"/>
          </reference>
          <reference field="9" count="1" selected="0">
            <x v="44"/>
          </reference>
          <reference field="10" count="1" selected="0">
            <x v="3"/>
          </reference>
        </references>
      </pivotArea>
    </format>
    <format dxfId="2110">
      <pivotArea dataOnly="0" labelOnly="1" outline="0" fieldPosition="0">
        <references count="3">
          <reference field="7" count="1">
            <x v="2"/>
          </reference>
          <reference field="9" count="1" selected="0">
            <x v="45"/>
          </reference>
          <reference field="10" count="1" selected="0">
            <x v="3"/>
          </reference>
        </references>
      </pivotArea>
    </format>
    <format dxfId="2109">
      <pivotArea dataOnly="0" labelOnly="1" outline="0" fieldPosition="0">
        <references count="3">
          <reference field="7" count="1">
            <x v="1"/>
          </reference>
          <reference field="9" count="1" selected="0">
            <x v="46"/>
          </reference>
          <reference field="10" count="1" selected="0">
            <x v="3"/>
          </reference>
        </references>
      </pivotArea>
    </format>
    <format dxfId="2108">
      <pivotArea type="origin" dataOnly="0" labelOnly="1" outline="0" offset="A3:C3" fieldPosition="0"/>
    </format>
    <format dxfId="2107">
      <pivotArea field="0" type="button" dataOnly="0" labelOnly="1" outline="0" axis="axisRow" fieldPosition="0"/>
    </format>
    <format dxfId="2106">
      <pivotArea field="1" type="button" dataOnly="0" labelOnly="1" outline="0" axis="axisRow" fieldPosition="1"/>
    </format>
    <format dxfId="2105">
      <pivotArea field="2" type="button" dataOnly="0" labelOnly="1" outline="0" axis="axisRow" fieldPosition="2"/>
    </format>
    <format dxfId="2104">
      <pivotArea dataOnly="0" labelOnly="1" outline="0" fieldPosition="0">
        <references count="2">
          <reference field="9" count="1" selected="0">
            <x v="0"/>
          </reference>
          <reference field="10" count="1">
            <x v="4"/>
          </reference>
        </references>
      </pivotArea>
    </format>
    <format dxfId="2103">
      <pivotArea dataOnly="0" labelOnly="1" outline="0" fieldPosition="0">
        <references count="2">
          <reference field="9" count="1" selected="0">
            <x v="9"/>
          </reference>
          <reference field="10" count="1">
            <x v="2"/>
          </reference>
        </references>
      </pivotArea>
    </format>
    <format dxfId="2102">
      <pivotArea dataOnly="0" labelOnly="1" outline="0" fieldPosition="0">
        <references count="2">
          <reference field="9" count="1" selected="0">
            <x v="12"/>
          </reference>
          <reference field="10" count="1">
            <x v="1"/>
          </reference>
        </references>
      </pivotArea>
    </format>
    <format dxfId="2101">
      <pivotArea dataOnly="0" labelOnly="1" outline="0" fieldPosition="0">
        <references count="2">
          <reference field="9" count="1" selected="0">
            <x v="16"/>
          </reference>
          <reference field="10" count="1">
            <x v="0"/>
          </reference>
        </references>
      </pivotArea>
    </format>
    <format dxfId="2100">
      <pivotArea dataOnly="0" labelOnly="1" outline="0" fieldPosition="0">
        <references count="2">
          <reference field="9" count="1" selected="0">
            <x v="38"/>
          </reference>
          <reference field="10" count="1">
            <x v="3"/>
          </reference>
        </references>
      </pivotArea>
    </format>
    <format dxfId="2099">
      <pivotArea dataOnly="0" labelOnly="1" outline="0" fieldPosition="0">
        <references count="3">
          <reference field="7" count="1">
            <x v="43"/>
          </reference>
          <reference field="9" count="1" selected="0">
            <x v="0"/>
          </reference>
          <reference field="10" count="1" selected="0">
            <x v="4"/>
          </reference>
        </references>
      </pivotArea>
    </format>
    <format dxfId="2098">
      <pivotArea dataOnly="0" labelOnly="1" outline="0" fieldPosition="0">
        <references count="3">
          <reference field="7" count="1">
            <x v="37"/>
          </reference>
          <reference field="9" count="1" selected="0">
            <x v="1"/>
          </reference>
          <reference field="10" count="1" selected="0">
            <x v="4"/>
          </reference>
        </references>
      </pivotArea>
    </format>
    <format dxfId="2097">
      <pivotArea dataOnly="0" labelOnly="1" outline="0" fieldPosition="0">
        <references count="3">
          <reference field="7" count="1">
            <x v="19"/>
          </reference>
          <reference field="9" count="1" selected="0">
            <x v="2"/>
          </reference>
          <reference field="10" count="1" selected="0">
            <x v="4"/>
          </reference>
        </references>
      </pivotArea>
    </format>
    <format dxfId="2096">
      <pivotArea dataOnly="0" labelOnly="1" outline="0" fieldPosition="0">
        <references count="3">
          <reference field="7" count="1">
            <x v="18"/>
          </reference>
          <reference field="9" count="1" selected="0">
            <x v="3"/>
          </reference>
          <reference field="10" count="1" selected="0">
            <x v="4"/>
          </reference>
        </references>
      </pivotArea>
    </format>
    <format dxfId="2095">
      <pivotArea dataOnly="0" labelOnly="1" outline="0" fieldPosition="0">
        <references count="3">
          <reference field="7" count="1">
            <x v="17"/>
          </reference>
          <reference field="9" count="1" selected="0">
            <x v="4"/>
          </reference>
          <reference field="10" count="1" selected="0">
            <x v="4"/>
          </reference>
        </references>
      </pivotArea>
    </format>
    <format dxfId="2094">
      <pivotArea dataOnly="0" labelOnly="1" outline="0" fieldPosition="0">
        <references count="3">
          <reference field="7" count="1">
            <x v="15"/>
          </reference>
          <reference field="9" count="1" selected="0">
            <x v="5"/>
          </reference>
          <reference field="10" count="1" selected="0">
            <x v="4"/>
          </reference>
        </references>
      </pivotArea>
    </format>
    <format dxfId="2093">
      <pivotArea dataOnly="0" labelOnly="1" outline="0" fieldPosition="0">
        <references count="3">
          <reference field="7" count="1">
            <x v="46"/>
          </reference>
          <reference field="9" count="1" selected="0">
            <x v="6"/>
          </reference>
          <reference field="10" count="1" selected="0">
            <x v="4"/>
          </reference>
        </references>
      </pivotArea>
    </format>
    <format dxfId="2092">
      <pivotArea dataOnly="0" labelOnly="1" outline="0" fieldPosition="0">
        <references count="3">
          <reference field="7" count="1">
            <x v="34"/>
          </reference>
          <reference field="9" count="1" selected="0">
            <x v="7"/>
          </reference>
          <reference field="10" count="1" selected="0">
            <x v="4"/>
          </reference>
        </references>
      </pivotArea>
    </format>
    <format dxfId="2091">
      <pivotArea dataOnly="0" labelOnly="1" outline="0" fieldPosition="0">
        <references count="3">
          <reference field="7" count="1">
            <x v="24"/>
          </reference>
          <reference field="9" count="1" selected="0">
            <x v="8"/>
          </reference>
          <reference field="10" count="1" selected="0">
            <x v="4"/>
          </reference>
        </references>
      </pivotArea>
    </format>
    <format dxfId="2090">
      <pivotArea dataOnly="0" labelOnly="1" outline="0" fieldPosition="0">
        <references count="3">
          <reference field="7" count="1">
            <x v="36"/>
          </reference>
          <reference field="9" count="1" selected="0">
            <x v="9"/>
          </reference>
          <reference field="10" count="1" selected="0">
            <x v="2"/>
          </reference>
        </references>
      </pivotArea>
    </format>
    <format dxfId="2089">
      <pivotArea dataOnly="0" labelOnly="1" outline="0" fieldPosition="0">
        <references count="3">
          <reference field="7" count="1">
            <x v="26"/>
          </reference>
          <reference field="9" count="1" selected="0">
            <x v="10"/>
          </reference>
          <reference field="10" count="1" selected="0">
            <x v="2"/>
          </reference>
        </references>
      </pivotArea>
    </format>
    <format dxfId="2088">
      <pivotArea dataOnly="0" labelOnly="1" outline="0" fieldPosition="0">
        <references count="3">
          <reference field="7" count="1">
            <x v="25"/>
          </reference>
          <reference field="9" count="1" selected="0">
            <x v="11"/>
          </reference>
          <reference field="10" count="1" selected="0">
            <x v="2"/>
          </reference>
        </references>
      </pivotArea>
    </format>
    <format dxfId="2087">
      <pivotArea dataOnly="0" labelOnly="1" outline="0" fieldPosition="0">
        <references count="3">
          <reference field="7" count="1">
            <x v="40"/>
          </reference>
          <reference field="9" count="1" selected="0">
            <x v="12"/>
          </reference>
          <reference field="10" count="1" selected="0">
            <x v="1"/>
          </reference>
        </references>
      </pivotArea>
    </format>
    <format dxfId="2086">
      <pivotArea dataOnly="0" labelOnly="1" outline="0" fieldPosition="0">
        <references count="3">
          <reference field="7" count="1">
            <x v="8"/>
          </reference>
          <reference field="9" count="1" selected="0">
            <x v="13"/>
          </reference>
          <reference field="10" count="1" selected="0">
            <x v="1"/>
          </reference>
        </references>
      </pivotArea>
    </format>
    <format dxfId="2085">
      <pivotArea dataOnly="0" labelOnly="1" outline="0" fieldPosition="0">
        <references count="3">
          <reference field="7" count="1">
            <x v="10"/>
          </reference>
          <reference field="9" count="1" selected="0">
            <x v="14"/>
          </reference>
          <reference field="10" count="1" selected="0">
            <x v="1"/>
          </reference>
        </references>
      </pivotArea>
    </format>
    <format dxfId="2084">
      <pivotArea dataOnly="0" labelOnly="1" outline="0" fieldPosition="0">
        <references count="3">
          <reference field="7" count="1">
            <x v="9"/>
          </reference>
          <reference field="9" count="1" selected="0">
            <x v="15"/>
          </reference>
          <reference field="10" count="1" selected="0">
            <x v="1"/>
          </reference>
        </references>
      </pivotArea>
    </format>
    <format dxfId="2083">
      <pivotArea dataOnly="0" labelOnly="1" outline="0" fieldPosition="0">
        <references count="3">
          <reference field="7" count="1">
            <x v="0"/>
          </reference>
          <reference field="9" count="1" selected="0">
            <x v="16"/>
          </reference>
          <reference field="10" count="1" selected="0">
            <x v="0"/>
          </reference>
        </references>
      </pivotArea>
    </format>
    <format dxfId="2082">
      <pivotArea dataOnly="0" labelOnly="1" outline="0" fieldPosition="0">
        <references count="3">
          <reference field="7" count="1">
            <x v="35"/>
          </reference>
          <reference field="9" count="1" selected="0">
            <x v="17"/>
          </reference>
          <reference field="10" count="1" selected="0">
            <x v="0"/>
          </reference>
        </references>
      </pivotArea>
    </format>
    <format dxfId="2081">
      <pivotArea dataOnly="0" labelOnly="1" outline="0" fieldPosition="0">
        <references count="3">
          <reference field="7" count="1">
            <x v="13"/>
          </reference>
          <reference field="9" count="1" selected="0">
            <x v="18"/>
          </reference>
          <reference field="10" count="1" selected="0">
            <x v="0"/>
          </reference>
        </references>
      </pivotArea>
    </format>
    <format dxfId="2080">
      <pivotArea dataOnly="0" labelOnly="1" outline="0" fieldPosition="0">
        <references count="3">
          <reference field="7" count="1">
            <x v="14"/>
          </reference>
          <reference field="9" count="1" selected="0">
            <x v="19"/>
          </reference>
          <reference field="10" count="1" selected="0">
            <x v="0"/>
          </reference>
        </references>
      </pivotArea>
    </format>
    <format dxfId="2079">
      <pivotArea dataOnly="0" labelOnly="1" outline="0" fieldPosition="0">
        <references count="3">
          <reference field="7" count="1">
            <x v="41"/>
          </reference>
          <reference field="9" count="1" selected="0">
            <x v="20"/>
          </reference>
          <reference field="10" count="1" selected="0">
            <x v="0"/>
          </reference>
        </references>
      </pivotArea>
    </format>
    <format dxfId="2078">
      <pivotArea dataOnly="0" labelOnly="1" outline="0" fieldPosition="0">
        <references count="3">
          <reference field="7" count="1">
            <x v="28"/>
          </reference>
          <reference field="9" count="1" selected="0">
            <x v="21"/>
          </reference>
          <reference field="10" count="1" selected="0">
            <x v="0"/>
          </reference>
        </references>
      </pivotArea>
    </format>
    <format dxfId="2077">
      <pivotArea dataOnly="0" labelOnly="1" outline="0" fieldPosition="0">
        <references count="3">
          <reference field="7" count="1">
            <x v="29"/>
          </reference>
          <reference field="9" count="1" selected="0">
            <x v="22"/>
          </reference>
          <reference field="10" count="1" selected="0">
            <x v="0"/>
          </reference>
        </references>
      </pivotArea>
    </format>
    <format dxfId="2076">
      <pivotArea dataOnly="0" labelOnly="1" outline="0" fieldPosition="0">
        <references count="3">
          <reference field="7" count="1">
            <x v="38"/>
          </reference>
          <reference field="9" count="1" selected="0">
            <x v="23"/>
          </reference>
          <reference field="10" count="1" selected="0">
            <x v="0"/>
          </reference>
        </references>
      </pivotArea>
    </format>
    <format dxfId="2075">
      <pivotArea dataOnly="0" labelOnly="1" outline="0" fieldPosition="0">
        <references count="3">
          <reference field="7" count="1">
            <x v="20"/>
          </reference>
          <reference field="9" count="1" selected="0">
            <x v="24"/>
          </reference>
          <reference field="10" count="1" selected="0">
            <x v="0"/>
          </reference>
        </references>
      </pivotArea>
    </format>
    <format dxfId="2074">
      <pivotArea dataOnly="0" labelOnly="1" outline="0" fieldPosition="0">
        <references count="3">
          <reference field="7" count="1">
            <x v="21"/>
          </reference>
          <reference field="9" count="1" selected="0">
            <x v="25"/>
          </reference>
          <reference field="10" count="1" selected="0">
            <x v="0"/>
          </reference>
        </references>
      </pivotArea>
    </format>
    <format dxfId="2073">
      <pivotArea dataOnly="0" labelOnly="1" outline="0" fieldPosition="0">
        <references count="3">
          <reference field="7" count="1">
            <x v="22"/>
          </reference>
          <reference field="9" count="1" selected="0">
            <x v="26"/>
          </reference>
          <reference field="10" count="1" selected="0">
            <x v="0"/>
          </reference>
        </references>
      </pivotArea>
    </format>
    <format dxfId="2072">
      <pivotArea dataOnly="0" labelOnly="1" outline="0" fieldPosition="0">
        <references count="3">
          <reference field="7" count="1">
            <x v="23"/>
          </reference>
          <reference field="9" count="1" selected="0">
            <x v="27"/>
          </reference>
          <reference field="10" count="1" selected="0">
            <x v="0"/>
          </reference>
        </references>
      </pivotArea>
    </format>
    <format dxfId="2071">
      <pivotArea dataOnly="0" labelOnly="1" outline="0" fieldPosition="0">
        <references count="3">
          <reference field="7" count="1">
            <x v="12"/>
          </reference>
          <reference field="9" count="1" selected="0">
            <x v="28"/>
          </reference>
          <reference field="10" count="1" selected="0">
            <x v="0"/>
          </reference>
        </references>
      </pivotArea>
    </format>
    <format dxfId="2070">
      <pivotArea dataOnly="0" labelOnly="1" outline="0" fieldPosition="0">
        <references count="3">
          <reference field="7" count="1">
            <x v="11"/>
          </reference>
          <reference field="9" count="1" selected="0">
            <x v="29"/>
          </reference>
          <reference field="10" count="1" selected="0">
            <x v="0"/>
          </reference>
        </references>
      </pivotArea>
    </format>
    <format dxfId="2069">
      <pivotArea dataOnly="0" labelOnly="1" outline="0" fieldPosition="0">
        <references count="3">
          <reference field="7" count="1">
            <x v="31"/>
          </reference>
          <reference field="9" count="1" selected="0">
            <x v="30"/>
          </reference>
          <reference field="10" count="1" selected="0">
            <x v="0"/>
          </reference>
        </references>
      </pivotArea>
    </format>
    <format dxfId="2068">
      <pivotArea dataOnly="0" labelOnly="1" outline="0" fieldPosition="0">
        <references count="3">
          <reference field="7" count="1">
            <x v="30"/>
          </reference>
          <reference field="9" count="1" selected="0">
            <x v="31"/>
          </reference>
          <reference field="10" count="1" selected="0">
            <x v="0"/>
          </reference>
        </references>
      </pivotArea>
    </format>
    <format dxfId="2067">
      <pivotArea dataOnly="0" labelOnly="1" outline="0" fieldPosition="0">
        <references count="3">
          <reference field="7" count="1">
            <x v="42"/>
          </reference>
          <reference field="9" count="1" selected="0">
            <x v="32"/>
          </reference>
          <reference field="10" count="1" selected="0">
            <x v="0"/>
          </reference>
        </references>
      </pivotArea>
    </format>
    <format dxfId="2066">
      <pivotArea dataOnly="0" labelOnly="1" outline="0" fieldPosition="0">
        <references count="3">
          <reference field="7" count="1">
            <x v="44"/>
          </reference>
          <reference field="9" count="1" selected="0">
            <x v="33"/>
          </reference>
          <reference field="10" count="1" selected="0">
            <x v="0"/>
          </reference>
        </references>
      </pivotArea>
    </format>
    <format dxfId="2065">
      <pivotArea dataOnly="0" labelOnly="1" outline="0" fieldPosition="0">
        <references count="3">
          <reference field="7" count="1">
            <x v="45"/>
          </reference>
          <reference field="9" count="1" selected="0">
            <x v="34"/>
          </reference>
          <reference field="10" count="1" selected="0">
            <x v="0"/>
          </reference>
        </references>
      </pivotArea>
    </format>
    <format dxfId="2064">
      <pivotArea dataOnly="0" labelOnly="1" outline="0" fieldPosition="0">
        <references count="3">
          <reference field="7" count="1">
            <x v="39"/>
          </reference>
          <reference field="9" count="1" selected="0">
            <x v="35"/>
          </reference>
          <reference field="10" count="1" selected="0">
            <x v="0"/>
          </reference>
        </references>
      </pivotArea>
    </format>
    <format dxfId="2063">
      <pivotArea dataOnly="0" labelOnly="1" outline="0" fieldPosition="0">
        <references count="3">
          <reference field="7" count="1">
            <x v="32"/>
          </reference>
          <reference field="9" count="1" selected="0">
            <x v="36"/>
          </reference>
          <reference field="10" count="1" selected="0">
            <x v="0"/>
          </reference>
        </references>
      </pivotArea>
    </format>
    <format dxfId="2062">
      <pivotArea dataOnly="0" labelOnly="1" outline="0" fieldPosition="0">
        <references count="3">
          <reference field="7" count="1">
            <x v="33"/>
          </reference>
          <reference field="9" count="1" selected="0">
            <x v="37"/>
          </reference>
          <reference field="10" count="1" selected="0">
            <x v="0"/>
          </reference>
        </references>
      </pivotArea>
    </format>
    <format dxfId="2061">
      <pivotArea dataOnly="0" labelOnly="1" outline="0" fieldPosition="0">
        <references count="3">
          <reference field="7" count="1">
            <x v="27"/>
          </reference>
          <reference field="9" count="1" selected="0">
            <x v="38"/>
          </reference>
          <reference field="10" count="1" selected="0">
            <x v="3"/>
          </reference>
        </references>
      </pivotArea>
    </format>
    <format dxfId="2060">
      <pivotArea dataOnly="0" labelOnly="1" outline="0" fieldPosition="0">
        <references count="3">
          <reference field="7" count="1">
            <x v="16"/>
          </reference>
          <reference field="9" count="1" selected="0">
            <x v="39"/>
          </reference>
          <reference field="10" count="1" selected="0">
            <x v="3"/>
          </reference>
        </references>
      </pivotArea>
    </format>
    <format dxfId="2059">
      <pivotArea dataOnly="0" labelOnly="1" outline="0" fieldPosition="0">
        <references count="3">
          <reference field="7" count="1">
            <x v="7"/>
          </reference>
          <reference field="9" count="1" selected="0">
            <x v="40"/>
          </reference>
          <reference field="10" count="1" selected="0">
            <x v="3"/>
          </reference>
        </references>
      </pivotArea>
    </format>
    <format dxfId="2058">
      <pivotArea dataOnly="0" labelOnly="1" outline="0" fieldPosition="0">
        <references count="3">
          <reference field="7" count="1">
            <x v="6"/>
          </reference>
          <reference field="9" count="1" selected="0">
            <x v="41"/>
          </reference>
          <reference field="10" count="1" selected="0">
            <x v="3"/>
          </reference>
        </references>
      </pivotArea>
    </format>
    <format dxfId="2057">
      <pivotArea dataOnly="0" labelOnly="1" outline="0" fieldPosition="0">
        <references count="3">
          <reference field="7" count="1">
            <x v="4"/>
          </reference>
          <reference field="9" count="1" selected="0">
            <x v="42"/>
          </reference>
          <reference field="10" count="1" selected="0">
            <x v="3"/>
          </reference>
        </references>
      </pivotArea>
    </format>
    <format dxfId="2056">
      <pivotArea dataOnly="0" labelOnly="1" outline="0" fieldPosition="0">
        <references count="3">
          <reference field="7" count="1">
            <x v="3"/>
          </reference>
          <reference field="9" count="1" selected="0">
            <x v="43"/>
          </reference>
          <reference field="10" count="1" selected="0">
            <x v="3"/>
          </reference>
        </references>
      </pivotArea>
    </format>
    <format dxfId="2055">
      <pivotArea dataOnly="0" labelOnly="1" outline="0" fieldPosition="0">
        <references count="3">
          <reference field="7" count="1">
            <x v="5"/>
          </reference>
          <reference field="9" count="1" selected="0">
            <x v="44"/>
          </reference>
          <reference field="10" count="1" selected="0">
            <x v="3"/>
          </reference>
        </references>
      </pivotArea>
    </format>
    <format dxfId="2054">
      <pivotArea dataOnly="0" labelOnly="1" outline="0" fieldPosition="0">
        <references count="3">
          <reference field="7" count="1">
            <x v="2"/>
          </reference>
          <reference field="9" count="1" selected="0">
            <x v="45"/>
          </reference>
          <reference field="10" count="1" selected="0">
            <x v="3"/>
          </reference>
        </references>
      </pivotArea>
    </format>
    <format dxfId="2053">
      <pivotArea dataOnly="0" labelOnly="1" outline="0" fieldPosition="0">
        <references count="3">
          <reference field="7" count="1">
            <x v="1"/>
          </reference>
          <reference field="9" count="1" selected="0">
            <x v="46"/>
          </reference>
          <reference field="10" count="1" selected="0">
            <x v="3"/>
          </reference>
        </references>
      </pivotArea>
    </format>
    <format dxfId="2052">
      <pivotArea outline="0" fieldPosition="0">
        <references count="3">
          <reference field="0" count="0" selected="0"/>
          <reference field="1" count="0" selected="0"/>
          <reference field="2" count="0" selected="0"/>
        </references>
      </pivotArea>
    </format>
    <format dxfId="2051">
      <pivotArea dataOnly="0" labelOnly="1" outline="0" fieldPosition="0">
        <references count="1">
          <reference field="0" count="0"/>
        </references>
      </pivotArea>
    </format>
    <format dxfId="2050">
      <pivotArea dataOnly="0" labelOnly="1" outline="0" fieldPosition="0">
        <references count="2">
          <reference field="0" count="1" selected="0">
            <x v="0"/>
          </reference>
          <reference field="1" count="6">
            <x v="0"/>
            <x v="1"/>
            <x v="2"/>
            <x v="4"/>
            <x v="10"/>
            <x v="11"/>
          </reference>
        </references>
      </pivotArea>
    </format>
    <format dxfId="2049">
      <pivotArea dataOnly="0" labelOnly="1" outline="0" fieldPosition="0">
        <references count="2">
          <reference field="0" count="1" selected="0">
            <x v="1"/>
          </reference>
          <reference field="1" count="3">
            <x v="7"/>
            <x v="8"/>
            <x v="9"/>
          </reference>
        </references>
      </pivotArea>
    </format>
    <format dxfId="2048">
      <pivotArea dataOnly="0" labelOnly="1" outline="0" fieldPosition="0">
        <references count="2">
          <reference field="0" count="1" selected="0">
            <x v="2"/>
          </reference>
          <reference field="1" count="11">
            <x v="3"/>
            <x v="5"/>
            <x v="6"/>
            <x v="12"/>
            <x v="13"/>
            <x v="14"/>
            <x v="15"/>
            <x v="16"/>
            <x v="17"/>
            <x v="18"/>
            <x v="22"/>
          </reference>
        </references>
      </pivotArea>
    </format>
    <format dxfId="2047">
      <pivotArea dataOnly="0" labelOnly="1" outline="0" fieldPosition="0">
        <references count="2">
          <reference field="0" count="1" selected="0">
            <x v="3"/>
          </reference>
          <reference field="1" count="3">
            <x v="19"/>
            <x v="20"/>
            <x v="21"/>
          </reference>
        </references>
      </pivotArea>
    </format>
    <format dxfId="2046">
      <pivotArea dataOnly="0" labelOnly="1" outline="0" fieldPosition="0">
        <references count="3">
          <reference field="0" count="1" selected="0">
            <x v="0"/>
          </reference>
          <reference field="1" count="1" selected="0">
            <x v="0"/>
          </reference>
          <reference field="2" count="3">
            <x v="41"/>
            <x v="87"/>
            <x v="149"/>
          </reference>
        </references>
      </pivotArea>
    </format>
    <format dxfId="2045">
      <pivotArea dataOnly="0" labelOnly="1" outline="0" fieldPosition="0">
        <references count="3">
          <reference field="0" count="1" selected="0">
            <x v="0"/>
          </reference>
          <reference field="1" count="1" selected="0">
            <x v="1"/>
          </reference>
          <reference field="2" count="3">
            <x v="8"/>
            <x v="42"/>
            <x v="57"/>
          </reference>
        </references>
      </pivotArea>
    </format>
    <format dxfId="2044">
      <pivotArea dataOnly="0" labelOnly="1" outline="0" fieldPosition="0">
        <references count="3">
          <reference field="0" count="1" selected="0">
            <x v="0"/>
          </reference>
          <reference field="1" count="1" selected="0">
            <x v="2"/>
          </reference>
          <reference field="2" count="1">
            <x v="15"/>
          </reference>
        </references>
      </pivotArea>
    </format>
    <format dxfId="2043">
      <pivotArea dataOnly="0" labelOnly="1" outline="0" fieldPosition="0">
        <references count="3">
          <reference field="0" count="1" selected="0">
            <x v="0"/>
          </reference>
          <reference field="1" count="1" selected="0">
            <x v="4"/>
          </reference>
          <reference field="2" count="5">
            <x v="23"/>
            <x v="26"/>
            <x v="83"/>
            <x v="150"/>
            <x v="152"/>
          </reference>
        </references>
      </pivotArea>
    </format>
    <format dxfId="2042">
      <pivotArea dataOnly="0" labelOnly="1" outline="0" fieldPosition="0">
        <references count="3">
          <reference field="0" count="1" selected="0">
            <x v="0"/>
          </reference>
          <reference field="1" count="1" selected="0">
            <x v="10"/>
          </reference>
          <reference field="2" count="4">
            <x v="55"/>
            <x v="74"/>
            <x v="75"/>
            <x v="86"/>
          </reference>
        </references>
      </pivotArea>
    </format>
    <format dxfId="2041">
      <pivotArea dataOnly="0" labelOnly="1" outline="0" fieldPosition="0">
        <references count="3">
          <reference field="0" count="1" selected="0">
            <x v="0"/>
          </reference>
          <reference field="1" count="1" selected="0">
            <x v="11"/>
          </reference>
          <reference field="2" count="3">
            <x v="24"/>
            <x v="60"/>
            <x v="89"/>
          </reference>
        </references>
      </pivotArea>
    </format>
    <format dxfId="2040">
      <pivotArea dataOnly="0" labelOnly="1" outline="0" fieldPosition="0">
        <references count="3">
          <reference field="0" count="1" selected="0">
            <x v="1"/>
          </reference>
          <reference field="1" count="1" selected="0">
            <x v="7"/>
          </reference>
          <reference field="2" count="8">
            <x v="45"/>
            <x v="64"/>
            <x v="68"/>
            <x v="77"/>
            <x v="103"/>
            <x v="104"/>
            <x v="109"/>
            <x v="141"/>
          </reference>
        </references>
      </pivotArea>
    </format>
    <format dxfId="2039">
      <pivotArea dataOnly="0" labelOnly="1" outline="0" fieldPosition="0">
        <references count="3">
          <reference field="0" count="1" selected="0">
            <x v="1"/>
          </reference>
          <reference field="1" count="1" selected="0">
            <x v="8"/>
          </reference>
          <reference field="2" count="6">
            <x v="17"/>
            <x v="19"/>
            <x v="56"/>
            <x v="93"/>
            <x v="126"/>
            <x v="133"/>
          </reference>
        </references>
      </pivotArea>
    </format>
    <format dxfId="2038">
      <pivotArea dataOnly="0" labelOnly="1" outline="0" fieldPosition="0">
        <references count="3">
          <reference field="0" count="1" selected="0">
            <x v="1"/>
          </reference>
          <reference field="1" count="1" selected="0">
            <x v="9"/>
          </reference>
          <reference field="2" count="11">
            <x v="10"/>
            <x v="71"/>
            <x v="81"/>
            <x v="95"/>
            <x v="106"/>
            <x v="108"/>
            <x v="113"/>
            <x v="120"/>
            <x v="122"/>
            <x v="131"/>
            <x v="136"/>
          </reference>
        </references>
      </pivotArea>
    </format>
    <format dxfId="2037">
      <pivotArea dataOnly="0" labelOnly="1" outline="0" fieldPosition="0">
        <references count="3">
          <reference field="0" count="1" selected="0">
            <x v="2"/>
          </reference>
          <reference field="1" count="1" selected="0">
            <x v="3"/>
          </reference>
          <reference field="2" count="15">
            <x v="20"/>
            <x v="31"/>
            <x v="32"/>
            <x v="35"/>
            <x v="49"/>
            <x v="50"/>
            <x v="52"/>
            <x v="59"/>
            <x v="79"/>
            <x v="117"/>
            <x v="121"/>
            <x v="127"/>
            <x v="129"/>
            <x v="143"/>
            <x v="144"/>
          </reference>
        </references>
      </pivotArea>
    </format>
    <format dxfId="2036">
      <pivotArea dataOnly="0" labelOnly="1" outline="0" fieldPosition="0">
        <references count="3">
          <reference field="0" count="1" selected="0">
            <x v="2"/>
          </reference>
          <reference field="1" count="1" selected="0">
            <x v="5"/>
          </reference>
          <reference field="2" count="5">
            <x v="37"/>
            <x v="46"/>
            <x v="63"/>
            <x v="94"/>
            <x v="142"/>
          </reference>
        </references>
      </pivotArea>
    </format>
    <format dxfId="2035">
      <pivotArea dataOnly="0" labelOnly="1" outline="0" fieldPosition="0">
        <references count="3">
          <reference field="0" count="1" selected="0">
            <x v="2"/>
          </reference>
          <reference field="1" count="1" selected="0">
            <x v="6"/>
          </reference>
          <reference field="2" count="4">
            <x v="51"/>
            <x v="58"/>
            <x v="119"/>
            <x v="151"/>
          </reference>
        </references>
      </pivotArea>
    </format>
    <format dxfId="2034">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2033">
      <pivotArea dataOnly="0" labelOnly="1" outline="0" fieldPosition="0">
        <references count="3">
          <reference field="0" count="1" selected="0">
            <x v="2"/>
          </reference>
          <reference field="1" count="1" selected="0">
            <x v="13"/>
          </reference>
          <reference field="2" count="16">
            <x v="4"/>
            <x v="28"/>
            <x v="48"/>
            <x v="54"/>
            <x v="69"/>
            <x v="70"/>
            <x v="90"/>
            <x v="96"/>
            <x v="97"/>
            <x v="105"/>
            <x v="112"/>
            <x v="116"/>
            <x v="118"/>
            <x v="123"/>
            <x v="125"/>
            <x v="156"/>
          </reference>
        </references>
      </pivotArea>
    </format>
    <format dxfId="2032">
      <pivotArea dataOnly="0" labelOnly="1" outline="0" fieldPosition="0">
        <references count="3">
          <reference field="0" count="1" selected="0">
            <x v="2"/>
          </reference>
          <reference field="1" count="1" selected="0">
            <x v="14"/>
          </reference>
          <reference field="2" count="15">
            <x v="0"/>
            <x v="1"/>
            <x v="12"/>
            <x v="13"/>
            <x v="27"/>
            <x v="30"/>
            <x v="34"/>
            <x v="65"/>
            <x v="66"/>
            <x v="82"/>
            <x v="84"/>
            <x v="85"/>
            <x v="98"/>
            <x v="140"/>
            <x v="154"/>
          </reference>
        </references>
      </pivotArea>
    </format>
    <format dxfId="2031">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2030">
      <pivotArea dataOnly="0" labelOnly="1" outline="0" fieldPosition="0">
        <references count="3">
          <reference field="0" count="1" selected="0">
            <x v="2"/>
          </reference>
          <reference field="1" count="1" selected="0">
            <x v="16"/>
          </reference>
          <reference field="2" count="12">
            <x v="2"/>
            <x v="11"/>
            <x v="29"/>
            <x v="39"/>
            <x v="47"/>
            <x v="92"/>
            <x v="99"/>
            <x v="100"/>
            <x v="101"/>
            <x v="102"/>
            <x v="128"/>
            <x v="147"/>
          </reference>
        </references>
      </pivotArea>
    </format>
    <format dxfId="2029">
      <pivotArea dataOnly="0" labelOnly="1" outline="0" fieldPosition="0">
        <references count="3">
          <reference field="0" count="1" selected="0">
            <x v="2"/>
          </reference>
          <reference field="1" count="1" selected="0">
            <x v="17"/>
          </reference>
          <reference field="2" count="9">
            <x v="9"/>
            <x v="21"/>
            <x v="36"/>
            <x v="53"/>
            <x v="67"/>
            <x v="78"/>
            <x v="107"/>
            <x v="110"/>
            <x v="124"/>
          </reference>
        </references>
      </pivotArea>
    </format>
    <format dxfId="2028">
      <pivotArea dataOnly="0" labelOnly="1" outline="0" fieldPosition="0">
        <references count="3">
          <reference field="0" count="1" selected="0">
            <x v="2"/>
          </reference>
          <reference field="1" count="1" selected="0">
            <x v="18"/>
          </reference>
          <reference field="2" count="6">
            <x v="16"/>
            <x v="40"/>
            <x v="88"/>
            <x v="111"/>
            <x v="115"/>
            <x v="130"/>
          </reference>
        </references>
      </pivotArea>
    </format>
    <format dxfId="2027">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2026">
      <pivotArea dataOnly="0" labelOnly="1" outline="0" fieldPosition="0">
        <references count="3">
          <reference field="0" count="1" selected="0">
            <x v="3"/>
          </reference>
          <reference field="1" count="1" selected="0">
            <x v="19"/>
          </reference>
          <reference field="2" count="4">
            <x v="61"/>
            <x v="72"/>
            <x v="73"/>
            <x v="146"/>
          </reference>
        </references>
      </pivotArea>
    </format>
    <format dxfId="2025">
      <pivotArea dataOnly="0" labelOnly="1" outline="0" fieldPosition="0">
        <references count="3">
          <reference field="0" count="1" selected="0">
            <x v="3"/>
          </reference>
          <reference field="1" count="1" selected="0">
            <x v="20"/>
          </reference>
          <reference field="2" count="5">
            <x v="3"/>
            <x v="14"/>
            <x v="134"/>
            <x v="148"/>
            <x v="155"/>
          </reference>
        </references>
      </pivotArea>
    </format>
    <format dxfId="2024">
      <pivotArea dataOnly="0" labelOnly="1" outline="0" fieldPosition="0">
        <references count="3">
          <reference field="0" count="1" selected="0">
            <x v="3"/>
          </reference>
          <reference field="1" count="1" selected="0">
            <x v="21"/>
          </reference>
          <reference field="2" count="3">
            <x v="7"/>
            <x v="76"/>
            <x v="137"/>
          </reference>
        </references>
      </pivotArea>
    </format>
    <format dxfId="2023">
      <pivotArea dataOnly="0" labelOnly="1" outline="0" fieldPosition="0">
        <references count="3">
          <reference field="0" count="1" selected="0">
            <x v="0"/>
          </reference>
          <reference field="1" count="1" selected="0">
            <x v="0"/>
          </reference>
          <reference field="2" count="3">
            <x v="41"/>
            <x v="87"/>
            <x v="149"/>
          </reference>
        </references>
      </pivotArea>
    </format>
    <format dxfId="2022">
      <pivotArea dataOnly="0" labelOnly="1" outline="0" fieldPosition="0">
        <references count="3">
          <reference field="0" count="1" selected="0">
            <x v="0"/>
          </reference>
          <reference field="1" count="1" selected="0">
            <x v="1"/>
          </reference>
          <reference field="2" count="3">
            <x v="8"/>
            <x v="42"/>
            <x v="57"/>
          </reference>
        </references>
      </pivotArea>
    </format>
    <format dxfId="2021">
      <pivotArea dataOnly="0" labelOnly="1" outline="0" fieldPosition="0">
        <references count="3">
          <reference field="0" count="1" selected="0">
            <x v="0"/>
          </reference>
          <reference field="1" count="1" selected="0">
            <x v="2"/>
          </reference>
          <reference field="2" count="1">
            <x v="15"/>
          </reference>
        </references>
      </pivotArea>
    </format>
    <format dxfId="2020">
      <pivotArea dataOnly="0" labelOnly="1" outline="0" fieldPosition="0">
        <references count="3">
          <reference field="0" count="1" selected="0">
            <x v="0"/>
          </reference>
          <reference field="1" count="1" selected="0">
            <x v="4"/>
          </reference>
          <reference field="2" count="5">
            <x v="23"/>
            <x v="26"/>
            <x v="83"/>
            <x v="150"/>
            <x v="152"/>
          </reference>
        </references>
      </pivotArea>
    </format>
    <format dxfId="2019">
      <pivotArea dataOnly="0" labelOnly="1" outline="0" fieldPosition="0">
        <references count="3">
          <reference field="0" count="1" selected="0">
            <x v="0"/>
          </reference>
          <reference field="1" count="1" selected="0">
            <x v="10"/>
          </reference>
          <reference field="2" count="4">
            <x v="55"/>
            <x v="74"/>
            <x v="75"/>
            <x v="86"/>
          </reference>
        </references>
      </pivotArea>
    </format>
    <format dxfId="2018">
      <pivotArea dataOnly="0" labelOnly="1" outline="0" fieldPosition="0">
        <references count="3">
          <reference field="0" count="1" selected="0">
            <x v="0"/>
          </reference>
          <reference field="1" count="1" selected="0">
            <x v="11"/>
          </reference>
          <reference field="2" count="3">
            <x v="24"/>
            <x v="60"/>
            <x v="89"/>
          </reference>
        </references>
      </pivotArea>
    </format>
    <format dxfId="2017">
      <pivotArea dataOnly="0" labelOnly="1" outline="0" fieldPosition="0">
        <references count="3">
          <reference field="0" count="1" selected="0">
            <x v="1"/>
          </reference>
          <reference field="1" count="1" selected="0">
            <x v="7"/>
          </reference>
          <reference field="2" count="8">
            <x v="45"/>
            <x v="64"/>
            <x v="68"/>
            <x v="77"/>
            <x v="103"/>
            <x v="104"/>
            <x v="109"/>
            <x v="141"/>
          </reference>
        </references>
      </pivotArea>
    </format>
    <format dxfId="2016">
      <pivotArea dataOnly="0" labelOnly="1" outline="0" fieldPosition="0">
        <references count="3">
          <reference field="0" count="1" selected="0">
            <x v="1"/>
          </reference>
          <reference field="1" count="1" selected="0">
            <x v="8"/>
          </reference>
          <reference field="2" count="6">
            <x v="17"/>
            <x v="19"/>
            <x v="56"/>
            <x v="93"/>
            <x v="126"/>
            <x v="133"/>
          </reference>
        </references>
      </pivotArea>
    </format>
    <format dxfId="2015">
      <pivotArea dataOnly="0" labelOnly="1" outline="0" fieldPosition="0">
        <references count="3">
          <reference field="0" count="1" selected="0">
            <x v="1"/>
          </reference>
          <reference field="1" count="1" selected="0">
            <x v="9"/>
          </reference>
          <reference field="2" count="11">
            <x v="10"/>
            <x v="71"/>
            <x v="81"/>
            <x v="95"/>
            <x v="106"/>
            <x v="108"/>
            <x v="113"/>
            <x v="120"/>
            <x v="122"/>
            <x v="131"/>
            <x v="136"/>
          </reference>
        </references>
      </pivotArea>
    </format>
    <format dxfId="2014">
      <pivotArea dataOnly="0" labelOnly="1" outline="0" fieldPosition="0">
        <references count="3">
          <reference field="0" count="1" selected="0">
            <x v="2"/>
          </reference>
          <reference field="1" count="1" selected="0">
            <x v="3"/>
          </reference>
          <reference field="2" count="15">
            <x v="20"/>
            <x v="31"/>
            <x v="32"/>
            <x v="35"/>
            <x v="49"/>
            <x v="50"/>
            <x v="52"/>
            <x v="59"/>
            <x v="79"/>
            <x v="117"/>
            <x v="121"/>
            <x v="127"/>
            <x v="129"/>
            <x v="143"/>
            <x v="144"/>
          </reference>
        </references>
      </pivotArea>
    </format>
    <format dxfId="2013">
      <pivotArea dataOnly="0" labelOnly="1" outline="0" fieldPosition="0">
        <references count="3">
          <reference field="0" count="1" selected="0">
            <x v="2"/>
          </reference>
          <reference field="1" count="1" selected="0">
            <x v="5"/>
          </reference>
          <reference field="2" count="5">
            <x v="37"/>
            <x v="46"/>
            <x v="63"/>
            <x v="94"/>
            <x v="142"/>
          </reference>
        </references>
      </pivotArea>
    </format>
    <format dxfId="2012">
      <pivotArea dataOnly="0" labelOnly="1" outline="0" fieldPosition="0">
        <references count="3">
          <reference field="0" count="1" selected="0">
            <x v="2"/>
          </reference>
          <reference field="1" count="1" selected="0">
            <x v="6"/>
          </reference>
          <reference field="2" count="4">
            <x v="51"/>
            <x v="58"/>
            <x v="119"/>
            <x v="151"/>
          </reference>
        </references>
      </pivotArea>
    </format>
    <format dxfId="2011">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2010">
      <pivotArea dataOnly="0" labelOnly="1" outline="0" fieldPosition="0">
        <references count="3">
          <reference field="0" count="1" selected="0">
            <x v="2"/>
          </reference>
          <reference field="1" count="1" selected="0">
            <x v="13"/>
          </reference>
          <reference field="2" count="16">
            <x v="4"/>
            <x v="28"/>
            <x v="48"/>
            <x v="54"/>
            <x v="69"/>
            <x v="70"/>
            <x v="90"/>
            <x v="96"/>
            <x v="97"/>
            <x v="105"/>
            <x v="112"/>
            <x v="116"/>
            <x v="118"/>
            <x v="123"/>
            <x v="125"/>
            <x v="156"/>
          </reference>
        </references>
      </pivotArea>
    </format>
    <format dxfId="2009">
      <pivotArea dataOnly="0" labelOnly="1" outline="0" fieldPosition="0">
        <references count="3">
          <reference field="0" count="1" selected="0">
            <x v="2"/>
          </reference>
          <reference field="1" count="1" selected="0">
            <x v="14"/>
          </reference>
          <reference field="2" count="15">
            <x v="0"/>
            <x v="1"/>
            <x v="12"/>
            <x v="13"/>
            <x v="27"/>
            <x v="30"/>
            <x v="34"/>
            <x v="65"/>
            <x v="66"/>
            <x v="82"/>
            <x v="84"/>
            <x v="85"/>
            <x v="98"/>
            <x v="140"/>
            <x v="154"/>
          </reference>
        </references>
      </pivotArea>
    </format>
    <format dxfId="2008">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2007">
      <pivotArea dataOnly="0" labelOnly="1" outline="0" fieldPosition="0">
        <references count="3">
          <reference field="0" count="1" selected="0">
            <x v="2"/>
          </reference>
          <reference field="1" count="1" selected="0">
            <x v="16"/>
          </reference>
          <reference field="2" count="12">
            <x v="2"/>
            <x v="11"/>
            <x v="29"/>
            <x v="39"/>
            <x v="47"/>
            <x v="92"/>
            <x v="99"/>
            <x v="100"/>
            <x v="101"/>
            <x v="102"/>
            <x v="128"/>
            <x v="147"/>
          </reference>
        </references>
      </pivotArea>
    </format>
    <format dxfId="2006">
      <pivotArea dataOnly="0" labelOnly="1" outline="0" fieldPosition="0">
        <references count="3">
          <reference field="0" count="1" selected="0">
            <x v="2"/>
          </reference>
          <reference field="1" count="1" selected="0">
            <x v="17"/>
          </reference>
          <reference field="2" count="9">
            <x v="9"/>
            <x v="21"/>
            <x v="36"/>
            <x v="53"/>
            <x v="67"/>
            <x v="78"/>
            <x v="107"/>
            <x v="110"/>
            <x v="124"/>
          </reference>
        </references>
      </pivotArea>
    </format>
    <format dxfId="2005">
      <pivotArea dataOnly="0" labelOnly="1" outline="0" fieldPosition="0">
        <references count="3">
          <reference field="0" count="1" selected="0">
            <x v="2"/>
          </reference>
          <reference field="1" count="1" selected="0">
            <x v="18"/>
          </reference>
          <reference field="2" count="6">
            <x v="16"/>
            <x v="40"/>
            <x v="88"/>
            <x v="111"/>
            <x v="115"/>
            <x v="130"/>
          </reference>
        </references>
      </pivotArea>
    </format>
    <format dxfId="2004">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2003">
      <pivotArea dataOnly="0" labelOnly="1" outline="0" fieldPosition="0">
        <references count="3">
          <reference field="0" count="1" selected="0">
            <x v="3"/>
          </reference>
          <reference field="1" count="1" selected="0">
            <x v="19"/>
          </reference>
          <reference field="2" count="4">
            <x v="61"/>
            <x v="72"/>
            <x v="73"/>
            <x v="146"/>
          </reference>
        </references>
      </pivotArea>
    </format>
    <format dxfId="2002">
      <pivotArea dataOnly="0" labelOnly="1" outline="0" fieldPosition="0">
        <references count="3">
          <reference field="0" count="1" selected="0">
            <x v="3"/>
          </reference>
          <reference field="1" count="1" selected="0">
            <x v="20"/>
          </reference>
          <reference field="2" count="5">
            <x v="3"/>
            <x v="14"/>
            <x v="134"/>
            <x v="148"/>
            <x v="155"/>
          </reference>
        </references>
      </pivotArea>
    </format>
    <format dxfId="2001">
      <pivotArea dataOnly="0" labelOnly="1" outline="0" fieldPosition="0">
        <references count="3">
          <reference field="0" count="1" selected="0">
            <x v="3"/>
          </reference>
          <reference field="1" count="1" selected="0">
            <x v="21"/>
          </reference>
          <reference field="2" count="3">
            <x v="7"/>
            <x v="76"/>
            <x v="137"/>
          </reference>
        </references>
      </pivotArea>
    </format>
    <format dxfId="2000">
      <pivotArea type="origin" dataOnly="0" labelOnly="1" outline="0" fieldPosition="0"/>
    </format>
    <format dxfId="1999">
      <pivotArea field="0" type="button" dataOnly="0" labelOnly="1" outline="0" axis="axisRow" fieldPosition="0"/>
    </format>
    <format dxfId="1998">
      <pivotArea field="1" type="button" dataOnly="0" labelOnly="1" outline="0" axis="axisRow" fieldPosition="1"/>
    </format>
    <format dxfId="1997">
      <pivotArea field="2" type="button" dataOnly="0" labelOnly="1" outline="0" axis="axisRow" fieldPosition="2"/>
    </format>
    <format dxfId="1996">
      <pivotArea dataOnly="0" labelOnly="1" outline="0" fieldPosition="0">
        <references count="1">
          <reference field="0" count="0"/>
        </references>
      </pivotArea>
    </format>
    <format dxfId="1995">
      <pivotArea dataOnly="0" labelOnly="1" grandRow="1" outline="0" fieldPosition="0"/>
    </format>
    <format dxfId="1994">
      <pivotArea dataOnly="0" labelOnly="1" outline="0" fieldPosition="0">
        <references count="2">
          <reference field="0" count="1" selected="0">
            <x v="0"/>
          </reference>
          <reference field="1" count="4">
            <x v="0"/>
            <x v="1"/>
            <x v="4"/>
            <x v="10"/>
          </reference>
        </references>
      </pivotArea>
    </format>
    <format dxfId="1993">
      <pivotArea dataOnly="0" labelOnly="1" outline="0" fieldPosition="0">
        <references count="2">
          <reference field="0" count="1" selected="0">
            <x v="1"/>
          </reference>
          <reference field="1" count="2">
            <x v="7"/>
            <x v="9"/>
          </reference>
        </references>
      </pivotArea>
    </format>
    <format dxfId="1992">
      <pivotArea dataOnly="0" labelOnly="1" outline="0" fieldPosition="0">
        <references count="2">
          <reference field="0" count="1" selected="0">
            <x v="2"/>
          </reference>
          <reference field="1" count="8">
            <x v="5"/>
            <x v="6"/>
            <x v="12"/>
            <x v="13"/>
            <x v="14"/>
            <x v="15"/>
            <x v="16"/>
            <x v="18"/>
          </reference>
        </references>
      </pivotArea>
    </format>
    <format dxfId="1991">
      <pivotArea dataOnly="0" labelOnly="1" outline="0" fieldPosition="0">
        <references count="2">
          <reference field="0" count="1" selected="0">
            <x v="3"/>
          </reference>
          <reference field="1" count="3">
            <x v="19"/>
            <x v="20"/>
            <x v="21"/>
          </reference>
        </references>
      </pivotArea>
    </format>
    <format dxfId="1990">
      <pivotArea dataOnly="0" labelOnly="1" outline="0" fieldPosition="0">
        <references count="3">
          <reference field="0" count="1" selected="0">
            <x v="0"/>
          </reference>
          <reference field="1" count="1" selected="0">
            <x v="0"/>
          </reference>
          <reference field="2" count="1">
            <x v="41"/>
          </reference>
        </references>
      </pivotArea>
    </format>
    <format dxfId="1989">
      <pivotArea dataOnly="0" labelOnly="1" outline="0" fieldPosition="0">
        <references count="3">
          <reference field="0" count="1" selected="0">
            <x v="0"/>
          </reference>
          <reference field="1" count="1" selected="0">
            <x v="1"/>
          </reference>
          <reference field="2" count="1">
            <x v="42"/>
          </reference>
        </references>
      </pivotArea>
    </format>
    <format dxfId="1988">
      <pivotArea dataOnly="0" labelOnly="1" outline="0" fieldPosition="0">
        <references count="3">
          <reference field="0" count="1" selected="0">
            <x v="0"/>
          </reference>
          <reference field="1" count="1" selected="0">
            <x v="4"/>
          </reference>
          <reference field="2" count="2">
            <x v="23"/>
            <x v="150"/>
          </reference>
        </references>
      </pivotArea>
    </format>
    <format dxfId="1987">
      <pivotArea dataOnly="0" labelOnly="1" outline="0" fieldPosition="0">
        <references count="3">
          <reference field="0" count="1" selected="0">
            <x v="0"/>
          </reference>
          <reference field="1" count="1" selected="0">
            <x v="10"/>
          </reference>
          <reference field="2" count="1">
            <x v="75"/>
          </reference>
        </references>
      </pivotArea>
    </format>
    <format dxfId="1986">
      <pivotArea dataOnly="0" labelOnly="1" outline="0" fieldPosition="0">
        <references count="3">
          <reference field="0" count="1" selected="0">
            <x v="1"/>
          </reference>
          <reference field="1" count="1" selected="0">
            <x v="7"/>
          </reference>
          <reference field="2" count="1">
            <x v="104"/>
          </reference>
        </references>
      </pivotArea>
    </format>
    <format dxfId="1985">
      <pivotArea dataOnly="0" labelOnly="1" outline="0" fieldPosition="0">
        <references count="3">
          <reference field="0" count="1" selected="0">
            <x v="1"/>
          </reference>
          <reference field="1" count="1" selected="0">
            <x v="9"/>
          </reference>
          <reference field="2" count="2">
            <x v="81"/>
            <x v="113"/>
          </reference>
        </references>
      </pivotArea>
    </format>
    <format dxfId="1984">
      <pivotArea dataOnly="0" labelOnly="1" outline="0" fieldPosition="0">
        <references count="3">
          <reference field="0" count="1" selected="0">
            <x v="2"/>
          </reference>
          <reference field="1" count="1" selected="0">
            <x v="5"/>
          </reference>
          <reference field="2" count="2">
            <x v="37"/>
            <x v="63"/>
          </reference>
        </references>
      </pivotArea>
    </format>
    <format dxfId="1983">
      <pivotArea dataOnly="0" labelOnly="1" outline="0" fieldPosition="0">
        <references count="3">
          <reference field="0" count="1" selected="0">
            <x v="2"/>
          </reference>
          <reference field="1" count="1" selected="0">
            <x v="6"/>
          </reference>
          <reference field="2" count="1">
            <x v="51"/>
          </reference>
        </references>
      </pivotArea>
    </format>
    <format dxfId="1982">
      <pivotArea dataOnly="0" labelOnly="1" outline="0" fieldPosition="0">
        <references count="3">
          <reference field="0" count="1" selected="0">
            <x v="2"/>
          </reference>
          <reference field="1" count="1" selected="0">
            <x v="12"/>
          </reference>
          <reference field="2" count="1">
            <x v="22"/>
          </reference>
        </references>
      </pivotArea>
    </format>
    <format dxfId="1981">
      <pivotArea dataOnly="0" labelOnly="1" outline="0" fieldPosition="0">
        <references count="3">
          <reference field="0" count="1" selected="0">
            <x v="2"/>
          </reference>
          <reference field="1" count="1" selected="0">
            <x v="13"/>
          </reference>
          <reference field="2" count="4">
            <x v="28"/>
            <x v="54"/>
            <x v="69"/>
            <x v="97"/>
          </reference>
        </references>
      </pivotArea>
    </format>
    <format dxfId="1980">
      <pivotArea dataOnly="0" labelOnly="1" outline="0" fieldPosition="0">
        <references count="3">
          <reference field="0" count="1" selected="0">
            <x v="2"/>
          </reference>
          <reference field="1" count="1" selected="0">
            <x v="14"/>
          </reference>
          <reference field="2" count="2">
            <x v="13"/>
            <x v="85"/>
          </reference>
        </references>
      </pivotArea>
    </format>
    <format dxfId="1979">
      <pivotArea dataOnly="0" labelOnly="1" outline="0" fieldPosition="0">
        <references count="3">
          <reference field="0" count="1" selected="0">
            <x v="2"/>
          </reference>
          <reference field="1" count="1" selected="0">
            <x v="15"/>
          </reference>
          <reference field="2" count="1">
            <x v="6"/>
          </reference>
        </references>
      </pivotArea>
    </format>
    <format dxfId="1978">
      <pivotArea dataOnly="0" labelOnly="1" outline="0" fieldPosition="0">
        <references count="3">
          <reference field="0" count="1" selected="0">
            <x v="2"/>
          </reference>
          <reference field="1" count="1" selected="0">
            <x v="16"/>
          </reference>
          <reference field="2" count="1">
            <x v="99"/>
          </reference>
        </references>
      </pivotArea>
    </format>
    <format dxfId="1977">
      <pivotArea dataOnly="0" labelOnly="1" outline="0" fieldPosition="0">
        <references count="3">
          <reference field="0" count="1" selected="0">
            <x v="2"/>
          </reference>
          <reference field="1" count="1" selected="0">
            <x v="18"/>
          </reference>
          <reference field="2" count="1">
            <x v="88"/>
          </reference>
        </references>
      </pivotArea>
    </format>
    <format dxfId="1976">
      <pivotArea dataOnly="0" labelOnly="1" outline="0" fieldPosition="0">
        <references count="3">
          <reference field="0" count="1" selected="0">
            <x v="3"/>
          </reference>
          <reference field="1" count="1" selected="0">
            <x v="19"/>
          </reference>
          <reference field="2" count="1">
            <x v="61"/>
          </reference>
        </references>
      </pivotArea>
    </format>
    <format dxfId="1975">
      <pivotArea dataOnly="0" labelOnly="1" outline="0" fieldPosition="0">
        <references count="3">
          <reference field="0" count="1" selected="0">
            <x v="3"/>
          </reference>
          <reference field="1" count="1" selected="0">
            <x v="20"/>
          </reference>
          <reference field="2" count="2">
            <x v="14"/>
            <x v="155"/>
          </reference>
        </references>
      </pivotArea>
    </format>
    <format dxfId="1974">
      <pivotArea dataOnly="0" labelOnly="1" outline="0" fieldPosition="0">
        <references count="3">
          <reference field="0" count="1" selected="0">
            <x v="3"/>
          </reference>
          <reference field="1" count="1" selected="0">
            <x v="21"/>
          </reference>
          <reference field="2" count="1">
            <x v="76"/>
          </reference>
        </references>
      </pivotArea>
    </format>
    <format dxfId="1973">
      <pivotArea type="origin" dataOnly="0" labelOnly="1" outline="0" fieldPosition="0"/>
    </format>
    <format dxfId="1972">
      <pivotArea field="0" type="button" dataOnly="0" labelOnly="1" outline="0" axis="axisRow" fieldPosition="0"/>
    </format>
    <format dxfId="1971">
      <pivotArea field="1" type="button" dataOnly="0" labelOnly="1" outline="0" axis="axisRow" fieldPosition="1"/>
    </format>
    <format dxfId="1970">
      <pivotArea field="2" type="button" dataOnly="0" labelOnly="1" outline="0" axis="axisRow" fieldPosition="2"/>
    </format>
    <format dxfId="1969">
      <pivotArea dataOnly="0" labelOnly="1" outline="0" fieldPosition="0">
        <references count="1">
          <reference field="0" count="3">
            <x v="0"/>
            <x v="1"/>
            <x v="2"/>
          </reference>
        </references>
      </pivotArea>
    </format>
    <format dxfId="1968">
      <pivotArea dataOnly="0" labelOnly="1" grandRow="1" outline="0" fieldPosition="0"/>
    </format>
    <format dxfId="1967">
      <pivotArea dataOnly="0" labelOnly="1" outline="0" fieldPosition="0">
        <references count="2">
          <reference field="0" count="1" selected="0">
            <x v="0"/>
          </reference>
          <reference field="1" count="1">
            <x v="10"/>
          </reference>
        </references>
      </pivotArea>
    </format>
    <format dxfId="1966">
      <pivotArea dataOnly="0" labelOnly="1" outline="0" fieldPosition="0">
        <references count="2">
          <reference field="0" count="1" selected="0">
            <x v="1"/>
          </reference>
          <reference field="1" count="1">
            <x v="9"/>
          </reference>
        </references>
      </pivotArea>
    </format>
    <format dxfId="1965">
      <pivotArea dataOnly="0" labelOnly="1" outline="0" fieldPosition="0">
        <references count="2">
          <reference field="0" count="1" selected="0">
            <x v="2"/>
          </reference>
          <reference field="1" count="1">
            <x v="18"/>
          </reference>
        </references>
      </pivotArea>
    </format>
    <format dxfId="1964">
      <pivotArea dataOnly="0" labelOnly="1" outline="0" fieldPosition="0">
        <references count="3">
          <reference field="0" count="1" selected="0">
            <x v="0"/>
          </reference>
          <reference field="1" count="1" selected="0">
            <x v="10"/>
          </reference>
          <reference field="2" count="1">
            <x v="75"/>
          </reference>
        </references>
      </pivotArea>
    </format>
    <format dxfId="1963">
      <pivotArea dataOnly="0" labelOnly="1" outline="0" fieldPosition="0">
        <references count="3">
          <reference field="0" count="1" selected="0">
            <x v="1"/>
          </reference>
          <reference field="1" count="1" selected="0">
            <x v="9"/>
          </reference>
          <reference field="2" count="1">
            <x v="113"/>
          </reference>
        </references>
      </pivotArea>
    </format>
    <format dxfId="1962">
      <pivotArea dataOnly="0" labelOnly="1" outline="0" fieldPosition="0">
        <references count="3">
          <reference field="0" count="1" selected="0">
            <x v="2"/>
          </reference>
          <reference field="1" count="1" selected="0">
            <x v="18"/>
          </reference>
          <reference field="2" count="1">
            <x v="8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8.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6" minRefreshableVersion="3" showDrill="0" colGrandTotals="0" itemPrintTitles="1" mergeItem="1" createdVersion="6" indent="0" compact="0" compactData="0" gridDropZones="1" multipleFieldFilters="0">
  <location ref="A3:GR196" firstHeaderRow="1" firstDataRow="4" firstDataCol="3"/>
  <pivotFields count="14">
    <pivotField axis="axisRow" compact="0" outline="0" showAll="0" defaultSubtotal="0">
      <items count="5">
        <item x="1"/>
        <item x="2"/>
        <item x="3"/>
        <item x="4"/>
        <item x="0"/>
      </items>
      <extLst>
        <ext xmlns:x14="http://schemas.microsoft.com/office/spreadsheetml/2009/9/main" uri="{2946ED86-A175-432a-8AC1-64E0C546D7DE}">
          <x14:pivotField fillDownLabels="1"/>
        </ext>
      </extLst>
    </pivotField>
    <pivotField axis="axisRow" compact="0" outline="0" showAll="0" defaultSubtotal="0">
      <items count="24">
        <item x="2"/>
        <item x="1"/>
        <item x="22"/>
        <item x="7"/>
        <item x="3"/>
        <item x="9"/>
        <item x="10"/>
        <item x="4"/>
        <item x="5"/>
        <item x="6"/>
        <item x="8"/>
        <item x="21"/>
        <item x="11"/>
        <item x="12"/>
        <item x="13"/>
        <item x="15"/>
        <item x="14"/>
        <item x="16"/>
        <item x="17"/>
        <item x="20"/>
        <item x="19"/>
        <item x="23"/>
        <item x="18"/>
        <item x="0"/>
      </items>
      <extLst>
        <ext xmlns:x14="http://schemas.microsoft.com/office/spreadsheetml/2009/9/main" uri="{2946ED86-A175-432a-8AC1-64E0C546D7DE}">
          <x14:pivotField fillDownLabels="1"/>
        </ext>
      </extLst>
    </pivotField>
    <pivotField axis="axisRow" compact="0" outline="0" showAll="0" defaultSubtotal="0">
      <items count="194">
        <item x="55"/>
        <item x="50"/>
        <item x="95"/>
        <item x="98"/>
        <item x="37"/>
        <item x="135"/>
        <item x="72"/>
        <item x="171"/>
        <item x="122"/>
        <item m="1" x="191"/>
        <item x="141"/>
        <item m="1" x="193"/>
        <item x="51"/>
        <item x="69"/>
        <item x="102"/>
        <item x="143"/>
        <item m="1" x="190"/>
        <item x="148"/>
        <item x="73"/>
        <item x="187"/>
        <item x="155"/>
        <item x="79"/>
        <item x="30"/>
        <item x="124"/>
        <item x="133"/>
        <item x="74"/>
        <item x="3"/>
        <item x="52"/>
        <item x="38"/>
        <item x="53"/>
        <item x="54"/>
        <item x="140"/>
        <item x="13"/>
        <item x="108"/>
        <item x="162"/>
        <item x="14"/>
        <item x="80"/>
        <item x="20"/>
        <item x="115"/>
        <item x="59"/>
        <item x="87"/>
        <item x="2"/>
        <item x="1"/>
        <item x="75"/>
        <item x="91"/>
        <item x="5"/>
        <item x="21"/>
        <item x="60"/>
        <item x="39"/>
        <item x="40"/>
        <item x="15"/>
        <item x="22"/>
        <item x="16"/>
        <item x="81"/>
        <item x="41"/>
        <item x="132"/>
        <item x="8"/>
        <item x="123"/>
        <item x="23"/>
        <item x="17"/>
        <item x="158"/>
        <item x="99"/>
        <item x="76"/>
        <item x="24"/>
        <item x="125"/>
        <item x="61"/>
        <item x="62"/>
        <item x="82"/>
        <item x="126"/>
        <item x="42"/>
        <item x="43"/>
        <item x="139"/>
        <item x="177"/>
        <item x="137"/>
        <item x="19"/>
        <item x="26"/>
        <item x="181"/>
        <item x="4"/>
        <item x="83"/>
        <item x="97"/>
        <item x="166"/>
        <item x="10"/>
        <item x="114"/>
        <item x="9"/>
        <item x="113"/>
        <item x="63"/>
        <item x="156"/>
        <item x="167"/>
        <item x="88"/>
        <item x="116"/>
        <item x="44"/>
        <item x="32"/>
        <item x="64"/>
        <item x="146"/>
        <item x="25"/>
        <item x="149"/>
        <item x="49"/>
        <item x="45"/>
        <item x="65"/>
        <item x="66"/>
        <item x="56"/>
        <item x="67"/>
        <item x="68"/>
        <item x="6"/>
        <item x="7"/>
        <item x="46"/>
        <item x="129"/>
        <item x="84"/>
        <item x="130"/>
        <item x="144"/>
        <item x="85"/>
        <item x="104"/>
        <item x="105"/>
        <item x="103"/>
        <item x="33"/>
        <item x="89"/>
        <item x="47"/>
        <item x="106"/>
        <item x="107"/>
        <item x="27"/>
        <item x="131"/>
        <item x="110"/>
        <item x="150"/>
        <item x="160"/>
        <item x="86"/>
        <item m="1" x="192"/>
        <item x="183"/>
        <item m="1" x="189"/>
        <item x="96"/>
        <item x="48"/>
        <item x="90"/>
        <item x="127"/>
        <item x="34"/>
        <item x="147"/>
        <item x="138"/>
        <item x="94"/>
        <item x="128"/>
        <item x="178"/>
        <item x="77"/>
        <item x="35"/>
        <item x="57"/>
        <item x="145"/>
        <item x="31"/>
        <item x="18"/>
        <item x="111"/>
        <item x="92"/>
        <item x="100"/>
        <item x="58"/>
        <item x="179"/>
        <item x="136"/>
        <item x="11"/>
        <item x="109"/>
        <item x="12"/>
        <item x="93"/>
        <item x="163"/>
        <item x="101"/>
        <item x="170"/>
        <item x="165"/>
        <item x="78"/>
        <item x="0"/>
        <item x="119"/>
        <item x="151"/>
        <item x="154"/>
        <item x="28"/>
        <item x="157"/>
        <item x="29"/>
        <item x="36"/>
        <item x="159"/>
        <item x="134"/>
        <item x="161"/>
        <item x="164"/>
        <item x="70"/>
        <item x="71"/>
        <item x="168"/>
        <item x="169"/>
        <item x="172"/>
        <item x="173"/>
        <item x="174"/>
        <item x="175"/>
        <item x="176"/>
        <item x="112"/>
        <item x="180"/>
        <item x="182"/>
        <item x="117"/>
        <item x="118"/>
        <item x="120"/>
        <item x="184"/>
        <item x="121"/>
        <item x="185"/>
        <item x="142"/>
        <item x="186"/>
        <item x="188"/>
        <item x="153"/>
        <item x="15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121">
        <item m="1" x="87"/>
        <item x="76"/>
        <item x="75"/>
        <item x="73"/>
        <item x="72"/>
        <item x="74"/>
        <item m="1" x="93"/>
        <item m="1" x="103"/>
        <item m="1" x="102"/>
        <item m="1" x="111"/>
        <item m="1" x="113"/>
        <item m="1" x="119"/>
        <item m="1" x="112"/>
        <item m="1" x="104"/>
        <item x="4"/>
        <item m="1" x="88"/>
        <item x="69"/>
        <item m="1" x="90"/>
        <item m="1" x="107"/>
        <item m="1" x="115"/>
        <item m="1" x="116"/>
        <item m="1" x="117"/>
        <item m="1" x="85"/>
        <item m="1" x="105"/>
        <item m="1" x="89"/>
        <item m="1" x="97"/>
        <item m="1" x="99"/>
        <item x="77"/>
        <item m="1" x="91"/>
        <item m="1" x="110"/>
        <item m="1" x="98"/>
        <item m="1" x="108"/>
        <item m="1" x="100"/>
        <item m="1" x="120"/>
        <item m="1" x="92"/>
        <item m="1" x="109"/>
        <item m="1" x="114"/>
        <item m="1" x="106"/>
        <item m="1" x="95"/>
        <item x="34"/>
        <item m="1" x="86"/>
        <item m="1" x="94"/>
        <item m="1" x="118"/>
        <item m="1" x="101"/>
        <item x="38"/>
        <item x="39"/>
        <item m="1" x="96"/>
        <item x="0"/>
        <item x="78"/>
        <item x="79"/>
        <item x="80"/>
        <item x="81"/>
        <item x="82"/>
        <item x="83"/>
        <item x="84"/>
        <item x="42"/>
        <item x="43"/>
        <item x="44"/>
        <item x="70"/>
        <item x="71"/>
        <item x="21"/>
        <item x="22"/>
        <item x="23"/>
        <item x="24"/>
        <item x="25"/>
        <item x="26"/>
        <item x="27"/>
        <item x="28"/>
        <item x="29"/>
        <item x="30"/>
        <item x="31"/>
        <item x="32"/>
        <item x="33"/>
        <item x="35"/>
        <item x="36"/>
        <item x="37"/>
        <item x="40"/>
        <item x="41"/>
        <item x="2"/>
        <item x="3"/>
        <item x="5"/>
        <item x="6"/>
        <item x="7"/>
        <item x="8"/>
        <item x="9"/>
        <item x="10"/>
        <item x="11"/>
        <item x="12"/>
        <item x="13"/>
        <item x="14"/>
        <item x="15"/>
        <item x="16"/>
        <item x="17"/>
        <item x="18"/>
        <item x="19"/>
        <item x="20"/>
        <item x="45"/>
        <item x="46"/>
        <item x="47"/>
        <item x="48"/>
        <item x="49"/>
        <item x="50"/>
        <item x="51"/>
        <item x="52"/>
        <item x="53"/>
        <item x="54"/>
        <item x="55"/>
        <item x="56"/>
        <item x="57"/>
        <item x="58"/>
        <item x="59"/>
        <item x="60"/>
        <item x="61"/>
        <item x="62"/>
        <item x="63"/>
        <item x="64"/>
        <item x="65"/>
        <item x="66"/>
        <item x="67"/>
        <item x="68"/>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233">
        <item m="1" x="205"/>
        <item m="1" x="211"/>
        <item m="1" x="196"/>
        <item m="1" x="218"/>
        <item m="1" x="210"/>
        <item m="1" x="204"/>
        <item m="1" x="195"/>
        <item m="1" x="225"/>
        <item m="1" x="203"/>
        <item m="1" x="217"/>
        <item m="1" x="232"/>
        <item m="1" x="209"/>
        <item m="1" x="224"/>
        <item m="1" x="202"/>
        <item m="1" x="231"/>
        <item m="1" x="220"/>
        <item m="1" x="223"/>
        <item m="1" x="214"/>
        <item m="1" x="201"/>
        <item m="1" x="228"/>
        <item m="1" x="216"/>
        <item m="1" x="207"/>
        <item m="1" x="230"/>
        <item m="1" x="219"/>
        <item m="1" x="208"/>
        <item m="1" x="198"/>
        <item m="1" x="222"/>
        <item m="1" x="213"/>
        <item m="1" x="200"/>
        <item m="1" x="197"/>
        <item m="1" x="227"/>
        <item m="1" x="221"/>
        <item m="1" x="215"/>
        <item m="1" x="212"/>
        <item m="1" x="206"/>
        <item m="1" x="199"/>
        <item m="1" x="229"/>
        <item m="1" x="226"/>
        <item x="189"/>
        <item x="43"/>
        <item x="181"/>
        <item x="182"/>
        <item x="183"/>
        <item x="42"/>
        <item x="184"/>
        <item x="44"/>
        <item x="185"/>
        <item x="0"/>
        <item x="188"/>
        <item x="190"/>
        <item x="1"/>
        <item x="191"/>
        <item x="192"/>
        <item x="193"/>
        <item x="194"/>
        <item x="186"/>
        <item x="187"/>
        <item x="21"/>
        <item x="22"/>
        <item x="23"/>
        <item x="24"/>
        <item x="25"/>
        <item x="26"/>
        <item x="27"/>
        <item x="28"/>
        <item x="29"/>
        <item x="30"/>
        <item x="31"/>
        <item x="32"/>
        <item x="33"/>
        <item x="34"/>
        <item x="35"/>
        <item x="36"/>
        <item x="37"/>
        <item x="38"/>
        <item x="39"/>
        <item x="40"/>
        <item x="41"/>
        <item x="2"/>
        <item x="3"/>
        <item x="4"/>
        <item x="5"/>
        <item x="6"/>
        <item x="7"/>
        <item x="8"/>
        <item x="9"/>
        <item x="10"/>
        <item x="11"/>
        <item x="12"/>
        <item x="13"/>
        <item x="14"/>
        <item x="15"/>
        <item x="16"/>
        <item x="17"/>
        <item x="18"/>
        <item x="19"/>
        <item x="20"/>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s>
      <extLst>
        <ext xmlns:x14="http://schemas.microsoft.com/office/spreadsheetml/2009/9/main" uri="{2946ED86-A175-432a-8AC1-64E0C546D7DE}">
          <x14:pivotField fillDownLabels="1"/>
        </ext>
      </extLst>
    </pivotField>
    <pivotField axis="axisCol" compact="0" outline="0" showAll="0" defaultSubtotal="0">
      <items count="9">
        <item m="1" x="6"/>
        <item m="1" x="8"/>
        <item m="1" x="7"/>
        <item m="1" x="4"/>
        <item m="1" x="5"/>
        <item x="0"/>
        <item x="1"/>
        <item x="2"/>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3">
    <field x="0"/>
    <field x="1"/>
    <field x="2"/>
  </rowFields>
  <rowItems count="190">
    <i>
      <x/>
      <x/>
      <x v="41"/>
    </i>
    <i r="2">
      <x v="87"/>
    </i>
    <i r="2">
      <x v="149"/>
    </i>
    <i r="2">
      <x v="173"/>
    </i>
    <i r="1">
      <x v="1"/>
      <x v="8"/>
    </i>
    <i r="2">
      <x v="42"/>
    </i>
    <i r="2">
      <x v="57"/>
    </i>
    <i r="1">
      <x v="2"/>
      <x v="15"/>
    </i>
    <i r="1">
      <x v="4"/>
      <x v="23"/>
    </i>
    <i r="2">
      <x v="26"/>
    </i>
    <i r="2">
      <x v="83"/>
    </i>
    <i r="2">
      <x v="150"/>
    </i>
    <i r="2">
      <x v="152"/>
    </i>
    <i r="1">
      <x v="10"/>
      <x v="55"/>
    </i>
    <i r="2">
      <x v="74"/>
    </i>
    <i r="2">
      <x v="75"/>
    </i>
    <i r="2">
      <x v="86"/>
    </i>
    <i r="2">
      <x v="164"/>
    </i>
    <i r="2">
      <x v="170"/>
    </i>
    <i r="1">
      <x v="11"/>
      <x v="24"/>
    </i>
    <i r="2">
      <x v="60"/>
    </i>
    <i r="2">
      <x v="89"/>
    </i>
    <i r="2">
      <x v="168"/>
    </i>
    <i>
      <x v="1"/>
      <x v="7"/>
      <x v="45"/>
    </i>
    <i r="2">
      <x v="64"/>
    </i>
    <i r="2">
      <x v="68"/>
    </i>
    <i r="2">
      <x v="77"/>
    </i>
    <i r="2">
      <x v="103"/>
    </i>
    <i r="2">
      <x v="104"/>
    </i>
    <i r="2">
      <x v="109"/>
    </i>
    <i r="2">
      <x v="141"/>
    </i>
    <i r="2">
      <x v="160"/>
    </i>
    <i r="1">
      <x v="8"/>
      <x v="17"/>
    </i>
    <i r="2">
      <x v="19"/>
    </i>
    <i r="2">
      <x v="56"/>
    </i>
    <i r="2">
      <x v="93"/>
    </i>
    <i r="2">
      <x v="126"/>
    </i>
    <i r="2">
      <x v="133"/>
    </i>
    <i r="2">
      <x v="174"/>
    </i>
    <i r="2">
      <x v="180"/>
    </i>
    <i r="2">
      <x v="192"/>
    </i>
    <i r="1">
      <x v="9"/>
      <x v="10"/>
    </i>
    <i r="2">
      <x v="71"/>
    </i>
    <i r="2">
      <x v="81"/>
    </i>
    <i r="2">
      <x v="95"/>
    </i>
    <i r="2">
      <x v="106"/>
    </i>
    <i r="2">
      <x v="108"/>
    </i>
    <i r="2">
      <x v="113"/>
    </i>
    <i r="2">
      <x v="120"/>
    </i>
    <i r="2">
      <x v="122"/>
    </i>
    <i r="2">
      <x v="131"/>
    </i>
    <i r="2">
      <x v="136"/>
    </i>
    <i r="2">
      <x v="161"/>
    </i>
    <i r="2">
      <x v="162"/>
    </i>
    <i r="2">
      <x v="181"/>
    </i>
    <i r="2">
      <x v="191"/>
    </i>
    <i r="2">
      <x v="193"/>
    </i>
    <i>
      <x v="2"/>
      <x v="3"/>
      <x v="20"/>
    </i>
    <i r="2">
      <x v="31"/>
    </i>
    <i r="2">
      <x v="32"/>
    </i>
    <i r="2">
      <x v="35"/>
    </i>
    <i r="2">
      <x v="49"/>
    </i>
    <i r="2">
      <x v="50"/>
    </i>
    <i r="2">
      <x v="52"/>
    </i>
    <i r="2">
      <x v="59"/>
    </i>
    <i r="2">
      <x v="79"/>
    </i>
    <i r="2">
      <x v="117"/>
    </i>
    <i r="2">
      <x v="121"/>
    </i>
    <i r="2">
      <x v="129"/>
    </i>
    <i r="2">
      <x v="143"/>
    </i>
    <i r="2">
      <x v="144"/>
    </i>
    <i r="2">
      <x v="184"/>
    </i>
    <i r="2">
      <x v="185"/>
    </i>
    <i r="1">
      <x v="5"/>
      <x v="37"/>
    </i>
    <i r="2">
      <x v="46"/>
    </i>
    <i r="2">
      <x v="63"/>
    </i>
    <i r="2">
      <x v="94"/>
    </i>
    <i r="2">
      <x v="142"/>
    </i>
    <i r="2">
      <x v="163"/>
    </i>
    <i r="2">
      <x v="187"/>
    </i>
    <i r="1">
      <x v="6"/>
      <x v="51"/>
    </i>
    <i r="2">
      <x v="58"/>
    </i>
    <i r="2">
      <x v="119"/>
    </i>
    <i r="2">
      <x v="151"/>
    </i>
    <i r="2">
      <x v="165"/>
    </i>
    <i r="1">
      <x v="12"/>
      <x v="22"/>
    </i>
    <i r="2">
      <x v="33"/>
    </i>
    <i r="2">
      <x v="91"/>
    </i>
    <i r="2">
      <x v="114"/>
    </i>
    <i r="2">
      <x v="132"/>
    </i>
    <i r="2">
      <x v="139"/>
    </i>
    <i r="2">
      <x v="166"/>
    </i>
    <i r="1">
      <x v="13"/>
      <x v="4"/>
    </i>
    <i r="2">
      <x v="28"/>
    </i>
    <i r="2">
      <x v="48"/>
    </i>
    <i r="2">
      <x v="54"/>
    </i>
    <i r="2">
      <x v="69"/>
    </i>
    <i r="2">
      <x v="70"/>
    </i>
    <i r="2">
      <x v="90"/>
    </i>
    <i r="2">
      <x v="96"/>
    </i>
    <i r="2">
      <x v="97"/>
    </i>
    <i r="2">
      <x v="105"/>
    </i>
    <i r="2">
      <x v="112"/>
    </i>
    <i r="2">
      <x v="116"/>
    </i>
    <i r="2">
      <x v="118"/>
    </i>
    <i r="2">
      <x v="123"/>
    </i>
    <i r="2">
      <x v="156"/>
    </i>
    <i r="2">
      <x v="167"/>
    </i>
    <i r="2">
      <x v="169"/>
    </i>
    <i r="2">
      <x v="186"/>
    </i>
    <i r="1">
      <x v="14"/>
      <x/>
    </i>
    <i r="2">
      <x v="1"/>
    </i>
    <i r="2">
      <x v="12"/>
    </i>
    <i r="2">
      <x v="13"/>
    </i>
    <i r="2">
      <x v="27"/>
    </i>
    <i r="2">
      <x v="30"/>
    </i>
    <i r="2">
      <x v="34"/>
    </i>
    <i r="2">
      <x v="65"/>
    </i>
    <i r="2">
      <x v="66"/>
    </i>
    <i r="2">
      <x v="82"/>
    </i>
    <i r="2">
      <x v="84"/>
    </i>
    <i r="2">
      <x v="85"/>
    </i>
    <i r="2">
      <x v="98"/>
    </i>
    <i r="2">
      <x v="140"/>
    </i>
    <i r="2">
      <x v="154"/>
    </i>
    <i r="1">
      <x v="15"/>
      <x v="5"/>
    </i>
    <i r="2">
      <x v="6"/>
    </i>
    <i r="2">
      <x v="18"/>
    </i>
    <i r="2">
      <x v="25"/>
    </i>
    <i r="2">
      <x v="38"/>
    </i>
    <i r="2">
      <x v="43"/>
    </i>
    <i r="2">
      <x v="62"/>
    </i>
    <i r="2">
      <x v="138"/>
    </i>
    <i r="2">
      <x v="158"/>
    </i>
    <i r="2">
      <x v="183"/>
    </i>
    <i r="1">
      <x v="16"/>
      <x v="2"/>
    </i>
    <i r="2">
      <x v="29"/>
    </i>
    <i r="2">
      <x v="39"/>
    </i>
    <i r="2">
      <x v="47"/>
    </i>
    <i r="2">
      <x v="92"/>
    </i>
    <i r="2">
      <x v="99"/>
    </i>
    <i r="2">
      <x v="100"/>
    </i>
    <i r="2">
      <x v="101"/>
    </i>
    <i r="2">
      <x v="102"/>
    </i>
    <i r="2">
      <x v="128"/>
    </i>
    <i r="2">
      <x v="147"/>
    </i>
    <i r="2">
      <x v="171"/>
    </i>
    <i r="2">
      <x v="172"/>
    </i>
    <i r="1">
      <x v="17"/>
      <x v="21"/>
    </i>
    <i r="2">
      <x v="36"/>
    </i>
    <i r="2">
      <x v="53"/>
    </i>
    <i r="2">
      <x v="67"/>
    </i>
    <i r="2">
      <x v="78"/>
    </i>
    <i r="2">
      <x v="107"/>
    </i>
    <i r="2">
      <x v="110"/>
    </i>
    <i r="2">
      <x v="124"/>
    </i>
    <i r="1">
      <x v="18"/>
      <x v="40"/>
    </i>
    <i r="2">
      <x v="88"/>
    </i>
    <i r="2">
      <x v="111"/>
    </i>
    <i r="2">
      <x v="115"/>
    </i>
    <i r="2">
      <x v="130"/>
    </i>
    <i r="1">
      <x v="22"/>
      <x v="44"/>
    </i>
    <i r="2">
      <x v="80"/>
    </i>
    <i r="2">
      <x v="135"/>
    </i>
    <i r="2">
      <x v="145"/>
    </i>
    <i r="2">
      <x v="153"/>
    </i>
    <i r="2">
      <x v="157"/>
    </i>
    <i>
      <x v="3"/>
      <x v="19"/>
      <x v="61"/>
    </i>
    <i r="2">
      <x v="72"/>
    </i>
    <i r="2">
      <x v="73"/>
    </i>
    <i r="2">
      <x v="146"/>
    </i>
    <i r="2">
      <x v="179"/>
    </i>
    <i r="2">
      <x v="189"/>
    </i>
    <i r="2">
      <x v="190"/>
    </i>
    <i r="1">
      <x v="20"/>
      <x v="3"/>
    </i>
    <i r="2">
      <x v="14"/>
    </i>
    <i r="2">
      <x v="134"/>
    </i>
    <i r="2">
      <x v="148"/>
    </i>
    <i r="2">
      <x v="155"/>
    </i>
    <i r="2">
      <x v="176"/>
    </i>
    <i r="2">
      <x v="182"/>
    </i>
    <i r="2">
      <x v="188"/>
    </i>
    <i r="1">
      <x v="21"/>
      <x v="7"/>
    </i>
    <i r="2">
      <x v="76"/>
    </i>
    <i r="2">
      <x v="137"/>
    </i>
    <i r="2">
      <x v="175"/>
    </i>
    <i r="2">
      <x v="177"/>
    </i>
    <i r="2">
      <x v="178"/>
    </i>
    <i>
      <x v="4"/>
      <x v="23"/>
      <x v="159"/>
    </i>
    <i t="grand">
      <x/>
    </i>
  </rowItems>
  <colFields count="3">
    <field x="9"/>
    <field x="10"/>
    <field x="7"/>
  </colFields>
  <colItems count="197">
    <i>
      <x v="38"/>
      <x v="7"/>
      <x v="27"/>
    </i>
    <i>
      <x v="39"/>
      <x v="7"/>
      <x v="56"/>
    </i>
    <i>
      <x v="40"/>
      <x v="7"/>
      <x v="16"/>
    </i>
    <i>
      <x v="41"/>
      <x v="7"/>
      <x v="58"/>
    </i>
    <i>
      <x v="42"/>
      <x v="7"/>
      <x v="59"/>
    </i>
    <i>
      <x v="43"/>
      <x v="7"/>
      <x v="55"/>
    </i>
    <i>
      <x v="44"/>
      <x v="7"/>
      <x v="4"/>
    </i>
    <i>
      <x v="45"/>
      <x v="7"/>
      <x v="57"/>
    </i>
    <i>
      <x v="46"/>
      <x v="7"/>
      <x v="3"/>
    </i>
    <i>
      <x v="47"/>
      <x v="5"/>
      <x v="47"/>
    </i>
    <i>
      <x v="48"/>
      <x v="6"/>
      <x v="48"/>
    </i>
    <i r="1">
      <x v="7"/>
      <x v="1"/>
    </i>
    <i>
      <x v="49"/>
      <x v="6"/>
      <x v="49"/>
    </i>
    <i>
      <x v="50"/>
      <x v="6"/>
      <x v="50"/>
    </i>
    <i r="2">
      <x v="120"/>
    </i>
    <i>
      <x v="51"/>
      <x v="6"/>
      <x v="51"/>
    </i>
    <i>
      <x v="52"/>
      <x v="6"/>
      <x v="52"/>
    </i>
    <i>
      <x v="53"/>
      <x v="6"/>
      <x v="53"/>
    </i>
    <i>
      <x v="54"/>
      <x v="6"/>
      <x v="54"/>
    </i>
    <i>
      <x v="55"/>
      <x v="7"/>
      <x v="5"/>
    </i>
    <i>
      <x v="56"/>
      <x v="7"/>
      <x v="2"/>
    </i>
    <i>
      <x v="57"/>
      <x v="6"/>
      <x v="60"/>
    </i>
    <i>
      <x v="58"/>
      <x v="6"/>
      <x v="61"/>
    </i>
    <i>
      <x v="59"/>
      <x v="6"/>
      <x v="62"/>
    </i>
    <i>
      <x v="60"/>
      <x v="6"/>
      <x v="63"/>
    </i>
    <i>
      <x v="61"/>
      <x v="6"/>
      <x v="64"/>
    </i>
    <i>
      <x v="62"/>
      <x v="6"/>
      <x v="65"/>
    </i>
    <i>
      <x v="63"/>
      <x v="6"/>
      <x v="66"/>
    </i>
    <i>
      <x v="64"/>
      <x v="6"/>
      <x v="67"/>
    </i>
    <i>
      <x v="65"/>
      <x v="6"/>
      <x v="68"/>
    </i>
    <i>
      <x v="66"/>
      <x v="6"/>
      <x v="69"/>
    </i>
    <i>
      <x v="67"/>
      <x v="6"/>
      <x v="70"/>
    </i>
    <i>
      <x v="68"/>
      <x v="6"/>
      <x v="71"/>
    </i>
    <i>
      <x v="69"/>
      <x v="6"/>
      <x v="72"/>
    </i>
    <i>
      <x v="70"/>
      <x v="6"/>
      <x v="39"/>
    </i>
    <i>
      <x v="71"/>
      <x v="6"/>
      <x v="73"/>
    </i>
    <i>
      <x v="72"/>
      <x v="6"/>
      <x v="74"/>
    </i>
    <i>
      <x v="73"/>
      <x v="6"/>
      <x v="75"/>
    </i>
    <i>
      <x v="74"/>
      <x v="6"/>
      <x v="44"/>
    </i>
    <i>
      <x v="75"/>
      <x v="6"/>
      <x v="45"/>
    </i>
    <i>
      <x v="76"/>
      <x v="6"/>
      <x v="76"/>
    </i>
    <i>
      <x v="77"/>
      <x v="6"/>
      <x v="77"/>
    </i>
    <i>
      <x v="78"/>
      <x v="6"/>
      <x v="78"/>
    </i>
    <i>
      <x v="79"/>
      <x v="6"/>
      <x v="79"/>
    </i>
    <i>
      <x v="80"/>
      <x v="6"/>
      <x v="14"/>
    </i>
    <i>
      <x v="81"/>
      <x v="6"/>
      <x v="80"/>
    </i>
    <i>
      <x v="82"/>
      <x v="6"/>
      <x v="81"/>
    </i>
    <i>
      <x v="83"/>
      <x v="6"/>
      <x v="82"/>
    </i>
    <i>
      <x v="84"/>
      <x v="6"/>
      <x v="83"/>
    </i>
    <i>
      <x v="85"/>
      <x v="6"/>
      <x v="84"/>
    </i>
    <i>
      <x v="86"/>
      <x v="6"/>
      <x v="85"/>
    </i>
    <i>
      <x v="87"/>
      <x v="6"/>
      <x v="86"/>
    </i>
    <i>
      <x v="88"/>
      <x v="6"/>
      <x v="87"/>
    </i>
    <i>
      <x v="89"/>
      <x v="6"/>
      <x v="88"/>
    </i>
    <i>
      <x v="90"/>
      <x v="6"/>
      <x v="89"/>
    </i>
    <i>
      <x v="91"/>
      <x v="6"/>
      <x v="90"/>
    </i>
    <i>
      <x v="92"/>
      <x v="6"/>
      <x v="91"/>
    </i>
    <i>
      <x v="93"/>
      <x v="6"/>
      <x v="92"/>
    </i>
    <i>
      <x v="94"/>
      <x v="6"/>
      <x v="93"/>
    </i>
    <i>
      <x v="95"/>
      <x v="6"/>
      <x v="94"/>
    </i>
    <i>
      <x v="96"/>
      <x v="6"/>
      <x v="95"/>
    </i>
    <i>
      <x v="97"/>
      <x v="8"/>
      <x v="96"/>
    </i>
    <i>
      <x v="98"/>
      <x v="8"/>
      <x v="97"/>
    </i>
    <i>
      <x v="99"/>
      <x v="8"/>
      <x v="98"/>
    </i>
    <i>
      <x v="100"/>
      <x v="8"/>
      <x v="99"/>
    </i>
    <i>
      <x v="101"/>
      <x v="8"/>
      <x v="100"/>
    </i>
    <i>
      <x v="102"/>
      <x v="8"/>
      <x v="101"/>
    </i>
    <i>
      <x v="103"/>
      <x v="8"/>
      <x v="102"/>
    </i>
    <i>
      <x v="104"/>
      <x v="8"/>
      <x v="103"/>
    </i>
    <i>
      <x v="105"/>
      <x v="8"/>
      <x v="104"/>
    </i>
    <i>
      <x v="106"/>
      <x v="8"/>
      <x v="105"/>
    </i>
    <i>
      <x v="107"/>
      <x v="8"/>
      <x v="106"/>
    </i>
    <i>
      <x v="108"/>
      <x v="8"/>
      <x v="107"/>
    </i>
    <i>
      <x v="109"/>
      <x v="8"/>
      <x v="108"/>
    </i>
    <i>
      <x v="110"/>
      <x v="8"/>
      <x v="109"/>
    </i>
    <i>
      <x v="111"/>
      <x v="8"/>
      <x v="110"/>
    </i>
    <i>
      <x v="112"/>
      <x v="8"/>
      <x v="111"/>
    </i>
    <i>
      <x v="113"/>
      <x v="8"/>
      <x v="112"/>
    </i>
    <i>
      <x v="114"/>
      <x v="8"/>
      <x v="98"/>
    </i>
    <i>
      <x v="115"/>
      <x v="8"/>
      <x v="99"/>
    </i>
    <i>
      <x v="116"/>
      <x v="8"/>
      <x v="100"/>
    </i>
    <i>
      <x v="117"/>
      <x v="8"/>
      <x v="101"/>
    </i>
    <i>
      <x v="118"/>
      <x v="8"/>
      <x v="102"/>
    </i>
    <i>
      <x v="119"/>
      <x v="8"/>
      <x v="103"/>
    </i>
    <i>
      <x v="120"/>
      <x v="8"/>
      <x v="104"/>
    </i>
    <i>
      <x v="121"/>
      <x v="8"/>
      <x v="105"/>
    </i>
    <i>
      <x v="122"/>
      <x v="8"/>
      <x v="106"/>
    </i>
    <i>
      <x v="123"/>
      <x v="8"/>
      <x v="107"/>
    </i>
    <i>
      <x v="124"/>
      <x v="8"/>
      <x v="108"/>
    </i>
    <i>
      <x v="125"/>
      <x v="8"/>
      <x v="109"/>
    </i>
    <i>
      <x v="126"/>
      <x v="8"/>
      <x v="110"/>
    </i>
    <i>
      <x v="127"/>
      <x v="8"/>
      <x v="111"/>
    </i>
    <i>
      <x v="128"/>
      <x v="8"/>
      <x v="113"/>
    </i>
    <i>
      <x v="129"/>
      <x v="8"/>
      <x v="98"/>
    </i>
    <i>
      <x v="130"/>
      <x v="8"/>
      <x v="99"/>
    </i>
    <i>
      <x v="131"/>
      <x v="8"/>
      <x v="100"/>
    </i>
    <i>
      <x v="132"/>
      <x v="8"/>
      <x v="101"/>
    </i>
    <i>
      <x v="133"/>
      <x v="8"/>
      <x v="102"/>
    </i>
    <i>
      <x v="134"/>
      <x v="8"/>
      <x v="103"/>
    </i>
    <i>
      <x v="135"/>
      <x v="8"/>
      <x v="104"/>
    </i>
    <i>
      <x v="136"/>
      <x v="8"/>
      <x v="105"/>
    </i>
    <i>
      <x v="137"/>
      <x v="8"/>
      <x v="106"/>
    </i>
    <i>
      <x v="138"/>
      <x v="8"/>
      <x v="107"/>
    </i>
    <i>
      <x v="139"/>
      <x v="8"/>
      <x v="108"/>
    </i>
    <i>
      <x v="140"/>
      <x v="8"/>
      <x v="109"/>
    </i>
    <i>
      <x v="141"/>
      <x v="8"/>
      <x v="110"/>
    </i>
    <i>
      <x v="142"/>
      <x v="8"/>
      <x v="111"/>
    </i>
    <i>
      <x v="143"/>
      <x v="8"/>
      <x v="114"/>
    </i>
    <i>
      <x v="144"/>
      <x v="8"/>
      <x v="98"/>
    </i>
    <i>
      <x v="145"/>
      <x v="8"/>
      <x v="99"/>
    </i>
    <i>
      <x v="146"/>
      <x v="8"/>
      <x v="100"/>
    </i>
    <i>
      <x v="147"/>
      <x v="8"/>
      <x v="101"/>
    </i>
    <i>
      <x v="148"/>
      <x v="8"/>
      <x v="102"/>
    </i>
    <i>
      <x v="149"/>
      <x v="8"/>
      <x v="103"/>
    </i>
    <i>
      <x v="150"/>
      <x v="8"/>
      <x v="104"/>
    </i>
    <i>
      <x v="151"/>
      <x v="8"/>
      <x v="105"/>
    </i>
    <i>
      <x v="152"/>
      <x v="8"/>
      <x v="106"/>
    </i>
    <i>
      <x v="153"/>
      <x v="8"/>
      <x v="107"/>
    </i>
    <i>
      <x v="154"/>
      <x v="8"/>
      <x v="108"/>
    </i>
    <i>
      <x v="155"/>
      <x v="8"/>
      <x v="109"/>
    </i>
    <i>
      <x v="156"/>
      <x v="8"/>
      <x v="110"/>
    </i>
    <i>
      <x v="157"/>
      <x v="8"/>
      <x v="111"/>
    </i>
    <i>
      <x v="158"/>
      <x v="8"/>
      <x v="115"/>
    </i>
    <i>
      <x v="159"/>
      <x v="8"/>
      <x v="98"/>
    </i>
    <i>
      <x v="160"/>
      <x v="8"/>
      <x v="99"/>
    </i>
    <i>
      <x v="161"/>
      <x v="8"/>
      <x v="100"/>
    </i>
    <i>
      <x v="162"/>
      <x v="8"/>
      <x v="101"/>
    </i>
    <i>
      <x v="163"/>
      <x v="8"/>
      <x v="102"/>
    </i>
    <i>
      <x v="164"/>
      <x v="8"/>
      <x v="103"/>
    </i>
    <i>
      <x v="165"/>
      <x v="8"/>
      <x v="104"/>
    </i>
    <i>
      <x v="166"/>
      <x v="8"/>
      <x v="105"/>
    </i>
    <i>
      <x v="167"/>
      <x v="8"/>
      <x v="106"/>
    </i>
    <i>
      <x v="168"/>
      <x v="8"/>
      <x v="107"/>
    </i>
    <i>
      <x v="169"/>
      <x v="8"/>
      <x v="108"/>
    </i>
    <i>
      <x v="170"/>
      <x v="8"/>
      <x v="109"/>
    </i>
    <i>
      <x v="171"/>
      <x v="8"/>
      <x v="110"/>
    </i>
    <i>
      <x v="172"/>
      <x v="8"/>
      <x v="111"/>
    </i>
    <i>
      <x v="173"/>
      <x v="8"/>
      <x v="116"/>
    </i>
    <i>
      <x v="174"/>
      <x v="8"/>
      <x v="98"/>
    </i>
    <i>
      <x v="175"/>
      <x v="8"/>
      <x v="99"/>
    </i>
    <i>
      <x v="176"/>
      <x v="8"/>
      <x v="100"/>
    </i>
    <i>
      <x v="177"/>
      <x v="8"/>
      <x v="101"/>
    </i>
    <i>
      <x v="178"/>
      <x v="8"/>
      <x v="102"/>
    </i>
    <i>
      <x v="179"/>
      <x v="8"/>
      <x v="103"/>
    </i>
    <i>
      <x v="180"/>
      <x v="8"/>
      <x v="104"/>
    </i>
    <i>
      <x v="181"/>
      <x v="8"/>
      <x v="105"/>
    </i>
    <i>
      <x v="182"/>
      <x v="8"/>
      <x v="106"/>
    </i>
    <i>
      <x v="183"/>
      <x v="8"/>
      <x v="107"/>
    </i>
    <i>
      <x v="184"/>
      <x v="8"/>
      <x v="108"/>
    </i>
    <i>
      <x v="185"/>
      <x v="8"/>
      <x v="109"/>
    </i>
    <i>
      <x v="186"/>
      <x v="8"/>
      <x v="110"/>
    </i>
    <i>
      <x v="187"/>
      <x v="8"/>
      <x v="111"/>
    </i>
    <i>
      <x v="188"/>
      <x v="8"/>
      <x v="117"/>
    </i>
    <i>
      <x v="189"/>
      <x v="8"/>
      <x v="98"/>
    </i>
    <i>
      <x v="190"/>
      <x v="8"/>
      <x v="99"/>
    </i>
    <i>
      <x v="191"/>
      <x v="8"/>
      <x v="100"/>
    </i>
    <i>
      <x v="192"/>
      <x v="8"/>
      <x v="101"/>
    </i>
    <i>
      <x v="193"/>
      <x v="8"/>
      <x v="102"/>
    </i>
    <i>
      <x v="194"/>
      <x v="8"/>
      <x v="103"/>
    </i>
    <i>
      <x v="195"/>
      <x v="8"/>
      <x v="104"/>
    </i>
    <i>
      <x v="196"/>
      <x v="8"/>
      <x v="105"/>
    </i>
    <i>
      <x v="197"/>
      <x v="8"/>
      <x v="106"/>
    </i>
    <i>
      <x v="198"/>
      <x v="8"/>
      <x v="107"/>
    </i>
    <i>
      <x v="199"/>
      <x v="8"/>
      <x v="108"/>
    </i>
    <i>
      <x v="200"/>
      <x v="8"/>
      <x v="109"/>
    </i>
    <i>
      <x v="201"/>
      <x v="8"/>
      <x v="110"/>
    </i>
    <i>
      <x v="202"/>
      <x v="8"/>
      <x v="111"/>
    </i>
    <i>
      <x v="203"/>
      <x v="8"/>
      <x v="118"/>
    </i>
    <i>
      <x v="204"/>
      <x v="8"/>
      <x v="98"/>
    </i>
    <i>
      <x v="205"/>
      <x v="8"/>
      <x v="99"/>
    </i>
    <i>
      <x v="206"/>
      <x v="8"/>
      <x v="100"/>
    </i>
    <i>
      <x v="207"/>
      <x v="8"/>
      <x v="101"/>
    </i>
    <i>
      <x v="208"/>
      <x v="8"/>
      <x v="102"/>
    </i>
    <i>
      <x v="209"/>
      <x v="8"/>
      <x v="103"/>
    </i>
    <i>
      <x v="210"/>
      <x v="8"/>
      <x v="104"/>
    </i>
    <i>
      <x v="211"/>
      <x v="8"/>
      <x v="105"/>
    </i>
    <i>
      <x v="212"/>
      <x v="8"/>
      <x v="106"/>
    </i>
    <i>
      <x v="213"/>
      <x v="8"/>
      <x v="107"/>
    </i>
    <i>
      <x v="214"/>
      <x v="8"/>
      <x v="108"/>
    </i>
    <i>
      <x v="215"/>
      <x v="8"/>
      <x v="109"/>
    </i>
    <i>
      <x v="216"/>
      <x v="8"/>
      <x v="110"/>
    </i>
    <i>
      <x v="217"/>
      <x v="8"/>
      <x v="111"/>
    </i>
    <i>
      <x v="218"/>
      <x v="8"/>
      <x v="119"/>
    </i>
    <i>
      <x v="219"/>
      <x v="8"/>
      <x v="98"/>
    </i>
    <i>
      <x v="220"/>
      <x v="8"/>
      <x v="99"/>
    </i>
    <i>
      <x v="221"/>
      <x v="8"/>
      <x v="100"/>
    </i>
    <i>
      <x v="222"/>
      <x v="8"/>
      <x v="101"/>
    </i>
    <i>
      <x v="223"/>
      <x v="8"/>
      <x v="102"/>
    </i>
    <i>
      <x v="224"/>
      <x v="8"/>
      <x v="103"/>
    </i>
    <i>
      <x v="225"/>
      <x v="8"/>
      <x v="104"/>
    </i>
    <i>
      <x v="226"/>
      <x v="8"/>
      <x v="105"/>
    </i>
    <i>
      <x v="227"/>
      <x v="8"/>
      <x v="106"/>
    </i>
    <i>
      <x v="228"/>
      <x v="8"/>
      <x v="107"/>
    </i>
    <i>
      <x v="229"/>
      <x v="8"/>
      <x v="108"/>
    </i>
    <i>
      <x v="230"/>
      <x v="8"/>
      <x v="109"/>
    </i>
    <i>
      <x v="231"/>
      <x v="8"/>
      <x v="110"/>
    </i>
    <i>
      <x v="232"/>
      <x v="8"/>
      <x v="111"/>
    </i>
  </colItems>
  <dataFields count="1">
    <dataField name="Sum of Reported Value" fld="6" baseField="7" baseItem="45"/>
  </dataFields>
  <formats count="484">
    <format dxfId="1961">
      <pivotArea type="all" dataOnly="0" outline="0" fieldPosition="0"/>
    </format>
    <format dxfId="1960">
      <pivotArea outline="0" collapsedLevelsAreSubtotals="1" fieldPosition="0"/>
    </format>
    <format dxfId="1959">
      <pivotArea type="origin" dataOnly="0" labelOnly="1" outline="0" fieldPosition="0"/>
    </format>
    <format dxfId="1958">
      <pivotArea field="9" type="button" dataOnly="0" labelOnly="1" outline="0" axis="axisCol" fieldPosition="0"/>
    </format>
    <format dxfId="1957">
      <pivotArea field="10" type="button" dataOnly="0" labelOnly="1" outline="0" axis="axisCol" fieldPosition="1"/>
    </format>
    <format dxfId="1956">
      <pivotArea field="7" type="button" dataOnly="0" labelOnly="1" outline="0" axis="axisCol" fieldPosition="2"/>
    </format>
    <format dxfId="1955">
      <pivotArea type="topRight" dataOnly="0" labelOnly="1" outline="0" fieldPosition="0"/>
    </format>
    <format dxfId="1954">
      <pivotArea field="0" type="button" dataOnly="0" labelOnly="1" outline="0" axis="axisRow" fieldPosition="0"/>
    </format>
    <format dxfId="1953">
      <pivotArea field="1" type="button" dataOnly="0" labelOnly="1" outline="0" axis="axisRow" fieldPosition="1"/>
    </format>
    <format dxfId="1952">
      <pivotArea field="2" type="button" dataOnly="0" labelOnly="1" outline="0" axis="axisRow" fieldPosition="2"/>
    </format>
    <format dxfId="1951">
      <pivotArea dataOnly="0" labelOnly="1" outline="0" fieldPosition="0">
        <references count="1">
          <reference field="0" count="0"/>
        </references>
      </pivotArea>
    </format>
    <format dxfId="1950">
      <pivotArea dataOnly="0" labelOnly="1" grandRow="1" outline="0" fieldPosition="0"/>
    </format>
    <format dxfId="1949">
      <pivotArea dataOnly="0" labelOnly="1" outline="0" fieldPosition="0">
        <references count="2">
          <reference field="0" count="1" selected="0">
            <x v="0"/>
          </reference>
          <reference field="1" count="6">
            <x v="0"/>
            <x v="1"/>
            <x v="2"/>
            <x v="4"/>
            <x v="10"/>
            <x v="11"/>
          </reference>
        </references>
      </pivotArea>
    </format>
    <format dxfId="1948">
      <pivotArea dataOnly="0" labelOnly="1" outline="0" fieldPosition="0">
        <references count="2">
          <reference field="0" count="1" selected="0">
            <x v="1"/>
          </reference>
          <reference field="1" count="3">
            <x v="7"/>
            <x v="8"/>
            <x v="9"/>
          </reference>
        </references>
      </pivotArea>
    </format>
    <format dxfId="1947">
      <pivotArea dataOnly="0" labelOnly="1" outline="0" fieldPosition="0">
        <references count="2">
          <reference field="0" count="1" selected="0">
            <x v="2"/>
          </reference>
          <reference field="1" count="11">
            <x v="3"/>
            <x v="5"/>
            <x v="6"/>
            <x v="12"/>
            <x v="13"/>
            <x v="14"/>
            <x v="15"/>
            <x v="16"/>
            <x v="17"/>
            <x v="18"/>
            <x v="22"/>
          </reference>
        </references>
      </pivotArea>
    </format>
    <format dxfId="1946">
      <pivotArea dataOnly="0" labelOnly="1" outline="0" fieldPosition="0">
        <references count="2">
          <reference field="0" count="1" selected="0">
            <x v="3"/>
          </reference>
          <reference field="1" count="3">
            <x v="19"/>
            <x v="20"/>
            <x v="21"/>
          </reference>
        </references>
      </pivotArea>
    </format>
    <format dxfId="1945">
      <pivotArea dataOnly="0" labelOnly="1" outline="0" fieldPosition="0">
        <references count="3">
          <reference field="0" count="1" selected="0">
            <x v="0"/>
          </reference>
          <reference field="1" count="1" selected="0">
            <x v="0"/>
          </reference>
          <reference field="2" count="3">
            <x v="41"/>
            <x v="87"/>
            <x v="149"/>
          </reference>
        </references>
      </pivotArea>
    </format>
    <format dxfId="1944">
      <pivotArea dataOnly="0" labelOnly="1" outline="0" fieldPosition="0">
        <references count="3">
          <reference field="0" count="1" selected="0">
            <x v="0"/>
          </reference>
          <reference field="1" count="1" selected="0">
            <x v="1"/>
          </reference>
          <reference field="2" count="3">
            <x v="8"/>
            <x v="42"/>
            <x v="57"/>
          </reference>
        </references>
      </pivotArea>
    </format>
    <format dxfId="1943">
      <pivotArea dataOnly="0" labelOnly="1" outline="0" fieldPosition="0">
        <references count="3">
          <reference field="0" count="1" selected="0">
            <x v="0"/>
          </reference>
          <reference field="1" count="1" selected="0">
            <x v="2"/>
          </reference>
          <reference field="2" count="1">
            <x v="15"/>
          </reference>
        </references>
      </pivotArea>
    </format>
    <format dxfId="1942">
      <pivotArea dataOnly="0" labelOnly="1" outline="0" fieldPosition="0">
        <references count="3">
          <reference field="0" count="1" selected="0">
            <x v="0"/>
          </reference>
          <reference field="1" count="1" selected="0">
            <x v="4"/>
          </reference>
          <reference field="2" count="5">
            <x v="23"/>
            <x v="26"/>
            <x v="83"/>
            <x v="150"/>
            <x v="152"/>
          </reference>
        </references>
      </pivotArea>
    </format>
    <format dxfId="1941">
      <pivotArea dataOnly="0" labelOnly="1" outline="0" fieldPosition="0">
        <references count="3">
          <reference field="0" count="1" selected="0">
            <x v="0"/>
          </reference>
          <reference field="1" count="1" selected="0">
            <x v="10"/>
          </reference>
          <reference field="2" count="4">
            <x v="55"/>
            <x v="74"/>
            <x v="75"/>
            <x v="86"/>
          </reference>
        </references>
      </pivotArea>
    </format>
    <format dxfId="1940">
      <pivotArea dataOnly="0" labelOnly="1" outline="0" fieldPosition="0">
        <references count="3">
          <reference field="0" count="1" selected="0">
            <x v="0"/>
          </reference>
          <reference field="1" count="1" selected="0">
            <x v="11"/>
          </reference>
          <reference field="2" count="3">
            <x v="24"/>
            <x v="60"/>
            <x v="89"/>
          </reference>
        </references>
      </pivotArea>
    </format>
    <format dxfId="1939">
      <pivotArea dataOnly="0" labelOnly="1" outline="0" fieldPosition="0">
        <references count="3">
          <reference field="0" count="1" selected="0">
            <x v="1"/>
          </reference>
          <reference field="1" count="1" selected="0">
            <x v="7"/>
          </reference>
          <reference field="2" count="8">
            <x v="45"/>
            <x v="64"/>
            <x v="68"/>
            <x v="77"/>
            <x v="103"/>
            <x v="104"/>
            <x v="109"/>
            <x v="141"/>
          </reference>
        </references>
      </pivotArea>
    </format>
    <format dxfId="1938">
      <pivotArea dataOnly="0" labelOnly="1" outline="0" fieldPosition="0">
        <references count="3">
          <reference field="0" count="1" selected="0">
            <x v="1"/>
          </reference>
          <reference field="1" count="1" selected="0">
            <x v="8"/>
          </reference>
          <reference field="2" count="6">
            <x v="17"/>
            <x v="19"/>
            <x v="56"/>
            <x v="93"/>
            <x v="126"/>
            <x v="133"/>
          </reference>
        </references>
      </pivotArea>
    </format>
    <format dxfId="1937">
      <pivotArea dataOnly="0" labelOnly="1" outline="0" fieldPosition="0">
        <references count="3">
          <reference field="0" count="1" selected="0">
            <x v="1"/>
          </reference>
          <reference field="1" count="1" selected="0">
            <x v="9"/>
          </reference>
          <reference field="2" count="11">
            <x v="10"/>
            <x v="71"/>
            <x v="81"/>
            <x v="95"/>
            <x v="106"/>
            <x v="108"/>
            <x v="113"/>
            <x v="120"/>
            <x v="122"/>
            <x v="131"/>
            <x v="136"/>
          </reference>
        </references>
      </pivotArea>
    </format>
    <format dxfId="1936">
      <pivotArea dataOnly="0" labelOnly="1" outline="0" fieldPosition="0">
        <references count="3">
          <reference field="0" count="1" selected="0">
            <x v="2"/>
          </reference>
          <reference field="1" count="1" selected="0">
            <x v="3"/>
          </reference>
          <reference field="2" count="15">
            <x v="20"/>
            <x v="31"/>
            <x v="32"/>
            <x v="35"/>
            <x v="49"/>
            <x v="50"/>
            <x v="52"/>
            <x v="59"/>
            <x v="79"/>
            <x v="117"/>
            <x v="121"/>
            <x v="127"/>
            <x v="129"/>
            <x v="143"/>
            <x v="144"/>
          </reference>
        </references>
      </pivotArea>
    </format>
    <format dxfId="1935">
      <pivotArea dataOnly="0" labelOnly="1" outline="0" fieldPosition="0">
        <references count="3">
          <reference field="0" count="1" selected="0">
            <x v="2"/>
          </reference>
          <reference field="1" count="1" selected="0">
            <x v="5"/>
          </reference>
          <reference field="2" count="5">
            <x v="37"/>
            <x v="46"/>
            <x v="63"/>
            <x v="94"/>
            <x v="142"/>
          </reference>
        </references>
      </pivotArea>
    </format>
    <format dxfId="1934">
      <pivotArea dataOnly="0" labelOnly="1" outline="0" fieldPosition="0">
        <references count="3">
          <reference field="0" count="1" selected="0">
            <x v="2"/>
          </reference>
          <reference field="1" count="1" selected="0">
            <x v="6"/>
          </reference>
          <reference field="2" count="4">
            <x v="51"/>
            <x v="58"/>
            <x v="119"/>
            <x v="151"/>
          </reference>
        </references>
      </pivotArea>
    </format>
    <format dxfId="1933">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1932">
      <pivotArea dataOnly="0" labelOnly="1" outline="0" fieldPosition="0">
        <references count="3">
          <reference field="0" count="1" selected="0">
            <x v="2"/>
          </reference>
          <reference field="1" count="1" selected="0">
            <x v="13"/>
          </reference>
          <reference field="2" count="16">
            <x v="4"/>
            <x v="28"/>
            <x v="48"/>
            <x v="54"/>
            <x v="69"/>
            <x v="70"/>
            <x v="90"/>
            <x v="96"/>
            <x v="97"/>
            <x v="105"/>
            <x v="112"/>
            <x v="116"/>
            <x v="118"/>
            <x v="123"/>
            <x v="125"/>
            <x v="156"/>
          </reference>
        </references>
      </pivotArea>
    </format>
    <format dxfId="1931">
      <pivotArea dataOnly="0" labelOnly="1" outline="0" fieldPosition="0">
        <references count="3">
          <reference field="0" count="1" selected="0">
            <x v="2"/>
          </reference>
          <reference field="1" count="1" selected="0">
            <x v="14"/>
          </reference>
          <reference field="2" count="15">
            <x v="0"/>
            <x v="1"/>
            <x v="12"/>
            <x v="13"/>
            <x v="27"/>
            <x v="30"/>
            <x v="34"/>
            <x v="65"/>
            <x v="66"/>
            <x v="82"/>
            <x v="84"/>
            <x v="85"/>
            <x v="98"/>
            <x v="140"/>
            <x v="154"/>
          </reference>
        </references>
      </pivotArea>
    </format>
    <format dxfId="1930">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1929">
      <pivotArea dataOnly="0" labelOnly="1" outline="0" fieldPosition="0">
        <references count="3">
          <reference field="0" count="1" selected="0">
            <x v="2"/>
          </reference>
          <reference field="1" count="1" selected="0">
            <x v="16"/>
          </reference>
          <reference field="2" count="12">
            <x v="2"/>
            <x v="11"/>
            <x v="29"/>
            <x v="39"/>
            <x v="47"/>
            <x v="92"/>
            <x v="99"/>
            <x v="100"/>
            <x v="101"/>
            <x v="102"/>
            <x v="128"/>
            <x v="147"/>
          </reference>
        </references>
      </pivotArea>
    </format>
    <format dxfId="1928">
      <pivotArea dataOnly="0" labelOnly="1" outline="0" fieldPosition="0">
        <references count="3">
          <reference field="0" count="1" selected="0">
            <x v="2"/>
          </reference>
          <reference field="1" count="1" selected="0">
            <x v="17"/>
          </reference>
          <reference field="2" count="9">
            <x v="9"/>
            <x v="21"/>
            <x v="36"/>
            <x v="53"/>
            <x v="67"/>
            <x v="78"/>
            <x v="107"/>
            <x v="110"/>
            <x v="124"/>
          </reference>
        </references>
      </pivotArea>
    </format>
    <format dxfId="1927">
      <pivotArea dataOnly="0" labelOnly="1" outline="0" fieldPosition="0">
        <references count="3">
          <reference field="0" count="1" selected="0">
            <x v="2"/>
          </reference>
          <reference field="1" count="1" selected="0">
            <x v="18"/>
          </reference>
          <reference field="2" count="6">
            <x v="16"/>
            <x v="40"/>
            <x v="88"/>
            <x v="111"/>
            <x v="115"/>
            <x v="130"/>
          </reference>
        </references>
      </pivotArea>
    </format>
    <format dxfId="1926">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1925">
      <pivotArea dataOnly="0" labelOnly="1" outline="0" fieldPosition="0">
        <references count="3">
          <reference field="0" count="1" selected="0">
            <x v="3"/>
          </reference>
          <reference field="1" count="1" selected="0">
            <x v="19"/>
          </reference>
          <reference field="2" count="4">
            <x v="61"/>
            <x v="72"/>
            <x v="73"/>
            <x v="146"/>
          </reference>
        </references>
      </pivotArea>
    </format>
    <format dxfId="1924">
      <pivotArea dataOnly="0" labelOnly="1" outline="0" fieldPosition="0">
        <references count="3">
          <reference field="0" count="1" selected="0">
            <x v="3"/>
          </reference>
          <reference field="1" count="1" selected="0">
            <x v="20"/>
          </reference>
          <reference field="2" count="5">
            <x v="3"/>
            <x v="14"/>
            <x v="134"/>
            <x v="148"/>
            <x v="155"/>
          </reference>
        </references>
      </pivotArea>
    </format>
    <format dxfId="1923">
      <pivotArea dataOnly="0" labelOnly="1" outline="0" fieldPosition="0">
        <references count="3">
          <reference field="0" count="1" selected="0">
            <x v="3"/>
          </reference>
          <reference field="1" count="1" selected="0">
            <x v="21"/>
          </reference>
          <reference field="2" count="3">
            <x v="7"/>
            <x v="76"/>
            <x v="137"/>
          </reference>
        </references>
      </pivotArea>
    </format>
    <format dxfId="1922">
      <pivotArea dataOnly="0" labelOnly="1" outline="0" fieldPosition="0">
        <references count="1">
          <reference field="9" count="0"/>
        </references>
      </pivotArea>
    </format>
    <format dxfId="1921">
      <pivotArea dataOnly="0" labelOnly="1" outline="0" fieldPosition="0">
        <references count="2">
          <reference field="9" count="1" selected="0">
            <x v="0"/>
          </reference>
          <reference field="10" count="1">
            <x v="4"/>
          </reference>
        </references>
      </pivotArea>
    </format>
    <format dxfId="1920">
      <pivotArea dataOnly="0" labelOnly="1" outline="0" fieldPosition="0">
        <references count="2">
          <reference field="9" count="1" selected="0">
            <x v="9"/>
          </reference>
          <reference field="10" count="1">
            <x v="2"/>
          </reference>
        </references>
      </pivotArea>
    </format>
    <format dxfId="1919">
      <pivotArea dataOnly="0" labelOnly="1" outline="0" fieldPosition="0">
        <references count="2">
          <reference field="9" count="1" selected="0">
            <x v="12"/>
          </reference>
          <reference field="10" count="1">
            <x v="1"/>
          </reference>
        </references>
      </pivotArea>
    </format>
    <format dxfId="1918">
      <pivotArea dataOnly="0" labelOnly="1" outline="0" fieldPosition="0">
        <references count="2">
          <reference field="9" count="1" selected="0">
            <x v="16"/>
          </reference>
          <reference field="10" count="1">
            <x v="0"/>
          </reference>
        </references>
      </pivotArea>
    </format>
    <format dxfId="1917">
      <pivotArea dataOnly="0" labelOnly="1" outline="0" fieldPosition="0">
        <references count="2">
          <reference field="9" count="1" selected="0">
            <x v="38"/>
          </reference>
          <reference field="10" count="1">
            <x v="3"/>
          </reference>
        </references>
      </pivotArea>
    </format>
    <format dxfId="1916">
      <pivotArea dataOnly="0" labelOnly="1" outline="0" fieldPosition="0">
        <references count="3">
          <reference field="7" count="1">
            <x v="43"/>
          </reference>
          <reference field="9" count="1" selected="0">
            <x v="0"/>
          </reference>
          <reference field="10" count="1" selected="0">
            <x v="4"/>
          </reference>
        </references>
      </pivotArea>
    </format>
    <format dxfId="1915">
      <pivotArea dataOnly="0" labelOnly="1" outline="0" fieldPosition="0">
        <references count="3">
          <reference field="7" count="1">
            <x v="37"/>
          </reference>
          <reference field="9" count="1" selected="0">
            <x v="1"/>
          </reference>
          <reference field="10" count="1" selected="0">
            <x v="4"/>
          </reference>
        </references>
      </pivotArea>
    </format>
    <format dxfId="1914">
      <pivotArea dataOnly="0" labelOnly="1" outline="0" fieldPosition="0">
        <references count="3">
          <reference field="7" count="1">
            <x v="19"/>
          </reference>
          <reference field="9" count="1" selected="0">
            <x v="2"/>
          </reference>
          <reference field="10" count="1" selected="0">
            <x v="4"/>
          </reference>
        </references>
      </pivotArea>
    </format>
    <format dxfId="1913">
      <pivotArea dataOnly="0" labelOnly="1" outline="0" fieldPosition="0">
        <references count="3">
          <reference field="7" count="1">
            <x v="18"/>
          </reference>
          <reference field="9" count="1" selected="0">
            <x v="3"/>
          </reference>
          <reference field="10" count="1" selected="0">
            <x v="4"/>
          </reference>
        </references>
      </pivotArea>
    </format>
    <format dxfId="1912">
      <pivotArea dataOnly="0" labelOnly="1" outline="0" fieldPosition="0">
        <references count="3">
          <reference field="7" count="1">
            <x v="17"/>
          </reference>
          <reference field="9" count="1" selected="0">
            <x v="4"/>
          </reference>
          <reference field="10" count="1" selected="0">
            <x v="4"/>
          </reference>
        </references>
      </pivotArea>
    </format>
    <format dxfId="1911">
      <pivotArea dataOnly="0" labelOnly="1" outline="0" fieldPosition="0">
        <references count="3">
          <reference field="7" count="1">
            <x v="15"/>
          </reference>
          <reference field="9" count="1" selected="0">
            <x v="5"/>
          </reference>
          <reference field="10" count="1" selected="0">
            <x v="4"/>
          </reference>
        </references>
      </pivotArea>
    </format>
    <format dxfId="1910">
      <pivotArea dataOnly="0" labelOnly="1" outline="0" fieldPosition="0">
        <references count="3">
          <reference field="7" count="1">
            <x v="46"/>
          </reference>
          <reference field="9" count="1" selected="0">
            <x v="6"/>
          </reference>
          <reference field="10" count="1" selected="0">
            <x v="4"/>
          </reference>
        </references>
      </pivotArea>
    </format>
    <format dxfId="1909">
      <pivotArea dataOnly="0" labelOnly="1" outline="0" fieldPosition="0">
        <references count="3">
          <reference field="7" count="1">
            <x v="34"/>
          </reference>
          <reference field="9" count="1" selected="0">
            <x v="7"/>
          </reference>
          <reference field="10" count="1" selected="0">
            <x v="4"/>
          </reference>
        </references>
      </pivotArea>
    </format>
    <format dxfId="1908">
      <pivotArea dataOnly="0" labelOnly="1" outline="0" fieldPosition="0">
        <references count="3">
          <reference field="7" count="1">
            <x v="24"/>
          </reference>
          <reference field="9" count="1" selected="0">
            <x v="8"/>
          </reference>
          <reference field="10" count="1" selected="0">
            <x v="4"/>
          </reference>
        </references>
      </pivotArea>
    </format>
    <format dxfId="1907">
      <pivotArea dataOnly="0" labelOnly="1" outline="0" fieldPosition="0">
        <references count="3">
          <reference field="7" count="1">
            <x v="36"/>
          </reference>
          <reference field="9" count="1" selected="0">
            <x v="9"/>
          </reference>
          <reference field="10" count="1" selected="0">
            <x v="2"/>
          </reference>
        </references>
      </pivotArea>
    </format>
    <format dxfId="1906">
      <pivotArea dataOnly="0" labelOnly="1" outline="0" fieldPosition="0">
        <references count="3">
          <reference field="7" count="1">
            <x v="26"/>
          </reference>
          <reference field="9" count="1" selected="0">
            <x v="10"/>
          </reference>
          <reference field="10" count="1" selected="0">
            <x v="2"/>
          </reference>
        </references>
      </pivotArea>
    </format>
    <format dxfId="1905">
      <pivotArea dataOnly="0" labelOnly="1" outline="0" fieldPosition="0">
        <references count="3">
          <reference field="7" count="1">
            <x v="25"/>
          </reference>
          <reference field="9" count="1" selected="0">
            <x v="11"/>
          </reference>
          <reference field="10" count="1" selected="0">
            <x v="2"/>
          </reference>
        </references>
      </pivotArea>
    </format>
    <format dxfId="1904">
      <pivotArea dataOnly="0" labelOnly="1" outline="0" fieldPosition="0">
        <references count="3">
          <reference field="7" count="1">
            <x v="40"/>
          </reference>
          <reference field="9" count="1" selected="0">
            <x v="12"/>
          </reference>
          <reference field="10" count="1" selected="0">
            <x v="1"/>
          </reference>
        </references>
      </pivotArea>
    </format>
    <format dxfId="1903">
      <pivotArea dataOnly="0" labelOnly="1" outline="0" fieldPosition="0">
        <references count="3">
          <reference field="7" count="1">
            <x v="8"/>
          </reference>
          <reference field="9" count="1" selected="0">
            <x v="13"/>
          </reference>
          <reference field="10" count="1" selected="0">
            <x v="1"/>
          </reference>
        </references>
      </pivotArea>
    </format>
    <format dxfId="1902">
      <pivotArea dataOnly="0" labelOnly="1" outline="0" fieldPosition="0">
        <references count="3">
          <reference field="7" count="1">
            <x v="10"/>
          </reference>
          <reference field="9" count="1" selected="0">
            <x v="14"/>
          </reference>
          <reference field="10" count="1" selected="0">
            <x v="1"/>
          </reference>
        </references>
      </pivotArea>
    </format>
    <format dxfId="1901">
      <pivotArea dataOnly="0" labelOnly="1" outline="0" fieldPosition="0">
        <references count="3">
          <reference field="7" count="1">
            <x v="9"/>
          </reference>
          <reference field="9" count="1" selected="0">
            <x v="15"/>
          </reference>
          <reference field="10" count="1" selected="0">
            <x v="1"/>
          </reference>
        </references>
      </pivotArea>
    </format>
    <format dxfId="1900">
      <pivotArea dataOnly="0" labelOnly="1" outline="0" fieldPosition="0">
        <references count="3">
          <reference field="7" count="1">
            <x v="0"/>
          </reference>
          <reference field="9" count="1" selected="0">
            <x v="16"/>
          </reference>
          <reference field="10" count="1" selected="0">
            <x v="0"/>
          </reference>
        </references>
      </pivotArea>
    </format>
    <format dxfId="1899">
      <pivotArea dataOnly="0" labelOnly="1" outline="0" fieldPosition="0">
        <references count="3">
          <reference field="7" count="1">
            <x v="35"/>
          </reference>
          <reference field="9" count="1" selected="0">
            <x v="17"/>
          </reference>
          <reference field="10" count="1" selected="0">
            <x v="0"/>
          </reference>
        </references>
      </pivotArea>
    </format>
    <format dxfId="1898">
      <pivotArea dataOnly="0" labelOnly="1" outline="0" fieldPosition="0">
        <references count="3">
          <reference field="7" count="1">
            <x v="13"/>
          </reference>
          <reference field="9" count="1" selected="0">
            <x v="18"/>
          </reference>
          <reference field="10" count="1" selected="0">
            <x v="0"/>
          </reference>
        </references>
      </pivotArea>
    </format>
    <format dxfId="1897">
      <pivotArea dataOnly="0" labelOnly="1" outline="0" fieldPosition="0">
        <references count="3">
          <reference field="7" count="1">
            <x v="14"/>
          </reference>
          <reference field="9" count="1" selected="0">
            <x v="19"/>
          </reference>
          <reference field="10" count="1" selected="0">
            <x v="0"/>
          </reference>
        </references>
      </pivotArea>
    </format>
    <format dxfId="1896">
      <pivotArea dataOnly="0" labelOnly="1" outline="0" fieldPosition="0">
        <references count="3">
          <reference field="7" count="1">
            <x v="41"/>
          </reference>
          <reference field="9" count="1" selected="0">
            <x v="20"/>
          </reference>
          <reference field="10" count="1" selected="0">
            <x v="0"/>
          </reference>
        </references>
      </pivotArea>
    </format>
    <format dxfId="1895">
      <pivotArea dataOnly="0" labelOnly="1" outline="0" fieldPosition="0">
        <references count="3">
          <reference field="7" count="1">
            <x v="28"/>
          </reference>
          <reference field="9" count="1" selected="0">
            <x v="21"/>
          </reference>
          <reference field="10" count="1" selected="0">
            <x v="0"/>
          </reference>
        </references>
      </pivotArea>
    </format>
    <format dxfId="1894">
      <pivotArea dataOnly="0" labelOnly="1" outline="0" fieldPosition="0">
        <references count="3">
          <reference field="7" count="1">
            <x v="29"/>
          </reference>
          <reference field="9" count="1" selected="0">
            <x v="22"/>
          </reference>
          <reference field="10" count="1" selected="0">
            <x v="0"/>
          </reference>
        </references>
      </pivotArea>
    </format>
    <format dxfId="1893">
      <pivotArea dataOnly="0" labelOnly="1" outline="0" fieldPosition="0">
        <references count="3">
          <reference field="7" count="1">
            <x v="38"/>
          </reference>
          <reference field="9" count="1" selected="0">
            <x v="23"/>
          </reference>
          <reference field="10" count="1" selected="0">
            <x v="0"/>
          </reference>
        </references>
      </pivotArea>
    </format>
    <format dxfId="1892">
      <pivotArea dataOnly="0" labelOnly="1" outline="0" fieldPosition="0">
        <references count="3">
          <reference field="7" count="1">
            <x v="20"/>
          </reference>
          <reference field="9" count="1" selected="0">
            <x v="24"/>
          </reference>
          <reference field="10" count="1" selected="0">
            <x v="0"/>
          </reference>
        </references>
      </pivotArea>
    </format>
    <format dxfId="1891">
      <pivotArea dataOnly="0" labelOnly="1" outline="0" fieldPosition="0">
        <references count="3">
          <reference field="7" count="1">
            <x v="21"/>
          </reference>
          <reference field="9" count="1" selected="0">
            <x v="25"/>
          </reference>
          <reference field="10" count="1" selected="0">
            <x v="0"/>
          </reference>
        </references>
      </pivotArea>
    </format>
    <format dxfId="1890">
      <pivotArea dataOnly="0" labelOnly="1" outline="0" fieldPosition="0">
        <references count="3">
          <reference field="7" count="1">
            <x v="22"/>
          </reference>
          <reference field="9" count="1" selected="0">
            <x v="26"/>
          </reference>
          <reference field="10" count="1" selected="0">
            <x v="0"/>
          </reference>
        </references>
      </pivotArea>
    </format>
    <format dxfId="1889">
      <pivotArea dataOnly="0" labelOnly="1" outline="0" fieldPosition="0">
        <references count="3">
          <reference field="7" count="1">
            <x v="23"/>
          </reference>
          <reference field="9" count="1" selected="0">
            <x v="27"/>
          </reference>
          <reference field="10" count="1" selected="0">
            <x v="0"/>
          </reference>
        </references>
      </pivotArea>
    </format>
    <format dxfId="1888">
      <pivotArea dataOnly="0" labelOnly="1" outline="0" fieldPosition="0">
        <references count="3">
          <reference field="7" count="1">
            <x v="12"/>
          </reference>
          <reference field="9" count="1" selected="0">
            <x v="28"/>
          </reference>
          <reference field="10" count="1" selected="0">
            <x v="0"/>
          </reference>
        </references>
      </pivotArea>
    </format>
    <format dxfId="1887">
      <pivotArea dataOnly="0" labelOnly="1" outline="0" fieldPosition="0">
        <references count="3">
          <reference field="7" count="1">
            <x v="11"/>
          </reference>
          <reference field="9" count="1" selected="0">
            <x v="29"/>
          </reference>
          <reference field="10" count="1" selected="0">
            <x v="0"/>
          </reference>
        </references>
      </pivotArea>
    </format>
    <format dxfId="1886">
      <pivotArea dataOnly="0" labelOnly="1" outline="0" fieldPosition="0">
        <references count="3">
          <reference field="7" count="1">
            <x v="31"/>
          </reference>
          <reference field="9" count="1" selected="0">
            <x v="30"/>
          </reference>
          <reference field="10" count="1" selected="0">
            <x v="0"/>
          </reference>
        </references>
      </pivotArea>
    </format>
    <format dxfId="1885">
      <pivotArea dataOnly="0" labelOnly="1" outline="0" fieldPosition="0">
        <references count="3">
          <reference field="7" count="1">
            <x v="30"/>
          </reference>
          <reference field="9" count="1" selected="0">
            <x v="31"/>
          </reference>
          <reference field="10" count="1" selected="0">
            <x v="0"/>
          </reference>
        </references>
      </pivotArea>
    </format>
    <format dxfId="1884">
      <pivotArea dataOnly="0" labelOnly="1" outline="0" fieldPosition="0">
        <references count="3">
          <reference field="7" count="1">
            <x v="42"/>
          </reference>
          <reference field="9" count="1" selected="0">
            <x v="32"/>
          </reference>
          <reference field="10" count="1" selected="0">
            <x v="0"/>
          </reference>
        </references>
      </pivotArea>
    </format>
    <format dxfId="1883">
      <pivotArea dataOnly="0" labelOnly="1" outline="0" fieldPosition="0">
        <references count="3">
          <reference field="7" count="1">
            <x v="44"/>
          </reference>
          <reference field="9" count="1" selected="0">
            <x v="33"/>
          </reference>
          <reference field="10" count="1" selected="0">
            <x v="0"/>
          </reference>
        </references>
      </pivotArea>
    </format>
    <format dxfId="1882">
      <pivotArea dataOnly="0" labelOnly="1" outline="0" fieldPosition="0">
        <references count="3">
          <reference field="7" count="1">
            <x v="45"/>
          </reference>
          <reference field="9" count="1" selected="0">
            <x v="34"/>
          </reference>
          <reference field="10" count="1" selected="0">
            <x v="0"/>
          </reference>
        </references>
      </pivotArea>
    </format>
    <format dxfId="1881">
      <pivotArea dataOnly="0" labelOnly="1" outline="0" fieldPosition="0">
        <references count="3">
          <reference field="7" count="1">
            <x v="39"/>
          </reference>
          <reference field="9" count="1" selected="0">
            <x v="35"/>
          </reference>
          <reference field="10" count="1" selected="0">
            <x v="0"/>
          </reference>
        </references>
      </pivotArea>
    </format>
    <format dxfId="1880">
      <pivotArea dataOnly="0" labelOnly="1" outline="0" fieldPosition="0">
        <references count="3">
          <reference field="7" count="1">
            <x v="32"/>
          </reference>
          <reference field="9" count="1" selected="0">
            <x v="36"/>
          </reference>
          <reference field="10" count="1" selected="0">
            <x v="0"/>
          </reference>
        </references>
      </pivotArea>
    </format>
    <format dxfId="1879">
      <pivotArea dataOnly="0" labelOnly="1" outline="0" fieldPosition="0">
        <references count="3">
          <reference field="7" count="1">
            <x v="33"/>
          </reference>
          <reference field="9" count="1" selected="0">
            <x v="37"/>
          </reference>
          <reference field="10" count="1" selected="0">
            <x v="0"/>
          </reference>
        </references>
      </pivotArea>
    </format>
    <format dxfId="1878">
      <pivotArea dataOnly="0" labelOnly="1" outline="0" fieldPosition="0">
        <references count="3">
          <reference field="7" count="1">
            <x v="27"/>
          </reference>
          <reference field="9" count="1" selected="0">
            <x v="38"/>
          </reference>
          <reference field="10" count="1" selected="0">
            <x v="3"/>
          </reference>
        </references>
      </pivotArea>
    </format>
    <format dxfId="1877">
      <pivotArea dataOnly="0" labelOnly="1" outline="0" fieldPosition="0">
        <references count="3">
          <reference field="7" count="1">
            <x v="16"/>
          </reference>
          <reference field="9" count="1" selected="0">
            <x v="39"/>
          </reference>
          <reference field="10" count="1" selected="0">
            <x v="3"/>
          </reference>
        </references>
      </pivotArea>
    </format>
    <format dxfId="1876">
      <pivotArea dataOnly="0" labelOnly="1" outline="0" fieldPosition="0">
        <references count="3">
          <reference field="7" count="1">
            <x v="7"/>
          </reference>
          <reference field="9" count="1" selected="0">
            <x v="40"/>
          </reference>
          <reference field="10" count="1" selected="0">
            <x v="3"/>
          </reference>
        </references>
      </pivotArea>
    </format>
    <format dxfId="1875">
      <pivotArea dataOnly="0" labelOnly="1" outline="0" fieldPosition="0">
        <references count="3">
          <reference field="7" count="1">
            <x v="6"/>
          </reference>
          <reference field="9" count="1" selected="0">
            <x v="41"/>
          </reference>
          <reference field="10" count="1" selected="0">
            <x v="3"/>
          </reference>
        </references>
      </pivotArea>
    </format>
    <format dxfId="1874">
      <pivotArea dataOnly="0" labelOnly="1" outline="0" fieldPosition="0">
        <references count="3">
          <reference field="7" count="1">
            <x v="4"/>
          </reference>
          <reference field="9" count="1" selected="0">
            <x v="42"/>
          </reference>
          <reference field="10" count="1" selected="0">
            <x v="3"/>
          </reference>
        </references>
      </pivotArea>
    </format>
    <format dxfId="1873">
      <pivotArea dataOnly="0" labelOnly="1" outline="0" fieldPosition="0">
        <references count="3">
          <reference field="7" count="1">
            <x v="3"/>
          </reference>
          <reference field="9" count="1" selected="0">
            <x v="43"/>
          </reference>
          <reference field="10" count="1" selected="0">
            <x v="3"/>
          </reference>
        </references>
      </pivotArea>
    </format>
    <format dxfId="1872">
      <pivotArea dataOnly="0" labelOnly="1" outline="0" fieldPosition="0">
        <references count="3">
          <reference field="7" count="1">
            <x v="5"/>
          </reference>
          <reference field="9" count="1" selected="0">
            <x v="44"/>
          </reference>
          <reference field="10" count="1" selected="0">
            <x v="3"/>
          </reference>
        </references>
      </pivotArea>
    </format>
    <format dxfId="1871">
      <pivotArea dataOnly="0" labelOnly="1" outline="0" fieldPosition="0">
        <references count="3">
          <reference field="7" count="1">
            <x v="2"/>
          </reference>
          <reference field="9" count="1" selected="0">
            <x v="45"/>
          </reference>
          <reference field="10" count="1" selected="0">
            <x v="3"/>
          </reference>
        </references>
      </pivotArea>
    </format>
    <format dxfId="1870">
      <pivotArea dataOnly="0" labelOnly="1" outline="0" fieldPosition="0">
        <references count="3">
          <reference field="7" count="1">
            <x v="1"/>
          </reference>
          <reference field="9" count="1" selected="0">
            <x v="46"/>
          </reference>
          <reference field="10" count="1" selected="0">
            <x v="3"/>
          </reference>
        </references>
      </pivotArea>
    </format>
    <format dxfId="1869">
      <pivotArea type="origin" dataOnly="0" labelOnly="1" outline="0" offset="A2:C2" fieldPosition="0"/>
    </format>
    <format dxfId="1868">
      <pivotArea dataOnly="0" labelOnly="1" outline="0" fieldPosition="0">
        <references count="1">
          <reference field="9" count="0"/>
        </references>
      </pivotArea>
    </format>
    <format dxfId="1867">
      <pivotArea type="origin" dataOnly="0" labelOnly="1" outline="0" offset="A2:C2" fieldPosition="0"/>
    </format>
    <format dxfId="1866">
      <pivotArea dataOnly="0" labelOnly="1" outline="0" fieldPosition="0">
        <references count="1">
          <reference field="9" count="0"/>
        </references>
      </pivotArea>
    </format>
    <format dxfId="1865">
      <pivotArea field="0" type="button" dataOnly="0" labelOnly="1" outline="0" axis="axisRow" fieldPosition="0"/>
    </format>
    <format dxfId="1864">
      <pivotArea field="1" type="button" dataOnly="0" labelOnly="1" outline="0" axis="axisRow" fieldPosition="1"/>
    </format>
    <format dxfId="1863">
      <pivotArea field="2" type="button" dataOnly="0" labelOnly="1" outline="0" axis="axisRow" fieldPosition="2"/>
    </format>
    <format dxfId="1862">
      <pivotArea dataOnly="0" labelOnly="1" outline="0" fieldPosition="0">
        <references count="3">
          <reference field="7" count="1">
            <x v="43"/>
          </reference>
          <reference field="9" count="1" selected="0">
            <x v="0"/>
          </reference>
          <reference field="10" count="1" selected="0">
            <x v="4"/>
          </reference>
        </references>
      </pivotArea>
    </format>
    <format dxfId="1861">
      <pivotArea dataOnly="0" labelOnly="1" outline="0" fieldPosition="0">
        <references count="3">
          <reference field="7" count="1">
            <x v="37"/>
          </reference>
          <reference field="9" count="1" selected="0">
            <x v="1"/>
          </reference>
          <reference field="10" count="1" selected="0">
            <x v="4"/>
          </reference>
        </references>
      </pivotArea>
    </format>
    <format dxfId="1860">
      <pivotArea dataOnly="0" labelOnly="1" outline="0" fieldPosition="0">
        <references count="3">
          <reference field="7" count="1">
            <x v="19"/>
          </reference>
          <reference field="9" count="1" selected="0">
            <x v="2"/>
          </reference>
          <reference field="10" count="1" selected="0">
            <x v="4"/>
          </reference>
        </references>
      </pivotArea>
    </format>
    <format dxfId="1859">
      <pivotArea dataOnly="0" labelOnly="1" outline="0" fieldPosition="0">
        <references count="3">
          <reference field="7" count="1">
            <x v="18"/>
          </reference>
          <reference field="9" count="1" selected="0">
            <x v="3"/>
          </reference>
          <reference field="10" count="1" selected="0">
            <x v="4"/>
          </reference>
        </references>
      </pivotArea>
    </format>
    <format dxfId="1858">
      <pivotArea dataOnly="0" labelOnly="1" outline="0" fieldPosition="0">
        <references count="3">
          <reference field="7" count="1">
            <x v="17"/>
          </reference>
          <reference field="9" count="1" selected="0">
            <x v="4"/>
          </reference>
          <reference field="10" count="1" selected="0">
            <x v="4"/>
          </reference>
        </references>
      </pivotArea>
    </format>
    <format dxfId="1857">
      <pivotArea dataOnly="0" labelOnly="1" outline="0" fieldPosition="0">
        <references count="3">
          <reference field="7" count="1">
            <x v="15"/>
          </reference>
          <reference field="9" count="1" selected="0">
            <x v="5"/>
          </reference>
          <reference field="10" count="1" selected="0">
            <x v="4"/>
          </reference>
        </references>
      </pivotArea>
    </format>
    <format dxfId="1856">
      <pivotArea dataOnly="0" labelOnly="1" outline="0" fieldPosition="0">
        <references count="3">
          <reference field="7" count="1">
            <x v="46"/>
          </reference>
          <reference field="9" count="1" selected="0">
            <x v="6"/>
          </reference>
          <reference field="10" count="1" selected="0">
            <x v="4"/>
          </reference>
        </references>
      </pivotArea>
    </format>
    <format dxfId="1855">
      <pivotArea dataOnly="0" labelOnly="1" outline="0" fieldPosition="0">
        <references count="3">
          <reference field="7" count="1">
            <x v="34"/>
          </reference>
          <reference field="9" count="1" selected="0">
            <x v="7"/>
          </reference>
          <reference field="10" count="1" selected="0">
            <x v="4"/>
          </reference>
        </references>
      </pivotArea>
    </format>
    <format dxfId="1854">
      <pivotArea dataOnly="0" labelOnly="1" outline="0" fieldPosition="0">
        <references count="3">
          <reference field="7" count="1">
            <x v="24"/>
          </reference>
          <reference field="9" count="1" selected="0">
            <x v="8"/>
          </reference>
          <reference field="10" count="1" selected="0">
            <x v="4"/>
          </reference>
        </references>
      </pivotArea>
    </format>
    <format dxfId="1853">
      <pivotArea dataOnly="0" labelOnly="1" outline="0" fieldPosition="0">
        <references count="3">
          <reference field="7" count="1">
            <x v="36"/>
          </reference>
          <reference field="9" count="1" selected="0">
            <x v="9"/>
          </reference>
          <reference field="10" count="1" selected="0">
            <x v="2"/>
          </reference>
        </references>
      </pivotArea>
    </format>
    <format dxfId="1852">
      <pivotArea dataOnly="0" labelOnly="1" outline="0" fieldPosition="0">
        <references count="3">
          <reference field="7" count="1">
            <x v="26"/>
          </reference>
          <reference field="9" count="1" selected="0">
            <x v="10"/>
          </reference>
          <reference field="10" count="1" selected="0">
            <x v="2"/>
          </reference>
        </references>
      </pivotArea>
    </format>
    <format dxfId="1851">
      <pivotArea dataOnly="0" labelOnly="1" outline="0" fieldPosition="0">
        <references count="3">
          <reference field="7" count="1">
            <x v="25"/>
          </reference>
          <reference field="9" count="1" selected="0">
            <x v="11"/>
          </reference>
          <reference field="10" count="1" selected="0">
            <x v="2"/>
          </reference>
        </references>
      </pivotArea>
    </format>
    <format dxfId="1850">
      <pivotArea dataOnly="0" labelOnly="1" outline="0" fieldPosition="0">
        <references count="3">
          <reference field="7" count="1">
            <x v="40"/>
          </reference>
          <reference field="9" count="1" selected="0">
            <x v="12"/>
          </reference>
          <reference field="10" count="1" selected="0">
            <x v="1"/>
          </reference>
        </references>
      </pivotArea>
    </format>
    <format dxfId="1849">
      <pivotArea dataOnly="0" labelOnly="1" outline="0" fieldPosition="0">
        <references count="3">
          <reference field="7" count="1">
            <x v="8"/>
          </reference>
          <reference field="9" count="1" selected="0">
            <x v="13"/>
          </reference>
          <reference field="10" count="1" selected="0">
            <x v="1"/>
          </reference>
        </references>
      </pivotArea>
    </format>
    <format dxfId="1848">
      <pivotArea dataOnly="0" labelOnly="1" outline="0" fieldPosition="0">
        <references count="3">
          <reference field="7" count="1">
            <x v="10"/>
          </reference>
          <reference field="9" count="1" selected="0">
            <x v="14"/>
          </reference>
          <reference field="10" count="1" selected="0">
            <x v="1"/>
          </reference>
        </references>
      </pivotArea>
    </format>
    <format dxfId="1847">
      <pivotArea dataOnly="0" labelOnly="1" outline="0" fieldPosition="0">
        <references count="3">
          <reference field="7" count="1">
            <x v="9"/>
          </reference>
          <reference field="9" count="1" selected="0">
            <x v="15"/>
          </reference>
          <reference field="10" count="1" selected="0">
            <x v="1"/>
          </reference>
        </references>
      </pivotArea>
    </format>
    <format dxfId="1846">
      <pivotArea dataOnly="0" labelOnly="1" outline="0" fieldPosition="0">
        <references count="3">
          <reference field="7" count="1">
            <x v="0"/>
          </reference>
          <reference field="9" count="1" selected="0">
            <x v="16"/>
          </reference>
          <reference field="10" count="1" selected="0">
            <x v="0"/>
          </reference>
        </references>
      </pivotArea>
    </format>
    <format dxfId="1845">
      <pivotArea dataOnly="0" labelOnly="1" outline="0" fieldPosition="0">
        <references count="3">
          <reference field="7" count="1">
            <x v="35"/>
          </reference>
          <reference field="9" count="1" selected="0">
            <x v="17"/>
          </reference>
          <reference field="10" count="1" selected="0">
            <x v="0"/>
          </reference>
        </references>
      </pivotArea>
    </format>
    <format dxfId="1844">
      <pivotArea dataOnly="0" labelOnly="1" outline="0" fieldPosition="0">
        <references count="3">
          <reference field="7" count="1">
            <x v="13"/>
          </reference>
          <reference field="9" count="1" selected="0">
            <x v="18"/>
          </reference>
          <reference field="10" count="1" selected="0">
            <x v="0"/>
          </reference>
        </references>
      </pivotArea>
    </format>
    <format dxfId="1843">
      <pivotArea dataOnly="0" labelOnly="1" outline="0" fieldPosition="0">
        <references count="3">
          <reference field="7" count="1">
            <x v="14"/>
          </reference>
          <reference field="9" count="1" selected="0">
            <x v="19"/>
          </reference>
          <reference field="10" count="1" selected="0">
            <x v="0"/>
          </reference>
        </references>
      </pivotArea>
    </format>
    <format dxfId="1842">
      <pivotArea dataOnly="0" labelOnly="1" outline="0" fieldPosition="0">
        <references count="3">
          <reference field="7" count="1">
            <x v="41"/>
          </reference>
          <reference field="9" count="1" selected="0">
            <x v="20"/>
          </reference>
          <reference field="10" count="1" selected="0">
            <x v="0"/>
          </reference>
        </references>
      </pivotArea>
    </format>
    <format dxfId="1841">
      <pivotArea dataOnly="0" labelOnly="1" outline="0" fieldPosition="0">
        <references count="3">
          <reference field="7" count="1">
            <x v="28"/>
          </reference>
          <reference field="9" count="1" selected="0">
            <x v="21"/>
          </reference>
          <reference field="10" count="1" selected="0">
            <x v="0"/>
          </reference>
        </references>
      </pivotArea>
    </format>
    <format dxfId="1840">
      <pivotArea dataOnly="0" labelOnly="1" outline="0" fieldPosition="0">
        <references count="3">
          <reference field="7" count="1">
            <x v="29"/>
          </reference>
          <reference field="9" count="1" selected="0">
            <x v="22"/>
          </reference>
          <reference field="10" count="1" selected="0">
            <x v="0"/>
          </reference>
        </references>
      </pivotArea>
    </format>
    <format dxfId="1839">
      <pivotArea dataOnly="0" labelOnly="1" outline="0" fieldPosition="0">
        <references count="3">
          <reference field="7" count="1">
            <x v="38"/>
          </reference>
          <reference field="9" count="1" selected="0">
            <x v="23"/>
          </reference>
          <reference field="10" count="1" selected="0">
            <x v="0"/>
          </reference>
        </references>
      </pivotArea>
    </format>
    <format dxfId="1838">
      <pivotArea dataOnly="0" labelOnly="1" outline="0" fieldPosition="0">
        <references count="3">
          <reference field="7" count="1">
            <x v="20"/>
          </reference>
          <reference field="9" count="1" selected="0">
            <x v="24"/>
          </reference>
          <reference field="10" count="1" selected="0">
            <x v="0"/>
          </reference>
        </references>
      </pivotArea>
    </format>
    <format dxfId="1837">
      <pivotArea dataOnly="0" labelOnly="1" outline="0" fieldPosition="0">
        <references count="3">
          <reference field="7" count="1">
            <x v="21"/>
          </reference>
          <reference field="9" count="1" selected="0">
            <x v="25"/>
          </reference>
          <reference field="10" count="1" selected="0">
            <x v="0"/>
          </reference>
        </references>
      </pivotArea>
    </format>
    <format dxfId="1836">
      <pivotArea dataOnly="0" labelOnly="1" outline="0" fieldPosition="0">
        <references count="3">
          <reference field="7" count="1">
            <x v="22"/>
          </reference>
          <reference field="9" count="1" selected="0">
            <x v="26"/>
          </reference>
          <reference field="10" count="1" selected="0">
            <x v="0"/>
          </reference>
        </references>
      </pivotArea>
    </format>
    <format dxfId="1835">
      <pivotArea dataOnly="0" labelOnly="1" outline="0" fieldPosition="0">
        <references count="3">
          <reference field="7" count="1">
            <x v="23"/>
          </reference>
          <reference field="9" count="1" selected="0">
            <x v="27"/>
          </reference>
          <reference field="10" count="1" selected="0">
            <x v="0"/>
          </reference>
        </references>
      </pivotArea>
    </format>
    <format dxfId="1834">
      <pivotArea dataOnly="0" labelOnly="1" outline="0" fieldPosition="0">
        <references count="3">
          <reference field="7" count="1">
            <x v="12"/>
          </reference>
          <reference field="9" count="1" selected="0">
            <x v="28"/>
          </reference>
          <reference field="10" count="1" selected="0">
            <x v="0"/>
          </reference>
        </references>
      </pivotArea>
    </format>
    <format dxfId="1833">
      <pivotArea dataOnly="0" labelOnly="1" outline="0" fieldPosition="0">
        <references count="3">
          <reference field="7" count="1">
            <x v="11"/>
          </reference>
          <reference field="9" count="1" selected="0">
            <x v="29"/>
          </reference>
          <reference field="10" count="1" selected="0">
            <x v="0"/>
          </reference>
        </references>
      </pivotArea>
    </format>
    <format dxfId="1832">
      <pivotArea dataOnly="0" labelOnly="1" outline="0" fieldPosition="0">
        <references count="3">
          <reference field="7" count="1">
            <x v="31"/>
          </reference>
          <reference field="9" count="1" selected="0">
            <x v="30"/>
          </reference>
          <reference field="10" count="1" selected="0">
            <x v="0"/>
          </reference>
        </references>
      </pivotArea>
    </format>
    <format dxfId="1831">
      <pivotArea dataOnly="0" labelOnly="1" outline="0" fieldPosition="0">
        <references count="3">
          <reference field="7" count="1">
            <x v="30"/>
          </reference>
          <reference field="9" count="1" selected="0">
            <x v="31"/>
          </reference>
          <reference field="10" count="1" selected="0">
            <x v="0"/>
          </reference>
        </references>
      </pivotArea>
    </format>
    <format dxfId="1830">
      <pivotArea dataOnly="0" labelOnly="1" outline="0" fieldPosition="0">
        <references count="3">
          <reference field="7" count="1">
            <x v="42"/>
          </reference>
          <reference field="9" count="1" selected="0">
            <x v="32"/>
          </reference>
          <reference field="10" count="1" selected="0">
            <x v="0"/>
          </reference>
        </references>
      </pivotArea>
    </format>
    <format dxfId="1829">
      <pivotArea dataOnly="0" labelOnly="1" outline="0" fieldPosition="0">
        <references count="3">
          <reference field="7" count="1">
            <x v="44"/>
          </reference>
          <reference field="9" count="1" selected="0">
            <x v="33"/>
          </reference>
          <reference field="10" count="1" selected="0">
            <x v="0"/>
          </reference>
        </references>
      </pivotArea>
    </format>
    <format dxfId="1828">
      <pivotArea dataOnly="0" labelOnly="1" outline="0" fieldPosition="0">
        <references count="3">
          <reference field="7" count="1">
            <x v="45"/>
          </reference>
          <reference field="9" count="1" selected="0">
            <x v="34"/>
          </reference>
          <reference field="10" count="1" selected="0">
            <x v="0"/>
          </reference>
        </references>
      </pivotArea>
    </format>
    <format dxfId="1827">
      <pivotArea dataOnly="0" labelOnly="1" outline="0" fieldPosition="0">
        <references count="3">
          <reference field="7" count="1">
            <x v="39"/>
          </reference>
          <reference field="9" count="1" selected="0">
            <x v="35"/>
          </reference>
          <reference field="10" count="1" selected="0">
            <x v="0"/>
          </reference>
        </references>
      </pivotArea>
    </format>
    <format dxfId="1826">
      <pivotArea dataOnly="0" labelOnly="1" outline="0" fieldPosition="0">
        <references count="3">
          <reference field="7" count="1">
            <x v="32"/>
          </reference>
          <reference field="9" count="1" selected="0">
            <x v="36"/>
          </reference>
          <reference field="10" count="1" selected="0">
            <x v="0"/>
          </reference>
        </references>
      </pivotArea>
    </format>
    <format dxfId="1825">
      <pivotArea dataOnly="0" labelOnly="1" outline="0" fieldPosition="0">
        <references count="3">
          <reference field="7" count="1">
            <x v="33"/>
          </reference>
          <reference field="9" count="1" selected="0">
            <x v="37"/>
          </reference>
          <reference field="10" count="1" selected="0">
            <x v="0"/>
          </reference>
        </references>
      </pivotArea>
    </format>
    <format dxfId="1824">
      <pivotArea dataOnly="0" labelOnly="1" outline="0" fieldPosition="0">
        <references count="3">
          <reference field="7" count="1">
            <x v="27"/>
          </reference>
          <reference field="9" count="1" selected="0">
            <x v="38"/>
          </reference>
          <reference field="10" count="1" selected="0">
            <x v="3"/>
          </reference>
        </references>
      </pivotArea>
    </format>
    <format dxfId="1823">
      <pivotArea dataOnly="0" labelOnly="1" outline="0" fieldPosition="0">
        <references count="3">
          <reference field="7" count="1">
            <x v="16"/>
          </reference>
          <reference field="9" count="1" selected="0">
            <x v="39"/>
          </reference>
          <reference field="10" count="1" selected="0">
            <x v="3"/>
          </reference>
        </references>
      </pivotArea>
    </format>
    <format dxfId="1822">
      <pivotArea dataOnly="0" labelOnly="1" outline="0" fieldPosition="0">
        <references count="3">
          <reference field="7" count="1">
            <x v="7"/>
          </reference>
          <reference field="9" count="1" selected="0">
            <x v="40"/>
          </reference>
          <reference field="10" count="1" selected="0">
            <x v="3"/>
          </reference>
        </references>
      </pivotArea>
    </format>
    <format dxfId="1821">
      <pivotArea dataOnly="0" labelOnly="1" outline="0" fieldPosition="0">
        <references count="3">
          <reference field="7" count="1">
            <x v="6"/>
          </reference>
          <reference field="9" count="1" selected="0">
            <x v="41"/>
          </reference>
          <reference field="10" count="1" selected="0">
            <x v="3"/>
          </reference>
        </references>
      </pivotArea>
    </format>
    <format dxfId="1820">
      <pivotArea dataOnly="0" labelOnly="1" outline="0" fieldPosition="0">
        <references count="3">
          <reference field="7" count="1">
            <x v="4"/>
          </reference>
          <reference field="9" count="1" selected="0">
            <x v="42"/>
          </reference>
          <reference field="10" count="1" selected="0">
            <x v="3"/>
          </reference>
        </references>
      </pivotArea>
    </format>
    <format dxfId="1819">
      <pivotArea dataOnly="0" labelOnly="1" outline="0" fieldPosition="0">
        <references count="3">
          <reference field="7" count="1">
            <x v="3"/>
          </reference>
          <reference field="9" count="1" selected="0">
            <x v="43"/>
          </reference>
          <reference field="10" count="1" selected="0">
            <x v="3"/>
          </reference>
        </references>
      </pivotArea>
    </format>
    <format dxfId="1818">
      <pivotArea dataOnly="0" labelOnly="1" outline="0" fieldPosition="0">
        <references count="3">
          <reference field="7" count="1">
            <x v="5"/>
          </reference>
          <reference field="9" count="1" selected="0">
            <x v="44"/>
          </reference>
          <reference field="10" count="1" selected="0">
            <x v="3"/>
          </reference>
        </references>
      </pivotArea>
    </format>
    <format dxfId="1817">
      <pivotArea dataOnly="0" labelOnly="1" outline="0" fieldPosition="0">
        <references count="3">
          <reference field="7" count="1">
            <x v="2"/>
          </reference>
          <reference field="9" count="1" selected="0">
            <x v="45"/>
          </reference>
          <reference field="10" count="1" selected="0">
            <x v="3"/>
          </reference>
        </references>
      </pivotArea>
    </format>
    <format dxfId="1816">
      <pivotArea dataOnly="0" labelOnly="1" outline="0" fieldPosition="0">
        <references count="3">
          <reference field="7" count="1">
            <x v="1"/>
          </reference>
          <reference field="9" count="1" selected="0">
            <x v="46"/>
          </reference>
          <reference field="10" count="1" selected="0">
            <x v="3"/>
          </reference>
        </references>
      </pivotArea>
    </format>
    <format dxfId="1815">
      <pivotArea field="0" type="button" dataOnly="0" labelOnly="1" outline="0" axis="axisRow" fieldPosition="0"/>
    </format>
    <format dxfId="1814">
      <pivotArea field="1" type="button" dataOnly="0" labelOnly="1" outline="0" axis="axisRow" fieldPosition="1"/>
    </format>
    <format dxfId="1813">
      <pivotArea field="2" type="button" dataOnly="0" labelOnly="1" outline="0" axis="axisRow" fieldPosition="2"/>
    </format>
    <format dxfId="1812">
      <pivotArea dataOnly="0" labelOnly="1" outline="0" fieldPosition="0">
        <references count="3">
          <reference field="7" count="1">
            <x v="43"/>
          </reference>
          <reference field="9" count="1" selected="0">
            <x v="0"/>
          </reference>
          <reference field="10" count="1" selected="0">
            <x v="4"/>
          </reference>
        </references>
      </pivotArea>
    </format>
    <format dxfId="1811">
      <pivotArea dataOnly="0" labelOnly="1" outline="0" fieldPosition="0">
        <references count="3">
          <reference field="7" count="1">
            <x v="37"/>
          </reference>
          <reference field="9" count="1" selected="0">
            <x v="1"/>
          </reference>
          <reference field="10" count="1" selected="0">
            <x v="4"/>
          </reference>
        </references>
      </pivotArea>
    </format>
    <format dxfId="1810">
      <pivotArea dataOnly="0" labelOnly="1" outline="0" fieldPosition="0">
        <references count="3">
          <reference field="7" count="1">
            <x v="19"/>
          </reference>
          <reference field="9" count="1" selected="0">
            <x v="2"/>
          </reference>
          <reference field="10" count="1" selected="0">
            <x v="4"/>
          </reference>
        </references>
      </pivotArea>
    </format>
    <format dxfId="1809">
      <pivotArea dataOnly="0" labelOnly="1" outline="0" fieldPosition="0">
        <references count="3">
          <reference field="7" count="1">
            <x v="18"/>
          </reference>
          <reference field="9" count="1" selected="0">
            <x v="3"/>
          </reference>
          <reference field="10" count="1" selected="0">
            <x v="4"/>
          </reference>
        </references>
      </pivotArea>
    </format>
    <format dxfId="1808">
      <pivotArea dataOnly="0" labelOnly="1" outline="0" fieldPosition="0">
        <references count="3">
          <reference field="7" count="1">
            <x v="17"/>
          </reference>
          <reference field="9" count="1" selected="0">
            <x v="4"/>
          </reference>
          <reference field="10" count="1" selected="0">
            <x v="4"/>
          </reference>
        </references>
      </pivotArea>
    </format>
    <format dxfId="1807">
      <pivotArea dataOnly="0" labelOnly="1" outline="0" fieldPosition="0">
        <references count="3">
          <reference field="7" count="1">
            <x v="15"/>
          </reference>
          <reference field="9" count="1" selected="0">
            <x v="5"/>
          </reference>
          <reference field="10" count="1" selected="0">
            <x v="4"/>
          </reference>
        </references>
      </pivotArea>
    </format>
    <format dxfId="1806">
      <pivotArea dataOnly="0" labelOnly="1" outline="0" fieldPosition="0">
        <references count="3">
          <reference field="7" count="1">
            <x v="46"/>
          </reference>
          <reference field="9" count="1" selected="0">
            <x v="6"/>
          </reference>
          <reference field="10" count="1" selected="0">
            <x v="4"/>
          </reference>
        </references>
      </pivotArea>
    </format>
    <format dxfId="1805">
      <pivotArea dataOnly="0" labelOnly="1" outline="0" fieldPosition="0">
        <references count="3">
          <reference field="7" count="1">
            <x v="34"/>
          </reference>
          <reference field="9" count="1" selected="0">
            <x v="7"/>
          </reference>
          <reference field="10" count="1" selected="0">
            <x v="4"/>
          </reference>
        </references>
      </pivotArea>
    </format>
    <format dxfId="1804">
      <pivotArea dataOnly="0" labelOnly="1" outline="0" fieldPosition="0">
        <references count="3">
          <reference field="7" count="1">
            <x v="24"/>
          </reference>
          <reference field="9" count="1" selected="0">
            <x v="8"/>
          </reference>
          <reference field="10" count="1" selected="0">
            <x v="4"/>
          </reference>
        </references>
      </pivotArea>
    </format>
    <format dxfId="1803">
      <pivotArea dataOnly="0" labelOnly="1" outline="0" fieldPosition="0">
        <references count="3">
          <reference field="7" count="1">
            <x v="36"/>
          </reference>
          <reference field="9" count="1" selected="0">
            <x v="9"/>
          </reference>
          <reference field="10" count="1" selected="0">
            <x v="2"/>
          </reference>
        </references>
      </pivotArea>
    </format>
    <format dxfId="1802">
      <pivotArea dataOnly="0" labelOnly="1" outline="0" fieldPosition="0">
        <references count="3">
          <reference field="7" count="1">
            <x v="26"/>
          </reference>
          <reference field="9" count="1" selected="0">
            <x v="10"/>
          </reference>
          <reference field="10" count="1" selected="0">
            <x v="2"/>
          </reference>
        </references>
      </pivotArea>
    </format>
    <format dxfId="1801">
      <pivotArea dataOnly="0" labelOnly="1" outline="0" fieldPosition="0">
        <references count="3">
          <reference field="7" count="1">
            <x v="25"/>
          </reference>
          <reference field="9" count="1" selected="0">
            <x v="11"/>
          </reference>
          <reference field="10" count="1" selected="0">
            <x v="2"/>
          </reference>
        </references>
      </pivotArea>
    </format>
    <format dxfId="1800">
      <pivotArea dataOnly="0" labelOnly="1" outline="0" fieldPosition="0">
        <references count="3">
          <reference field="7" count="1">
            <x v="40"/>
          </reference>
          <reference field="9" count="1" selected="0">
            <x v="12"/>
          </reference>
          <reference field="10" count="1" selected="0">
            <x v="1"/>
          </reference>
        </references>
      </pivotArea>
    </format>
    <format dxfId="1799">
      <pivotArea dataOnly="0" labelOnly="1" outline="0" fieldPosition="0">
        <references count="3">
          <reference field="7" count="1">
            <x v="8"/>
          </reference>
          <reference field="9" count="1" selected="0">
            <x v="13"/>
          </reference>
          <reference field="10" count="1" selected="0">
            <x v="1"/>
          </reference>
        </references>
      </pivotArea>
    </format>
    <format dxfId="1798">
      <pivotArea dataOnly="0" labelOnly="1" outline="0" fieldPosition="0">
        <references count="3">
          <reference field="7" count="1">
            <x v="10"/>
          </reference>
          <reference field="9" count="1" selected="0">
            <x v="14"/>
          </reference>
          <reference field="10" count="1" selected="0">
            <x v="1"/>
          </reference>
        </references>
      </pivotArea>
    </format>
    <format dxfId="1797">
      <pivotArea dataOnly="0" labelOnly="1" outline="0" fieldPosition="0">
        <references count="3">
          <reference field="7" count="1">
            <x v="9"/>
          </reference>
          <reference field="9" count="1" selected="0">
            <x v="15"/>
          </reference>
          <reference field="10" count="1" selected="0">
            <x v="1"/>
          </reference>
        </references>
      </pivotArea>
    </format>
    <format dxfId="1796">
      <pivotArea dataOnly="0" labelOnly="1" outline="0" fieldPosition="0">
        <references count="3">
          <reference field="7" count="1">
            <x v="0"/>
          </reference>
          <reference field="9" count="1" selected="0">
            <x v="16"/>
          </reference>
          <reference field="10" count="1" selected="0">
            <x v="0"/>
          </reference>
        </references>
      </pivotArea>
    </format>
    <format dxfId="1795">
      <pivotArea dataOnly="0" labelOnly="1" outline="0" fieldPosition="0">
        <references count="3">
          <reference field="7" count="1">
            <x v="35"/>
          </reference>
          <reference field="9" count="1" selected="0">
            <x v="17"/>
          </reference>
          <reference field="10" count="1" selected="0">
            <x v="0"/>
          </reference>
        </references>
      </pivotArea>
    </format>
    <format dxfId="1794">
      <pivotArea dataOnly="0" labelOnly="1" outline="0" fieldPosition="0">
        <references count="3">
          <reference field="7" count="1">
            <x v="13"/>
          </reference>
          <reference field="9" count="1" selected="0">
            <x v="18"/>
          </reference>
          <reference field="10" count="1" selected="0">
            <x v="0"/>
          </reference>
        </references>
      </pivotArea>
    </format>
    <format dxfId="1793">
      <pivotArea dataOnly="0" labelOnly="1" outline="0" fieldPosition="0">
        <references count="3">
          <reference field="7" count="1">
            <x v="14"/>
          </reference>
          <reference field="9" count="1" selected="0">
            <x v="19"/>
          </reference>
          <reference field="10" count="1" selected="0">
            <x v="0"/>
          </reference>
        </references>
      </pivotArea>
    </format>
    <format dxfId="1792">
      <pivotArea dataOnly="0" labelOnly="1" outline="0" fieldPosition="0">
        <references count="3">
          <reference field="7" count="1">
            <x v="41"/>
          </reference>
          <reference field="9" count="1" selected="0">
            <x v="20"/>
          </reference>
          <reference field="10" count="1" selected="0">
            <x v="0"/>
          </reference>
        </references>
      </pivotArea>
    </format>
    <format dxfId="1791">
      <pivotArea dataOnly="0" labelOnly="1" outline="0" fieldPosition="0">
        <references count="3">
          <reference field="7" count="1">
            <x v="28"/>
          </reference>
          <reference field="9" count="1" selected="0">
            <x v="21"/>
          </reference>
          <reference field="10" count="1" selected="0">
            <x v="0"/>
          </reference>
        </references>
      </pivotArea>
    </format>
    <format dxfId="1790">
      <pivotArea dataOnly="0" labelOnly="1" outline="0" fieldPosition="0">
        <references count="3">
          <reference field="7" count="1">
            <x v="29"/>
          </reference>
          <reference field="9" count="1" selected="0">
            <x v="22"/>
          </reference>
          <reference field="10" count="1" selected="0">
            <x v="0"/>
          </reference>
        </references>
      </pivotArea>
    </format>
    <format dxfId="1789">
      <pivotArea dataOnly="0" labelOnly="1" outline="0" fieldPosition="0">
        <references count="3">
          <reference field="7" count="1">
            <x v="38"/>
          </reference>
          <reference field="9" count="1" selected="0">
            <x v="23"/>
          </reference>
          <reference field="10" count="1" selected="0">
            <x v="0"/>
          </reference>
        </references>
      </pivotArea>
    </format>
    <format dxfId="1788">
      <pivotArea dataOnly="0" labelOnly="1" outline="0" fieldPosition="0">
        <references count="3">
          <reference field="7" count="1">
            <x v="20"/>
          </reference>
          <reference field="9" count="1" selected="0">
            <x v="24"/>
          </reference>
          <reference field="10" count="1" selected="0">
            <x v="0"/>
          </reference>
        </references>
      </pivotArea>
    </format>
    <format dxfId="1787">
      <pivotArea dataOnly="0" labelOnly="1" outline="0" fieldPosition="0">
        <references count="3">
          <reference field="7" count="1">
            <x v="21"/>
          </reference>
          <reference field="9" count="1" selected="0">
            <x v="25"/>
          </reference>
          <reference field="10" count="1" selected="0">
            <x v="0"/>
          </reference>
        </references>
      </pivotArea>
    </format>
    <format dxfId="1786">
      <pivotArea dataOnly="0" labelOnly="1" outline="0" fieldPosition="0">
        <references count="3">
          <reference field="7" count="1">
            <x v="22"/>
          </reference>
          <reference field="9" count="1" selected="0">
            <x v="26"/>
          </reference>
          <reference field="10" count="1" selected="0">
            <x v="0"/>
          </reference>
        </references>
      </pivotArea>
    </format>
    <format dxfId="1785">
      <pivotArea dataOnly="0" labelOnly="1" outline="0" fieldPosition="0">
        <references count="3">
          <reference field="7" count="1">
            <x v="23"/>
          </reference>
          <reference field="9" count="1" selected="0">
            <x v="27"/>
          </reference>
          <reference field="10" count="1" selected="0">
            <x v="0"/>
          </reference>
        </references>
      </pivotArea>
    </format>
    <format dxfId="1784">
      <pivotArea dataOnly="0" labelOnly="1" outline="0" fieldPosition="0">
        <references count="3">
          <reference field="7" count="1">
            <x v="12"/>
          </reference>
          <reference field="9" count="1" selected="0">
            <x v="28"/>
          </reference>
          <reference field="10" count="1" selected="0">
            <x v="0"/>
          </reference>
        </references>
      </pivotArea>
    </format>
    <format dxfId="1783">
      <pivotArea dataOnly="0" labelOnly="1" outline="0" fieldPosition="0">
        <references count="3">
          <reference field="7" count="1">
            <x v="11"/>
          </reference>
          <reference field="9" count="1" selected="0">
            <x v="29"/>
          </reference>
          <reference field="10" count="1" selected="0">
            <x v="0"/>
          </reference>
        </references>
      </pivotArea>
    </format>
    <format dxfId="1782">
      <pivotArea dataOnly="0" labelOnly="1" outline="0" fieldPosition="0">
        <references count="3">
          <reference field="7" count="1">
            <x v="31"/>
          </reference>
          <reference field="9" count="1" selected="0">
            <x v="30"/>
          </reference>
          <reference field="10" count="1" selected="0">
            <x v="0"/>
          </reference>
        </references>
      </pivotArea>
    </format>
    <format dxfId="1781">
      <pivotArea dataOnly="0" labelOnly="1" outline="0" fieldPosition="0">
        <references count="3">
          <reference field="7" count="1">
            <x v="30"/>
          </reference>
          <reference field="9" count="1" selected="0">
            <x v="31"/>
          </reference>
          <reference field="10" count="1" selected="0">
            <x v="0"/>
          </reference>
        </references>
      </pivotArea>
    </format>
    <format dxfId="1780">
      <pivotArea dataOnly="0" labelOnly="1" outline="0" fieldPosition="0">
        <references count="3">
          <reference field="7" count="1">
            <x v="42"/>
          </reference>
          <reference field="9" count="1" selected="0">
            <x v="32"/>
          </reference>
          <reference field="10" count="1" selected="0">
            <x v="0"/>
          </reference>
        </references>
      </pivotArea>
    </format>
    <format dxfId="1779">
      <pivotArea dataOnly="0" labelOnly="1" outline="0" fieldPosition="0">
        <references count="3">
          <reference field="7" count="1">
            <x v="44"/>
          </reference>
          <reference field="9" count="1" selected="0">
            <x v="33"/>
          </reference>
          <reference field="10" count="1" selected="0">
            <x v="0"/>
          </reference>
        </references>
      </pivotArea>
    </format>
    <format dxfId="1778">
      <pivotArea dataOnly="0" labelOnly="1" outline="0" fieldPosition="0">
        <references count="3">
          <reference field="7" count="1">
            <x v="45"/>
          </reference>
          <reference field="9" count="1" selected="0">
            <x v="34"/>
          </reference>
          <reference field="10" count="1" selected="0">
            <x v="0"/>
          </reference>
        </references>
      </pivotArea>
    </format>
    <format dxfId="1777">
      <pivotArea dataOnly="0" labelOnly="1" outline="0" fieldPosition="0">
        <references count="3">
          <reference field="7" count="1">
            <x v="39"/>
          </reference>
          <reference field="9" count="1" selected="0">
            <x v="35"/>
          </reference>
          <reference field="10" count="1" selected="0">
            <x v="0"/>
          </reference>
        </references>
      </pivotArea>
    </format>
    <format dxfId="1776">
      <pivotArea dataOnly="0" labelOnly="1" outline="0" fieldPosition="0">
        <references count="3">
          <reference field="7" count="1">
            <x v="32"/>
          </reference>
          <reference field="9" count="1" selected="0">
            <x v="36"/>
          </reference>
          <reference field="10" count="1" selected="0">
            <x v="0"/>
          </reference>
        </references>
      </pivotArea>
    </format>
    <format dxfId="1775">
      <pivotArea dataOnly="0" labelOnly="1" outline="0" fieldPosition="0">
        <references count="3">
          <reference field="7" count="1">
            <x v="33"/>
          </reference>
          <reference field="9" count="1" selected="0">
            <x v="37"/>
          </reference>
          <reference field="10" count="1" selected="0">
            <x v="0"/>
          </reference>
        </references>
      </pivotArea>
    </format>
    <format dxfId="1774">
      <pivotArea dataOnly="0" labelOnly="1" outline="0" fieldPosition="0">
        <references count="3">
          <reference field="7" count="1">
            <x v="27"/>
          </reference>
          <reference field="9" count="1" selected="0">
            <x v="38"/>
          </reference>
          <reference field="10" count="1" selected="0">
            <x v="3"/>
          </reference>
        </references>
      </pivotArea>
    </format>
    <format dxfId="1773">
      <pivotArea dataOnly="0" labelOnly="1" outline="0" fieldPosition="0">
        <references count="3">
          <reference field="7" count="1">
            <x v="16"/>
          </reference>
          <reference field="9" count="1" selected="0">
            <x v="39"/>
          </reference>
          <reference field="10" count="1" selected="0">
            <x v="3"/>
          </reference>
        </references>
      </pivotArea>
    </format>
    <format dxfId="1772">
      <pivotArea dataOnly="0" labelOnly="1" outline="0" fieldPosition="0">
        <references count="3">
          <reference field="7" count="1">
            <x v="7"/>
          </reference>
          <reference field="9" count="1" selected="0">
            <x v="40"/>
          </reference>
          <reference field="10" count="1" selected="0">
            <x v="3"/>
          </reference>
        </references>
      </pivotArea>
    </format>
    <format dxfId="1771">
      <pivotArea dataOnly="0" labelOnly="1" outline="0" fieldPosition="0">
        <references count="3">
          <reference field="7" count="1">
            <x v="6"/>
          </reference>
          <reference field="9" count="1" selected="0">
            <x v="41"/>
          </reference>
          <reference field="10" count="1" selected="0">
            <x v="3"/>
          </reference>
        </references>
      </pivotArea>
    </format>
    <format dxfId="1770">
      <pivotArea dataOnly="0" labelOnly="1" outline="0" fieldPosition="0">
        <references count="3">
          <reference field="7" count="1">
            <x v="4"/>
          </reference>
          <reference field="9" count="1" selected="0">
            <x v="42"/>
          </reference>
          <reference field="10" count="1" selected="0">
            <x v="3"/>
          </reference>
        </references>
      </pivotArea>
    </format>
    <format dxfId="1769">
      <pivotArea dataOnly="0" labelOnly="1" outline="0" fieldPosition="0">
        <references count="3">
          <reference field="7" count="1">
            <x v="3"/>
          </reference>
          <reference field="9" count="1" selected="0">
            <x v="43"/>
          </reference>
          <reference field="10" count="1" selected="0">
            <x v="3"/>
          </reference>
        </references>
      </pivotArea>
    </format>
    <format dxfId="1768">
      <pivotArea dataOnly="0" labelOnly="1" outline="0" fieldPosition="0">
        <references count="3">
          <reference field="7" count="1">
            <x v="5"/>
          </reference>
          <reference field="9" count="1" selected="0">
            <x v="44"/>
          </reference>
          <reference field="10" count="1" selected="0">
            <x v="3"/>
          </reference>
        </references>
      </pivotArea>
    </format>
    <format dxfId="1767">
      <pivotArea dataOnly="0" labelOnly="1" outline="0" fieldPosition="0">
        <references count="3">
          <reference field="7" count="1">
            <x v="2"/>
          </reference>
          <reference field="9" count="1" selected="0">
            <x v="45"/>
          </reference>
          <reference field="10" count="1" selected="0">
            <x v="3"/>
          </reference>
        </references>
      </pivotArea>
    </format>
    <format dxfId="1766">
      <pivotArea dataOnly="0" labelOnly="1" outline="0" fieldPosition="0">
        <references count="3">
          <reference field="7" count="1">
            <x v="1"/>
          </reference>
          <reference field="9" count="1" selected="0">
            <x v="46"/>
          </reference>
          <reference field="10" count="1" selected="0">
            <x v="3"/>
          </reference>
        </references>
      </pivotArea>
    </format>
    <format dxfId="1765">
      <pivotArea type="all" dataOnly="0" outline="0" fieldPosition="0"/>
    </format>
    <format dxfId="1764">
      <pivotArea outline="0" collapsedLevelsAreSubtotals="1" fieldPosition="0"/>
    </format>
    <format dxfId="1763">
      <pivotArea type="origin" dataOnly="0" labelOnly="1" outline="0" fieldPosition="0"/>
    </format>
    <format dxfId="1762">
      <pivotArea field="9" type="button" dataOnly="0" labelOnly="1" outline="0" axis="axisCol" fieldPosition="0"/>
    </format>
    <format dxfId="1761">
      <pivotArea field="10" type="button" dataOnly="0" labelOnly="1" outline="0" axis="axisCol" fieldPosition="1"/>
    </format>
    <format dxfId="1760">
      <pivotArea field="7" type="button" dataOnly="0" labelOnly="1" outline="0" axis="axisCol" fieldPosition="2"/>
    </format>
    <format dxfId="1759">
      <pivotArea type="topRight" dataOnly="0" labelOnly="1" outline="0" fieldPosition="0"/>
    </format>
    <format dxfId="1758">
      <pivotArea field="0" type="button" dataOnly="0" labelOnly="1" outline="0" axis="axisRow" fieldPosition="0"/>
    </format>
    <format dxfId="1757">
      <pivotArea field="1" type="button" dataOnly="0" labelOnly="1" outline="0" axis="axisRow" fieldPosition="1"/>
    </format>
    <format dxfId="1756">
      <pivotArea field="2" type="button" dataOnly="0" labelOnly="1" outline="0" axis="axisRow" fieldPosition="2"/>
    </format>
    <format dxfId="1755">
      <pivotArea dataOnly="0" labelOnly="1" outline="0" fieldPosition="0">
        <references count="1">
          <reference field="0" count="0"/>
        </references>
      </pivotArea>
    </format>
    <format dxfId="1754">
      <pivotArea dataOnly="0" labelOnly="1" grandRow="1" outline="0" fieldPosition="0"/>
    </format>
    <format dxfId="1753">
      <pivotArea dataOnly="0" labelOnly="1" outline="0" fieldPosition="0">
        <references count="2">
          <reference field="0" count="1" selected="0">
            <x v="0"/>
          </reference>
          <reference field="1" count="6">
            <x v="0"/>
            <x v="1"/>
            <x v="2"/>
            <x v="4"/>
            <x v="10"/>
            <x v="11"/>
          </reference>
        </references>
      </pivotArea>
    </format>
    <format dxfId="1752">
      <pivotArea dataOnly="0" labelOnly="1" outline="0" fieldPosition="0">
        <references count="2">
          <reference field="0" count="1" selected="0">
            <x v="1"/>
          </reference>
          <reference field="1" count="3">
            <x v="7"/>
            <x v="8"/>
            <x v="9"/>
          </reference>
        </references>
      </pivotArea>
    </format>
    <format dxfId="1751">
      <pivotArea dataOnly="0" labelOnly="1" outline="0" fieldPosition="0">
        <references count="2">
          <reference field="0" count="1" selected="0">
            <x v="2"/>
          </reference>
          <reference field="1" count="11">
            <x v="3"/>
            <x v="5"/>
            <x v="6"/>
            <x v="12"/>
            <x v="13"/>
            <x v="14"/>
            <x v="15"/>
            <x v="16"/>
            <x v="17"/>
            <x v="18"/>
            <x v="22"/>
          </reference>
        </references>
      </pivotArea>
    </format>
    <format dxfId="1750">
      <pivotArea dataOnly="0" labelOnly="1" outline="0" fieldPosition="0">
        <references count="2">
          <reference field="0" count="1" selected="0">
            <x v="3"/>
          </reference>
          <reference field="1" count="3">
            <x v="19"/>
            <x v="20"/>
            <x v="21"/>
          </reference>
        </references>
      </pivotArea>
    </format>
    <format dxfId="1749">
      <pivotArea dataOnly="0" labelOnly="1" outline="0" fieldPosition="0">
        <references count="3">
          <reference field="0" count="1" selected="0">
            <x v="0"/>
          </reference>
          <reference field="1" count="1" selected="0">
            <x v="0"/>
          </reference>
          <reference field="2" count="3">
            <x v="41"/>
            <x v="87"/>
            <x v="149"/>
          </reference>
        </references>
      </pivotArea>
    </format>
    <format dxfId="1748">
      <pivotArea dataOnly="0" labelOnly="1" outline="0" fieldPosition="0">
        <references count="3">
          <reference field="0" count="1" selected="0">
            <x v="0"/>
          </reference>
          <reference field="1" count="1" selected="0">
            <x v="1"/>
          </reference>
          <reference field="2" count="3">
            <x v="8"/>
            <x v="42"/>
            <x v="57"/>
          </reference>
        </references>
      </pivotArea>
    </format>
    <format dxfId="1747">
      <pivotArea dataOnly="0" labelOnly="1" outline="0" fieldPosition="0">
        <references count="3">
          <reference field="0" count="1" selected="0">
            <x v="0"/>
          </reference>
          <reference field="1" count="1" selected="0">
            <x v="2"/>
          </reference>
          <reference field="2" count="1">
            <x v="15"/>
          </reference>
        </references>
      </pivotArea>
    </format>
    <format dxfId="1746">
      <pivotArea dataOnly="0" labelOnly="1" outline="0" fieldPosition="0">
        <references count="3">
          <reference field="0" count="1" selected="0">
            <x v="0"/>
          </reference>
          <reference field="1" count="1" selected="0">
            <x v="4"/>
          </reference>
          <reference field="2" count="5">
            <x v="23"/>
            <x v="26"/>
            <x v="83"/>
            <x v="150"/>
            <x v="152"/>
          </reference>
        </references>
      </pivotArea>
    </format>
    <format dxfId="1745">
      <pivotArea dataOnly="0" labelOnly="1" outline="0" fieldPosition="0">
        <references count="3">
          <reference field="0" count="1" selected="0">
            <x v="0"/>
          </reference>
          <reference field="1" count="1" selected="0">
            <x v="10"/>
          </reference>
          <reference field="2" count="4">
            <x v="55"/>
            <x v="74"/>
            <x v="75"/>
            <x v="86"/>
          </reference>
        </references>
      </pivotArea>
    </format>
    <format dxfId="1744">
      <pivotArea dataOnly="0" labelOnly="1" outline="0" fieldPosition="0">
        <references count="3">
          <reference field="0" count="1" selected="0">
            <x v="0"/>
          </reference>
          <reference field="1" count="1" selected="0">
            <x v="11"/>
          </reference>
          <reference field="2" count="3">
            <x v="24"/>
            <x v="60"/>
            <x v="89"/>
          </reference>
        </references>
      </pivotArea>
    </format>
    <format dxfId="1743">
      <pivotArea dataOnly="0" labelOnly="1" outline="0" fieldPosition="0">
        <references count="3">
          <reference field="0" count="1" selected="0">
            <x v="1"/>
          </reference>
          <reference field="1" count="1" selected="0">
            <x v="7"/>
          </reference>
          <reference field="2" count="8">
            <x v="45"/>
            <x v="64"/>
            <x v="68"/>
            <x v="77"/>
            <x v="103"/>
            <x v="104"/>
            <x v="109"/>
            <x v="141"/>
          </reference>
        </references>
      </pivotArea>
    </format>
    <format dxfId="1742">
      <pivotArea dataOnly="0" labelOnly="1" outline="0" fieldPosition="0">
        <references count="3">
          <reference field="0" count="1" selected="0">
            <x v="1"/>
          </reference>
          <reference field="1" count="1" selected="0">
            <x v="8"/>
          </reference>
          <reference field="2" count="6">
            <x v="17"/>
            <x v="19"/>
            <x v="56"/>
            <x v="93"/>
            <x v="126"/>
            <x v="133"/>
          </reference>
        </references>
      </pivotArea>
    </format>
    <format dxfId="1741">
      <pivotArea dataOnly="0" labelOnly="1" outline="0" fieldPosition="0">
        <references count="3">
          <reference field="0" count="1" selected="0">
            <x v="1"/>
          </reference>
          <reference field="1" count="1" selected="0">
            <x v="9"/>
          </reference>
          <reference field="2" count="11">
            <x v="10"/>
            <x v="71"/>
            <x v="81"/>
            <x v="95"/>
            <x v="106"/>
            <x v="108"/>
            <x v="113"/>
            <x v="120"/>
            <x v="122"/>
            <x v="131"/>
            <x v="136"/>
          </reference>
        </references>
      </pivotArea>
    </format>
    <format dxfId="1740">
      <pivotArea dataOnly="0" labelOnly="1" outline="0" fieldPosition="0">
        <references count="3">
          <reference field="0" count="1" selected="0">
            <x v="2"/>
          </reference>
          <reference field="1" count="1" selected="0">
            <x v="3"/>
          </reference>
          <reference field="2" count="15">
            <x v="20"/>
            <x v="31"/>
            <x v="32"/>
            <x v="35"/>
            <x v="49"/>
            <x v="50"/>
            <x v="52"/>
            <x v="59"/>
            <x v="79"/>
            <x v="117"/>
            <x v="121"/>
            <x v="127"/>
            <x v="129"/>
            <x v="143"/>
            <x v="144"/>
          </reference>
        </references>
      </pivotArea>
    </format>
    <format dxfId="1739">
      <pivotArea dataOnly="0" labelOnly="1" outline="0" fieldPosition="0">
        <references count="3">
          <reference field="0" count="1" selected="0">
            <x v="2"/>
          </reference>
          <reference field="1" count="1" selected="0">
            <x v="5"/>
          </reference>
          <reference field="2" count="5">
            <x v="37"/>
            <x v="46"/>
            <x v="63"/>
            <x v="94"/>
            <x v="142"/>
          </reference>
        </references>
      </pivotArea>
    </format>
    <format dxfId="1738">
      <pivotArea dataOnly="0" labelOnly="1" outline="0" fieldPosition="0">
        <references count="3">
          <reference field="0" count="1" selected="0">
            <x v="2"/>
          </reference>
          <reference field="1" count="1" selected="0">
            <x v="6"/>
          </reference>
          <reference field="2" count="4">
            <x v="51"/>
            <x v="58"/>
            <x v="119"/>
            <x v="151"/>
          </reference>
        </references>
      </pivotArea>
    </format>
    <format dxfId="1737">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1736">
      <pivotArea dataOnly="0" labelOnly="1" outline="0" fieldPosition="0">
        <references count="3">
          <reference field="0" count="1" selected="0">
            <x v="2"/>
          </reference>
          <reference field="1" count="1" selected="0">
            <x v="13"/>
          </reference>
          <reference field="2" count="16">
            <x v="4"/>
            <x v="28"/>
            <x v="48"/>
            <x v="54"/>
            <x v="69"/>
            <x v="70"/>
            <x v="90"/>
            <x v="96"/>
            <x v="97"/>
            <x v="105"/>
            <x v="112"/>
            <x v="116"/>
            <x v="118"/>
            <x v="123"/>
            <x v="125"/>
            <x v="156"/>
          </reference>
        </references>
      </pivotArea>
    </format>
    <format dxfId="1735">
      <pivotArea dataOnly="0" labelOnly="1" outline="0" fieldPosition="0">
        <references count="3">
          <reference field="0" count="1" selected="0">
            <x v="2"/>
          </reference>
          <reference field="1" count="1" selected="0">
            <x v="14"/>
          </reference>
          <reference field="2" count="15">
            <x v="0"/>
            <x v="1"/>
            <x v="12"/>
            <x v="13"/>
            <x v="27"/>
            <x v="30"/>
            <x v="34"/>
            <x v="65"/>
            <x v="66"/>
            <x v="82"/>
            <x v="84"/>
            <x v="85"/>
            <x v="98"/>
            <x v="140"/>
            <x v="154"/>
          </reference>
        </references>
      </pivotArea>
    </format>
    <format dxfId="1734">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1733">
      <pivotArea dataOnly="0" labelOnly="1" outline="0" fieldPosition="0">
        <references count="3">
          <reference field="0" count="1" selected="0">
            <x v="2"/>
          </reference>
          <reference field="1" count="1" selected="0">
            <x v="16"/>
          </reference>
          <reference field="2" count="12">
            <x v="2"/>
            <x v="11"/>
            <x v="29"/>
            <x v="39"/>
            <x v="47"/>
            <x v="92"/>
            <x v="99"/>
            <x v="100"/>
            <x v="101"/>
            <x v="102"/>
            <x v="128"/>
            <x v="147"/>
          </reference>
        </references>
      </pivotArea>
    </format>
    <format dxfId="1732">
      <pivotArea dataOnly="0" labelOnly="1" outline="0" fieldPosition="0">
        <references count="3">
          <reference field="0" count="1" selected="0">
            <x v="2"/>
          </reference>
          <reference field="1" count="1" selected="0">
            <x v="17"/>
          </reference>
          <reference field="2" count="9">
            <x v="9"/>
            <x v="21"/>
            <x v="36"/>
            <x v="53"/>
            <x v="67"/>
            <x v="78"/>
            <x v="107"/>
            <x v="110"/>
            <x v="124"/>
          </reference>
        </references>
      </pivotArea>
    </format>
    <format dxfId="1731">
      <pivotArea dataOnly="0" labelOnly="1" outline="0" fieldPosition="0">
        <references count="3">
          <reference field="0" count="1" selected="0">
            <x v="2"/>
          </reference>
          <reference field="1" count="1" selected="0">
            <x v="18"/>
          </reference>
          <reference field="2" count="6">
            <x v="16"/>
            <x v="40"/>
            <x v="88"/>
            <x v="111"/>
            <x v="115"/>
            <x v="130"/>
          </reference>
        </references>
      </pivotArea>
    </format>
    <format dxfId="1730">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1729">
      <pivotArea dataOnly="0" labelOnly="1" outline="0" fieldPosition="0">
        <references count="3">
          <reference field="0" count="1" selected="0">
            <x v="3"/>
          </reference>
          <reference field="1" count="1" selected="0">
            <x v="19"/>
          </reference>
          <reference field="2" count="4">
            <x v="61"/>
            <x v="72"/>
            <x v="73"/>
            <x v="146"/>
          </reference>
        </references>
      </pivotArea>
    </format>
    <format dxfId="1728">
      <pivotArea dataOnly="0" labelOnly="1" outline="0" fieldPosition="0">
        <references count="3">
          <reference field="0" count="1" selected="0">
            <x v="3"/>
          </reference>
          <reference field="1" count="1" selected="0">
            <x v="20"/>
          </reference>
          <reference field="2" count="5">
            <x v="3"/>
            <x v="14"/>
            <x v="134"/>
            <x v="148"/>
            <x v="155"/>
          </reference>
        </references>
      </pivotArea>
    </format>
    <format dxfId="1727">
      <pivotArea dataOnly="0" labelOnly="1" outline="0" fieldPosition="0">
        <references count="3">
          <reference field="0" count="1" selected="0">
            <x v="3"/>
          </reference>
          <reference field="1" count="1" selected="0">
            <x v="21"/>
          </reference>
          <reference field="2" count="3">
            <x v="7"/>
            <x v="76"/>
            <x v="137"/>
          </reference>
        </references>
      </pivotArea>
    </format>
    <format dxfId="1726">
      <pivotArea dataOnly="0" labelOnly="1" outline="0" fieldPosition="0">
        <references count="1">
          <reference field="9" count="0"/>
        </references>
      </pivotArea>
    </format>
    <format dxfId="1725">
      <pivotArea dataOnly="0" labelOnly="1" outline="0" fieldPosition="0">
        <references count="2">
          <reference field="9" count="1" selected="0">
            <x v="0"/>
          </reference>
          <reference field="10" count="1">
            <x v="4"/>
          </reference>
        </references>
      </pivotArea>
    </format>
    <format dxfId="1724">
      <pivotArea dataOnly="0" labelOnly="1" outline="0" fieldPosition="0">
        <references count="2">
          <reference field="9" count="1" selected="0">
            <x v="9"/>
          </reference>
          <reference field="10" count="1">
            <x v="2"/>
          </reference>
        </references>
      </pivotArea>
    </format>
    <format dxfId="1723">
      <pivotArea dataOnly="0" labelOnly="1" outline="0" fieldPosition="0">
        <references count="2">
          <reference field="9" count="1" selected="0">
            <x v="12"/>
          </reference>
          <reference field="10" count="1">
            <x v="1"/>
          </reference>
        </references>
      </pivotArea>
    </format>
    <format dxfId="1722">
      <pivotArea dataOnly="0" labelOnly="1" outline="0" fieldPosition="0">
        <references count="2">
          <reference field="9" count="1" selected="0">
            <x v="16"/>
          </reference>
          <reference field="10" count="1">
            <x v="0"/>
          </reference>
        </references>
      </pivotArea>
    </format>
    <format dxfId="1721">
      <pivotArea dataOnly="0" labelOnly="1" outline="0" fieldPosition="0">
        <references count="2">
          <reference field="9" count="1" selected="0">
            <x v="38"/>
          </reference>
          <reference field="10" count="1">
            <x v="3"/>
          </reference>
        </references>
      </pivotArea>
    </format>
    <format dxfId="1720">
      <pivotArea dataOnly="0" labelOnly="1" outline="0" fieldPosition="0">
        <references count="3">
          <reference field="7" count="1">
            <x v="43"/>
          </reference>
          <reference field="9" count="1" selected="0">
            <x v="0"/>
          </reference>
          <reference field="10" count="1" selected="0">
            <x v="4"/>
          </reference>
        </references>
      </pivotArea>
    </format>
    <format dxfId="1719">
      <pivotArea dataOnly="0" labelOnly="1" outline="0" fieldPosition="0">
        <references count="3">
          <reference field="7" count="1">
            <x v="37"/>
          </reference>
          <reference field="9" count="1" selected="0">
            <x v="1"/>
          </reference>
          <reference field="10" count="1" selected="0">
            <x v="4"/>
          </reference>
        </references>
      </pivotArea>
    </format>
    <format dxfId="1718">
      <pivotArea dataOnly="0" labelOnly="1" outline="0" fieldPosition="0">
        <references count="3">
          <reference field="7" count="1">
            <x v="19"/>
          </reference>
          <reference field="9" count="1" selected="0">
            <x v="2"/>
          </reference>
          <reference field="10" count="1" selected="0">
            <x v="4"/>
          </reference>
        </references>
      </pivotArea>
    </format>
    <format dxfId="1717">
      <pivotArea dataOnly="0" labelOnly="1" outline="0" fieldPosition="0">
        <references count="3">
          <reference field="7" count="1">
            <x v="18"/>
          </reference>
          <reference field="9" count="1" selected="0">
            <x v="3"/>
          </reference>
          <reference field="10" count="1" selected="0">
            <x v="4"/>
          </reference>
        </references>
      </pivotArea>
    </format>
    <format dxfId="1716">
      <pivotArea dataOnly="0" labelOnly="1" outline="0" fieldPosition="0">
        <references count="3">
          <reference field="7" count="1">
            <x v="17"/>
          </reference>
          <reference field="9" count="1" selected="0">
            <x v="4"/>
          </reference>
          <reference field="10" count="1" selected="0">
            <x v="4"/>
          </reference>
        </references>
      </pivotArea>
    </format>
    <format dxfId="1715">
      <pivotArea dataOnly="0" labelOnly="1" outline="0" fieldPosition="0">
        <references count="3">
          <reference field="7" count="1">
            <x v="15"/>
          </reference>
          <reference field="9" count="1" selected="0">
            <x v="5"/>
          </reference>
          <reference field="10" count="1" selected="0">
            <x v="4"/>
          </reference>
        </references>
      </pivotArea>
    </format>
    <format dxfId="1714">
      <pivotArea dataOnly="0" labelOnly="1" outline="0" fieldPosition="0">
        <references count="3">
          <reference field="7" count="1">
            <x v="46"/>
          </reference>
          <reference field="9" count="1" selected="0">
            <x v="6"/>
          </reference>
          <reference field="10" count="1" selected="0">
            <x v="4"/>
          </reference>
        </references>
      </pivotArea>
    </format>
    <format dxfId="1713">
      <pivotArea dataOnly="0" labelOnly="1" outline="0" fieldPosition="0">
        <references count="3">
          <reference field="7" count="1">
            <x v="34"/>
          </reference>
          <reference field="9" count="1" selected="0">
            <x v="7"/>
          </reference>
          <reference field="10" count="1" selected="0">
            <x v="4"/>
          </reference>
        </references>
      </pivotArea>
    </format>
    <format dxfId="1712">
      <pivotArea dataOnly="0" labelOnly="1" outline="0" fieldPosition="0">
        <references count="3">
          <reference field="7" count="1">
            <x v="24"/>
          </reference>
          <reference field="9" count="1" selected="0">
            <x v="8"/>
          </reference>
          <reference field="10" count="1" selected="0">
            <x v="4"/>
          </reference>
        </references>
      </pivotArea>
    </format>
    <format dxfId="1711">
      <pivotArea dataOnly="0" labelOnly="1" outline="0" fieldPosition="0">
        <references count="3">
          <reference field="7" count="1">
            <x v="36"/>
          </reference>
          <reference field="9" count="1" selected="0">
            <x v="9"/>
          </reference>
          <reference field="10" count="1" selected="0">
            <x v="2"/>
          </reference>
        </references>
      </pivotArea>
    </format>
    <format dxfId="1710">
      <pivotArea dataOnly="0" labelOnly="1" outline="0" fieldPosition="0">
        <references count="3">
          <reference field="7" count="1">
            <x v="26"/>
          </reference>
          <reference field="9" count="1" selected="0">
            <x v="10"/>
          </reference>
          <reference field="10" count="1" selected="0">
            <x v="2"/>
          </reference>
        </references>
      </pivotArea>
    </format>
    <format dxfId="1709">
      <pivotArea dataOnly="0" labelOnly="1" outline="0" fieldPosition="0">
        <references count="3">
          <reference field="7" count="1">
            <x v="25"/>
          </reference>
          <reference field="9" count="1" selected="0">
            <x v="11"/>
          </reference>
          <reference field="10" count="1" selected="0">
            <x v="2"/>
          </reference>
        </references>
      </pivotArea>
    </format>
    <format dxfId="1708">
      <pivotArea dataOnly="0" labelOnly="1" outline="0" fieldPosition="0">
        <references count="3">
          <reference field="7" count="1">
            <x v="40"/>
          </reference>
          <reference field="9" count="1" selected="0">
            <x v="12"/>
          </reference>
          <reference field="10" count="1" selected="0">
            <x v="1"/>
          </reference>
        </references>
      </pivotArea>
    </format>
    <format dxfId="1707">
      <pivotArea dataOnly="0" labelOnly="1" outline="0" fieldPosition="0">
        <references count="3">
          <reference field="7" count="1">
            <x v="8"/>
          </reference>
          <reference field="9" count="1" selected="0">
            <x v="13"/>
          </reference>
          <reference field="10" count="1" selected="0">
            <x v="1"/>
          </reference>
        </references>
      </pivotArea>
    </format>
    <format dxfId="1706">
      <pivotArea dataOnly="0" labelOnly="1" outline="0" fieldPosition="0">
        <references count="3">
          <reference field="7" count="1">
            <x v="10"/>
          </reference>
          <reference field="9" count="1" selected="0">
            <x v="14"/>
          </reference>
          <reference field="10" count="1" selected="0">
            <x v="1"/>
          </reference>
        </references>
      </pivotArea>
    </format>
    <format dxfId="1705">
      <pivotArea dataOnly="0" labelOnly="1" outline="0" fieldPosition="0">
        <references count="3">
          <reference field="7" count="1">
            <x v="9"/>
          </reference>
          <reference field="9" count="1" selected="0">
            <x v="15"/>
          </reference>
          <reference field="10" count="1" selected="0">
            <x v="1"/>
          </reference>
        </references>
      </pivotArea>
    </format>
    <format dxfId="1704">
      <pivotArea dataOnly="0" labelOnly="1" outline="0" fieldPosition="0">
        <references count="3">
          <reference field="7" count="1">
            <x v="0"/>
          </reference>
          <reference field="9" count="1" selected="0">
            <x v="16"/>
          </reference>
          <reference field="10" count="1" selected="0">
            <x v="0"/>
          </reference>
        </references>
      </pivotArea>
    </format>
    <format dxfId="1703">
      <pivotArea dataOnly="0" labelOnly="1" outline="0" fieldPosition="0">
        <references count="3">
          <reference field="7" count="1">
            <x v="35"/>
          </reference>
          <reference field="9" count="1" selected="0">
            <x v="17"/>
          </reference>
          <reference field="10" count="1" selected="0">
            <x v="0"/>
          </reference>
        </references>
      </pivotArea>
    </format>
    <format dxfId="1702">
      <pivotArea dataOnly="0" labelOnly="1" outline="0" fieldPosition="0">
        <references count="3">
          <reference field="7" count="1">
            <x v="13"/>
          </reference>
          <reference field="9" count="1" selected="0">
            <x v="18"/>
          </reference>
          <reference field="10" count="1" selected="0">
            <x v="0"/>
          </reference>
        </references>
      </pivotArea>
    </format>
    <format dxfId="1701">
      <pivotArea dataOnly="0" labelOnly="1" outline="0" fieldPosition="0">
        <references count="3">
          <reference field="7" count="1">
            <x v="14"/>
          </reference>
          <reference field="9" count="1" selected="0">
            <x v="19"/>
          </reference>
          <reference field="10" count="1" selected="0">
            <x v="0"/>
          </reference>
        </references>
      </pivotArea>
    </format>
    <format dxfId="1700">
      <pivotArea dataOnly="0" labelOnly="1" outline="0" fieldPosition="0">
        <references count="3">
          <reference field="7" count="1">
            <x v="41"/>
          </reference>
          <reference field="9" count="1" selected="0">
            <x v="20"/>
          </reference>
          <reference field="10" count="1" selected="0">
            <x v="0"/>
          </reference>
        </references>
      </pivotArea>
    </format>
    <format dxfId="1699">
      <pivotArea dataOnly="0" labelOnly="1" outline="0" fieldPosition="0">
        <references count="3">
          <reference field="7" count="1">
            <x v="28"/>
          </reference>
          <reference field="9" count="1" selected="0">
            <x v="21"/>
          </reference>
          <reference field="10" count="1" selected="0">
            <x v="0"/>
          </reference>
        </references>
      </pivotArea>
    </format>
    <format dxfId="1698">
      <pivotArea dataOnly="0" labelOnly="1" outline="0" fieldPosition="0">
        <references count="3">
          <reference field="7" count="1">
            <x v="29"/>
          </reference>
          <reference field="9" count="1" selected="0">
            <x v="22"/>
          </reference>
          <reference field="10" count="1" selected="0">
            <x v="0"/>
          </reference>
        </references>
      </pivotArea>
    </format>
    <format dxfId="1697">
      <pivotArea dataOnly="0" labelOnly="1" outline="0" fieldPosition="0">
        <references count="3">
          <reference field="7" count="1">
            <x v="38"/>
          </reference>
          <reference field="9" count="1" selected="0">
            <x v="23"/>
          </reference>
          <reference field="10" count="1" selected="0">
            <x v="0"/>
          </reference>
        </references>
      </pivotArea>
    </format>
    <format dxfId="1696">
      <pivotArea dataOnly="0" labelOnly="1" outline="0" fieldPosition="0">
        <references count="3">
          <reference field="7" count="1">
            <x v="20"/>
          </reference>
          <reference field="9" count="1" selected="0">
            <x v="24"/>
          </reference>
          <reference field="10" count="1" selected="0">
            <x v="0"/>
          </reference>
        </references>
      </pivotArea>
    </format>
    <format dxfId="1695">
      <pivotArea dataOnly="0" labelOnly="1" outline="0" fieldPosition="0">
        <references count="3">
          <reference field="7" count="1">
            <x v="21"/>
          </reference>
          <reference field="9" count="1" selected="0">
            <x v="25"/>
          </reference>
          <reference field="10" count="1" selected="0">
            <x v="0"/>
          </reference>
        </references>
      </pivotArea>
    </format>
    <format dxfId="1694">
      <pivotArea dataOnly="0" labelOnly="1" outline="0" fieldPosition="0">
        <references count="3">
          <reference field="7" count="1">
            <x v="22"/>
          </reference>
          <reference field="9" count="1" selected="0">
            <x v="26"/>
          </reference>
          <reference field="10" count="1" selected="0">
            <x v="0"/>
          </reference>
        </references>
      </pivotArea>
    </format>
    <format dxfId="1693">
      <pivotArea dataOnly="0" labelOnly="1" outline="0" fieldPosition="0">
        <references count="3">
          <reference field="7" count="1">
            <x v="23"/>
          </reference>
          <reference field="9" count="1" selected="0">
            <x v="27"/>
          </reference>
          <reference field="10" count="1" selected="0">
            <x v="0"/>
          </reference>
        </references>
      </pivotArea>
    </format>
    <format dxfId="1692">
      <pivotArea dataOnly="0" labelOnly="1" outline="0" fieldPosition="0">
        <references count="3">
          <reference field="7" count="1">
            <x v="12"/>
          </reference>
          <reference field="9" count="1" selected="0">
            <x v="28"/>
          </reference>
          <reference field="10" count="1" selected="0">
            <x v="0"/>
          </reference>
        </references>
      </pivotArea>
    </format>
    <format dxfId="1691">
      <pivotArea dataOnly="0" labelOnly="1" outline="0" fieldPosition="0">
        <references count="3">
          <reference field="7" count="1">
            <x v="11"/>
          </reference>
          <reference field="9" count="1" selected="0">
            <x v="29"/>
          </reference>
          <reference field="10" count="1" selected="0">
            <x v="0"/>
          </reference>
        </references>
      </pivotArea>
    </format>
    <format dxfId="1690">
      <pivotArea dataOnly="0" labelOnly="1" outline="0" fieldPosition="0">
        <references count="3">
          <reference field="7" count="1">
            <x v="31"/>
          </reference>
          <reference field="9" count="1" selected="0">
            <x v="30"/>
          </reference>
          <reference field="10" count="1" selected="0">
            <x v="0"/>
          </reference>
        </references>
      </pivotArea>
    </format>
    <format dxfId="1689">
      <pivotArea dataOnly="0" labelOnly="1" outline="0" fieldPosition="0">
        <references count="3">
          <reference field="7" count="1">
            <x v="30"/>
          </reference>
          <reference field="9" count="1" selected="0">
            <x v="31"/>
          </reference>
          <reference field="10" count="1" selected="0">
            <x v="0"/>
          </reference>
        </references>
      </pivotArea>
    </format>
    <format dxfId="1688">
      <pivotArea dataOnly="0" labelOnly="1" outline="0" fieldPosition="0">
        <references count="3">
          <reference field="7" count="1">
            <x v="42"/>
          </reference>
          <reference field="9" count="1" selected="0">
            <x v="32"/>
          </reference>
          <reference field="10" count="1" selected="0">
            <x v="0"/>
          </reference>
        </references>
      </pivotArea>
    </format>
    <format dxfId="1687">
      <pivotArea dataOnly="0" labelOnly="1" outline="0" fieldPosition="0">
        <references count="3">
          <reference field="7" count="1">
            <x v="44"/>
          </reference>
          <reference field="9" count="1" selected="0">
            <x v="33"/>
          </reference>
          <reference field="10" count="1" selected="0">
            <x v="0"/>
          </reference>
        </references>
      </pivotArea>
    </format>
    <format dxfId="1686">
      <pivotArea dataOnly="0" labelOnly="1" outline="0" fieldPosition="0">
        <references count="3">
          <reference field="7" count="1">
            <x v="45"/>
          </reference>
          <reference field="9" count="1" selected="0">
            <x v="34"/>
          </reference>
          <reference field="10" count="1" selected="0">
            <x v="0"/>
          </reference>
        </references>
      </pivotArea>
    </format>
    <format dxfId="1685">
      <pivotArea dataOnly="0" labelOnly="1" outline="0" fieldPosition="0">
        <references count="3">
          <reference field="7" count="1">
            <x v="39"/>
          </reference>
          <reference field="9" count="1" selected="0">
            <x v="35"/>
          </reference>
          <reference field="10" count="1" selected="0">
            <x v="0"/>
          </reference>
        </references>
      </pivotArea>
    </format>
    <format dxfId="1684">
      <pivotArea dataOnly="0" labelOnly="1" outline="0" fieldPosition="0">
        <references count="3">
          <reference field="7" count="1">
            <x v="32"/>
          </reference>
          <reference field="9" count="1" selected="0">
            <x v="36"/>
          </reference>
          <reference field="10" count="1" selected="0">
            <x v="0"/>
          </reference>
        </references>
      </pivotArea>
    </format>
    <format dxfId="1683">
      <pivotArea dataOnly="0" labelOnly="1" outline="0" fieldPosition="0">
        <references count="3">
          <reference field="7" count="1">
            <x v="33"/>
          </reference>
          <reference field="9" count="1" selected="0">
            <x v="37"/>
          </reference>
          <reference field="10" count="1" selected="0">
            <x v="0"/>
          </reference>
        </references>
      </pivotArea>
    </format>
    <format dxfId="1682">
      <pivotArea dataOnly="0" labelOnly="1" outline="0" fieldPosition="0">
        <references count="3">
          <reference field="7" count="1">
            <x v="27"/>
          </reference>
          <reference field="9" count="1" selected="0">
            <x v="38"/>
          </reference>
          <reference field="10" count="1" selected="0">
            <x v="3"/>
          </reference>
        </references>
      </pivotArea>
    </format>
    <format dxfId="1681">
      <pivotArea dataOnly="0" labelOnly="1" outline="0" fieldPosition="0">
        <references count="3">
          <reference field="7" count="1">
            <x v="16"/>
          </reference>
          <reference field="9" count="1" selected="0">
            <x v="39"/>
          </reference>
          <reference field="10" count="1" selected="0">
            <x v="3"/>
          </reference>
        </references>
      </pivotArea>
    </format>
    <format dxfId="1680">
      <pivotArea dataOnly="0" labelOnly="1" outline="0" fieldPosition="0">
        <references count="3">
          <reference field="7" count="1">
            <x v="7"/>
          </reference>
          <reference field="9" count="1" selected="0">
            <x v="40"/>
          </reference>
          <reference field="10" count="1" selected="0">
            <x v="3"/>
          </reference>
        </references>
      </pivotArea>
    </format>
    <format dxfId="1679">
      <pivotArea dataOnly="0" labelOnly="1" outline="0" fieldPosition="0">
        <references count="3">
          <reference field="7" count="1">
            <x v="6"/>
          </reference>
          <reference field="9" count="1" selected="0">
            <x v="41"/>
          </reference>
          <reference field="10" count="1" selected="0">
            <x v="3"/>
          </reference>
        </references>
      </pivotArea>
    </format>
    <format dxfId="1678">
      <pivotArea dataOnly="0" labelOnly="1" outline="0" fieldPosition="0">
        <references count="3">
          <reference field="7" count="1">
            <x v="4"/>
          </reference>
          <reference field="9" count="1" selected="0">
            <x v="42"/>
          </reference>
          <reference field="10" count="1" selected="0">
            <x v="3"/>
          </reference>
        </references>
      </pivotArea>
    </format>
    <format dxfId="1677">
      <pivotArea dataOnly="0" labelOnly="1" outline="0" fieldPosition="0">
        <references count="3">
          <reference field="7" count="1">
            <x v="3"/>
          </reference>
          <reference field="9" count="1" selected="0">
            <x v="43"/>
          </reference>
          <reference field="10" count="1" selected="0">
            <x v="3"/>
          </reference>
        </references>
      </pivotArea>
    </format>
    <format dxfId="1676">
      <pivotArea dataOnly="0" labelOnly="1" outline="0" fieldPosition="0">
        <references count="3">
          <reference field="7" count="1">
            <x v="5"/>
          </reference>
          <reference field="9" count="1" selected="0">
            <x v="44"/>
          </reference>
          <reference field="10" count="1" selected="0">
            <x v="3"/>
          </reference>
        </references>
      </pivotArea>
    </format>
    <format dxfId="1675">
      <pivotArea dataOnly="0" labelOnly="1" outline="0" fieldPosition="0">
        <references count="3">
          <reference field="7" count="1">
            <x v="2"/>
          </reference>
          <reference field="9" count="1" selected="0">
            <x v="45"/>
          </reference>
          <reference field="10" count="1" selected="0">
            <x v="3"/>
          </reference>
        </references>
      </pivotArea>
    </format>
    <format dxfId="1674">
      <pivotArea dataOnly="0" labelOnly="1" outline="0" fieldPosition="0">
        <references count="3">
          <reference field="7" count="1">
            <x v="1"/>
          </reference>
          <reference field="9" count="1" selected="0">
            <x v="46"/>
          </reference>
          <reference field="10" count="1" selected="0">
            <x v="3"/>
          </reference>
        </references>
      </pivotArea>
    </format>
    <format dxfId="1673">
      <pivotArea outline="0" collapsedLevelsAreSubtotals="1" fieldPosition="0"/>
    </format>
    <format dxfId="1672">
      <pivotArea field="9" type="button" dataOnly="0" labelOnly="1" outline="0" axis="axisCol" fieldPosition="0"/>
    </format>
    <format dxfId="1671">
      <pivotArea field="10" type="button" dataOnly="0" labelOnly="1" outline="0" axis="axisCol" fieldPosition="1"/>
    </format>
    <format dxfId="1670">
      <pivotArea field="7" type="button" dataOnly="0" labelOnly="1" outline="0" axis="axisCol" fieldPosition="2"/>
    </format>
    <format dxfId="1669">
      <pivotArea type="topRight" dataOnly="0" labelOnly="1" outline="0" fieldPosition="0"/>
    </format>
    <format dxfId="1668">
      <pivotArea dataOnly="0" labelOnly="1" outline="0" fieldPosition="0">
        <references count="1">
          <reference field="9" count="0"/>
        </references>
      </pivotArea>
    </format>
    <format dxfId="1667">
      <pivotArea dataOnly="0" labelOnly="1" outline="0" fieldPosition="0">
        <references count="2">
          <reference field="9" count="1" selected="0">
            <x v="0"/>
          </reference>
          <reference field="10" count="1">
            <x v="4"/>
          </reference>
        </references>
      </pivotArea>
    </format>
    <format dxfId="1666">
      <pivotArea dataOnly="0" labelOnly="1" outline="0" fieldPosition="0">
        <references count="2">
          <reference field="9" count="1" selected="0">
            <x v="9"/>
          </reference>
          <reference field="10" count="1">
            <x v="2"/>
          </reference>
        </references>
      </pivotArea>
    </format>
    <format dxfId="1665">
      <pivotArea dataOnly="0" labelOnly="1" outline="0" fieldPosition="0">
        <references count="2">
          <reference field="9" count="1" selected="0">
            <x v="12"/>
          </reference>
          <reference field="10" count="1">
            <x v="1"/>
          </reference>
        </references>
      </pivotArea>
    </format>
    <format dxfId="1664">
      <pivotArea dataOnly="0" labelOnly="1" outline="0" fieldPosition="0">
        <references count="2">
          <reference field="9" count="1" selected="0">
            <x v="16"/>
          </reference>
          <reference field="10" count="1">
            <x v="0"/>
          </reference>
        </references>
      </pivotArea>
    </format>
    <format dxfId="1663">
      <pivotArea dataOnly="0" labelOnly="1" outline="0" fieldPosition="0">
        <references count="2">
          <reference field="9" count="1" selected="0">
            <x v="38"/>
          </reference>
          <reference field="10" count="1">
            <x v="3"/>
          </reference>
        </references>
      </pivotArea>
    </format>
    <format dxfId="1662">
      <pivotArea dataOnly="0" labelOnly="1" outline="0" fieldPosition="0">
        <references count="3">
          <reference field="7" count="1">
            <x v="43"/>
          </reference>
          <reference field="9" count="1" selected="0">
            <x v="0"/>
          </reference>
          <reference field="10" count="1" selected="0">
            <x v="4"/>
          </reference>
        </references>
      </pivotArea>
    </format>
    <format dxfId="1661">
      <pivotArea dataOnly="0" labelOnly="1" outline="0" fieldPosition="0">
        <references count="3">
          <reference field="7" count="1">
            <x v="37"/>
          </reference>
          <reference field="9" count="1" selected="0">
            <x v="1"/>
          </reference>
          <reference field="10" count="1" selected="0">
            <x v="4"/>
          </reference>
        </references>
      </pivotArea>
    </format>
    <format dxfId="1660">
      <pivotArea dataOnly="0" labelOnly="1" outline="0" fieldPosition="0">
        <references count="3">
          <reference field="7" count="1">
            <x v="19"/>
          </reference>
          <reference field="9" count="1" selected="0">
            <x v="2"/>
          </reference>
          <reference field="10" count="1" selected="0">
            <x v="4"/>
          </reference>
        </references>
      </pivotArea>
    </format>
    <format dxfId="1659">
      <pivotArea dataOnly="0" labelOnly="1" outline="0" fieldPosition="0">
        <references count="3">
          <reference field="7" count="1">
            <x v="18"/>
          </reference>
          <reference field="9" count="1" selected="0">
            <x v="3"/>
          </reference>
          <reference field="10" count="1" selected="0">
            <x v="4"/>
          </reference>
        </references>
      </pivotArea>
    </format>
    <format dxfId="1658">
      <pivotArea dataOnly="0" labelOnly="1" outline="0" fieldPosition="0">
        <references count="3">
          <reference field="7" count="1">
            <x v="17"/>
          </reference>
          <reference field="9" count="1" selected="0">
            <x v="4"/>
          </reference>
          <reference field="10" count="1" selected="0">
            <x v="4"/>
          </reference>
        </references>
      </pivotArea>
    </format>
    <format dxfId="1657">
      <pivotArea dataOnly="0" labelOnly="1" outline="0" fieldPosition="0">
        <references count="3">
          <reference field="7" count="1">
            <x v="15"/>
          </reference>
          <reference field="9" count="1" selected="0">
            <x v="5"/>
          </reference>
          <reference field="10" count="1" selected="0">
            <x v="4"/>
          </reference>
        </references>
      </pivotArea>
    </format>
    <format dxfId="1656">
      <pivotArea dataOnly="0" labelOnly="1" outline="0" fieldPosition="0">
        <references count="3">
          <reference field="7" count="1">
            <x v="46"/>
          </reference>
          <reference field="9" count="1" selected="0">
            <x v="6"/>
          </reference>
          <reference field="10" count="1" selected="0">
            <x v="4"/>
          </reference>
        </references>
      </pivotArea>
    </format>
    <format dxfId="1655">
      <pivotArea dataOnly="0" labelOnly="1" outline="0" fieldPosition="0">
        <references count="3">
          <reference field="7" count="1">
            <x v="34"/>
          </reference>
          <reference field="9" count="1" selected="0">
            <x v="7"/>
          </reference>
          <reference field="10" count="1" selected="0">
            <x v="4"/>
          </reference>
        </references>
      </pivotArea>
    </format>
    <format dxfId="1654">
      <pivotArea dataOnly="0" labelOnly="1" outline="0" fieldPosition="0">
        <references count="3">
          <reference field="7" count="1">
            <x v="24"/>
          </reference>
          <reference field="9" count="1" selected="0">
            <x v="8"/>
          </reference>
          <reference field="10" count="1" selected="0">
            <x v="4"/>
          </reference>
        </references>
      </pivotArea>
    </format>
    <format dxfId="1653">
      <pivotArea dataOnly="0" labelOnly="1" outline="0" fieldPosition="0">
        <references count="3">
          <reference field="7" count="1">
            <x v="36"/>
          </reference>
          <reference field="9" count="1" selected="0">
            <x v="9"/>
          </reference>
          <reference field="10" count="1" selected="0">
            <x v="2"/>
          </reference>
        </references>
      </pivotArea>
    </format>
    <format dxfId="1652">
      <pivotArea dataOnly="0" labelOnly="1" outline="0" fieldPosition="0">
        <references count="3">
          <reference field="7" count="1">
            <x v="26"/>
          </reference>
          <reference field="9" count="1" selected="0">
            <x v="10"/>
          </reference>
          <reference field="10" count="1" selected="0">
            <x v="2"/>
          </reference>
        </references>
      </pivotArea>
    </format>
    <format dxfId="1651">
      <pivotArea dataOnly="0" labelOnly="1" outline="0" fieldPosition="0">
        <references count="3">
          <reference field="7" count="1">
            <x v="25"/>
          </reference>
          <reference field="9" count="1" selected="0">
            <x v="11"/>
          </reference>
          <reference field="10" count="1" selected="0">
            <x v="2"/>
          </reference>
        </references>
      </pivotArea>
    </format>
    <format dxfId="1650">
      <pivotArea dataOnly="0" labelOnly="1" outline="0" fieldPosition="0">
        <references count="3">
          <reference field="7" count="1">
            <x v="40"/>
          </reference>
          <reference field="9" count="1" selected="0">
            <x v="12"/>
          </reference>
          <reference field="10" count="1" selected="0">
            <x v="1"/>
          </reference>
        </references>
      </pivotArea>
    </format>
    <format dxfId="1649">
      <pivotArea dataOnly="0" labelOnly="1" outline="0" fieldPosition="0">
        <references count="3">
          <reference field="7" count="1">
            <x v="8"/>
          </reference>
          <reference field="9" count="1" selected="0">
            <x v="13"/>
          </reference>
          <reference field="10" count="1" selected="0">
            <x v="1"/>
          </reference>
        </references>
      </pivotArea>
    </format>
    <format dxfId="1648">
      <pivotArea dataOnly="0" labelOnly="1" outline="0" fieldPosition="0">
        <references count="3">
          <reference field="7" count="1">
            <x v="10"/>
          </reference>
          <reference field="9" count="1" selected="0">
            <x v="14"/>
          </reference>
          <reference field="10" count="1" selected="0">
            <x v="1"/>
          </reference>
        </references>
      </pivotArea>
    </format>
    <format dxfId="1647">
      <pivotArea dataOnly="0" labelOnly="1" outline="0" fieldPosition="0">
        <references count="3">
          <reference field="7" count="1">
            <x v="9"/>
          </reference>
          <reference field="9" count="1" selected="0">
            <x v="15"/>
          </reference>
          <reference field="10" count="1" selected="0">
            <x v="1"/>
          </reference>
        </references>
      </pivotArea>
    </format>
    <format dxfId="1646">
      <pivotArea dataOnly="0" labelOnly="1" outline="0" fieldPosition="0">
        <references count="3">
          <reference field="7" count="1">
            <x v="0"/>
          </reference>
          <reference field="9" count="1" selected="0">
            <x v="16"/>
          </reference>
          <reference field="10" count="1" selected="0">
            <x v="0"/>
          </reference>
        </references>
      </pivotArea>
    </format>
    <format dxfId="1645">
      <pivotArea dataOnly="0" labelOnly="1" outline="0" fieldPosition="0">
        <references count="3">
          <reference field="7" count="1">
            <x v="35"/>
          </reference>
          <reference field="9" count="1" selected="0">
            <x v="17"/>
          </reference>
          <reference field="10" count="1" selected="0">
            <x v="0"/>
          </reference>
        </references>
      </pivotArea>
    </format>
    <format dxfId="1644">
      <pivotArea dataOnly="0" labelOnly="1" outline="0" fieldPosition="0">
        <references count="3">
          <reference field="7" count="1">
            <x v="13"/>
          </reference>
          <reference field="9" count="1" selected="0">
            <x v="18"/>
          </reference>
          <reference field="10" count="1" selected="0">
            <x v="0"/>
          </reference>
        </references>
      </pivotArea>
    </format>
    <format dxfId="1643">
      <pivotArea dataOnly="0" labelOnly="1" outline="0" fieldPosition="0">
        <references count="3">
          <reference field="7" count="1">
            <x v="14"/>
          </reference>
          <reference field="9" count="1" selected="0">
            <x v="19"/>
          </reference>
          <reference field="10" count="1" selected="0">
            <x v="0"/>
          </reference>
        </references>
      </pivotArea>
    </format>
    <format dxfId="1642">
      <pivotArea dataOnly="0" labelOnly="1" outline="0" fieldPosition="0">
        <references count="3">
          <reference field="7" count="1">
            <x v="41"/>
          </reference>
          <reference field="9" count="1" selected="0">
            <x v="20"/>
          </reference>
          <reference field="10" count="1" selected="0">
            <x v="0"/>
          </reference>
        </references>
      </pivotArea>
    </format>
    <format dxfId="1641">
      <pivotArea dataOnly="0" labelOnly="1" outline="0" fieldPosition="0">
        <references count="3">
          <reference field="7" count="1">
            <x v="28"/>
          </reference>
          <reference field="9" count="1" selected="0">
            <x v="21"/>
          </reference>
          <reference field="10" count="1" selected="0">
            <x v="0"/>
          </reference>
        </references>
      </pivotArea>
    </format>
    <format dxfId="1640">
      <pivotArea dataOnly="0" labelOnly="1" outline="0" fieldPosition="0">
        <references count="3">
          <reference field="7" count="1">
            <x v="29"/>
          </reference>
          <reference field="9" count="1" selected="0">
            <x v="22"/>
          </reference>
          <reference field="10" count="1" selected="0">
            <x v="0"/>
          </reference>
        </references>
      </pivotArea>
    </format>
    <format dxfId="1639">
      <pivotArea dataOnly="0" labelOnly="1" outline="0" fieldPosition="0">
        <references count="3">
          <reference field="7" count="1">
            <x v="38"/>
          </reference>
          <reference field="9" count="1" selected="0">
            <x v="23"/>
          </reference>
          <reference field="10" count="1" selected="0">
            <x v="0"/>
          </reference>
        </references>
      </pivotArea>
    </format>
    <format dxfId="1638">
      <pivotArea dataOnly="0" labelOnly="1" outline="0" fieldPosition="0">
        <references count="3">
          <reference field="7" count="1">
            <x v="20"/>
          </reference>
          <reference field="9" count="1" selected="0">
            <x v="24"/>
          </reference>
          <reference field="10" count="1" selected="0">
            <x v="0"/>
          </reference>
        </references>
      </pivotArea>
    </format>
    <format dxfId="1637">
      <pivotArea dataOnly="0" labelOnly="1" outline="0" fieldPosition="0">
        <references count="3">
          <reference field="7" count="1">
            <x v="21"/>
          </reference>
          <reference field="9" count="1" selected="0">
            <x v="25"/>
          </reference>
          <reference field="10" count="1" selected="0">
            <x v="0"/>
          </reference>
        </references>
      </pivotArea>
    </format>
    <format dxfId="1636">
      <pivotArea dataOnly="0" labelOnly="1" outline="0" fieldPosition="0">
        <references count="3">
          <reference field="7" count="1">
            <x v="22"/>
          </reference>
          <reference field="9" count="1" selected="0">
            <x v="26"/>
          </reference>
          <reference field="10" count="1" selected="0">
            <x v="0"/>
          </reference>
        </references>
      </pivotArea>
    </format>
    <format dxfId="1635">
      <pivotArea dataOnly="0" labelOnly="1" outline="0" fieldPosition="0">
        <references count="3">
          <reference field="7" count="1">
            <x v="23"/>
          </reference>
          <reference field="9" count="1" selected="0">
            <x v="27"/>
          </reference>
          <reference field="10" count="1" selected="0">
            <x v="0"/>
          </reference>
        </references>
      </pivotArea>
    </format>
    <format dxfId="1634">
      <pivotArea dataOnly="0" labelOnly="1" outline="0" fieldPosition="0">
        <references count="3">
          <reference field="7" count="1">
            <x v="12"/>
          </reference>
          <reference field="9" count="1" selected="0">
            <x v="28"/>
          </reference>
          <reference field="10" count="1" selected="0">
            <x v="0"/>
          </reference>
        </references>
      </pivotArea>
    </format>
    <format dxfId="1633">
      <pivotArea dataOnly="0" labelOnly="1" outline="0" fieldPosition="0">
        <references count="3">
          <reference field="7" count="1">
            <x v="11"/>
          </reference>
          <reference field="9" count="1" selected="0">
            <x v="29"/>
          </reference>
          <reference field="10" count="1" selected="0">
            <x v="0"/>
          </reference>
        </references>
      </pivotArea>
    </format>
    <format dxfId="1632">
      <pivotArea dataOnly="0" labelOnly="1" outline="0" fieldPosition="0">
        <references count="3">
          <reference field="7" count="1">
            <x v="31"/>
          </reference>
          <reference field="9" count="1" selected="0">
            <x v="30"/>
          </reference>
          <reference field="10" count="1" selected="0">
            <x v="0"/>
          </reference>
        </references>
      </pivotArea>
    </format>
    <format dxfId="1631">
      <pivotArea dataOnly="0" labelOnly="1" outline="0" fieldPosition="0">
        <references count="3">
          <reference field="7" count="1">
            <x v="30"/>
          </reference>
          <reference field="9" count="1" selected="0">
            <x v="31"/>
          </reference>
          <reference field="10" count="1" selected="0">
            <x v="0"/>
          </reference>
        </references>
      </pivotArea>
    </format>
    <format dxfId="1630">
      <pivotArea dataOnly="0" labelOnly="1" outline="0" fieldPosition="0">
        <references count="3">
          <reference field="7" count="1">
            <x v="42"/>
          </reference>
          <reference field="9" count="1" selected="0">
            <x v="32"/>
          </reference>
          <reference field="10" count="1" selected="0">
            <x v="0"/>
          </reference>
        </references>
      </pivotArea>
    </format>
    <format dxfId="1629">
      <pivotArea dataOnly="0" labelOnly="1" outline="0" fieldPosition="0">
        <references count="3">
          <reference field="7" count="1">
            <x v="44"/>
          </reference>
          <reference field="9" count="1" selected="0">
            <x v="33"/>
          </reference>
          <reference field="10" count="1" selected="0">
            <x v="0"/>
          </reference>
        </references>
      </pivotArea>
    </format>
    <format dxfId="1628">
      <pivotArea dataOnly="0" labelOnly="1" outline="0" fieldPosition="0">
        <references count="3">
          <reference field="7" count="1">
            <x v="45"/>
          </reference>
          <reference field="9" count="1" selected="0">
            <x v="34"/>
          </reference>
          <reference field="10" count="1" selected="0">
            <x v="0"/>
          </reference>
        </references>
      </pivotArea>
    </format>
    <format dxfId="1627">
      <pivotArea dataOnly="0" labelOnly="1" outline="0" fieldPosition="0">
        <references count="3">
          <reference field="7" count="1">
            <x v="39"/>
          </reference>
          <reference field="9" count="1" selected="0">
            <x v="35"/>
          </reference>
          <reference field="10" count="1" selected="0">
            <x v="0"/>
          </reference>
        </references>
      </pivotArea>
    </format>
    <format dxfId="1626">
      <pivotArea dataOnly="0" labelOnly="1" outline="0" fieldPosition="0">
        <references count="3">
          <reference field="7" count="1">
            <x v="32"/>
          </reference>
          <reference field="9" count="1" selected="0">
            <x v="36"/>
          </reference>
          <reference field="10" count="1" selected="0">
            <x v="0"/>
          </reference>
        </references>
      </pivotArea>
    </format>
    <format dxfId="1625">
      <pivotArea dataOnly="0" labelOnly="1" outline="0" fieldPosition="0">
        <references count="3">
          <reference field="7" count="1">
            <x v="33"/>
          </reference>
          <reference field="9" count="1" selected="0">
            <x v="37"/>
          </reference>
          <reference field="10" count="1" selected="0">
            <x v="0"/>
          </reference>
        </references>
      </pivotArea>
    </format>
    <format dxfId="1624">
      <pivotArea dataOnly="0" labelOnly="1" outline="0" fieldPosition="0">
        <references count="3">
          <reference field="7" count="1">
            <x v="27"/>
          </reference>
          <reference field="9" count="1" selected="0">
            <x v="38"/>
          </reference>
          <reference field="10" count="1" selected="0">
            <x v="3"/>
          </reference>
        </references>
      </pivotArea>
    </format>
    <format dxfId="1623">
      <pivotArea dataOnly="0" labelOnly="1" outline="0" fieldPosition="0">
        <references count="3">
          <reference field="7" count="1">
            <x v="16"/>
          </reference>
          <reference field="9" count="1" selected="0">
            <x v="39"/>
          </reference>
          <reference field="10" count="1" selected="0">
            <x v="3"/>
          </reference>
        </references>
      </pivotArea>
    </format>
    <format dxfId="1622">
      <pivotArea dataOnly="0" labelOnly="1" outline="0" fieldPosition="0">
        <references count="3">
          <reference field="7" count="1">
            <x v="7"/>
          </reference>
          <reference field="9" count="1" selected="0">
            <x v="40"/>
          </reference>
          <reference field="10" count="1" selected="0">
            <x v="3"/>
          </reference>
        </references>
      </pivotArea>
    </format>
    <format dxfId="1621">
      <pivotArea dataOnly="0" labelOnly="1" outline="0" fieldPosition="0">
        <references count="3">
          <reference field="7" count="1">
            <x v="6"/>
          </reference>
          <reference field="9" count="1" selected="0">
            <x v="41"/>
          </reference>
          <reference field="10" count="1" selected="0">
            <x v="3"/>
          </reference>
        </references>
      </pivotArea>
    </format>
    <format dxfId="1620">
      <pivotArea dataOnly="0" labelOnly="1" outline="0" fieldPosition="0">
        <references count="3">
          <reference field="7" count="1">
            <x v="4"/>
          </reference>
          <reference field="9" count="1" selected="0">
            <x v="42"/>
          </reference>
          <reference field="10" count="1" selected="0">
            <x v="3"/>
          </reference>
        </references>
      </pivotArea>
    </format>
    <format dxfId="1619">
      <pivotArea dataOnly="0" labelOnly="1" outline="0" fieldPosition="0">
        <references count="3">
          <reference field="7" count="1">
            <x v="3"/>
          </reference>
          <reference field="9" count="1" selected="0">
            <x v="43"/>
          </reference>
          <reference field="10" count="1" selected="0">
            <x v="3"/>
          </reference>
        </references>
      </pivotArea>
    </format>
    <format dxfId="1618">
      <pivotArea dataOnly="0" labelOnly="1" outline="0" fieldPosition="0">
        <references count="3">
          <reference field="7" count="1">
            <x v="5"/>
          </reference>
          <reference field="9" count="1" selected="0">
            <x v="44"/>
          </reference>
          <reference field="10" count="1" selected="0">
            <x v="3"/>
          </reference>
        </references>
      </pivotArea>
    </format>
    <format dxfId="1617">
      <pivotArea dataOnly="0" labelOnly="1" outline="0" fieldPosition="0">
        <references count="3">
          <reference field="7" count="1">
            <x v="2"/>
          </reference>
          <reference field="9" count="1" selected="0">
            <x v="45"/>
          </reference>
          <reference field="10" count="1" selected="0">
            <x v="3"/>
          </reference>
        </references>
      </pivotArea>
    </format>
    <format dxfId="1616">
      <pivotArea dataOnly="0" labelOnly="1" outline="0" fieldPosition="0">
        <references count="3">
          <reference field="7" count="1">
            <x v="1"/>
          </reference>
          <reference field="9" count="1" selected="0">
            <x v="46"/>
          </reference>
          <reference field="10" count="1" selected="0">
            <x v="3"/>
          </reference>
        </references>
      </pivotArea>
    </format>
    <format dxfId="1615">
      <pivotArea type="origin" dataOnly="0" labelOnly="1" outline="0" offset="A3:C3" fieldPosition="0"/>
    </format>
    <format dxfId="1614">
      <pivotArea field="0" type="button" dataOnly="0" labelOnly="1" outline="0" axis="axisRow" fieldPosition="0"/>
    </format>
    <format dxfId="1613">
      <pivotArea field="1" type="button" dataOnly="0" labelOnly="1" outline="0" axis="axisRow" fieldPosition="1"/>
    </format>
    <format dxfId="1612">
      <pivotArea field="2" type="button" dataOnly="0" labelOnly="1" outline="0" axis="axisRow" fieldPosition="2"/>
    </format>
    <format dxfId="1611">
      <pivotArea dataOnly="0" labelOnly="1" outline="0" fieldPosition="0">
        <references count="2">
          <reference field="9" count="1" selected="0">
            <x v="0"/>
          </reference>
          <reference field="10" count="1">
            <x v="4"/>
          </reference>
        </references>
      </pivotArea>
    </format>
    <format dxfId="1610">
      <pivotArea dataOnly="0" labelOnly="1" outline="0" fieldPosition="0">
        <references count="2">
          <reference field="9" count="1" selected="0">
            <x v="9"/>
          </reference>
          <reference field="10" count="1">
            <x v="2"/>
          </reference>
        </references>
      </pivotArea>
    </format>
    <format dxfId="1609">
      <pivotArea dataOnly="0" labelOnly="1" outline="0" fieldPosition="0">
        <references count="2">
          <reference field="9" count="1" selected="0">
            <x v="12"/>
          </reference>
          <reference field="10" count="1">
            <x v="1"/>
          </reference>
        </references>
      </pivotArea>
    </format>
    <format dxfId="1608">
      <pivotArea dataOnly="0" labelOnly="1" outline="0" fieldPosition="0">
        <references count="2">
          <reference field="9" count="1" selected="0">
            <x v="16"/>
          </reference>
          <reference field="10" count="1">
            <x v="0"/>
          </reference>
        </references>
      </pivotArea>
    </format>
    <format dxfId="1607">
      <pivotArea dataOnly="0" labelOnly="1" outline="0" fieldPosition="0">
        <references count="2">
          <reference field="9" count="1" selected="0">
            <x v="38"/>
          </reference>
          <reference field="10" count="1">
            <x v="3"/>
          </reference>
        </references>
      </pivotArea>
    </format>
    <format dxfId="1606">
      <pivotArea dataOnly="0" labelOnly="1" outline="0" fieldPosition="0">
        <references count="3">
          <reference field="7" count="1">
            <x v="43"/>
          </reference>
          <reference field="9" count="1" selected="0">
            <x v="0"/>
          </reference>
          <reference field="10" count="1" selected="0">
            <x v="4"/>
          </reference>
        </references>
      </pivotArea>
    </format>
    <format dxfId="1605">
      <pivotArea dataOnly="0" labelOnly="1" outline="0" fieldPosition="0">
        <references count="3">
          <reference field="7" count="1">
            <x v="37"/>
          </reference>
          <reference field="9" count="1" selected="0">
            <x v="1"/>
          </reference>
          <reference field="10" count="1" selected="0">
            <x v="4"/>
          </reference>
        </references>
      </pivotArea>
    </format>
    <format dxfId="1604">
      <pivotArea dataOnly="0" labelOnly="1" outline="0" fieldPosition="0">
        <references count="3">
          <reference field="7" count="1">
            <x v="19"/>
          </reference>
          <reference field="9" count="1" selected="0">
            <x v="2"/>
          </reference>
          <reference field="10" count="1" selected="0">
            <x v="4"/>
          </reference>
        </references>
      </pivotArea>
    </format>
    <format dxfId="1603">
      <pivotArea dataOnly="0" labelOnly="1" outline="0" fieldPosition="0">
        <references count="3">
          <reference field="7" count="1">
            <x v="18"/>
          </reference>
          <reference field="9" count="1" selected="0">
            <x v="3"/>
          </reference>
          <reference field="10" count="1" selected="0">
            <x v="4"/>
          </reference>
        </references>
      </pivotArea>
    </format>
    <format dxfId="1602">
      <pivotArea dataOnly="0" labelOnly="1" outline="0" fieldPosition="0">
        <references count="3">
          <reference field="7" count="1">
            <x v="17"/>
          </reference>
          <reference field="9" count="1" selected="0">
            <x v="4"/>
          </reference>
          <reference field="10" count="1" selected="0">
            <x v="4"/>
          </reference>
        </references>
      </pivotArea>
    </format>
    <format dxfId="1601">
      <pivotArea dataOnly="0" labelOnly="1" outline="0" fieldPosition="0">
        <references count="3">
          <reference field="7" count="1">
            <x v="15"/>
          </reference>
          <reference field="9" count="1" selected="0">
            <x v="5"/>
          </reference>
          <reference field="10" count="1" selected="0">
            <x v="4"/>
          </reference>
        </references>
      </pivotArea>
    </format>
    <format dxfId="1600">
      <pivotArea dataOnly="0" labelOnly="1" outline="0" fieldPosition="0">
        <references count="3">
          <reference field="7" count="1">
            <x v="46"/>
          </reference>
          <reference field="9" count="1" selected="0">
            <x v="6"/>
          </reference>
          <reference field="10" count="1" selected="0">
            <x v="4"/>
          </reference>
        </references>
      </pivotArea>
    </format>
    <format dxfId="1599">
      <pivotArea dataOnly="0" labelOnly="1" outline="0" fieldPosition="0">
        <references count="3">
          <reference field="7" count="1">
            <x v="34"/>
          </reference>
          <reference field="9" count="1" selected="0">
            <x v="7"/>
          </reference>
          <reference field="10" count="1" selected="0">
            <x v="4"/>
          </reference>
        </references>
      </pivotArea>
    </format>
    <format dxfId="1598">
      <pivotArea dataOnly="0" labelOnly="1" outline="0" fieldPosition="0">
        <references count="3">
          <reference field="7" count="1">
            <x v="24"/>
          </reference>
          <reference field="9" count="1" selected="0">
            <x v="8"/>
          </reference>
          <reference field="10" count="1" selected="0">
            <x v="4"/>
          </reference>
        </references>
      </pivotArea>
    </format>
    <format dxfId="1597">
      <pivotArea dataOnly="0" labelOnly="1" outline="0" fieldPosition="0">
        <references count="3">
          <reference field="7" count="1">
            <x v="36"/>
          </reference>
          <reference field="9" count="1" selected="0">
            <x v="9"/>
          </reference>
          <reference field="10" count="1" selected="0">
            <x v="2"/>
          </reference>
        </references>
      </pivotArea>
    </format>
    <format dxfId="1596">
      <pivotArea dataOnly="0" labelOnly="1" outline="0" fieldPosition="0">
        <references count="3">
          <reference field="7" count="1">
            <x v="26"/>
          </reference>
          <reference field="9" count="1" selected="0">
            <x v="10"/>
          </reference>
          <reference field="10" count="1" selected="0">
            <x v="2"/>
          </reference>
        </references>
      </pivotArea>
    </format>
    <format dxfId="1595">
      <pivotArea dataOnly="0" labelOnly="1" outline="0" fieldPosition="0">
        <references count="3">
          <reference field="7" count="1">
            <x v="25"/>
          </reference>
          <reference field="9" count="1" selected="0">
            <x v="11"/>
          </reference>
          <reference field="10" count="1" selected="0">
            <x v="2"/>
          </reference>
        </references>
      </pivotArea>
    </format>
    <format dxfId="1594">
      <pivotArea dataOnly="0" labelOnly="1" outline="0" fieldPosition="0">
        <references count="3">
          <reference field="7" count="1">
            <x v="40"/>
          </reference>
          <reference field="9" count="1" selected="0">
            <x v="12"/>
          </reference>
          <reference field="10" count="1" selected="0">
            <x v="1"/>
          </reference>
        </references>
      </pivotArea>
    </format>
    <format dxfId="1593">
      <pivotArea dataOnly="0" labelOnly="1" outline="0" fieldPosition="0">
        <references count="3">
          <reference field="7" count="1">
            <x v="8"/>
          </reference>
          <reference field="9" count="1" selected="0">
            <x v="13"/>
          </reference>
          <reference field="10" count="1" selected="0">
            <x v="1"/>
          </reference>
        </references>
      </pivotArea>
    </format>
    <format dxfId="1592">
      <pivotArea dataOnly="0" labelOnly="1" outline="0" fieldPosition="0">
        <references count="3">
          <reference field="7" count="1">
            <x v="10"/>
          </reference>
          <reference field="9" count="1" selected="0">
            <x v="14"/>
          </reference>
          <reference field="10" count="1" selected="0">
            <x v="1"/>
          </reference>
        </references>
      </pivotArea>
    </format>
    <format dxfId="1591">
      <pivotArea dataOnly="0" labelOnly="1" outline="0" fieldPosition="0">
        <references count="3">
          <reference field="7" count="1">
            <x v="9"/>
          </reference>
          <reference field="9" count="1" selected="0">
            <x v="15"/>
          </reference>
          <reference field="10" count="1" selected="0">
            <x v="1"/>
          </reference>
        </references>
      </pivotArea>
    </format>
    <format dxfId="1590">
      <pivotArea dataOnly="0" labelOnly="1" outline="0" fieldPosition="0">
        <references count="3">
          <reference field="7" count="1">
            <x v="0"/>
          </reference>
          <reference field="9" count="1" selected="0">
            <x v="16"/>
          </reference>
          <reference field="10" count="1" selected="0">
            <x v="0"/>
          </reference>
        </references>
      </pivotArea>
    </format>
    <format dxfId="1589">
      <pivotArea dataOnly="0" labelOnly="1" outline="0" fieldPosition="0">
        <references count="3">
          <reference field="7" count="1">
            <x v="35"/>
          </reference>
          <reference field="9" count="1" selected="0">
            <x v="17"/>
          </reference>
          <reference field="10" count="1" selected="0">
            <x v="0"/>
          </reference>
        </references>
      </pivotArea>
    </format>
    <format dxfId="1588">
      <pivotArea dataOnly="0" labelOnly="1" outline="0" fieldPosition="0">
        <references count="3">
          <reference field="7" count="1">
            <x v="13"/>
          </reference>
          <reference field="9" count="1" selected="0">
            <x v="18"/>
          </reference>
          <reference field="10" count="1" selected="0">
            <x v="0"/>
          </reference>
        </references>
      </pivotArea>
    </format>
    <format dxfId="1587">
      <pivotArea dataOnly="0" labelOnly="1" outline="0" fieldPosition="0">
        <references count="3">
          <reference field="7" count="1">
            <x v="14"/>
          </reference>
          <reference field="9" count="1" selected="0">
            <x v="19"/>
          </reference>
          <reference field="10" count="1" selected="0">
            <x v="0"/>
          </reference>
        </references>
      </pivotArea>
    </format>
    <format dxfId="1586">
      <pivotArea dataOnly="0" labelOnly="1" outline="0" fieldPosition="0">
        <references count="3">
          <reference field="7" count="1">
            <x v="41"/>
          </reference>
          <reference field="9" count="1" selected="0">
            <x v="20"/>
          </reference>
          <reference field="10" count="1" selected="0">
            <x v="0"/>
          </reference>
        </references>
      </pivotArea>
    </format>
    <format dxfId="1585">
      <pivotArea dataOnly="0" labelOnly="1" outline="0" fieldPosition="0">
        <references count="3">
          <reference field="7" count="1">
            <x v="28"/>
          </reference>
          <reference field="9" count="1" selected="0">
            <x v="21"/>
          </reference>
          <reference field="10" count="1" selected="0">
            <x v="0"/>
          </reference>
        </references>
      </pivotArea>
    </format>
    <format dxfId="1584">
      <pivotArea dataOnly="0" labelOnly="1" outline="0" fieldPosition="0">
        <references count="3">
          <reference field="7" count="1">
            <x v="29"/>
          </reference>
          <reference field="9" count="1" selected="0">
            <x v="22"/>
          </reference>
          <reference field="10" count="1" selected="0">
            <x v="0"/>
          </reference>
        </references>
      </pivotArea>
    </format>
    <format dxfId="1583">
      <pivotArea dataOnly="0" labelOnly="1" outline="0" fieldPosition="0">
        <references count="3">
          <reference field="7" count="1">
            <x v="38"/>
          </reference>
          <reference field="9" count="1" selected="0">
            <x v="23"/>
          </reference>
          <reference field="10" count="1" selected="0">
            <x v="0"/>
          </reference>
        </references>
      </pivotArea>
    </format>
    <format dxfId="1582">
      <pivotArea dataOnly="0" labelOnly="1" outline="0" fieldPosition="0">
        <references count="3">
          <reference field="7" count="1">
            <x v="20"/>
          </reference>
          <reference field="9" count="1" selected="0">
            <x v="24"/>
          </reference>
          <reference field="10" count="1" selected="0">
            <x v="0"/>
          </reference>
        </references>
      </pivotArea>
    </format>
    <format dxfId="1581">
      <pivotArea dataOnly="0" labelOnly="1" outline="0" fieldPosition="0">
        <references count="3">
          <reference field="7" count="1">
            <x v="21"/>
          </reference>
          <reference field="9" count="1" selected="0">
            <x v="25"/>
          </reference>
          <reference field="10" count="1" selected="0">
            <x v="0"/>
          </reference>
        </references>
      </pivotArea>
    </format>
    <format dxfId="1580">
      <pivotArea dataOnly="0" labelOnly="1" outline="0" fieldPosition="0">
        <references count="3">
          <reference field="7" count="1">
            <x v="22"/>
          </reference>
          <reference field="9" count="1" selected="0">
            <x v="26"/>
          </reference>
          <reference field="10" count="1" selected="0">
            <x v="0"/>
          </reference>
        </references>
      </pivotArea>
    </format>
    <format dxfId="1579">
      <pivotArea dataOnly="0" labelOnly="1" outline="0" fieldPosition="0">
        <references count="3">
          <reference field="7" count="1">
            <x v="23"/>
          </reference>
          <reference field="9" count="1" selected="0">
            <x v="27"/>
          </reference>
          <reference field="10" count="1" selected="0">
            <x v="0"/>
          </reference>
        </references>
      </pivotArea>
    </format>
    <format dxfId="1578">
      <pivotArea dataOnly="0" labelOnly="1" outline="0" fieldPosition="0">
        <references count="3">
          <reference field="7" count="1">
            <x v="12"/>
          </reference>
          <reference field="9" count="1" selected="0">
            <x v="28"/>
          </reference>
          <reference field="10" count="1" selected="0">
            <x v="0"/>
          </reference>
        </references>
      </pivotArea>
    </format>
    <format dxfId="1577">
      <pivotArea dataOnly="0" labelOnly="1" outline="0" fieldPosition="0">
        <references count="3">
          <reference field="7" count="1">
            <x v="11"/>
          </reference>
          <reference field="9" count="1" selected="0">
            <x v="29"/>
          </reference>
          <reference field="10" count="1" selected="0">
            <x v="0"/>
          </reference>
        </references>
      </pivotArea>
    </format>
    <format dxfId="1576">
      <pivotArea dataOnly="0" labelOnly="1" outline="0" fieldPosition="0">
        <references count="3">
          <reference field="7" count="1">
            <x v="31"/>
          </reference>
          <reference field="9" count="1" selected="0">
            <x v="30"/>
          </reference>
          <reference field="10" count="1" selected="0">
            <x v="0"/>
          </reference>
        </references>
      </pivotArea>
    </format>
    <format dxfId="1575">
      <pivotArea dataOnly="0" labelOnly="1" outline="0" fieldPosition="0">
        <references count="3">
          <reference field="7" count="1">
            <x v="30"/>
          </reference>
          <reference field="9" count="1" selected="0">
            <x v="31"/>
          </reference>
          <reference field="10" count="1" selected="0">
            <x v="0"/>
          </reference>
        </references>
      </pivotArea>
    </format>
    <format dxfId="1574">
      <pivotArea dataOnly="0" labelOnly="1" outline="0" fieldPosition="0">
        <references count="3">
          <reference field="7" count="1">
            <x v="42"/>
          </reference>
          <reference field="9" count="1" selected="0">
            <x v="32"/>
          </reference>
          <reference field="10" count="1" selected="0">
            <x v="0"/>
          </reference>
        </references>
      </pivotArea>
    </format>
    <format dxfId="1573">
      <pivotArea dataOnly="0" labelOnly="1" outline="0" fieldPosition="0">
        <references count="3">
          <reference field="7" count="1">
            <x v="44"/>
          </reference>
          <reference field="9" count="1" selected="0">
            <x v="33"/>
          </reference>
          <reference field="10" count="1" selected="0">
            <x v="0"/>
          </reference>
        </references>
      </pivotArea>
    </format>
    <format dxfId="1572">
      <pivotArea dataOnly="0" labelOnly="1" outline="0" fieldPosition="0">
        <references count="3">
          <reference field="7" count="1">
            <x v="45"/>
          </reference>
          <reference field="9" count="1" selected="0">
            <x v="34"/>
          </reference>
          <reference field="10" count="1" selected="0">
            <x v="0"/>
          </reference>
        </references>
      </pivotArea>
    </format>
    <format dxfId="1571">
      <pivotArea dataOnly="0" labelOnly="1" outline="0" fieldPosition="0">
        <references count="3">
          <reference field="7" count="1">
            <x v="39"/>
          </reference>
          <reference field="9" count="1" selected="0">
            <x v="35"/>
          </reference>
          <reference field="10" count="1" selected="0">
            <x v="0"/>
          </reference>
        </references>
      </pivotArea>
    </format>
    <format dxfId="1570">
      <pivotArea dataOnly="0" labelOnly="1" outline="0" fieldPosition="0">
        <references count="3">
          <reference field="7" count="1">
            <x v="32"/>
          </reference>
          <reference field="9" count="1" selected="0">
            <x v="36"/>
          </reference>
          <reference field="10" count="1" selected="0">
            <x v="0"/>
          </reference>
        </references>
      </pivotArea>
    </format>
    <format dxfId="1569">
      <pivotArea dataOnly="0" labelOnly="1" outline="0" fieldPosition="0">
        <references count="3">
          <reference field="7" count="1">
            <x v="33"/>
          </reference>
          <reference field="9" count="1" selected="0">
            <x v="37"/>
          </reference>
          <reference field="10" count="1" selected="0">
            <x v="0"/>
          </reference>
        </references>
      </pivotArea>
    </format>
    <format dxfId="1568">
      <pivotArea dataOnly="0" labelOnly="1" outline="0" fieldPosition="0">
        <references count="3">
          <reference field="7" count="1">
            <x v="27"/>
          </reference>
          <reference field="9" count="1" selected="0">
            <x v="38"/>
          </reference>
          <reference field="10" count="1" selected="0">
            <x v="3"/>
          </reference>
        </references>
      </pivotArea>
    </format>
    <format dxfId="1567">
      <pivotArea dataOnly="0" labelOnly="1" outline="0" fieldPosition="0">
        <references count="3">
          <reference field="7" count="1">
            <x v="16"/>
          </reference>
          <reference field="9" count="1" selected="0">
            <x v="39"/>
          </reference>
          <reference field="10" count="1" selected="0">
            <x v="3"/>
          </reference>
        </references>
      </pivotArea>
    </format>
    <format dxfId="1566">
      <pivotArea dataOnly="0" labelOnly="1" outline="0" fieldPosition="0">
        <references count="3">
          <reference field="7" count="1">
            <x v="7"/>
          </reference>
          <reference field="9" count="1" selected="0">
            <x v="40"/>
          </reference>
          <reference field="10" count="1" selected="0">
            <x v="3"/>
          </reference>
        </references>
      </pivotArea>
    </format>
    <format dxfId="1565">
      <pivotArea dataOnly="0" labelOnly="1" outline="0" fieldPosition="0">
        <references count="3">
          <reference field="7" count="1">
            <x v="6"/>
          </reference>
          <reference field="9" count="1" selected="0">
            <x v="41"/>
          </reference>
          <reference field="10" count="1" selected="0">
            <x v="3"/>
          </reference>
        </references>
      </pivotArea>
    </format>
    <format dxfId="1564">
      <pivotArea dataOnly="0" labelOnly="1" outline="0" fieldPosition="0">
        <references count="3">
          <reference field="7" count="1">
            <x v="4"/>
          </reference>
          <reference field="9" count="1" selected="0">
            <x v="42"/>
          </reference>
          <reference field="10" count="1" selected="0">
            <x v="3"/>
          </reference>
        </references>
      </pivotArea>
    </format>
    <format dxfId="1563">
      <pivotArea dataOnly="0" labelOnly="1" outline="0" fieldPosition="0">
        <references count="3">
          <reference field="7" count="1">
            <x v="3"/>
          </reference>
          <reference field="9" count="1" selected="0">
            <x v="43"/>
          </reference>
          <reference field="10" count="1" selected="0">
            <x v="3"/>
          </reference>
        </references>
      </pivotArea>
    </format>
    <format dxfId="1562">
      <pivotArea dataOnly="0" labelOnly="1" outline="0" fieldPosition="0">
        <references count="3">
          <reference field="7" count="1">
            <x v="5"/>
          </reference>
          <reference field="9" count="1" selected="0">
            <x v="44"/>
          </reference>
          <reference field="10" count="1" selected="0">
            <x v="3"/>
          </reference>
        </references>
      </pivotArea>
    </format>
    <format dxfId="1561">
      <pivotArea dataOnly="0" labelOnly="1" outline="0" fieldPosition="0">
        <references count="3">
          <reference field="7" count="1">
            <x v="2"/>
          </reference>
          <reference field="9" count="1" selected="0">
            <x v="45"/>
          </reference>
          <reference field="10" count="1" selected="0">
            <x v="3"/>
          </reference>
        </references>
      </pivotArea>
    </format>
    <format dxfId="1560">
      <pivotArea dataOnly="0" labelOnly="1" outline="0" fieldPosition="0">
        <references count="3">
          <reference field="7" count="1">
            <x v="1"/>
          </reference>
          <reference field="9" count="1" selected="0">
            <x v="46"/>
          </reference>
          <reference field="10" count="1" selected="0">
            <x v="3"/>
          </reference>
        </references>
      </pivotArea>
    </format>
    <format dxfId="1559">
      <pivotArea outline="0" fieldPosition="0">
        <references count="3">
          <reference field="0" count="0" selected="0"/>
          <reference field="1" count="0" selected="0"/>
          <reference field="2" count="0" selected="0"/>
        </references>
      </pivotArea>
    </format>
    <format dxfId="1558">
      <pivotArea dataOnly="0" labelOnly="1" outline="0" fieldPosition="0">
        <references count="1">
          <reference field="0" count="0"/>
        </references>
      </pivotArea>
    </format>
    <format dxfId="1557">
      <pivotArea dataOnly="0" labelOnly="1" outline="0" fieldPosition="0">
        <references count="2">
          <reference field="0" count="1" selected="0">
            <x v="0"/>
          </reference>
          <reference field="1" count="6">
            <x v="0"/>
            <x v="1"/>
            <x v="2"/>
            <x v="4"/>
            <x v="10"/>
            <x v="11"/>
          </reference>
        </references>
      </pivotArea>
    </format>
    <format dxfId="1556">
      <pivotArea dataOnly="0" labelOnly="1" outline="0" fieldPosition="0">
        <references count="2">
          <reference field="0" count="1" selected="0">
            <x v="1"/>
          </reference>
          <reference field="1" count="3">
            <x v="7"/>
            <x v="8"/>
            <x v="9"/>
          </reference>
        </references>
      </pivotArea>
    </format>
    <format dxfId="1555">
      <pivotArea dataOnly="0" labelOnly="1" outline="0" fieldPosition="0">
        <references count="2">
          <reference field="0" count="1" selected="0">
            <x v="2"/>
          </reference>
          <reference field="1" count="11">
            <x v="3"/>
            <x v="5"/>
            <x v="6"/>
            <x v="12"/>
            <x v="13"/>
            <x v="14"/>
            <x v="15"/>
            <x v="16"/>
            <x v="17"/>
            <x v="18"/>
            <x v="22"/>
          </reference>
        </references>
      </pivotArea>
    </format>
    <format dxfId="1554">
      <pivotArea dataOnly="0" labelOnly="1" outline="0" fieldPosition="0">
        <references count="2">
          <reference field="0" count="1" selected="0">
            <x v="3"/>
          </reference>
          <reference field="1" count="3">
            <x v="19"/>
            <x v="20"/>
            <x v="21"/>
          </reference>
        </references>
      </pivotArea>
    </format>
    <format dxfId="1553">
      <pivotArea dataOnly="0" labelOnly="1" outline="0" fieldPosition="0">
        <references count="3">
          <reference field="0" count="1" selected="0">
            <x v="0"/>
          </reference>
          <reference field="1" count="1" selected="0">
            <x v="0"/>
          </reference>
          <reference field="2" count="3">
            <x v="41"/>
            <x v="87"/>
            <x v="149"/>
          </reference>
        </references>
      </pivotArea>
    </format>
    <format dxfId="1552">
      <pivotArea dataOnly="0" labelOnly="1" outline="0" fieldPosition="0">
        <references count="3">
          <reference field="0" count="1" selected="0">
            <x v="0"/>
          </reference>
          <reference field="1" count="1" selected="0">
            <x v="1"/>
          </reference>
          <reference field="2" count="3">
            <x v="8"/>
            <x v="42"/>
            <x v="57"/>
          </reference>
        </references>
      </pivotArea>
    </format>
    <format dxfId="1551">
      <pivotArea dataOnly="0" labelOnly="1" outline="0" fieldPosition="0">
        <references count="3">
          <reference field="0" count="1" selected="0">
            <x v="0"/>
          </reference>
          <reference field="1" count="1" selected="0">
            <x v="2"/>
          </reference>
          <reference field="2" count="1">
            <x v="15"/>
          </reference>
        </references>
      </pivotArea>
    </format>
    <format dxfId="1550">
      <pivotArea dataOnly="0" labelOnly="1" outline="0" fieldPosition="0">
        <references count="3">
          <reference field="0" count="1" selected="0">
            <x v="0"/>
          </reference>
          <reference field="1" count="1" selected="0">
            <x v="4"/>
          </reference>
          <reference field="2" count="5">
            <x v="23"/>
            <x v="26"/>
            <x v="83"/>
            <x v="150"/>
            <x v="152"/>
          </reference>
        </references>
      </pivotArea>
    </format>
    <format dxfId="1549">
      <pivotArea dataOnly="0" labelOnly="1" outline="0" fieldPosition="0">
        <references count="3">
          <reference field="0" count="1" selected="0">
            <x v="0"/>
          </reference>
          <reference field="1" count="1" selected="0">
            <x v="10"/>
          </reference>
          <reference field="2" count="4">
            <x v="55"/>
            <x v="74"/>
            <x v="75"/>
            <x v="86"/>
          </reference>
        </references>
      </pivotArea>
    </format>
    <format dxfId="1548">
      <pivotArea dataOnly="0" labelOnly="1" outline="0" fieldPosition="0">
        <references count="3">
          <reference field="0" count="1" selected="0">
            <x v="0"/>
          </reference>
          <reference field="1" count="1" selected="0">
            <x v="11"/>
          </reference>
          <reference field="2" count="3">
            <x v="24"/>
            <x v="60"/>
            <x v="89"/>
          </reference>
        </references>
      </pivotArea>
    </format>
    <format dxfId="1547">
      <pivotArea dataOnly="0" labelOnly="1" outline="0" fieldPosition="0">
        <references count="3">
          <reference field="0" count="1" selected="0">
            <x v="1"/>
          </reference>
          <reference field="1" count="1" selected="0">
            <x v="7"/>
          </reference>
          <reference field="2" count="8">
            <x v="45"/>
            <x v="64"/>
            <x v="68"/>
            <x v="77"/>
            <x v="103"/>
            <x v="104"/>
            <x v="109"/>
            <x v="141"/>
          </reference>
        </references>
      </pivotArea>
    </format>
    <format dxfId="1546">
      <pivotArea dataOnly="0" labelOnly="1" outline="0" fieldPosition="0">
        <references count="3">
          <reference field="0" count="1" selected="0">
            <x v="1"/>
          </reference>
          <reference field="1" count="1" selected="0">
            <x v="8"/>
          </reference>
          <reference field="2" count="6">
            <x v="17"/>
            <x v="19"/>
            <x v="56"/>
            <x v="93"/>
            <x v="126"/>
            <x v="133"/>
          </reference>
        </references>
      </pivotArea>
    </format>
    <format dxfId="1545">
      <pivotArea dataOnly="0" labelOnly="1" outline="0" fieldPosition="0">
        <references count="3">
          <reference field="0" count="1" selected="0">
            <x v="1"/>
          </reference>
          <reference field="1" count="1" selected="0">
            <x v="9"/>
          </reference>
          <reference field="2" count="11">
            <x v="10"/>
            <x v="71"/>
            <x v="81"/>
            <x v="95"/>
            <x v="106"/>
            <x v="108"/>
            <x v="113"/>
            <x v="120"/>
            <x v="122"/>
            <x v="131"/>
            <x v="136"/>
          </reference>
        </references>
      </pivotArea>
    </format>
    <format dxfId="1544">
      <pivotArea dataOnly="0" labelOnly="1" outline="0" fieldPosition="0">
        <references count="3">
          <reference field="0" count="1" selected="0">
            <x v="2"/>
          </reference>
          <reference field="1" count="1" selected="0">
            <x v="3"/>
          </reference>
          <reference field="2" count="15">
            <x v="20"/>
            <x v="31"/>
            <x v="32"/>
            <x v="35"/>
            <x v="49"/>
            <x v="50"/>
            <x v="52"/>
            <x v="59"/>
            <x v="79"/>
            <x v="117"/>
            <x v="121"/>
            <x v="127"/>
            <x v="129"/>
            <x v="143"/>
            <x v="144"/>
          </reference>
        </references>
      </pivotArea>
    </format>
    <format dxfId="1543">
      <pivotArea dataOnly="0" labelOnly="1" outline="0" fieldPosition="0">
        <references count="3">
          <reference field="0" count="1" selected="0">
            <x v="2"/>
          </reference>
          <reference field="1" count="1" selected="0">
            <x v="5"/>
          </reference>
          <reference field="2" count="5">
            <x v="37"/>
            <x v="46"/>
            <x v="63"/>
            <x v="94"/>
            <x v="142"/>
          </reference>
        </references>
      </pivotArea>
    </format>
    <format dxfId="1542">
      <pivotArea dataOnly="0" labelOnly="1" outline="0" fieldPosition="0">
        <references count="3">
          <reference field="0" count="1" selected="0">
            <x v="2"/>
          </reference>
          <reference field="1" count="1" selected="0">
            <x v="6"/>
          </reference>
          <reference field="2" count="4">
            <x v="51"/>
            <x v="58"/>
            <x v="119"/>
            <x v="151"/>
          </reference>
        </references>
      </pivotArea>
    </format>
    <format dxfId="1541">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1540">
      <pivotArea dataOnly="0" labelOnly="1" outline="0" fieldPosition="0">
        <references count="3">
          <reference field="0" count="1" selected="0">
            <x v="2"/>
          </reference>
          <reference field="1" count="1" selected="0">
            <x v="13"/>
          </reference>
          <reference field="2" count="16">
            <x v="4"/>
            <x v="28"/>
            <x v="48"/>
            <x v="54"/>
            <x v="69"/>
            <x v="70"/>
            <x v="90"/>
            <x v="96"/>
            <x v="97"/>
            <x v="105"/>
            <x v="112"/>
            <x v="116"/>
            <x v="118"/>
            <x v="123"/>
            <x v="125"/>
            <x v="156"/>
          </reference>
        </references>
      </pivotArea>
    </format>
    <format dxfId="1539">
      <pivotArea dataOnly="0" labelOnly="1" outline="0" fieldPosition="0">
        <references count="3">
          <reference field="0" count="1" selected="0">
            <x v="2"/>
          </reference>
          <reference field="1" count="1" selected="0">
            <x v="14"/>
          </reference>
          <reference field="2" count="15">
            <x v="0"/>
            <x v="1"/>
            <x v="12"/>
            <x v="13"/>
            <x v="27"/>
            <x v="30"/>
            <x v="34"/>
            <x v="65"/>
            <x v="66"/>
            <x v="82"/>
            <x v="84"/>
            <x v="85"/>
            <x v="98"/>
            <x v="140"/>
            <x v="154"/>
          </reference>
        </references>
      </pivotArea>
    </format>
    <format dxfId="1538">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1537">
      <pivotArea dataOnly="0" labelOnly="1" outline="0" fieldPosition="0">
        <references count="3">
          <reference field="0" count="1" selected="0">
            <x v="2"/>
          </reference>
          <reference field="1" count="1" selected="0">
            <x v="16"/>
          </reference>
          <reference field="2" count="12">
            <x v="2"/>
            <x v="11"/>
            <x v="29"/>
            <x v="39"/>
            <x v="47"/>
            <x v="92"/>
            <x v="99"/>
            <x v="100"/>
            <x v="101"/>
            <x v="102"/>
            <x v="128"/>
            <x v="147"/>
          </reference>
        </references>
      </pivotArea>
    </format>
    <format dxfId="1536">
      <pivotArea dataOnly="0" labelOnly="1" outline="0" fieldPosition="0">
        <references count="3">
          <reference field="0" count="1" selected="0">
            <x v="2"/>
          </reference>
          <reference field="1" count="1" selected="0">
            <x v="17"/>
          </reference>
          <reference field="2" count="9">
            <x v="9"/>
            <x v="21"/>
            <x v="36"/>
            <x v="53"/>
            <x v="67"/>
            <x v="78"/>
            <x v="107"/>
            <x v="110"/>
            <x v="124"/>
          </reference>
        </references>
      </pivotArea>
    </format>
    <format dxfId="1535">
      <pivotArea dataOnly="0" labelOnly="1" outline="0" fieldPosition="0">
        <references count="3">
          <reference field="0" count="1" selected="0">
            <x v="2"/>
          </reference>
          <reference field="1" count="1" selected="0">
            <x v="18"/>
          </reference>
          <reference field="2" count="6">
            <x v="16"/>
            <x v="40"/>
            <x v="88"/>
            <x v="111"/>
            <x v="115"/>
            <x v="130"/>
          </reference>
        </references>
      </pivotArea>
    </format>
    <format dxfId="1534">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1533">
      <pivotArea dataOnly="0" labelOnly="1" outline="0" fieldPosition="0">
        <references count="3">
          <reference field="0" count="1" selected="0">
            <x v="3"/>
          </reference>
          <reference field="1" count="1" selected="0">
            <x v="19"/>
          </reference>
          <reference field="2" count="4">
            <x v="61"/>
            <x v="72"/>
            <x v="73"/>
            <x v="146"/>
          </reference>
        </references>
      </pivotArea>
    </format>
    <format dxfId="1532">
      <pivotArea dataOnly="0" labelOnly="1" outline="0" fieldPosition="0">
        <references count="3">
          <reference field="0" count="1" selected="0">
            <x v="3"/>
          </reference>
          <reference field="1" count="1" selected="0">
            <x v="20"/>
          </reference>
          <reference field="2" count="5">
            <x v="3"/>
            <x v="14"/>
            <x v="134"/>
            <x v="148"/>
            <x v="155"/>
          </reference>
        </references>
      </pivotArea>
    </format>
    <format dxfId="1531">
      <pivotArea dataOnly="0" labelOnly="1" outline="0" fieldPosition="0">
        <references count="3">
          <reference field="0" count="1" selected="0">
            <x v="3"/>
          </reference>
          <reference field="1" count="1" selected="0">
            <x v="21"/>
          </reference>
          <reference field="2" count="3">
            <x v="7"/>
            <x v="76"/>
            <x v="137"/>
          </reference>
        </references>
      </pivotArea>
    </format>
    <format dxfId="1530">
      <pivotArea dataOnly="0" labelOnly="1" outline="0" fieldPosition="0">
        <references count="3">
          <reference field="0" count="1" selected="0">
            <x v="0"/>
          </reference>
          <reference field="1" count="1" selected="0">
            <x v="0"/>
          </reference>
          <reference field="2" count="3">
            <x v="41"/>
            <x v="87"/>
            <x v="149"/>
          </reference>
        </references>
      </pivotArea>
    </format>
    <format dxfId="1529">
      <pivotArea dataOnly="0" labelOnly="1" outline="0" fieldPosition="0">
        <references count="3">
          <reference field="0" count="1" selected="0">
            <x v="0"/>
          </reference>
          <reference field="1" count="1" selected="0">
            <x v="1"/>
          </reference>
          <reference field="2" count="3">
            <x v="8"/>
            <x v="42"/>
            <x v="57"/>
          </reference>
        </references>
      </pivotArea>
    </format>
    <format dxfId="1528">
      <pivotArea dataOnly="0" labelOnly="1" outline="0" fieldPosition="0">
        <references count="3">
          <reference field="0" count="1" selected="0">
            <x v="0"/>
          </reference>
          <reference field="1" count="1" selected="0">
            <x v="2"/>
          </reference>
          <reference field="2" count="1">
            <x v="15"/>
          </reference>
        </references>
      </pivotArea>
    </format>
    <format dxfId="1527">
      <pivotArea dataOnly="0" labelOnly="1" outline="0" fieldPosition="0">
        <references count="3">
          <reference field="0" count="1" selected="0">
            <x v="0"/>
          </reference>
          <reference field="1" count="1" selected="0">
            <x v="4"/>
          </reference>
          <reference field="2" count="5">
            <x v="23"/>
            <x v="26"/>
            <x v="83"/>
            <x v="150"/>
            <x v="152"/>
          </reference>
        </references>
      </pivotArea>
    </format>
    <format dxfId="1526">
      <pivotArea dataOnly="0" labelOnly="1" outline="0" fieldPosition="0">
        <references count="3">
          <reference field="0" count="1" selected="0">
            <x v="0"/>
          </reference>
          <reference field="1" count="1" selected="0">
            <x v="10"/>
          </reference>
          <reference field="2" count="4">
            <x v="55"/>
            <x v="74"/>
            <x v="75"/>
            <x v="86"/>
          </reference>
        </references>
      </pivotArea>
    </format>
    <format dxfId="1525">
      <pivotArea dataOnly="0" labelOnly="1" outline="0" fieldPosition="0">
        <references count="3">
          <reference field="0" count="1" selected="0">
            <x v="0"/>
          </reference>
          <reference field="1" count="1" selected="0">
            <x v="11"/>
          </reference>
          <reference field="2" count="3">
            <x v="24"/>
            <x v="60"/>
            <x v="89"/>
          </reference>
        </references>
      </pivotArea>
    </format>
    <format dxfId="1524">
      <pivotArea dataOnly="0" labelOnly="1" outline="0" fieldPosition="0">
        <references count="3">
          <reference field="0" count="1" selected="0">
            <x v="1"/>
          </reference>
          <reference field="1" count="1" selected="0">
            <x v="7"/>
          </reference>
          <reference field="2" count="8">
            <x v="45"/>
            <x v="64"/>
            <x v="68"/>
            <x v="77"/>
            <x v="103"/>
            <x v="104"/>
            <x v="109"/>
            <x v="141"/>
          </reference>
        </references>
      </pivotArea>
    </format>
    <format dxfId="1523">
      <pivotArea dataOnly="0" labelOnly="1" outline="0" fieldPosition="0">
        <references count="3">
          <reference field="0" count="1" selected="0">
            <x v="1"/>
          </reference>
          <reference field="1" count="1" selected="0">
            <x v="8"/>
          </reference>
          <reference field="2" count="6">
            <x v="17"/>
            <x v="19"/>
            <x v="56"/>
            <x v="93"/>
            <x v="126"/>
            <x v="133"/>
          </reference>
        </references>
      </pivotArea>
    </format>
    <format dxfId="1522">
      <pivotArea dataOnly="0" labelOnly="1" outline="0" fieldPosition="0">
        <references count="3">
          <reference field="0" count="1" selected="0">
            <x v="1"/>
          </reference>
          <reference field="1" count="1" selected="0">
            <x v="9"/>
          </reference>
          <reference field="2" count="11">
            <x v="10"/>
            <x v="71"/>
            <x v="81"/>
            <x v="95"/>
            <x v="106"/>
            <x v="108"/>
            <x v="113"/>
            <x v="120"/>
            <x v="122"/>
            <x v="131"/>
            <x v="136"/>
          </reference>
        </references>
      </pivotArea>
    </format>
    <format dxfId="1521">
      <pivotArea dataOnly="0" labelOnly="1" outline="0" fieldPosition="0">
        <references count="3">
          <reference field="0" count="1" selected="0">
            <x v="2"/>
          </reference>
          <reference field="1" count="1" selected="0">
            <x v="3"/>
          </reference>
          <reference field="2" count="15">
            <x v="20"/>
            <x v="31"/>
            <x v="32"/>
            <x v="35"/>
            <x v="49"/>
            <x v="50"/>
            <x v="52"/>
            <x v="59"/>
            <x v="79"/>
            <x v="117"/>
            <x v="121"/>
            <x v="127"/>
            <x v="129"/>
            <x v="143"/>
            <x v="144"/>
          </reference>
        </references>
      </pivotArea>
    </format>
    <format dxfId="1520">
      <pivotArea dataOnly="0" labelOnly="1" outline="0" fieldPosition="0">
        <references count="3">
          <reference field="0" count="1" selected="0">
            <x v="2"/>
          </reference>
          <reference field="1" count="1" selected="0">
            <x v="5"/>
          </reference>
          <reference field="2" count="5">
            <x v="37"/>
            <x v="46"/>
            <x v="63"/>
            <x v="94"/>
            <x v="142"/>
          </reference>
        </references>
      </pivotArea>
    </format>
    <format dxfId="1519">
      <pivotArea dataOnly="0" labelOnly="1" outline="0" fieldPosition="0">
        <references count="3">
          <reference field="0" count="1" selected="0">
            <x v="2"/>
          </reference>
          <reference field="1" count="1" selected="0">
            <x v="6"/>
          </reference>
          <reference field="2" count="4">
            <x v="51"/>
            <x v="58"/>
            <x v="119"/>
            <x v="151"/>
          </reference>
        </references>
      </pivotArea>
    </format>
    <format dxfId="1518">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1517">
      <pivotArea dataOnly="0" labelOnly="1" outline="0" fieldPosition="0">
        <references count="3">
          <reference field="0" count="1" selected="0">
            <x v="2"/>
          </reference>
          <reference field="1" count="1" selected="0">
            <x v="13"/>
          </reference>
          <reference field="2" count="16">
            <x v="4"/>
            <x v="28"/>
            <x v="48"/>
            <x v="54"/>
            <x v="69"/>
            <x v="70"/>
            <x v="90"/>
            <x v="96"/>
            <x v="97"/>
            <x v="105"/>
            <x v="112"/>
            <x v="116"/>
            <x v="118"/>
            <x v="123"/>
            <x v="125"/>
            <x v="156"/>
          </reference>
        </references>
      </pivotArea>
    </format>
    <format dxfId="1516">
      <pivotArea dataOnly="0" labelOnly="1" outline="0" fieldPosition="0">
        <references count="3">
          <reference field="0" count="1" selected="0">
            <x v="2"/>
          </reference>
          <reference field="1" count="1" selected="0">
            <x v="14"/>
          </reference>
          <reference field="2" count="15">
            <x v="0"/>
            <x v="1"/>
            <x v="12"/>
            <x v="13"/>
            <x v="27"/>
            <x v="30"/>
            <x v="34"/>
            <x v="65"/>
            <x v="66"/>
            <x v="82"/>
            <x v="84"/>
            <x v="85"/>
            <x v="98"/>
            <x v="140"/>
            <x v="154"/>
          </reference>
        </references>
      </pivotArea>
    </format>
    <format dxfId="1515">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1514">
      <pivotArea dataOnly="0" labelOnly="1" outline="0" fieldPosition="0">
        <references count="3">
          <reference field="0" count="1" selected="0">
            <x v="2"/>
          </reference>
          <reference field="1" count="1" selected="0">
            <x v="16"/>
          </reference>
          <reference field="2" count="12">
            <x v="2"/>
            <x v="11"/>
            <x v="29"/>
            <x v="39"/>
            <x v="47"/>
            <x v="92"/>
            <x v="99"/>
            <x v="100"/>
            <x v="101"/>
            <x v="102"/>
            <x v="128"/>
            <x v="147"/>
          </reference>
        </references>
      </pivotArea>
    </format>
    <format dxfId="1513">
      <pivotArea dataOnly="0" labelOnly="1" outline="0" fieldPosition="0">
        <references count="3">
          <reference field="0" count="1" selected="0">
            <x v="2"/>
          </reference>
          <reference field="1" count="1" selected="0">
            <x v="17"/>
          </reference>
          <reference field="2" count="9">
            <x v="9"/>
            <x v="21"/>
            <x v="36"/>
            <x v="53"/>
            <x v="67"/>
            <x v="78"/>
            <x v="107"/>
            <x v="110"/>
            <x v="124"/>
          </reference>
        </references>
      </pivotArea>
    </format>
    <format dxfId="1512">
      <pivotArea dataOnly="0" labelOnly="1" outline="0" fieldPosition="0">
        <references count="3">
          <reference field="0" count="1" selected="0">
            <x v="2"/>
          </reference>
          <reference field="1" count="1" selected="0">
            <x v="18"/>
          </reference>
          <reference field="2" count="6">
            <x v="16"/>
            <x v="40"/>
            <x v="88"/>
            <x v="111"/>
            <x v="115"/>
            <x v="130"/>
          </reference>
        </references>
      </pivotArea>
    </format>
    <format dxfId="1511">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1510">
      <pivotArea dataOnly="0" labelOnly="1" outline="0" fieldPosition="0">
        <references count="3">
          <reference field="0" count="1" selected="0">
            <x v="3"/>
          </reference>
          <reference field="1" count="1" selected="0">
            <x v="19"/>
          </reference>
          <reference field="2" count="4">
            <x v="61"/>
            <x v="72"/>
            <x v="73"/>
            <x v="146"/>
          </reference>
        </references>
      </pivotArea>
    </format>
    <format dxfId="1509">
      <pivotArea dataOnly="0" labelOnly="1" outline="0" fieldPosition="0">
        <references count="3">
          <reference field="0" count="1" selected="0">
            <x v="3"/>
          </reference>
          <reference field="1" count="1" selected="0">
            <x v="20"/>
          </reference>
          <reference field="2" count="5">
            <x v="3"/>
            <x v="14"/>
            <x v="134"/>
            <x v="148"/>
            <x v="155"/>
          </reference>
        </references>
      </pivotArea>
    </format>
    <format dxfId="1508">
      <pivotArea dataOnly="0" labelOnly="1" outline="0" fieldPosition="0">
        <references count="3">
          <reference field="0" count="1" selected="0">
            <x v="3"/>
          </reference>
          <reference field="1" count="1" selected="0">
            <x v="21"/>
          </reference>
          <reference field="2" count="3">
            <x v="7"/>
            <x v="76"/>
            <x v="137"/>
          </reference>
        </references>
      </pivotArea>
    </format>
    <format dxfId="1507">
      <pivotArea type="origin" dataOnly="0" labelOnly="1" outline="0" fieldPosition="0"/>
    </format>
    <format dxfId="1506">
      <pivotArea field="0" type="button" dataOnly="0" labelOnly="1" outline="0" axis="axisRow" fieldPosition="0"/>
    </format>
    <format dxfId="1505">
      <pivotArea field="1" type="button" dataOnly="0" labelOnly="1" outline="0" axis="axisRow" fieldPosition="1"/>
    </format>
    <format dxfId="1504">
      <pivotArea field="2" type="button" dataOnly="0" labelOnly="1" outline="0" axis="axisRow" fieldPosition="2"/>
    </format>
    <format dxfId="1503">
      <pivotArea dataOnly="0" labelOnly="1" outline="0" fieldPosition="0">
        <references count="1">
          <reference field="0" count="0"/>
        </references>
      </pivotArea>
    </format>
    <format dxfId="1502">
      <pivotArea dataOnly="0" labelOnly="1" grandRow="1" outline="0" fieldPosition="0"/>
    </format>
    <format dxfId="1501">
      <pivotArea dataOnly="0" labelOnly="1" outline="0" fieldPosition="0">
        <references count="2">
          <reference field="0" count="1" selected="0">
            <x v="0"/>
          </reference>
          <reference field="1" count="4">
            <x v="0"/>
            <x v="1"/>
            <x v="4"/>
            <x v="10"/>
          </reference>
        </references>
      </pivotArea>
    </format>
    <format dxfId="1500">
      <pivotArea dataOnly="0" labelOnly="1" outline="0" fieldPosition="0">
        <references count="2">
          <reference field="0" count="1" selected="0">
            <x v="1"/>
          </reference>
          <reference field="1" count="2">
            <x v="7"/>
            <x v="9"/>
          </reference>
        </references>
      </pivotArea>
    </format>
    <format dxfId="1499">
      <pivotArea dataOnly="0" labelOnly="1" outline="0" fieldPosition="0">
        <references count="2">
          <reference field="0" count="1" selected="0">
            <x v="2"/>
          </reference>
          <reference field="1" count="11">
            <x v="3"/>
            <x v="5"/>
            <x v="6"/>
            <x v="12"/>
            <x v="13"/>
            <x v="14"/>
            <x v="15"/>
            <x v="16"/>
            <x v="17"/>
            <x v="18"/>
            <x v="22"/>
          </reference>
        </references>
      </pivotArea>
    </format>
    <format dxfId="1498">
      <pivotArea dataOnly="0" labelOnly="1" outline="0" fieldPosition="0">
        <references count="2">
          <reference field="0" count="1" selected="0">
            <x v="3"/>
          </reference>
          <reference field="1" count="3">
            <x v="19"/>
            <x v="20"/>
            <x v="21"/>
          </reference>
        </references>
      </pivotArea>
    </format>
    <format dxfId="1497">
      <pivotArea dataOnly="0" labelOnly="1" outline="0" fieldPosition="0">
        <references count="3">
          <reference field="0" count="1" selected="0">
            <x v="0"/>
          </reference>
          <reference field="1" count="1" selected="0">
            <x v="0"/>
          </reference>
          <reference field="2" count="1">
            <x v="41"/>
          </reference>
        </references>
      </pivotArea>
    </format>
    <format dxfId="1496">
      <pivotArea dataOnly="0" labelOnly="1" outline="0" fieldPosition="0">
        <references count="3">
          <reference field="0" count="1" selected="0">
            <x v="0"/>
          </reference>
          <reference field="1" count="1" selected="0">
            <x v="1"/>
          </reference>
          <reference field="2" count="1">
            <x v="42"/>
          </reference>
        </references>
      </pivotArea>
    </format>
    <format dxfId="1495">
      <pivotArea dataOnly="0" labelOnly="1" outline="0" fieldPosition="0">
        <references count="3">
          <reference field="0" count="1" selected="0">
            <x v="0"/>
          </reference>
          <reference field="1" count="1" selected="0">
            <x v="4"/>
          </reference>
          <reference field="2" count="3">
            <x v="26"/>
            <x v="83"/>
            <x v="150"/>
          </reference>
        </references>
      </pivotArea>
    </format>
    <format dxfId="1494">
      <pivotArea dataOnly="0" labelOnly="1" outline="0" fieldPosition="0">
        <references count="3">
          <reference field="0" count="1" selected="0">
            <x v="0"/>
          </reference>
          <reference field="1" count="1" selected="0">
            <x v="10"/>
          </reference>
          <reference field="2" count="2">
            <x v="74"/>
            <x v="75"/>
          </reference>
        </references>
      </pivotArea>
    </format>
    <format dxfId="1493">
      <pivotArea dataOnly="0" labelOnly="1" outline="0" fieldPosition="0">
        <references count="3">
          <reference field="0" count="1" selected="0">
            <x v="1"/>
          </reference>
          <reference field="1" count="1" selected="0">
            <x v="7"/>
          </reference>
          <reference field="2" count="3">
            <x v="45"/>
            <x v="68"/>
            <x v="103"/>
          </reference>
        </references>
      </pivotArea>
    </format>
    <format dxfId="1492">
      <pivotArea dataOnly="0" labelOnly="1" outline="0" fieldPosition="0">
        <references count="3">
          <reference field="0" count="1" selected="0">
            <x v="1"/>
          </reference>
          <reference field="1" count="1" selected="0">
            <x v="9"/>
          </reference>
          <reference field="2" count="5">
            <x v="71"/>
            <x v="81"/>
            <x v="106"/>
            <x v="113"/>
            <x v="120"/>
          </reference>
        </references>
      </pivotArea>
    </format>
    <format dxfId="1491">
      <pivotArea dataOnly="0" labelOnly="1" outline="0" fieldPosition="0">
        <references count="3">
          <reference field="0" count="1" selected="0">
            <x v="2"/>
          </reference>
          <reference field="1" count="1" selected="0">
            <x v="3"/>
          </reference>
          <reference field="2" count="4">
            <x v="31"/>
            <x v="32"/>
            <x v="59"/>
            <x v="143"/>
          </reference>
        </references>
      </pivotArea>
    </format>
    <format dxfId="1490">
      <pivotArea dataOnly="0" labelOnly="1" outline="0" fieldPosition="0">
        <references count="3">
          <reference field="0" count="1" selected="0">
            <x v="2"/>
          </reference>
          <reference field="1" count="1" selected="0">
            <x v="5"/>
          </reference>
          <reference field="2" count="3">
            <x v="37"/>
            <x v="63"/>
            <x v="142"/>
          </reference>
        </references>
      </pivotArea>
    </format>
    <format dxfId="1489">
      <pivotArea dataOnly="0" labelOnly="1" outline="0" fieldPosition="0">
        <references count="3">
          <reference field="0" count="1" selected="0">
            <x v="2"/>
          </reference>
          <reference field="1" count="1" selected="0">
            <x v="6"/>
          </reference>
          <reference field="2" count="2">
            <x v="51"/>
            <x v="58"/>
          </reference>
        </references>
      </pivotArea>
    </format>
    <format dxfId="1488">
      <pivotArea dataOnly="0" labelOnly="1" outline="0" fieldPosition="0">
        <references count="3">
          <reference field="0" count="1" selected="0">
            <x v="2"/>
          </reference>
          <reference field="1" count="1" selected="0">
            <x v="12"/>
          </reference>
          <reference field="2" count="2">
            <x v="33"/>
            <x v="91"/>
          </reference>
        </references>
      </pivotArea>
    </format>
    <format dxfId="1487">
      <pivotArea dataOnly="0" labelOnly="1" outline="0" fieldPosition="0">
        <references count="3">
          <reference field="0" count="1" selected="0">
            <x v="2"/>
          </reference>
          <reference field="1" count="1" selected="0">
            <x v="13"/>
          </reference>
          <reference field="2" count="3">
            <x v="28"/>
            <x v="48"/>
            <x v="69"/>
          </reference>
        </references>
      </pivotArea>
    </format>
    <format dxfId="1486">
      <pivotArea dataOnly="0" labelOnly="1" outline="0" fieldPosition="0">
        <references count="3">
          <reference field="0" count="1" selected="0">
            <x v="2"/>
          </reference>
          <reference field="1" count="1" selected="0">
            <x v="14"/>
          </reference>
          <reference field="2" count="6">
            <x v="12"/>
            <x v="27"/>
            <x v="65"/>
            <x v="66"/>
            <x v="85"/>
            <x v="154"/>
          </reference>
        </references>
      </pivotArea>
    </format>
    <format dxfId="1485">
      <pivotArea dataOnly="0" labelOnly="1" outline="0" fieldPosition="0">
        <references count="3">
          <reference field="0" count="1" selected="0">
            <x v="2"/>
          </reference>
          <reference field="1" count="1" selected="0">
            <x v="15"/>
          </reference>
          <reference field="2" count="4">
            <x v="5"/>
            <x v="6"/>
            <x v="18"/>
            <x v="62"/>
          </reference>
        </references>
      </pivotArea>
    </format>
    <format dxfId="1484">
      <pivotArea dataOnly="0" labelOnly="1" outline="0" fieldPosition="0">
        <references count="3">
          <reference field="0" count="1" selected="0">
            <x v="2"/>
          </reference>
          <reference field="1" count="1" selected="0">
            <x v="16"/>
          </reference>
          <reference field="2" count="6">
            <x v="29"/>
            <x v="47"/>
            <x v="92"/>
            <x v="99"/>
            <x v="102"/>
            <x v="128"/>
          </reference>
        </references>
      </pivotArea>
    </format>
    <format dxfId="1483">
      <pivotArea dataOnly="0" labelOnly="1" outline="0" fieldPosition="0">
        <references count="3">
          <reference field="0" count="1" selected="0">
            <x v="2"/>
          </reference>
          <reference field="1" count="1" selected="0">
            <x v="17"/>
          </reference>
          <reference field="2" count="5">
            <x v="36"/>
            <x v="53"/>
            <x v="78"/>
            <x v="107"/>
            <x v="110"/>
          </reference>
        </references>
      </pivotArea>
    </format>
    <format dxfId="1482">
      <pivotArea dataOnly="0" labelOnly="1" outline="0" fieldPosition="0">
        <references count="3">
          <reference field="0" count="1" selected="0">
            <x v="2"/>
          </reference>
          <reference field="1" count="1" selected="0">
            <x v="18"/>
          </reference>
          <reference field="2" count="3">
            <x v="40"/>
            <x v="88"/>
            <x v="130"/>
          </reference>
        </references>
      </pivotArea>
    </format>
    <format dxfId="1481">
      <pivotArea dataOnly="0" labelOnly="1" outline="0" fieldPosition="0">
        <references count="3">
          <reference field="0" count="1" selected="0">
            <x v="2"/>
          </reference>
          <reference field="1" count="1" selected="0">
            <x v="22"/>
          </reference>
          <reference field="2" count="2">
            <x v="145"/>
            <x v="153"/>
          </reference>
        </references>
      </pivotArea>
    </format>
    <format dxfId="1480">
      <pivotArea dataOnly="0" labelOnly="1" outline="0" fieldPosition="0">
        <references count="3">
          <reference field="0" count="1" selected="0">
            <x v="3"/>
          </reference>
          <reference field="1" count="1" selected="0">
            <x v="19"/>
          </reference>
          <reference field="2" count="1">
            <x v="73"/>
          </reference>
        </references>
      </pivotArea>
    </format>
    <format dxfId="1479">
      <pivotArea dataOnly="0" labelOnly="1" outline="0" fieldPosition="0">
        <references count="3">
          <reference field="0" count="1" selected="0">
            <x v="3"/>
          </reference>
          <reference field="1" count="1" selected="0">
            <x v="20"/>
          </reference>
          <reference field="2" count="3">
            <x v="3"/>
            <x v="14"/>
            <x v="155"/>
          </reference>
        </references>
      </pivotArea>
    </format>
    <format dxfId="1478">
      <pivotArea dataOnly="0" labelOnly="1" outline="0" fieldPosition="0">
        <references count="3">
          <reference field="0" count="1" selected="0">
            <x v="3"/>
          </reference>
          <reference field="1" count="1" selected="0">
            <x v="21"/>
          </reference>
          <reference field="2"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9.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6" minRefreshableVersion="3" showDrill="0" colGrandTotals="0" itemPrintTitles="1" mergeItem="1" createdVersion="6" indent="0" compact="0" compactData="0" gridDropZones="1" multipleFieldFilters="0">
  <location ref="A3:GR196" firstHeaderRow="1" firstDataRow="4" firstDataCol="3"/>
  <pivotFields count="14">
    <pivotField axis="axisRow" compact="0" outline="0" showAll="0" defaultSubtotal="0">
      <items count="5">
        <item x="1"/>
        <item x="2"/>
        <item x="3"/>
        <item x="4"/>
        <item x="0"/>
      </items>
      <extLst>
        <ext xmlns:x14="http://schemas.microsoft.com/office/spreadsheetml/2009/9/main" uri="{2946ED86-A175-432a-8AC1-64E0C546D7DE}">
          <x14:pivotField fillDownLabels="1"/>
        </ext>
      </extLst>
    </pivotField>
    <pivotField axis="axisRow" compact="0" outline="0" showAll="0" defaultSubtotal="0">
      <items count="24">
        <item x="2"/>
        <item x="1"/>
        <item x="22"/>
        <item x="7"/>
        <item x="3"/>
        <item x="9"/>
        <item x="10"/>
        <item x="4"/>
        <item x="5"/>
        <item x="6"/>
        <item x="8"/>
        <item x="21"/>
        <item x="11"/>
        <item x="12"/>
        <item x="13"/>
        <item x="15"/>
        <item x="14"/>
        <item x="16"/>
        <item x="17"/>
        <item x="20"/>
        <item x="19"/>
        <item x="23"/>
        <item x="18"/>
        <item x="0"/>
      </items>
      <extLst>
        <ext xmlns:x14="http://schemas.microsoft.com/office/spreadsheetml/2009/9/main" uri="{2946ED86-A175-432a-8AC1-64E0C546D7DE}">
          <x14:pivotField fillDownLabels="1"/>
        </ext>
      </extLst>
    </pivotField>
    <pivotField axis="axisRow" compact="0" outline="0" showAll="0" defaultSubtotal="0">
      <items count="194">
        <item x="55"/>
        <item x="50"/>
        <item x="95"/>
        <item x="98"/>
        <item x="37"/>
        <item x="135"/>
        <item x="72"/>
        <item x="171"/>
        <item x="122"/>
        <item m="1" x="191"/>
        <item x="141"/>
        <item m="1" x="193"/>
        <item x="51"/>
        <item x="69"/>
        <item x="102"/>
        <item x="143"/>
        <item m="1" x="190"/>
        <item x="148"/>
        <item x="73"/>
        <item x="187"/>
        <item x="155"/>
        <item x="79"/>
        <item x="30"/>
        <item x="124"/>
        <item x="133"/>
        <item x="74"/>
        <item x="3"/>
        <item x="52"/>
        <item x="38"/>
        <item x="53"/>
        <item x="54"/>
        <item x="140"/>
        <item x="13"/>
        <item x="108"/>
        <item x="162"/>
        <item x="14"/>
        <item x="80"/>
        <item x="20"/>
        <item x="115"/>
        <item x="59"/>
        <item x="87"/>
        <item x="2"/>
        <item x="1"/>
        <item x="75"/>
        <item x="91"/>
        <item x="5"/>
        <item x="21"/>
        <item x="60"/>
        <item x="39"/>
        <item x="40"/>
        <item x="15"/>
        <item x="22"/>
        <item x="16"/>
        <item x="81"/>
        <item x="41"/>
        <item x="132"/>
        <item x="8"/>
        <item x="123"/>
        <item x="23"/>
        <item x="17"/>
        <item x="158"/>
        <item x="99"/>
        <item x="76"/>
        <item x="24"/>
        <item x="125"/>
        <item x="61"/>
        <item x="62"/>
        <item x="82"/>
        <item x="126"/>
        <item x="42"/>
        <item x="43"/>
        <item x="139"/>
        <item x="177"/>
        <item x="137"/>
        <item x="19"/>
        <item x="26"/>
        <item x="181"/>
        <item x="4"/>
        <item x="83"/>
        <item x="97"/>
        <item x="166"/>
        <item x="10"/>
        <item x="114"/>
        <item x="9"/>
        <item x="113"/>
        <item x="63"/>
        <item x="156"/>
        <item x="167"/>
        <item x="88"/>
        <item x="116"/>
        <item x="44"/>
        <item x="32"/>
        <item x="64"/>
        <item x="146"/>
        <item x="25"/>
        <item x="149"/>
        <item x="49"/>
        <item x="45"/>
        <item x="65"/>
        <item x="66"/>
        <item x="56"/>
        <item x="67"/>
        <item x="68"/>
        <item x="6"/>
        <item x="7"/>
        <item x="46"/>
        <item x="129"/>
        <item x="84"/>
        <item x="130"/>
        <item x="144"/>
        <item x="85"/>
        <item x="104"/>
        <item x="105"/>
        <item x="103"/>
        <item x="33"/>
        <item x="89"/>
        <item x="47"/>
        <item x="106"/>
        <item x="107"/>
        <item x="27"/>
        <item x="131"/>
        <item x="110"/>
        <item x="150"/>
        <item x="160"/>
        <item x="86"/>
        <item m="1" x="192"/>
        <item x="183"/>
        <item m="1" x="189"/>
        <item x="96"/>
        <item x="48"/>
        <item x="90"/>
        <item x="127"/>
        <item x="34"/>
        <item x="147"/>
        <item x="138"/>
        <item x="94"/>
        <item x="128"/>
        <item x="178"/>
        <item x="77"/>
        <item x="35"/>
        <item x="57"/>
        <item x="145"/>
        <item x="31"/>
        <item x="18"/>
        <item x="111"/>
        <item x="92"/>
        <item x="100"/>
        <item x="58"/>
        <item x="179"/>
        <item x="136"/>
        <item x="11"/>
        <item x="109"/>
        <item x="12"/>
        <item x="93"/>
        <item x="163"/>
        <item x="101"/>
        <item x="170"/>
        <item x="165"/>
        <item x="78"/>
        <item x="0"/>
        <item x="119"/>
        <item x="151"/>
        <item x="154"/>
        <item x="28"/>
        <item x="157"/>
        <item x="29"/>
        <item x="36"/>
        <item x="159"/>
        <item x="134"/>
        <item x="161"/>
        <item x="164"/>
        <item x="70"/>
        <item x="71"/>
        <item x="168"/>
        <item x="169"/>
        <item x="172"/>
        <item x="173"/>
        <item x="174"/>
        <item x="175"/>
        <item x="176"/>
        <item x="112"/>
        <item x="180"/>
        <item x="182"/>
        <item x="117"/>
        <item x="118"/>
        <item x="120"/>
        <item x="184"/>
        <item x="121"/>
        <item x="185"/>
        <item x="142"/>
        <item x="186"/>
        <item x="188"/>
        <item x="153"/>
        <item x="15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121">
        <item m="1" x="87"/>
        <item x="76"/>
        <item x="75"/>
        <item x="73"/>
        <item x="72"/>
        <item x="74"/>
        <item m="1" x="93"/>
        <item m="1" x="103"/>
        <item m="1" x="102"/>
        <item m="1" x="111"/>
        <item m="1" x="113"/>
        <item m="1" x="119"/>
        <item m="1" x="112"/>
        <item m="1" x="104"/>
        <item x="4"/>
        <item m="1" x="88"/>
        <item x="69"/>
        <item m="1" x="90"/>
        <item m="1" x="107"/>
        <item m="1" x="115"/>
        <item m="1" x="116"/>
        <item m="1" x="117"/>
        <item m="1" x="85"/>
        <item m="1" x="105"/>
        <item m="1" x="89"/>
        <item m="1" x="97"/>
        <item m="1" x="99"/>
        <item x="77"/>
        <item m="1" x="91"/>
        <item m="1" x="110"/>
        <item m="1" x="98"/>
        <item m="1" x="108"/>
        <item m="1" x="100"/>
        <item m="1" x="120"/>
        <item m="1" x="92"/>
        <item m="1" x="109"/>
        <item m="1" x="114"/>
        <item m="1" x="106"/>
        <item m="1" x="95"/>
        <item x="34"/>
        <item m="1" x="86"/>
        <item m="1" x="94"/>
        <item m="1" x="118"/>
        <item m="1" x="101"/>
        <item x="38"/>
        <item x="39"/>
        <item m="1" x="96"/>
        <item x="0"/>
        <item x="78"/>
        <item x="79"/>
        <item x="80"/>
        <item x="81"/>
        <item x="82"/>
        <item x="83"/>
        <item x="84"/>
        <item x="42"/>
        <item x="43"/>
        <item x="44"/>
        <item x="70"/>
        <item x="71"/>
        <item x="21"/>
        <item x="22"/>
        <item x="23"/>
        <item x="24"/>
        <item x="25"/>
        <item x="26"/>
        <item x="27"/>
        <item x="28"/>
        <item x="29"/>
        <item x="30"/>
        <item x="31"/>
        <item x="32"/>
        <item x="33"/>
        <item x="35"/>
        <item x="36"/>
        <item x="37"/>
        <item x="40"/>
        <item x="41"/>
        <item x="2"/>
        <item x="3"/>
        <item x="5"/>
        <item x="6"/>
        <item x="7"/>
        <item x="8"/>
        <item x="9"/>
        <item x="10"/>
        <item x="11"/>
        <item x="12"/>
        <item x="13"/>
        <item x="14"/>
        <item x="15"/>
        <item x="16"/>
        <item x="17"/>
        <item x="18"/>
        <item x="19"/>
        <item x="20"/>
        <item x="45"/>
        <item x="46"/>
        <item x="47"/>
        <item x="48"/>
        <item x="49"/>
        <item x="50"/>
        <item x="51"/>
        <item x="52"/>
        <item x="53"/>
        <item x="54"/>
        <item x="55"/>
        <item x="56"/>
        <item x="57"/>
        <item x="58"/>
        <item x="59"/>
        <item x="60"/>
        <item x="61"/>
        <item x="62"/>
        <item x="63"/>
        <item x="64"/>
        <item x="65"/>
        <item x="66"/>
        <item x="67"/>
        <item x="68"/>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233">
        <item m="1" x="205"/>
        <item m="1" x="211"/>
        <item m="1" x="196"/>
        <item m="1" x="218"/>
        <item m="1" x="210"/>
        <item m="1" x="204"/>
        <item m="1" x="195"/>
        <item m="1" x="225"/>
        <item m="1" x="203"/>
        <item m="1" x="217"/>
        <item m="1" x="232"/>
        <item m="1" x="209"/>
        <item m="1" x="224"/>
        <item m="1" x="202"/>
        <item m="1" x="231"/>
        <item m="1" x="220"/>
        <item m="1" x="223"/>
        <item m="1" x="214"/>
        <item m="1" x="201"/>
        <item m="1" x="228"/>
        <item m="1" x="216"/>
        <item m="1" x="207"/>
        <item m="1" x="230"/>
        <item m="1" x="219"/>
        <item m="1" x="208"/>
        <item m="1" x="198"/>
        <item m="1" x="222"/>
        <item m="1" x="213"/>
        <item m="1" x="200"/>
        <item m="1" x="197"/>
        <item m="1" x="227"/>
        <item m="1" x="221"/>
        <item m="1" x="215"/>
        <item m="1" x="212"/>
        <item m="1" x="206"/>
        <item m="1" x="199"/>
        <item m="1" x="229"/>
        <item m="1" x="226"/>
        <item x="189"/>
        <item x="43"/>
        <item x="181"/>
        <item x="182"/>
        <item x="183"/>
        <item x="42"/>
        <item x="184"/>
        <item x="44"/>
        <item x="185"/>
        <item x="0"/>
        <item x="188"/>
        <item x="190"/>
        <item x="1"/>
        <item x="191"/>
        <item x="192"/>
        <item x="193"/>
        <item x="194"/>
        <item x="186"/>
        <item x="187"/>
        <item x="21"/>
        <item x="22"/>
        <item x="23"/>
        <item x="24"/>
        <item x="25"/>
        <item x="26"/>
        <item x="27"/>
        <item x="28"/>
        <item x="29"/>
        <item x="30"/>
        <item x="31"/>
        <item x="32"/>
        <item x="33"/>
        <item x="34"/>
        <item x="35"/>
        <item x="36"/>
        <item x="37"/>
        <item x="38"/>
        <item x="39"/>
        <item x="40"/>
        <item x="41"/>
        <item x="2"/>
        <item x="3"/>
        <item x="4"/>
        <item x="5"/>
        <item x="6"/>
        <item x="7"/>
        <item x="8"/>
        <item x="9"/>
        <item x="10"/>
        <item x="11"/>
        <item x="12"/>
        <item x="13"/>
        <item x="14"/>
        <item x="15"/>
        <item x="16"/>
        <item x="17"/>
        <item x="18"/>
        <item x="19"/>
        <item x="20"/>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s>
      <extLst>
        <ext xmlns:x14="http://schemas.microsoft.com/office/spreadsheetml/2009/9/main" uri="{2946ED86-A175-432a-8AC1-64E0C546D7DE}">
          <x14:pivotField fillDownLabels="1"/>
        </ext>
      </extLst>
    </pivotField>
    <pivotField axis="axisCol" compact="0" outline="0" showAll="0" defaultSubtotal="0">
      <items count="9">
        <item m="1" x="6"/>
        <item m="1" x="8"/>
        <item m="1" x="7"/>
        <item m="1" x="4"/>
        <item m="1" x="5"/>
        <item x="0"/>
        <item x="1"/>
        <item x="2"/>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3">
    <field x="0"/>
    <field x="1"/>
    <field x="2"/>
  </rowFields>
  <rowItems count="190">
    <i>
      <x/>
      <x/>
      <x v="41"/>
    </i>
    <i r="2">
      <x v="87"/>
    </i>
    <i r="2">
      <x v="149"/>
    </i>
    <i r="2">
      <x v="173"/>
    </i>
    <i r="1">
      <x v="1"/>
      <x v="8"/>
    </i>
    <i r="2">
      <x v="42"/>
    </i>
    <i r="2">
      <x v="57"/>
    </i>
    <i r="1">
      <x v="2"/>
      <x v="15"/>
    </i>
    <i r="1">
      <x v="4"/>
      <x v="23"/>
    </i>
    <i r="2">
      <x v="26"/>
    </i>
    <i r="2">
      <x v="83"/>
    </i>
    <i r="2">
      <x v="150"/>
    </i>
    <i r="2">
      <x v="152"/>
    </i>
    <i r="1">
      <x v="10"/>
      <x v="55"/>
    </i>
    <i r="2">
      <x v="74"/>
    </i>
    <i r="2">
      <x v="75"/>
    </i>
    <i r="2">
      <x v="86"/>
    </i>
    <i r="2">
      <x v="164"/>
    </i>
    <i r="2">
      <x v="170"/>
    </i>
    <i r="1">
      <x v="11"/>
      <x v="24"/>
    </i>
    <i r="2">
      <x v="60"/>
    </i>
    <i r="2">
      <x v="89"/>
    </i>
    <i r="2">
      <x v="168"/>
    </i>
    <i>
      <x v="1"/>
      <x v="7"/>
      <x v="45"/>
    </i>
    <i r="2">
      <x v="64"/>
    </i>
    <i r="2">
      <x v="68"/>
    </i>
    <i r="2">
      <x v="77"/>
    </i>
    <i r="2">
      <x v="103"/>
    </i>
    <i r="2">
      <x v="104"/>
    </i>
    <i r="2">
      <x v="109"/>
    </i>
    <i r="2">
      <x v="141"/>
    </i>
    <i r="2">
      <x v="160"/>
    </i>
    <i r="1">
      <x v="8"/>
      <x v="17"/>
    </i>
    <i r="2">
      <x v="19"/>
    </i>
    <i r="2">
      <x v="56"/>
    </i>
    <i r="2">
      <x v="93"/>
    </i>
    <i r="2">
      <x v="126"/>
    </i>
    <i r="2">
      <x v="133"/>
    </i>
    <i r="2">
      <x v="174"/>
    </i>
    <i r="2">
      <x v="180"/>
    </i>
    <i r="2">
      <x v="192"/>
    </i>
    <i r="1">
      <x v="9"/>
      <x v="10"/>
    </i>
    <i r="2">
      <x v="71"/>
    </i>
    <i r="2">
      <x v="81"/>
    </i>
    <i r="2">
      <x v="95"/>
    </i>
    <i r="2">
      <x v="106"/>
    </i>
    <i r="2">
      <x v="108"/>
    </i>
    <i r="2">
      <x v="113"/>
    </i>
    <i r="2">
      <x v="120"/>
    </i>
    <i r="2">
      <x v="122"/>
    </i>
    <i r="2">
      <x v="131"/>
    </i>
    <i r="2">
      <x v="136"/>
    </i>
    <i r="2">
      <x v="161"/>
    </i>
    <i r="2">
      <x v="162"/>
    </i>
    <i r="2">
      <x v="181"/>
    </i>
    <i r="2">
      <x v="191"/>
    </i>
    <i r="2">
      <x v="193"/>
    </i>
    <i>
      <x v="2"/>
      <x v="3"/>
      <x v="20"/>
    </i>
    <i r="2">
      <x v="31"/>
    </i>
    <i r="2">
      <x v="32"/>
    </i>
    <i r="2">
      <x v="35"/>
    </i>
    <i r="2">
      <x v="49"/>
    </i>
    <i r="2">
      <x v="50"/>
    </i>
    <i r="2">
      <x v="52"/>
    </i>
    <i r="2">
      <x v="59"/>
    </i>
    <i r="2">
      <x v="79"/>
    </i>
    <i r="2">
      <x v="117"/>
    </i>
    <i r="2">
      <x v="121"/>
    </i>
    <i r="2">
      <x v="129"/>
    </i>
    <i r="2">
      <x v="143"/>
    </i>
    <i r="2">
      <x v="144"/>
    </i>
    <i r="2">
      <x v="184"/>
    </i>
    <i r="2">
      <x v="185"/>
    </i>
    <i r="1">
      <x v="5"/>
      <x v="37"/>
    </i>
    <i r="2">
      <x v="46"/>
    </i>
    <i r="2">
      <x v="63"/>
    </i>
    <i r="2">
      <x v="94"/>
    </i>
    <i r="2">
      <x v="142"/>
    </i>
    <i r="2">
      <x v="163"/>
    </i>
    <i r="2">
      <x v="187"/>
    </i>
    <i r="1">
      <x v="6"/>
      <x v="51"/>
    </i>
    <i r="2">
      <x v="58"/>
    </i>
    <i r="2">
      <x v="119"/>
    </i>
    <i r="2">
      <x v="151"/>
    </i>
    <i r="2">
      <x v="165"/>
    </i>
    <i r="1">
      <x v="12"/>
      <x v="22"/>
    </i>
    <i r="2">
      <x v="33"/>
    </i>
    <i r="2">
      <x v="91"/>
    </i>
    <i r="2">
      <x v="114"/>
    </i>
    <i r="2">
      <x v="132"/>
    </i>
    <i r="2">
      <x v="139"/>
    </i>
    <i r="2">
      <x v="166"/>
    </i>
    <i r="1">
      <x v="13"/>
      <x v="4"/>
    </i>
    <i r="2">
      <x v="28"/>
    </i>
    <i r="2">
      <x v="48"/>
    </i>
    <i r="2">
      <x v="54"/>
    </i>
    <i r="2">
      <x v="69"/>
    </i>
    <i r="2">
      <x v="70"/>
    </i>
    <i r="2">
      <x v="90"/>
    </i>
    <i r="2">
      <x v="96"/>
    </i>
    <i r="2">
      <x v="97"/>
    </i>
    <i r="2">
      <x v="105"/>
    </i>
    <i r="2">
      <x v="112"/>
    </i>
    <i r="2">
      <x v="116"/>
    </i>
    <i r="2">
      <x v="118"/>
    </i>
    <i r="2">
      <x v="123"/>
    </i>
    <i r="2">
      <x v="156"/>
    </i>
    <i r="2">
      <x v="167"/>
    </i>
    <i r="2">
      <x v="169"/>
    </i>
    <i r="2">
      <x v="186"/>
    </i>
    <i r="1">
      <x v="14"/>
      <x/>
    </i>
    <i r="2">
      <x v="1"/>
    </i>
    <i r="2">
      <x v="12"/>
    </i>
    <i r="2">
      <x v="13"/>
    </i>
    <i r="2">
      <x v="27"/>
    </i>
    <i r="2">
      <x v="30"/>
    </i>
    <i r="2">
      <x v="34"/>
    </i>
    <i r="2">
      <x v="65"/>
    </i>
    <i r="2">
      <x v="66"/>
    </i>
    <i r="2">
      <x v="82"/>
    </i>
    <i r="2">
      <x v="84"/>
    </i>
    <i r="2">
      <x v="85"/>
    </i>
    <i r="2">
      <x v="98"/>
    </i>
    <i r="2">
      <x v="140"/>
    </i>
    <i r="2">
      <x v="154"/>
    </i>
    <i r="1">
      <x v="15"/>
      <x v="5"/>
    </i>
    <i r="2">
      <x v="6"/>
    </i>
    <i r="2">
      <x v="18"/>
    </i>
    <i r="2">
      <x v="25"/>
    </i>
    <i r="2">
      <x v="38"/>
    </i>
    <i r="2">
      <x v="43"/>
    </i>
    <i r="2">
      <x v="62"/>
    </i>
    <i r="2">
      <x v="138"/>
    </i>
    <i r="2">
      <x v="158"/>
    </i>
    <i r="2">
      <x v="183"/>
    </i>
    <i r="1">
      <x v="16"/>
      <x v="2"/>
    </i>
    <i r="2">
      <x v="29"/>
    </i>
    <i r="2">
      <x v="39"/>
    </i>
    <i r="2">
      <x v="47"/>
    </i>
    <i r="2">
      <x v="92"/>
    </i>
    <i r="2">
      <x v="99"/>
    </i>
    <i r="2">
      <x v="100"/>
    </i>
    <i r="2">
      <x v="101"/>
    </i>
    <i r="2">
      <x v="102"/>
    </i>
    <i r="2">
      <x v="128"/>
    </i>
    <i r="2">
      <x v="147"/>
    </i>
    <i r="2">
      <x v="171"/>
    </i>
    <i r="2">
      <x v="172"/>
    </i>
    <i r="1">
      <x v="17"/>
      <x v="21"/>
    </i>
    <i r="2">
      <x v="36"/>
    </i>
    <i r="2">
      <x v="53"/>
    </i>
    <i r="2">
      <x v="67"/>
    </i>
    <i r="2">
      <x v="78"/>
    </i>
    <i r="2">
      <x v="107"/>
    </i>
    <i r="2">
      <x v="110"/>
    </i>
    <i r="2">
      <x v="124"/>
    </i>
    <i r="1">
      <x v="18"/>
      <x v="40"/>
    </i>
    <i r="2">
      <x v="88"/>
    </i>
    <i r="2">
      <x v="111"/>
    </i>
    <i r="2">
      <x v="115"/>
    </i>
    <i r="2">
      <x v="130"/>
    </i>
    <i r="1">
      <x v="22"/>
      <x v="44"/>
    </i>
    <i r="2">
      <x v="80"/>
    </i>
    <i r="2">
      <x v="135"/>
    </i>
    <i r="2">
      <x v="145"/>
    </i>
    <i r="2">
      <x v="153"/>
    </i>
    <i r="2">
      <x v="157"/>
    </i>
    <i>
      <x v="3"/>
      <x v="19"/>
      <x v="61"/>
    </i>
    <i r="2">
      <x v="72"/>
    </i>
    <i r="2">
      <x v="73"/>
    </i>
    <i r="2">
      <x v="146"/>
    </i>
    <i r="2">
      <x v="179"/>
    </i>
    <i r="2">
      <x v="189"/>
    </i>
    <i r="2">
      <x v="190"/>
    </i>
    <i r="1">
      <x v="20"/>
      <x v="3"/>
    </i>
    <i r="2">
      <x v="14"/>
    </i>
    <i r="2">
      <x v="134"/>
    </i>
    <i r="2">
      <x v="148"/>
    </i>
    <i r="2">
      <x v="155"/>
    </i>
    <i r="2">
      <x v="176"/>
    </i>
    <i r="2">
      <x v="182"/>
    </i>
    <i r="2">
      <x v="188"/>
    </i>
    <i r="1">
      <x v="21"/>
      <x v="7"/>
    </i>
    <i r="2">
      <x v="76"/>
    </i>
    <i r="2">
      <x v="137"/>
    </i>
    <i r="2">
      <x v="175"/>
    </i>
    <i r="2">
      <x v="177"/>
    </i>
    <i r="2">
      <x v="178"/>
    </i>
    <i>
      <x v="4"/>
      <x v="23"/>
      <x v="159"/>
    </i>
    <i t="grand">
      <x/>
    </i>
  </rowItems>
  <colFields count="3">
    <field x="9"/>
    <field x="10"/>
    <field x="7"/>
  </colFields>
  <colItems count="197">
    <i>
      <x v="38"/>
      <x v="7"/>
      <x v="27"/>
    </i>
    <i>
      <x v="39"/>
      <x v="7"/>
      <x v="56"/>
    </i>
    <i>
      <x v="40"/>
      <x v="7"/>
      <x v="16"/>
    </i>
    <i>
      <x v="41"/>
      <x v="7"/>
      <x v="58"/>
    </i>
    <i>
      <x v="42"/>
      <x v="7"/>
      <x v="59"/>
    </i>
    <i>
      <x v="43"/>
      <x v="7"/>
      <x v="55"/>
    </i>
    <i>
      <x v="44"/>
      <x v="7"/>
      <x v="4"/>
    </i>
    <i>
      <x v="45"/>
      <x v="7"/>
      <x v="57"/>
    </i>
    <i>
      <x v="46"/>
      <x v="7"/>
      <x v="3"/>
    </i>
    <i>
      <x v="47"/>
      <x v="5"/>
      <x v="47"/>
    </i>
    <i>
      <x v="48"/>
      <x v="6"/>
      <x v="48"/>
    </i>
    <i r="1">
      <x v="7"/>
      <x v="1"/>
    </i>
    <i>
      <x v="49"/>
      <x v="6"/>
      <x v="49"/>
    </i>
    <i>
      <x v="50"/>
      <x v="6"/>
      <x v="50"/>
    </i>
    <i r="2">
      <x v="120"/>
    </i>
    <i>
      <x v="51"/>
      <x v="6"/>
      <x v="51"/>
    </i>
    <i>
      <x v="52"/>
      <x v="6"/>
      <x v="52"/>
    </i>
    <i>
      <x v="53"/>
      <x v="6"/>
      <x v="53"/>
    </i>
    <i>
      <x v="54"/>
      <x v="6"/>
      <x v="54"/>
    </i>
    <i>
      <x v="55"/>
      <x v="7"/>
      <x v="5"/>
    </i>
    <i>
      <x v="56"/>
      <x v="7"/>
      <x v="2"/>
    </i>
    <i>
      <x v="57"/>
      <x v="6"/>
      <x v="60"/>
    </i>
    <i>
      <x v="58"/>
      <x v="6"/>
      <x v="61"/>
    </i>
    <i>
      <x v="59"/>
      <x v="6"/>
      <x v="62"/>
    </i>
    <i>
      <x v="60"/>
      <x v="6"/>
      <x v="63"/>
    </i>
    <i>
      <x v="61"/>
      <x v="6"/>
      <x v="64"/>
    </i>
    <i>
      <x v="62"/>
      <x v="6"/>
      <x v="65"/>
    </i>
    <i>
      <x v="63"/>
      <x v="6"/>
      <x v="66"/>
    </i>
    <i>
      <x v="64"/>
      <x v="6"/>
      <x v="67"/>
    </i>
    <i>
      <x v="65"/>
      <x v="6"/>
      <x v="68"/>
    </i>
    <i>
      <x v="66"/>
      <x v="6"/>
      <x v="69"/>
    </i>
    <i>
      <x v="67"/>
      <x v="6"/>
      <x v="70"/>
    </i>
    <i>
      <x v="68"/>
      <x v="6"/>
      <x v="71"/>
    </i>
    <i>
      <x v="69"/>
      <x v="6"/>
      <x v="72"/>
    </i>
    <i>
      <x v="70"/>
      <x v="6"/>
      <x v="39"/>
    </i>
    <i>
      <x v="71"/>
      <x v="6"/>
      <x v="73"/>
    </i>
    <i>
      <x v="72"/>
      <x v="6"/>
      <x v="74"/>
    </i>
    <i>
      <x v="73"/>
      <x v="6"/>
      <x v="75"/>
    </i>
    <i>
      <x v="74"/>
      <x v="6"/>
      <x v="44"/>
    </i>
    <i>
      <x v="75"/>
      <x v="6"/>
      <x v="45"/>
    </i>
    <i>
      <x v="76"/>
      <x v="6"/>
      <x v="76"/>
    </i>
    <i>
      <x v="77"/>
      <x v="6"/>
      <x v="77"/>
    </i>
    <i>
      <x v="78"/>
      <x v="6"/>
      <x v="78"/>
    </i>
    <i>
      <x v="79"/>
      <x v="6"/>
      <x v="79"/>
    </i>
    <i>
      <x v="80"/>
      <x v="6"/>
      <x v="14"/>
    </i>
    <i>
      <x v="81"/>
      <x v="6"/>
      <x v="80"/>
    </i>
    <i>
      <x v="82"/>
      <x v="6"/>
      <x v="81"/>
    </i>
    <i>
      <x v="83"/>
      <x v="6"/>
      <x v="82"/>
    </i>
    <i>
      <x v="84"/>
      <x v="6"/>
      <x v="83"/>
    </i>
    <i>
      <x v="85"/>
      <x v="6"/>
      <x v="84"/>
    </i>
    <i>
      <x v="86"/>
      <x v="6"/>
      <x v="85"/>
    </i>
    <i>
      <x v="87"/>
      <x v="6"/>
      <x v="86"/>
    </i>
    <i>
      <x v="88"/>
      <x v="6"/>
      <x v="87"/>
    </i>
    <i>
      <x v="89"/>
      <x v="6"/>
      <x v="88"/>
    </i>
    <i>
      <x v="90"/>
      <x v="6"/>
      <x v="89"/>
    </i>
    <i>
      <x v="91"/>
      <x v="6"/>
      <x v="90"/>
    </i>
    <i>
      <x v="92"/>
      <x v="6"/>
      <x v="91"/>
    </i>
    <i>
      <x v="93"/>
      <x v="6"/>
      <x v="92"/>
    </i>
    <i>
      <x v="94"/>
      <x v="6"/>
      <x v="93"/>
    </i>
    <i>
      <x v="95"/>
      <x v="6"/>
      <x v="94"/>
    </i>
    <i>
      <x v="96"/>
      <x v="6"/>
      <x v="95"/>
    </i>
    <i>
      <x v="97"/>
      <x v="8"/>
      <x v="96"/>
    </i>
    <i>
      <x v="98"/>
      <x v="8"/>
      <x v="97"/>
    </i>
    <i>
      <x v="99"/>
      <x v="8"/>
      <x v="98"/>
    </i>
    <i>
      <x v="100"/>
      <x v="8"/>
      <x v="99"/>
    </i>
    <i>
      <x v="101"/>
      <x v="8"/>
      <x v="100"/>
    </i>
    <i>
      <x v="102"/>
      <x v="8"/>
      <x v="101"/>
    </i>
    <i>
      <x v="103"/>
      <x v="8"/>
      <x v="102"/>
    </i>
    <i>
      <x v="104"/>
      <x v="8"/>
      <x v="103"/>
    </i>
    <i>
      <x v="105"/>
      <x v="8"/>
      <x v="104"/>
    </i>
    <i>
      <x v="106"/>
      <x v="8"/>
      <x v="105"/>
    </i>
    <i>
      <x v="107"/>
      <x v="8"/>
      <x v="106"/>
    </i>
    <i>
      <x v="108"/>
      <x v="8"/>
      <x v="107"/>
    </i>
    <i>
      <x v="109"/>
      <x v="8"/>
      <x v="108"/>
    </i>
    <i>
      <x v="110"/>
      <x v="8"/>
      <x v="109"/>
    </i>
    <i>
      <x v="111"/>
      <x v="8"/>
      <x v="110"/>
    </i>
    <i>
      <x v="112"/>
      <x v="8"/>
      <x v="111"/>
    </i>
    <i>
      <x v="113"/>
      <x v="8"/>
      <x v="112"/>
    </i>
    <i>
      <x v="114"/>
      <x v="8"/>
      <x v="98"/>
    </i>
    <i>
      <x v="115"/>
      <x v="8"/>
      <x v="99"/>
    </i>
    <i>
      <x v="116"/>
      <x v="8"/>
      <x v="100"/>
    </i>
    <i>
      <x v="117"/>
      <x v="8"/>
      <x v="101"/>
    </i>
    <i>
      <x v="118"/>
      <x v="8"/>
      <x v="102"/>
    </i>
    <i>
      <x v="119"/>
      <x v="8"/>
      <x v="103"/>
    </i>
    <i>
      <x v="120"/>
      <x v="8"/>
      <x v="104"/>
    </i>
    <i>
      <x v="121"/>
      <x v="8"/>
      <x v="105"/>
    </i>
    <i>
      <x v="122"/>
      <x v="8"/>
      <x v="106"/>
    </i>
    <i>
      <x v="123"/>
      <x v="8"/>
      <x v="107"/>
    </i>
    <i>
      <x v="124"/>
      <x v="8"/>
      <x v="108"/>
    </i>
    <i>
      <x v="125"/>
      <x v="8"/>
      <x v="109"/>
    </i>
    <i>
      <x v="126"/>
      <x v="8"/>
      <x v="110"/>
    </i>
    <i>
      <x v="127"/>
      <x v="8"/>
      <x v="111"/>
    </i>
    <i>
      <x v="128"/>
      <x v="8"/>
      <x v="113"/>
    </i>
    <i>
      <x v="129"/>
      <x v="8"/>
      <x v="98"/>
    </i>
    <i>
      <x v="130"/>
      <x v="8"/>
      <x v="99"/>
    </i>
    <i>
      <x v="131"/>
      <x v="8"/>
      <x v="100"/>
    </i>
    <i>
      <x v="132"/>
      <x v="8"/>
      <x v="101"/>
    </i>
    <i>
      <x v="133"/>
      <x v="8"/>
      <x v="102"/>
    </i>
    <i>
      <x v="134"/>
      <x v="8"/>
      <x v="103"/>
    </i>
    <i>
      <x v="135"/>
      <x v="8"/>
      <x v="104"/>
    </i>
    <i>
      <x v="136"/>
      <x v="8"/>
      <x v="105"/>
    </i>
    <i>
      <x v="137"/>
      <x v="8"/>
      <x v="106"/>
    </i>
    <i>
      <x v="138"/>
      <x v="8"/>
      <x v="107"/>
    </i>
    <i>
      <x v="139"/>
      <x v="8"/>
      <x v="108"/>
    </i>
    <i>
      <x v="140"/>
      <x v="8"/>
      <x v="109"/>
    </i>
    <i>
      <x v="141"/>
      <x v="8"/>
      <x v="110"/>
    </i>
    <i>
      <x v="142"/>
      <x v="8"/>
      <x v="111"/>
    </i>
    <i>
      <x v="143"/>
      <x v="8"/>
      <x v="114"/>
    </i>
    <i>
      <x v="144"/>
      <x v="8"/>
      <x v="98"/>
    </i>
    <i>
      <x v="145"/>
      <x v="8"/>
      <x v="99"/>
    </i>
    <i>
      <x v="146"/>
      <x v="8"/>
      <x v="100"/>
    </i>
    <i>
      <x v="147"/>
      <x v="8"/>
      <x v="101"/>
    </i>
    <i>
      <x v="148"/>
      <x v="8"/>
      <x v="102"/>
    </i>
    <i>
      <x v="149"/>
      <x v="8"/>
      <x v="103"/>
    </i>
    <i>
      <x v="150"/>
      <x v="8"/>
      <x v="104"/>
    </i>
    <i>
      <x v="151"/>
      <x v="8"/>
      <x v="105"/>
    </i>
    <i>
      <x v="152"/>
      <x v="8"/>
      <x v="106"/>
    </i>
    <i>
      <x v="153"/>
      <x v="8"/>
      <x v="107"/>
    </i>
    <i>
      <x v="154"/>
      <x v="8"/>
      <x v="108"/>
    </i>
    <i>
      <x v="155"/>
      <x v="8"/>
      <x v="109"/>
    </i>
    <i>
      <x v="156"/>
      <x v="8"/>
      <x v="110"/>
    </i>
    <i>
      <x v="157"/>
      <x v="8"/>
      <x v="111"/>
    </i>
    <i>
      <x v="158"/>
      <x v="8"/>
      <x v="115"/>
    </i>
    <i>
      <x v="159"/>
      <x v="8"/>
      <x v="98"/>
    </i>
    <i>
      <x v="160"/>
      <x v="8"/>
      <x v="99"/>
    </i>
    <i>
      <x v="161"/>
      <x v="8"/>
      <x v="100"/>
    </i>
    <i>
      <x v="162"/>
      <x v="8"/>
      <x v="101"/>
    </i>
    <i>
      <x v="163"/>
      <x v="8"/>
      <x v="102"/>
    </i>
    <i>
      <x v="164"/>
      <x v="8"/>
      <x v="103"/>
    </i>
    <i>
      <x v="165"/>
      <x v="8"/>
      <x v="104"/>
    </i>
    <i>
      <x v="166"/>
      <x v="8"/>
      <x v="105"/>
    </i>
    <i>
      <x v="167"/>
      <x v="8"/>
      <x v="106"/>
    </i>
    <i>
      <x v="168"/>
      <x v="8"/>
      <x v="107"/>
    </i>
    <i>
      <x v="169"/>
      <x v="8"/>
      <x v="108"/>
    </i>
    <i>
      <x v="170"/>
      <x v="8"/>
      <x v="109"/>
    </i>
    <i>
      <x v="171"/>
      <x v="8"/>
      <x v="110"/>
    </i>
    <i>
      <x v="172"/>
      <x v="8"/>
      <x v="111"/>
    </i>
    <i>
      <x v="173"/>
      <x v="8"/>
      <x v="116"/>
    </i>
    <i>
      <x v="174"/>
      <x v="8"/>
      <x v="98"/>
    </i>
    <i>
      <x v="175"/>
      <x v="8"/>
      <x v="99"/>
    </i>
    <i>
      <x v="176"/>
      <x v="8"/>
      <x v="100"/>
    </i>
    <i>
      <x v="177"/>
      <x v="8"/>
      <x v="101"/>
    </i>
    <i>
      <x v="178"/>
      <x v="8"/>
      <x v="102"/>
    </i>
    <i>
      <x v="179"/>
      <x v="8"/>
      <x v="103"/>
    </i>
    <i>
      <x v="180"/>
      <x v="8"/>
      <x v="104"/>
    </i>
    <i>
      <x v="181"/>
      <x v="8"/>
      <x v="105"/>
    </i>
    <i>
      <x v="182"/>
      <x v="8"/>
      <x v="106"/>
    </i>
    <i>
      <x v="183"/>
      <x v="8"/>
      <x v="107"/>
    </i>
    <i>
      <x v="184"/>
      <x v="8"/>
      <x v="108"/>
    </i>
    <i>
      <x v="185"/>
      <x v="8"/>
      <x v="109"/>
    </i>
    <i>
      <x v="186"/>
      <x v="8"/>
      <x v="110"/>
    </i>
    <i>
      <x v="187"/>
      <x v="8"/>
      <x v="111"/>
    </i>
    <i>
      <x v="188"/>
      <x v="8"/>
      <x v="117"/>
    </i>
    <i>
      <x v="189"/>
      <x v="8"/>
      <x v="98"/>
    </i>
    <i>
      <x v="190"/>
      <x v="8"/>
      <x v="99"/>
    </i>
    <i>
      <x v="191"/>
      <x v="8"/>
      <x v="100"/>
    </i>
    <i>
      <x v="192"/>
      <x v="8"/>
      <x v="101"/>
    </i>
    <i>
      <x v="193"/>
      <x v="8"/>
      <x v="102"/>
    </i>
    <i>
      <x v="194"/>
      <x v="8"/>
      <x v="103"/>
    </i>
    <i>
      <x v="195"/>
      <x v="8"/>
      <x v="104"/>
    </i>
    <i>
      <x v="196"/>
      <x v="8"/>
      <x v="105"/>
    </i>
    <i>
      <x v="197"/>
      <x v="8"/>
      <x v="106"/>
    </i>
    <i>
      <x v="198"/>
      <x v="8"/>
      <x v="107"/>
    </i>
    <i>
      <x v="199"/>
      <x v="8"/>
      <x v="108"/>
    </i>
    <i>
      <x v="200"/>
      <x v="8"/>
      <x v="109"/>
    </i>
    <i>
      <x v="201"/>
      <x v="8"/>
      <x v="110"/>
    </i>
    <i>
      <x v="202"/>
      <x v="8"/>
      <x v="111"/>
    </i>
    <i>
      <x v="203"/>
      <x v="8"/>
      <x v="118"/>
    </i>
    <i>
      <x v="204"/>
      <x v="8"/>
      <x v="98"/>
    </i>
    <i>
      <x v="205"/>
      <x v="8"/>
      <x v="99"/>
    </i>
    <i>
      <x v="206"/>
      <x v="8"/>
      <x v="100"/>
    </i>
    <i>
      <x v="207"/>
      <x v="8"/>
      <x v="101"/>
    </i>
    <i>
      <x v="208"/>
      <x v="8"/>
      <x v="102"/>
    </i>
    <i>
      <x v="209"/>
      <x v="8"/>
      <x v="103"/>
    </i>
    <i>
      <x v="210"/>
      <x v="8"/>
      <x v="104"/>
    </i>
    <i>
      <x v="211"/>
      <x v="8"/>
      <x v="105"/>
    </i>
    <i>
      <x v="212"/>
      <x v="8"/>
      <x v="106"/>
    </i>
    <i>
      <x v="213"/>
      <x v="8"/>
      <x v="107"/>
    </i>
    <i>
      <x v="214"/>
      <x v="8"/>
      <x v="108"/>
    </i>
    <i>
      <x v="215"/>
      <x v="8"/>
      <x v="109"/>
    </i>
    <i>
      <x v="216"/>
      <x v="8"/>
      <x v="110"/>
    </i>
    <i>
      <x v="217"/>
      <x v="8"/>
      <x v="111"/>
    </i>
    <i>
      <x v="218"/>
      <x v="8"/>
      <x v="119"/>
    </i>
    <i>
      <x v="219"/>
      <x v="8"/>
      <x v="98"/>
    </i>
    <i>
      <x v="220"/>
      <x v="8"/>
      <x v="99"/>
    </i>
    <i>
      <x v="221"/>
      <x v="8"/>
      <x v="100"/>
    </i>
    <i>
      <x v="222"/>
      <x v="8"/>
      <x v="101"/>
    </i>
    <i>
      <x v="223"/>
      <x v="8"/>
      <x v="102"/>
    </i>
    <i>
      <x v="224"/>
      <x v="8"/>
      <x v="103"/>
    </i>
    <i>
      <x v="225"/>
      <x v="8"/>
      <x v="104"/>
    </i>
    <i>
      <x v="226"/>
      <x v="8"/>
      <x v="105"/>
    </i>
    <i>
      <x v="227"/>
      <x v="8"/>
      <x v="106"/>
    </i>
    <i>
      <x v="228"/>
      <x v="8"/>
      <x v="107"/>
    </i>
    <i>
      <x v="229"/>
      <x v="8"/>
      <x v="108"/>
    </i>
    <i>
      <x v="230"/>
      <x v="8"/>
      <x v="109"/>
    </i>
    <i>
      <x v="231"/>
      <x v="8"/>
      <x v="110"/>
    </i>
    <i>
      <x v="232"/>
      <x v="8"/>
      <x v="111"/>
    </i>
  </colItems>
  <dataFields count="1">
    <dataField name="Sum of Reported Value" fld="6" baseField="7" baseItem="45"/>
  </dataFields>
  <formats count="473">
    <format dxfId="1477">
      <pivotArea type="all" dataOnly="0" outline="0" fieldPosition="0"/>
    </format>
    <format dxfId="1476">
      <pivotArea outline="0" collapsedLevelsAreSubtotals="1" fieldPosition="0"/>
    </format>
    <format dxfId="1475">
      <pivotArea type="origin" dataOnly="0" labelOnly="1" outline="0" fieldPosition="0"/>
    </format>
    <format dxfId="1474">
      <pivotArea field="9" type="button" dataOnly="0" labelOnly="1" outline="0" axis="axisCol" fieldPosition="0"/>
    </format>
    <format dxfId="1473">
      <pivotArea field="10" type="button" dataOnly="0" labelOnly="1" outline="0" axis="axisCol" fieldPosition="1"/>
    </format>
    <format dxfId="1472">
      <pivotArea field="7" type="button" dataOnly="0" labelOnly="1" outline="0" axis="axisCol" fieldPosition="2"/>
    </format>
    <format dxfId="1471">
      <pivotArea type="topRight" dataOnly="0" labelOnly="1" outline="0" fieldPosition="0"/>
    </format>
    <format dxfId="1470">
      <pivotArea field="0" type="button" dataOnly="0" labelOnly="1" outline="0" axis="axisRow" fieldPosition="0"/>
    </format>
    <format dxfId="1469">
      <pivotArea field="1" type="button" dataOnly="0" labelOnly="1" outline="0" axis="axisRow" fieldPosition="1"/>
    </format>
    <format dxfId="1468">
      <pivotArea field="2" type="button" dataOnly="0" labelOnly="1" outline="0" axis="axisRow" fieldPosition="2"/>
    </format>
    <format dxfId="1467">
      <pivotArea dataOnly="0" labelOnly="1" outline="0" fieldPosition="0">
        <references count="1">
          <reference field="0" count="0"/>
        </references>
      </pivotArea>
    </format>
    <format dxfId="1466">
      <pivotArea dataOnly="0" labelOnly="1" grandRow="1" outline="0" fieldPosition="0"/>
    </format>
    <format dxfId="1465">
      <pivotArea dataOnly="0" labelOnly="1" outline="0" fieldPosition="0">
        <references count="2">
          <reference field="0" count="1" selected="0">
            <x v="0"/>
          </reference>
          <reference field="1" count="6">
            <x v="0"/>
            <x v="1"/>
            <x v="2"/>
            <x v="4"/>
            <x v="10"/>
            <x v="11"/>
          </reference>
        </references>
      </pivotArea>
    </format>
    <format dxfId="1464">
      <pivotArea dataOnly="0" labelOnly="1" outline="0" fieldPosition="0">
        <references count="2">
          <reference field="0" count="1" selected="0">
            <x v="1"/>
          </reference>
          <reference field="1" count="3">
            <x v="7"/>
            <x v="8"/>
            <x v="9"/>
          </reference>
        </references>
      </pivotArea>
    </format>
    <format dxfId="1463">
      <pivotArea dataOnly="0" labelOnly="1" outline="0" fieldPosition="0">
        <references count="2">
          <reference field="0" count="1" selected="0">
            <x v="2"/>
          </reference>
          <reference field="1" count="11">
            <x v="3"/>
            <x v="5"/>
            <x v="6"/>
            <x v="12"/>
            <x v="13"/>
            <x v="14"/>
            <x v="15"/>
            <x v="16"/>
            <x v="17"/>
            <x v="18"/>
            <x v="22"/>
          </reference>
        </references>
      </pivotArea>
    </format>
    <format dxfId="1462">
      <pivotArea dataOnly="0" labelOnly="1" outline="0" fieldPosition="0">
        <references count="2">
          <reference field="0" count="1" selected="0">
            <x v="3"/>
          </reference>
          <reference field="1" count="3">
            <x v="19"/>
            <x v="20"/>
            <x v="21"/>
          </reference>
        </references>
      </pivotArea>
    </format>
    <format dxfId="1461">
      <pivotArea dataOnly="0" labelOnly="1" outline="0" fieldPosition="0">
        <references count="3">
          <reference field="0" count="1" selected="0">
            <x v="0"/>
          </reference>
          <reference field="1" count="1" selected="0">
            <x v="0"/>
          </reference>
          <reference field="2" count="3">
            <x v="41"/>
            <x v="87"/>
            <x v="149"/>
          </reference>
        </references>
      </pivotArea>
    </format>
    <format dxfId="1460">
      <pivotArea dataOnly="0" labelOnly="1" outline="0" fieldPosition="0">
        <references count="3">
          <reference field="0" count="1" selected="0">
            <x v="0"/>
          </reference>
          <reference field="1" count="1" selected="0">
            <x v="1"/>
          </reference>
          <reference field="2" count="3">
            <x v="8"/>
            <x v="42"/>
            <x v="57"/>
          </reference>
        </references>
      </pivotArea>
    </format>
    <format dxfId="1459">
      <pivotArea dataOnly="0" labelOnly="1" outline="0" fieldPosition="0">
        <references count="3">
          <reference field="0" count="1" selected="0">
            <x v="0"/>
          </reference>
          <reference field="1" count="1" selected="0">
            <x v="2"/>
          </reference>
          <reference field="2" count="1">
            <x v="15"/>
          </reference>
        </references>
      </pivotArea>
    </format>
    <format dxfId="1458">
      <pivotArea dataOnly="0" labelOnly="1" outline="0" fieldPosition="0">
        <references count="3">
          <reference field="0" count="1" selected="0">
            <x v="0"/>
          </reference>
          <reference field="1" count="1" selected="0">
            <x v="4"/>
          </reference>
          <reference field="2" count="5">
            <x v="23"/>
            <x v="26"/>
            <x v="83"/>
            <x v="150"/>
            <x v="152"/>
          </reference>
        </references>
      </pivotArea>
    </format>
    <format dxfId="1457">
      <pivotArea dataOnly="0" labelOnly="1" outline="0" fieldPosition="0">
        <references count="3">
          <reference field="0" count="1" selected="0">
            <x v="0"/>
          </reference>
          <reference field="1" count="1" selected="0">
            <x v="10"/>
          </reference>
          <reference field="2" count="4">
            <x v="55"/>
            <x v="74"/>
            <x v="75"/>
            <x v="86"/>
          </reference>
        </references>
      </pivotArea>
    </format>
    <format dxfId="1456">
      <pivotArea dataOnly="0" labelOnly="1" outline="0" fieldPosition="0">
        <references count="3">
          <reference field="0" count="1" selected="0">
            <x v="0"/>
          </reference>
          <reference field="1" count="1" selected="0">
            <x v="11"/>
          </reference>
          <reference field="2" count="3">
            <x v="24"/>
            <x v="60"/>
            <x v="89"/>
          </reference>
        </references>
      </pivotArea>
    </format>
    <format dxfId="1455">
      <pivotArea dataOnly="0" labelOnly="1" outline="0" fieldPosition="0">
        <references count="3">
          <reference field="0" count="1" selected="0">
            <x v="1"/>
          </reference>
          <reference field="1" count="1" selected="0">
            <x v="7"/>
          </reference>
          <reference field="2" count="8">
            <x v="45"/>
            <x v="64"/>
            <x v="68"/>
            <x v="77"/>
            <x v="103"/>
            <x v="104"/>
            <x v="109"/>
            <x v="141"/>
          </reference>
        </references>
      </pivotArea>
    </format>
    <format dxfId="1454">
      <pivotArea dataOnly="0" labelOnly="1" outline="0" fieldPosition="0">
        <references count="3">
          <reference field="0" count="1" selected="0">
            <x v="1"/>
          </reference>
          <reference field="1" count="1" selected="0">
            <x v="8"/>
          </reference>
          <reference field="2" count="6">
            <x v="17"/>
            <x v="19"/>
            <x v="56"/>
            <x v="93"/>
            <x v="126"/>
            <x v="133"/>
          </reference>
        </references>
      </pivotArea>
    </format>
    <format dxfId="1453">
      <pivotArea dataOnly="0" labelOnly="1" outline="0" fieldPosition="0">
        <references count="3">
          <reference field="0" count="1" selected="0">
            <x v="1"/>
          </reference>
          <reference field="1" count="1" selected="0">
            <x v="9"/>
          </reference>
          <reference field="2" count="11">
            <x v="10"/>
            <x v="71"/>
            <x v="81"/>
            <x v="95"/>
            <x v="106"/>
            <x v="108"/>
            <x v="113"/>
            <x v="120"/>
            <x v="122"/>
            <x v="131"/>
            <x v="136"/>
          </reference>
        </references>
      </pivotArea>
    </format>
    <format dxfId="1452">
      <pivotArea dataOnly="0" labelOnly="1" outline="0" fieldPosition="0">
        <references count="3">
          <reference field="0" count="1" selected="0">
            <x v="2"/>
          </reference>
          <reference field="1" count="1" selected="0">
            <x v="3"/>
          </reference>
          <reference field="2" count="15">
            <x v="20"/>
            <x v="31"/>
            <x v="32"/>
            <x v="35"/>
            <x v="49"/>
            <x v="50"/>
            <x v="52"/>
            <x v="59"/>
            <x v="79"/>
            <x v="117"/>
            <x v="121"/>
            <x v="127"/>
            <x v="129"/>
            <x v="143"/>
            <x v="144"/>
          </reference>
        </references>
      </pivotArea>
    </format>
    <format dxfId="1451">
      <pivotArea dataOnly="0" labelOnly="1" outline="0" fieldPosition="0">
        <references count="3">
          <reference field="0" count="1" selected="0">
            <x v="2"/>
          </reference>
          <reference field="1" count="1" selected="0">
            <x v="5"/>
          </reference>
          <reference field="2" count="5">
            <x v="37"/>
            <x v="46"/>
            <x v="63"/>
            <x v="94"/>
            <x v="142"/>
          </reference>
        </references>
      </pivotArea>
    </format>
    <format dxfId="1450">
      <pivotArea dataOnly="0" labelOnly="1" outline="0" fieldPosition="0">
        <references count="3">
          <reference field="0" count="1" selected="0">
            <x v="2"/>
          </reference>
          <reference field="1" count="1" selected="0">
            <x v="6"/>
          </reference>
          <reference field="2" count="4">
            <x v="51"/>
            <x v="58"/>
            <x v="119"/>
            <x v="151"/>
          </reference>
        </references>
      </pivotArea>
    </format>
    <format dxfId="1449">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1448">
      <pivotArea dataOnly="0" labelOnly="1" outline="0" fieldPosition="0">
        <references count="3">
          <reference field="0" count="1" selected="0">
            <x v="2"/>
          </reference>
          <reference field="1" count="1" selected="0">
            <x v="13"/>
          </reference>
          <reference field="2" count="16">
            <x v="4"/>
            <x v="28"/>
            <x v="48"/>
            <x v="54"/>
            <x v="69"/>
            <x v="70"/>
            <x v="90"/>
            <x v="96"/>
            <x v="97"/>
            <x v="105"/>
            <x v="112"/>
            <x v="116"/>
            <x v="118"/>
            <x v="123"/>
            <x v="125"/>
            <x v="156"/>
          </reference>
        </references>
      </pivotArea>
    </format>
    <format dxfId="1447">
      <pivotArea dataOnly="0" labelOnly="1" outline="0" fieldPosition="0">
        <references count="3">
          <reference field="0" count="1" selected="0">
            <x v="2"/>
          </reference>
          <reference field="1" count="1" selected="0">
            <x v="14"/>
          </reference>
          <reference field="2" count="15">
            <x v="0"/>
            <x v="1"/>
            <x v="12"/>
            <x v="13"/>
            <x v="27"/>
            <x v="30"/>
            <x v="34"/>
            <x v="65"/>
            <x v="66"/>
            <x v="82"/>
            <x v="84"/>
            <x v="85"/>
            <x v="98"/>
            <x v="140"/>
            <x v="154"/>
          </reference>
        </references>
      </pivotArea>
    </format>
    <format dxfId="1446">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1445">
      <pivotArea dataOnly="0" labelOnly="1" outline="0" fieldPosition="0">
        <references count="3">
          <reference field="0" count="1" selected="0">
            <x v="2"/>
          </reference>
          <reference field="1" count="1" selected="0">
            <x v="16"/>
          </reference>
          <reference field="2" count="12">
            <x v="2"/>
            <x v="11"/>
            <x v="29"/>
            <x v="39"/>
            <x v="47"/>
            <x v="92"/>
            <x v="99"/>
            <x v="100"/>
            <x v="101"/>
            <x v="102"/>
            <x v="128"/>
            <x v="147"/>
          </reference>
        </references>
      </pivotArea>
    </format>
    <format dxfId="1444">
      <pivotArea dataOnly="0" labelOnly="1" outline="0" fieldPosition="0">
        <references count="3">
          <reference field="0" count="1" selected="0">
            <x v="2"/>
          </reference>
          <reference field="1" count="1" selected="0">
            <x v="17"/>
          </reference>
          <reference field="2" count="9">
            <x v="9"/>
            <x v="21"/>
            <x v="36"/>
            <x v="53"/>
            <x v="67"/>
            <x v="78"/>
            <x v="107"/>
            <x v="110"/>
            <x v="124"/>
          </reference>
        </references>
      </pivotArea>
    </format>
    <format dxfId="1443">
      <pivotArea dataOnly="0" labelOnly="1" outline="0" fieldPosition="0">
        <references count="3">
          <reference field="0" count="1" selected="0">
            <x v="2"/>
          </reference>
          <reference field="1" count="1" selected="0">
            <x v="18"/>
          </reference>
          <reference field="2" count="6">
            <x v="16"/>
            <x v="40"/>
            <x v="88"/>
            <x v="111"/>
            <x v="115"/>
            <x v="130"/>
          </reference>
        </references>
      </pivotArea>
    </format>
    <format dxfId="1442">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1441">
      <pivotArea dataOnly="0" labelOnly="1" outline="0" fieldPosition="0">
        <references count="3">
          <reference field="0" count="1" selected="0">
            <x v="3"/>
          </reference>
          <reference field="1" count="1" selected="0">
            <x v="19"/>
          </reference>
          <reference field="2" count="4">
            <x v="61"/>
            <x v="72"/>
            <x v="73"/>
            <x v="146"/>
          </reference>
        </references>
      </pivotArea>
    </format>
    <format dxfId="1440">
      <pivotArea dataOnly="0" labelOnly="1" outline="0" fieldPosition="0">
        <references count="3">
          <reference field="0" count="1" selected="0">
            <x v="3"/>
          </reference>
          <reference field="1" count="1" selected="0">
            <x v="20"/>
          </reference>
          <reference field="2" count="5">
            <x v="3"/>
            <x v="14"/>
            <x v="134"/>
            <x v="148"/>
            <x v="155"/>
          </reference>
        </references>
      </pivotArea>
    </format>
    <format dxfId="1439">
      <pivotArea dataOnly="0" labelOnly="1" outline="0" fieldPosition="0">
        <references count="3">
          <reference field="0" count="1" selected="0">
            <x v="3"/>
          </reference>
          <reference field="1" count="1" selected="0">
            <x v="21"/>
          </reference>
          <reference field="2" count="3">
            <x v="7"/>
            <x v="76"/>
            <x v="137"/>
          </reference>
        </references>
      </pivotArea>
    </format>
    <format dxfId="1438">
      <pivotArea dataOnly="0" labelOnly="1" outline="0" fieldPosition="0">
        <references count="1">
          <reference field="9" count="0"/>
        </references>
      </pivotArea>
    </format>
    <format dxfId="1437">
      <pivotArea dataOnly="0" labelOnly="1" outline="0" fieldPosition="0">
        <references count="2">
          <reference field="9" count="1" selected="0">
            <x v="0"/>
          </reference>
          <reference field="10" count="1">
            <x v="4"/>
          </reference>
        </references>
      </pivotArea>
    </format>
    <format dxfId="1436">
      <pivotArea dataOnly="0" labelOnly="1" outline="0" fieldPosition="0">
        <references count="2">
          <reference field="9" count="1" selected="0">
            <x v="9"/>
          </reference>
          <reference field="10" count="1">
            <x v="2"/>
          </reference>
        </references>
      </pivotArea>
    </format>
    <format dxfId="1435">
      <pivotArea dataOnly="0" labelOnly="1" outline="0" fieldPosition="0">
        <references count="2">
          <reference field="9" count="1" selected="0">
            <x v="12"/>
          </reference>
          <reference field="10" count="1">
            <x v="1"/>
          </reference>
        </references>
      </pivotArea>
    </format>
    <format dxfId="1434">
      <pivotArea dataOnly="0" labelOnly="1" outline="0" fieldPosition="0">
        <references count="2">
          <reference field="9" count="1" selected="0">
            <x v="16"/>
          </reference>
          <reference field="10" count="1">
            <x v="0"/>
          </reference>
        </references>
      </pivotArea>
    </format>
    <format dxfId="1433">
      <pivotArea dataOnly="0" labelOnly="1" outline="0" fieldPosition="0">
        <references count="2">
          <reference field="9" count="1" selected="0">
            <x v="38"/>
          </reference>
          <reference field="10" count="1">
            <x v="3"/>
          </reference>
        </references>
      </pivotArea>
    </format>
    <format dxfId="1432">
      <pivotArea dataOnly="0" labelOnly="1" outline="0" fieldPosition="0">
        <references count="3">
          <reference field="7" count="1">
            <x v="43"/>
          </reference>
          <reference field="9" count="1" selected="0">
            <x v="0"/>
          </reference>
          <reference field="10" count="1" selected="0">
            <x v="4"/>
          </reference>
        </references>
      </pivotArea>
    </format>
    <format dxfId="1431">
      <pivotArea dataOnly="0" labelOnly="1" outline="0" fieldPosition="0">
        <references count="3">
          <reference field="7" count="1">
            <x v="37"/>
          </reference>
          <reference field="9" count="1" selected="0">
            <x v="1"/>
          </reference>
          <reference field="10" count="1" selected="0">
            <x v="4"/>
          </reference>
        </references>
      </pivotArea>
    </format>
    <format dxfId="1430">
      <pivotArea dataOnly="0" labelOnly="1" outline="0" fieldPosition="0">
        <references count="3">
          <reference field="7" count="1">
            <x v="19"/>
          </reference>
          <reference field="9" count="1" selected="0">
            <x v="2"/>
          </reference>
          <reference field="10" count="1" selected="0">
            <x v="4"/>
          </reference>
        </references>
      </pivotArea>
    </format>
    <format dxfId="1429">
      <pivotArea dataOnly="0" labelOnly="1" outline="0" fieldPosition="0">
        <references count="3">
          <reference field="7" count="1">
            <x v="18"/>
          </reference>
          <reference field="9" count="1" selected="0">
            <x v="3"/>
          </reference>
          <reference field="10" count="1" selected="0">
            <x v="4"/>
          </reference>
        </references>
      </pivotArea>
    </format>
    <format dxfId="1428">
      <pivotArea dataOnly="0" labelOnly="1" outline="0" fieldPosition="0">
        <references count="3">
          <reference field="7" count="1">
            <x v="17"/>
          </reference>
          <reference field="9" count="1" selected="0">
            <x v="4"/>
          </reference>
          <reference field="10" count="1" selected="0">
            <x v="4"/>
          </reference>
        </references>
      </pivotArea>
    </format>
    <format dxfId="1427">
      <pivotArea dataOnly="0" labelOnly="1" outline="0" fieldPosition="0">
        <references count="3">
          <reference field="7" count="1">
            <x v="15"/>
          </reference>
          <reference field="9" count="1" selected="0">
            <x v="5"/>
          </reference>
          <reference field="10" count="1" selected="0">
            <x v="4"/>
          </reference>
        </references>
      </pivotArea>
    </format>
    <format dxfId="1426">
      <pivotArea dataOnly="0" labelOnly="1" outline="0" fieldPosition="0">
        <references count="3">
          <reference field="7" count="1">
            <x v="46"/>
          </reference>
          <reference field="9" count="1" selected="0">
            <x v="6"/>
          </reference>
          <reference field="10" count="1" selected="0">
            <x v="4"/>
          </reference>
        </references>
      </pivotArea>
    </format>
    <format dxfId="1425">
      <pivotArea dataOnly="0" labelOnly="1" outline="0" fieldPosition="0">
        <references count="3">
          <reference field="7" count="1">
            <x v="34"/>
          </reference>
          <reference field="9" count="1" selected="0">
            <x v="7"/>
          </reference>
          <reference field="10" count="1" selected="0">
            <x v="4"/>
          </reference>
        </references>
      </pivotArea>
    </format>
    <format dxfId="1424">
      <pivotArea dataOnly="0" labelOnly="1" outline="0" fieldPosition="0">
        <references count="3">
          <reference field="7" count="1">
            <x v="24"/>
          </reference>
          <reference field="9" count="1" selected="0">
            <x v="8"/>
          </reference>
          <reference field="10" count="1" selected="0">
            <x v="4"/>
          </reference>
        </references>
      </pivotArea>
    </format>
    <format dxfId="1423">
      <pivotArea dataOnly="0" labelOnly="1" outline="0" fieldPosition="0">
        <references count="3">
          <reference field="7" count="1">
            <x v="36"/>
          </reference>
          <reference field="9" count="1" selected="0">
            <x v="9"/>
          </reference>
          <reference field="10" count="1" selected="0">
            <x v="2"/>
          </reference>
        </references>
      </pivotArea>
    </format>
    <format dxfId="1422">
      <pivotArea dataOnly="0" labelOnly="1" outline="0" fieldPosition="0">
        <references count="3">
          <reference field="7" count="1">
            <x v="26"/>
          </reference>
          <reference field="9" count="1" selected="0">
            <x v="10"/>
          </reference>
          <reference field="10" count="1" selected="0">
            <x v="2"/>
          </reference>
        </references>
      </pivotArea>
    </format>
    <format dxfId="1421">
      <pivotArea dataOnly="0" labelOnly="1" outline="0" fieldPosition="0">
        <references count="3">
          <reference field="7" count="1">
            <x v="25"/>
          </reference>
          <reference field="9" count="1" selected="0">
            <x v="11"/>
          </reference>
          <reference field="10" count="1" selected="0">
            <x v="2"/>
          </reference>
        </references>
      </pivotArea>
    </format>
    <format dxfId="1420">
      <pivotArea dataOnly="0" labelOnly="1" outline="0" fieldPosition="0">
        <references count="3">
          <reference field="7" count="1">
            <x v="40"/>
          </reference>
          <reference field="9" count="1" selected="0">
            <x v="12"/>
          </reference>
          <reference field="10" count="1" selected="0">
            <x v="1"/>
          </reference>
        </references>
      </pivotArea>
    </format>
    <format dxfId="1419">
      <pivotArea dataOnly="0" labelOnly="1" outline="0" fieldPosition="0">
        <references count="3">
          <reference field="7" count="1">
            <x v="8"/>
          </reference>
          <reference field="9" count="1" selected="0">
            <x v="13"/>
          </reference>
          <reference field="10" count="1" selected="0">
            <x v="1"/>
          </reference>
        </references>
      </pivotArea>
    </format>
    <format dxfId="1418">
      <pivotArea dataOnly="0" labelOnly="1" outline="0" fieldPosition="0">
        <references count="3">
          <reference field="7" count="1">
            <x v="10"/>
          </reference>
          <reference field="9" count="1" selected="0">
            <x v="14"/>
          </reference>
          <reference field="10" count="1" selected="0">
            <x v="1"/>
          </reference>
        </references>
      </pivotArea>
    </format>
    <format dxfId="1417">
      <pivotArea dataOnly="0" labelOnly="1" outline="0" fieldPosition="0">
        <references count="3">
          <reference field="7" count="1">
            <x v="9"/>
          </reference>
          <reference field="9" count="1" selected="0">
            <x v="15"/>
          </reference>
          <reference field="10" count="1" selected="0">
            <x v="1"/>
          </reference>
        </references>
      </pivotArea>
    </format>
    <format dxfId="1416">
      <pivotArea dataOnly="0" labelOnly="1" outline="0" fieldPosition="0">
        <references count="3">
          <reference field="7" count="1">
            <x v="0"/>
          </reference>
          <reference field="9" count="1" selected="0">
            <x v="16"/>
          </reference>
          <reference field="10" count="1" selected="0">
            <x v="0"/>
          </reference>
        </references>
      </pivotArea>
    </format>
    <format dxfId="1415">
      <pivotArea dataOnly="0" labelOnly="1" outline="0" fieldPosition="0">
        <references count="3">
          <reference field="7" count="1">
            <x v="35"/>
          </reference>
          <reference field="9" count="1" selected="0">
            <x v="17"/>
          </reference>
          <reference field="10" count="1" selected="0">
            <x v="0"/>
          </reference>
        </references>
      </pivotArea>
    </format>
    <format dxfId="1414">
      <pivotArea dataOnly="0" labelOnly="1" outline="0" fieldPosition="0">
        <references count="3">
          <reference field="7" count="1">
            <x v="13"/>
          </reference>
          <reference field="9" count="1" selected="0">
            <x v="18"/>
          </reference>
          <reference field="10" count="1" selected="0">
            <x v="0"/>
          </reference>
        </references>
      </pivotArea>
    </format>
    <format dxfId="1413">
      <pivotArea dataOnly="0" labelOnly="1" outline="0" fieldPosition="0">
        <references count="3">
          <reference field="7" count="1">
            <x v="14"/>
          </reference>
          <reference field="9" count="1" selected="0">
            <x v="19"/>
          </reference>
          <reference field="10" count="1" selected="0">
            <x v="0"/>
          </reference>
        </references>
      </pivotArea>
    </format>
    <format dxfId="1412">
      <pivotArea dataOnly="0" labelOnly="1" outline="0" fieldPosition="0">
        <references count="3">
          <reference field="7" count="1">
            <x v="41"/>
          </reference>
          <reference field="9" count="1" selected="0">
            <x v="20"/>
          </reference>
          <reference field="10" count="1" selected="0">
            <x v="0"/>
          </reference>
        </references>
      </pivotArea>
    </format>
    <format dxfId="1411">
      <pivotArea dataOnly="0" labelOnly="1" outline="0" fieldPosition="0">
        <references count="3">
          <reference field="7" count="1">
            <x v="28"/>
          </reference>
          <reference field="9" count="1" selected="0">
            <x v="21"/>
          </reference>
          <reference field="10" count="1" selected="0">
            <x v="0"/>
          </reference>
        </references>
      </pivotArea>
    </format>
    <format dxfId="1410">
      <pivotArea dataOnly="0" labelOnly="1" outline="0" fieldPosition="0">
        <references count="3">
          <reference field="7" count="1">
            <x v="29"/>
          </reference>
          <reference field="9" count="1" selected="0">
            <x v="22"/>
          </reference>
          <reference field="10" count="1" selected="0">
            <x v="0"/>
          </reference>
        </references>
      </pivotArea>
    </format>
    <format dxfId="1409">
      <pivotArea dataOnly="0" labelOnly="1" outline="0" fieldPosition="0">
        <references count="3">
          <reference field="7" count="1">
            <x v="38"/>
          </reference>
          <reference field="9" count="1" selected="0">
            <x v="23"/>
          </reference>
          <reference field="10" count="1" selected="0">
            <x v="0"/>
          </reference>
        </references>
      </pivotArea>
    </format>
    <format dxfId="1408">
      <pivotArea dataOnly="0" labelOnly="1" outline="0" fieldPosition="0">
        <references count="3">
          <reference field="7" count="1">
            <x v="20"/>
          </reference>
          <reference field="9" count="1" selected="0">
            <x v="24"/>
          </reference>
          <reference field="10" count="1" selected="0">
            <x v="0"/>
          </reference>
        </references>
      </pivotArea>
    </format>
    <format dxfId="1407">
      <pivotArea dataOnly="0" labelOnly="1" outline="0" fieldPosition="0">
        <references count="3">
          <reference field="7" count="1">
            <x v="21"/>
          </reference>
          <reference field="9" count="1" selected="0">
            <x v="25"/>
          </reference>
          <reference field="10" count="1" selected="0">
            <x v="0"/>
          </reference>
        </references>
      </pivotArea>
    </format>
    <format dxfId="1406">
      <pivotArea dataOnly="0" labelOnly="1" outline="0" fieldPosition="0">
        <references count="3">
          <reference field="7" count="1">
            <x v="22"/>
          </reference>
          <reference field="9" count="1" selected="0">
            <x v="26"/>
          </reference>
          <reference field="10" count="1" selected="0">
            <x v="0"/>
          </reference>
        </references>
      </pivotArea>
    </format>
    <format dxfId="1405">
      <pivotArea dataOnly="0" labelOnly="1" outline="0" fieldPosition="0">
        <references count="3">
          <reference field="7" count="1">
            <x v="23"/>
          </reference>
          <reference field="9" count="1" selected="0">
            <x v="27"/>
          </reference>
          <reference field="10" count="1" selected="0">
            <x v="0"/>
          </reference>
        </references>
      </pivotArea>
    </format>
    <format dxfId="1404">
      <pivotArea dataOnly="0" labelOnly="1" outline="0" fieldPosition="0">
        <references count="3">
          <reference field="7" count="1">
            <x v="12"/>
          </reference>
          <reference field="9" count="1" selected="0">
            <x v="28"/>
          </reference>
          <reference field="10" count="1" selected="0">
            <x v="0"/>
          </reference>
        </references>
      </pivotArea>
    </format>
    <format dxfId="1403">
      <pivotArea dataOnly="0" labelOnly="1" outline="0" fieldPosition="0">
        <references count="3">
          <reference field="7" count="1">
            <x v="11"/>
          </reference>
          <reference field="9" count="1" selected="0">
            <x v="29"/>
          </reference>
          <reference field="10" count="1" selected="0">
            <x v="0"/>
          </reference>
        </references>
      </pivotArea>
    </format>
    <format dxfId="1402">
      <pivotArea dataOnly="0" labelOnly="1" outline="0" fieldPosition="0">
        <references count="3">
          <reference field="7" count="1">
            <x v="31"/>
          </reference>
          <reference field="9" count="1" selected="0">
            <x v="30"/>
          </reference>
          <reference field="10" count="1" selected="0">
            <x v="0"/>
          </reference>
        </references>
      </pivotArea>
    </format>
    <format dxfId="1401">
      <pivotArea dataOnly="0" labelOnly="1" outline="0" fieldPosition="0">
        <references count="3">
          <reference field="7" count="1">
            <x v="30"/>
          </reference>
          <reference field="9" count="1" selected="0">
            <x v="31"/>
          </reference>
          <reference field="10" count="1" selected="0">
            <x v="0"/>
          </reference>
        </references>
      </pivotArea>
    </format>
    <format dxfId="1400">
      <pivotArea dataOnly="0" labelOnly="1" outline="0" fieldPosition="0">
        <references count="3">
          <reference field="7" count="1">
            <x v="42"/>
          </reference>
          <reference field="9" count="1" selected="0">
            <x v="32"/>
          </reference>
          <reference field="10" count="1" selected="0">
            <x v="0"/>
          </reference>
        </references>
      </pivotArea>
    </format>
    <format dxfId="1399">
      <pivotArea dataOnly="0" labelOnly="1" outline="0" fieldPosition="0">
        <references count="3">
          <reference field="7" count="1">
            <x v="44"/>
          </reference>
          <reference field="9" count="1" selected="0">
            <x v="33"/>
          </reference>
          <reference field="10" count="1" selected="0">
            <x v="0"/>
          </reference>
        </references>
      </pivotArea>
    </format>
    <format dxfId="1398">
      <pivotArea dataOnly="0" labelOnly="1" outline="0" fieldPosition="0">
        <references count="3">
          <reference field="7" count="1">
            <x v="45"/>
          </reference>
          <reference field="9" count="1" selected="0">
            <x v="34"/>
          </reference>
          <reference field="10" count="1" selected="0">
            <x v="0"/>
          </reference>
        </references>
      </pivotArea>
    </format>
    <format dxfId="1397">
      <pivotArea dataOnly="0" labelOnly="1" outline="0" fieldPosition="0">
        <references count="3">
          <reference field="7" count="1">
            <x v="39"/>
          </reference>
          <reference field="9" count="1" selected="0">
            <x v="35"/>
          </reference>
          <reference field="10" count="1" selected="0">
            <x v="0"/>
          </reference>
        </references>
      </pivotArea>
    </format>
    <format dxfId="1396">
      <pivotArea dataOnly="0" labelOnly="1" outline="0" fieldPosition="0">
        <references count="3">
          <reference field="7" count="1">
            <x v="32"/>
          </reference>
          <reference field="9" count="1" selected="0">
            <x v="36"/>
          </reference>
          <reference field="10" count="1" selected="0">
            <x v="0"/>
          </reference>
        </references>
      </pivotArea>
    </format>
    <format dxfId="1395">
      <pivotArea dataOnly="0" labelOnly="1" outline="0" fieldPosition="0">
        <references count="3">
          <reference field="7" count="1">
            <x v="33"/>
          </reference>
          <reference field="9" count="1" selected="0">
            <x v="37"/>
          </reference>
          <reference field="10" count="1" selected="0">
            <x v="0"/>
          </reference>
        </references>
      </pivotArea>
    </format>
    <format dxfId="1394">
      <pivotArea dataOnly="0" labelOnly="1" outline="0" fieldPosition="0">
        <references count="3">
          <reference field="7" count="1">
            <x v="27"/>
          </reference>
          <reference field="9" count="1" selected="0">
            <x v="38"/>
          </reference>
          <reference field="10" count="1" selected="0">
            <x v="3"/>
          </reference>
        </references>
      </pivotArea>
    </format>
    <format dxfId="1393">
      <pivotArea dataOnly="0" labelOnly="1" outline="0" fieldPosition="0">
        <references count="3">
          <reference field="7" count="1">
            <x v="16"/>
          </reference>
          <reference field="9" count="1" selected="0">
            <x v="39"/>
          </reference>
          <reference field="10" count="1" selected="0">
            <x v="3"/>
          </reference>
        </references>
      </pivotArea>
    </format>
    <format dxfId="1392">
      <pivotArea dataOnly="0" labelOnly="1" outline="0" fieldPosition="0">
        <references count="3">
          <reference field="7" count="1">
            <x v="7"/>
          </reference>
          <reference field="9" count="1" selected="0">
            <x v="40"/>
          </reference>
          <reference field="10" count="1" selected="0">
            <x v="3"/>
          </reference>
        </references>
      </pivotArea>
    </format>
    <format dxfId="1391">
      <pivotArea dataOnly="0" labelOnly="1" outline="0" fieldPosition="0">
        <references count="3">
          <reference field="7" count="1">
            <x v="6"/>
          </reference>
          <reference field="9" count="1" selected="0">
            <x v="41"/>
          </reference>
          <reference field="10" count="1" selected="0">
            <x v="3"/>
          </reference>
        </references>
      </pivotArea>
    </format>
    <format dxfId="1390">
      <pivotArea dataOnly="0" labelOnly="1" outline="0" fieldPosition="0">
        <references count="3">
          <reference field="7" count="1">
            <x v="4"/>
          </reference>
          <reference field="9" count="1" selected="0">
            <x v="42"/>
          </reference>
          <reference field="10" count="1" selected="0">
            <x v="3"/>
          </reference>
        </references>
      </pivotArea>
    </format>
    <format dxfId="1389">
      <pivotArea dataOnly="0" labelOnly="1" outline="0" fieldPosition="0">
        <references count="3">
          <reference field="7" count="1">
            <x v="3"/>
          </reference>
          <reference field="9" count="1" selected="0">
            <x v="43"/>
          </reference>
          <reference field="10" count="1" selected="0">
            <x v="3"/>
          </reference>
        </references>
      </pivotArea>
    </format>
    <format dxfId="1388">
      <pivotArea dataOnly="0" labelOnly="1" outline="0" fieldPosition="0">
        <references count="3">
          <reference field="7" count="1">
            <x v="5"/>
          </reference>
          <reference field="9" count="1" selected="0">
            <x v="44"/>
          </reference>
          <reference field="10" count="1" selected="0">
            <x v="3"/>
          </reference>
        </references>
      </pivotArea>
    </format>
    <format dxfId="1387">
      <pivotArea dataOnly="0" labelOnly="1" outline="0" fieldPosition="0">
        <references count="3">
          <reference field="7" count="1">
            <x v="2"/>
          </reference>
          <reference field="9" count="1" selected="0">
            <x v="45"/>
          </reference>
          <reference field="10" count="1" selected="0">
            <x v="3"/>
          </reference>
        </references>
      </pivotArea>
    </format>
    <format dxfId="1386">
      <pivotArea dataOnly="0" labelOnly="1" outline="0" fieldPosition="0">
        <references count="3">
          <reference field="7" count="1">
            <x v="1"/>
          </reference>
          <reference field="9" count="1" selected="0">
            <x v="46"/>
          </reference>
          <reference field="10" count="1" selected="0">
            <x v="3"/>
          </reference>
        </references>
      </pivotArea>
    </format>
    <format dxfId="1385">
      <pivotArea type="origin" dataOnly="0" labelOnly="1" outline="0" offset="A2:C2" fieldPosition="0"/>
    </format>
    <format dxfId="1384">
      <pivotArea dataOnly="0" labelOnly="1" outline="0" fieldPosition="0">
        <references count="1">
          <reference field="9" count="0"/>
        </references>
      </pivotArea>
    </format>
    <format dxfId="1383">
      <pivotArea type="origin" dataOnly="0" labelOnly="1" outline="0" offset="A2:C2" fieldPosition="0"/>
    </format>
    <format dxfId="1382">
      <pivotArea dataOnly="0" labelOnly="1" outline="0" fieldPosition="0">
        <references count="1">
          <reference field="9" count="0"/>
        </references>
      </pivotArea>
    </format>
    <format dxfId="1381">
      <pivotArea field="0" type="button" dataOnly="0" labelOnly="1" outline="0" axis="axisRow" fieldPosition="0"/>
    </format>
    <format dxfId="1380">
      <pivotArea field="1" type="button" dataOnly="0" labelOnly="1" outline="0" axis="axisRow" fieldPosition="1"/>
    </format>
    <format dxfId="1379">
      <pivotArea field="2" type="button" dataOnly="0" labelOnly="1" outline="0" axis="axisRow" fieldPosition="2"/>
    </format>
    <format dxfId="1378">
      <pivotArea dataOnly="0" labelOnly="1" outline="0" fieldPosition="0">
        <references count="3">
          <reference field="7" count="1">
            <x v="43"/>
          </reference>
          <reference field="9" count="1" selected="0">
            <x v="0"/>
          </reference>
          <reference field="10" count="1" selected="0">
            <x v="4"/>
          </reference>
        </references>
      </pivotArea>
    </format>
    <format dxfId="1377">
      <pivotArea dataOnly="0" labelOnly="1" outline="0" fieldPosition="0">
        <references count="3">
          <reference field="7" count="1">
            <x v="37"/>
          </reference>
          <reference field="9" count="1" selected="0">
            <x v="1"/>
          </reference>
          <reference field="10" count="1" selected="0">
            <x v="4"/>
          </reference>
        </references>
      </pivotArea>
    </format>
    <format dxfId="1376">
      <pivotArea dataOnly="0" labelOnly="1" outline="0" fieldPosition="0">
        <references count="3">
          <reference field="7" count="1">
            <x v="19"/>
          </reference>
          <reference field="9" count="1" selected="0">
            <x v="2"/>
          </reference>
          <reference field="10" count="1" selected="0">
            <x v="4"/>
          </reference>
        </references>
      </pivotArea>
    </format>
    <format dxfId="1375">
      <pivotArea dataOnly="0" labelOnly="1" outline="0" fieldPosition="0">
        <references count="3">
          <reference field="7" count="1">
            <x v="18"/>
          </reference>
          <reference field="9" count="1" selected="0">
            <x v="3"/>
          </reference>
          <reference field="10" count="1" selected="0">
            <x v="4"/>
          </reference>
        </references>
      </pivotArea>
    </format>
    <format dxfId="1374">
      <pivotArea dataOnly="0" labelOnly="1" outline="0" fieldPosition="0">
        <references count="3">
          <reference field="7" count="1">
            <x v="17"/>
          </reference>
          <reference field="9" count="1" selected="0">
            <x v="4"/>
          </reference>
          <reference field="10" count="1" selected="0">
            <x v="4"/>
          </reference>
        </references>
      </pivotArea>
    </format>
    <format dxfId="1373">
      <pivotArea dataOnly="0" labelOnly="1" outline="0" fieldPosition="0">
        <references count="3">
          <reference field="7" count="1">
            <x v="15"/>
          </reference>
          <reference field="9" count="1" selected="0">
            <x v="5"/>
          </reference>
          <reference field="10" count="1" selected="0">
            <x v="4"/>
          </reference>
        </references>
      </pivotArea>
    </format>
    <format dxfId="1372">
      <pivotArea dataOnly="0" labelOnly="1" outline="0" fieldPosition="0">
        <references count="3">
          <reference field="7" count="1">
            <x v="46"/>
          </reference>
          <reference field="9" count="1" selected="0">
            <x v="6"/>
          </reference>
          <reference field="10" count="1" selected="0">
            <x v="4"/>
          </reference>
        </references>
      </pivotArea>
    </format>
    <format dxfId="1371">
      <pivotArea dataOnly="0" labelOnly="1" outline="0" fieldPosition="0">
        <references count="3">
          <reference field="7" count="1">
            <x v="34"/>
          </reference>
          <reference field="9" count="1" selected="0">
            <x v="7"/>
          </reference>
          <reference field="10" count="1" selected="0">
            <x v="4"/>
          </reference>
        </references>
      </pivotArea>
    </format>
    <format dxfId="1370">
      <pivotArea dataOnly="0" labelOnly="1" outline="0" fieldPosition="0">
        <references count="3">
          <reference field="7" count="1">
            <x v="24"/>
          </reference>
          <reference field="9" count="1" selected="0">
            <x v="8"/>
          </reference>
          <reference field="10" count="1" selected="0">
            <x v="4"/>
          </reference>
        </references>
      </pivotArea>
    </format>
    <format dxfId="1369">
      <pivotArea dataOnly="0" labelOnly="1" outline="0" fieldPosition="0">
        <references count="3">
          <reference field="7" count="1">
            <x v="36"/>
          </reference>
          <reference field="9" count="1" selected="0">
            <x v="9"/>
          </reference>
          <reference field="10" count="1" selected="0">
            <x v="2"/>
          </reference>
        </references>
      </pivotArea>
    </format>
    <format dxfId="1368">
      <pivotArea dataOnly="0" labelOnly="1" outline="0" fieldPosition="0">
        <references count="3">
          <reference field="7" count="1">
            <x v="26"/>
          </reference>
          <reference field="9" count="1" selected="0">
            <x v="10"/>
          </reference>
          <reference field="10" count="1" selected="0">
            <x v="2"/>
          </reference>
        </references>
      </pivotArea>
    </format>
    <format dxfId="1367">
      <pivotArea dataOnly="0" labelOnly="1" outline="0" fieldPosition="0">
        <references count="3">
          <reference field="7" count="1">
            <x v="25"/>
          </reference>
          <reference field="9" count="1" selected="0">
            <x v="11"/>
          </reference>
          <reference field="10" count="1" selected="0">
            <x v="2"/>
          </reference>
        </references>
      </pivotArea>
    </format>
    <format dxfId="1366">
      <pivotArea dataOnly="0" labelOnly="1" outline="0" fieldPosition="0">
        <references count="3">
          <reference field="7" count="1">
            <x v="40"/>
          </reference>
          <reference field="9" count="1" selected="0">
            <x v="12"/>
          </reference>
          <reference field="10" count="1" selected="0">
            <x v="1"/>
          </reference>
        </references>
      </pivotArea>
    </format>
    <format dxfId="1365">
      <pivotArea dataOnly="0" labelOnly="1" outline="0" fieldPosition="0">
        <references count="3">
          <reference field="7" count="1">
            <x v="8"/>
          </reference>
          <reference field="9" count="1" selected="0">
            <x v="13"/>
          </reference>
          <reference field="10" count="1" selected="0">
            <x v="1"/>
          </reference>
        </references>
      </pivotArea>
    </format>
    <format dxfId="1364">
      <pivotArea dataOnly="0" labelOnly="1" outline="0" fieldPosition="0">
        <references count="3">
          <reference field="7" count="1">
            <x v="10"/>
          </reference>
          <reference field="9" count="1" selected="0">
            <x v="14"/>
          </reference>
          <reference field="10" count="1" selected="0">
            <x v="1"/>
          </reference>
        </references>
      </pivotArea>
    </format>
    <format dxfId="1363">
      <pivotArea dataOnly="0" labelOnly="1" outline="0" fieldPosition="0">
        <references count="3">
          <reference field="7" count="1">
            <x v="9"/>
          </reference>
          <reference field="9" count="1" selected="0">
            <x v="15"/>
          </reference>
          <reference field="10" count="1" selected="0">
            <x v="1"/>
          </reference>
        </references>
      </pivotArea>
    </format>
    <format dxfId="1362">
      <pivotArea dataOnly="0" labelOnly="1" outline="0" fieldPosition="0">
        <references count="3">
          <reference field="7" count="1">
            <x v="0"/>
          </reference>
          <reference field="9" count="1" selected="0">
            <x v="16"/>
          </reference>
          <reference field="10" count="1" selected="0">
            <x v="0"/>
          </reference>
        </references>
      </pivotArea>
    </format>
    <format dxfId="1361">
      <pivotArea dataOnly="0" labelOnly="1" outline="0" fieldPosition="0">
        <references count="3">
          <reference field="7" count="1">
            <x v="35"/>
          </reference>
          <reference field="9" count="1" selected="0">
            <x v="17"/>
          </reference>
          <reference field="10" count="1" selected="0">
            <x v="0"/>
          </reference>
        </references>
      </pivotArea>
    </format>
    <format dxfId="1360">
      <pivotArea dataOnly="0" labelOnly="1" outline="0" fieldPosition="0">
        <references count="3">
          <reference field="7" count="1">
            <x v="13"/>
          </reference>
          <reference field="9" count="1" selected="0">
            <x v="18"/>
          </reference>
          <reference field="10" count="1" selected="0">
            <x v="0"/>
          </reference>
        </references>
      </pivotArea>
    </format>
    <format dxfId="1359">
      <pivotArea dataOnly="0" labelOnly="1" outline="0" fieldPosition="0">
        <references count="3">
          <reference field="7" count="1">
            <x v="14"/>
          </reference>
          <reference field="9" count="1" selected="0">
            <x v="19"/>
          </reference>
          <reference field="10" count="1" selected="0">
            <x v="0"/>
          </reference>
        </references>
      </pivotArea>
    </format>
    <format dxfId="1358">
      <pivotArea dataOnly="0" labelOnly="1" outline="0" fieldPosition="0">
        <references count="3">
          <reference field="7" count="1">
            <x v="41"/>
          </reference>
          <reference field="9" count="1" selected="0">
            <x v="20"/>
          </reference>
          <reference field="10" count="1" selected="0">
            <x v="0"/>
          </reference>
        </references>
      </pivotArea>
    </format>
    <format dxfId="1357">
      <pivotArea dataOnly="0" labelOnly="1" outline="0" fieldPosition="0">
        <references count="3">
          <reference field="7" count="1">
            <x v="28"/>
          </reference>
          <reference field="9" count="1" selected="0">
            <x v="21"/>
          </reference>
          <reference field="10" count="1" selected="0">
            <x v="0"/>
          </reference>
        </references>
      </pivotArea>
    </format>
    <format dxfId="1356">
      <pivotArea dataOnly="0" labelOnly="1" outline="0" fieldPosition="0">
        <references count="3">
          <reference field="7" count="1">
            <x v="29"/>
          </reference>
          <reference field="9" count="1" selected="0">
            <x v="22"/>
          </reference>
          <reference field="10" count="1" selected="0">
            <x v="0"/>
          </reference>
        </references>
      </pivotArea>
    </format>
    <format dxfId="1355">
      <pivotArea dataOnly="0" labelOnly="1" outline="0" fieldPosition="0">
        <references count="3">
          <reference field="7" count="1">
            <x v="38"/>
          </reference>
          <reference field="9" count="1" selected="0">
            <x v="23"/>
          </reference>
          <reference field="10" count="1" selected="0">
            <x v="0"/>
          </reference>
        </references>
      </pivotArea>
    </format>
    <format dxfId="1354">
      <pivotArea dataOnly="0" labelOnly="1" outline="0" fieldPosition="0">
        <references count="3">
          <reference field="7" count="1">
            <x v="20"/>
          </reference>
          <reference field="9" count="1" selected="0">
            <x v="24"/>
          </reference>
          <reference field="10" count="1" selected="0">
            <x v="0"/>
          </reference>
        </references>
      </pivotArea>
    </format>
    <format dxfId="1353">
      <pivotArea dataOnly="0" labelOnly="1" outline="0" fieldPosition="0">
        <references count="3">
          <reference field="7" count="1">
            <x v="21"/>
          </reference>
          <reference field="9" count="1" selected="0">
            <x v="25"/>
          </reference>
          <reference field="10" count="1" selected="0">
            <x v="0"/>
          </reference>
        </references>
      </pivotArea>
    </format>
    <format dxfId="1352">
      <pivotArea dataOnly="0" labelOnly="1" outline="0" fieldPosition="0">
        <references count="3">
          <reference field="7" count="1">
            <x v="22"/>
          </reference>
          <reference field="9" count="1" selected="0">
            <x v="26"/>
          </reference>
          <reference field="10" count="1" selected="0">
            <x v="0"/>
          </reference>
        </references>
      </pivotArea>
    </format>
    <format dxfId="1351">
      <pivotArea dataOnly="0" labelOnly="1" outline="0" fieldPosition="0">
        <references count="3">
          <reference field="7" count="1">
            <x v="23"/>
          </reference>
          <reference field="9" count="1" selected="0">
            <x v="27"/>
          </reference>
          <reference field="10" count="1" selected="0">
            <x v="0"/>
          </reference>
        </references>
      </pivotArea>
    </format>
    <format dxfId="1350">
      <pivotArea dataOnly="0" labelOnly="1" outline="0" fieldPosition="0">
        <references count="3">
          <reference field="7" count="1">
            <x v="12"/>
          </reference>
          <reference field="9" count="1" selected="0">
            <x v="28"/>
          </reference>
          <reference field="10" count="1" selected="0">
            <x v="0"/>
          </reference>
        </references>
      </pivotArea>
    </format>
    <format dxfId="1349">
      <pivotArea dataOnly="0" labelOnly="1" outline="0" fieldPosition="0">
        <references count="3">
          <reference field="7" count="1">
            <x v="11"/>
          </reference>
          <reference field="9" count="1" selected="0">
            <x v="29"/>
          </reference>
          <reference field="10" count="1" selected="0">
            <x v="0"/>
          </reference>
        </references>
      </pivotArea>
    </format>
    <format dxfId="1348">
      <pivotArea dataOnly="0" labelOnly="1" outline="0" fieldPosition="0">
        <references count="3">
          <reference field="7" count="1">
            <x v="31"/>
          </reference>
          <reference field="9" count="1" selected="0">
            <x v="30"/>
          </reference>
          <reference field="10" count="1" selected="0">
            <x v="0"/>
          </reference>
        </references>
      </pivotArea>
    </format>
    <format dxfId="1347">
      <pivotArea dataOnly="0" labelOnly="1" outline="0" fieldPosition="0">
        <references count="3">
          <reference field="7" count="1">
            <x v="30"/>
          </reference>
          <reference field="9" count="1" selected="0">
            <x v="31"/>
          </reference>
          <reference field="10" count="1" selected="0">
            <x v="0"/>
          </reference>
        </references>
      </pivotArea>
    </format>
    <format dxfId="1346">
      <pivotArea dataOnly="0" labelOnly="1" outline="0" fieldPosition="0">
        <references count="3">
          <reference field="7" count="1">
            <x v="42"/>
          </reference>
          <reference field="9" count="1" selected="0">
            <x v="32"/>
          </reference>
          <reference field="10" count="1" selected="0">
            <x v="0"/>
          </reference>
        </references>
      </pivotArea>
    </format>
    <format dxfId="1345">
      <pivotArea dataOnly="0" labelOnly="1" outline="0" fieldPosition="0">
        <references count="3">
          <reference field="7" count="1">
            <x v="44"/>
          </reference>
          <reference field="9" count="1" selected="0">
            <x v="33"/>
          </reference>
          <reference field="10" count="1" selected="0">
            <x v="0"/>
          </reference>
        </references>
      </pivotArea>
    </format>
    <format dxfId="1344">
      <pivotArea dataOnly="0" labelOnly="1" outline="0" fieldPosition="0">
        <references count="3">
          <reference field="7" count="1">
            <x v="45"/>
          </reference>
          <reference field="9" count="1" selected="0">
            <x v="34"/>
          </reference>
          <reference field="10" count="1" selected="0">
            <x v="0"/>
          </reference>
        </references>
      </pivotArea>
    </format>
    <format dxfId="1343">
      <pivotArea dataOnly="0" labelOnly="1" outline="0" fieldPosition="0">
        <references count="3">
          <reference field="7" count="1">
            <x v="39"/>
          </reference>
          <reference field="9" count="1" selected="0">
            <x v="35"/>
          </reference>
          <reference field="10" count="1" selected="0">
            <x v="0"/>
          </reference>
        </references>
      </pivotArea>
    </format>
    <format dxfId="1342">
      <pivotArea dataOnly="0" labelOnly="1" outline="0" fieldPosition="0">
        <references count="3">
          <reference field="7" count="1">
            <x v="32"/>
          </reference>
          <reference field="9" count="1" selected="0">
            <x v="36"/>
          </reference>
          <reference field="10" count="1" selected="0">
            <x v="0"/>
          </reference>
        </references>
      </pivotArea>
    </format>
    <format dxfId="1341">
      <pivotArea dataOnly="0" labelOnly="1" outline="0" fieldPosition="0">
        <references count="3">
          <reference field="7" count="1">
            <x v="33"/>
          </reference>
          <reference field="9" count="1" selected="0">
            <x v="37"/>
          </reference>
          <reference field="10" count="1" selected="0">
            <x v="0"/>
          </reference>
        </references>
      </pivotArea>
    </format>
    <format dxfId="1340">
      <pivotArea dataOnly="0" labelOnly="1" outline="0" fieldPosition="0">
        <references count="3">
          <reference field="7" count="1">
            <x v="27"/>
          </reference>
          <reference field="9" count="1" selected="0">
            <x v="38"/>
          </reference>
          <reference field="10" count="1" selected="0">
            <x v="3"/>
          </reference>
        </references>
      </pivotArea>
    </format>
    <format dxfId="1339">
      <pivotArea dataOnly="0" labelOnly="1" outline="0" fieldPosition="0">
        <references count="3">
          <reference field="7" count="1">
            <x v="16"/>
          </reference>
          <reference field="9" count="1" selected="0">
            <x v="39"/>
          </reference>
          <reference field="10" count="1" selected="0">
            <x v="3"/>
          </reference>
        </references>
      </pivotArea>
    </format>
    <format dxfId="1338">
      <pivotArea dataOnly="0" labelOnly="1" outline="0" fieldPosition="0">
        <references count="3">
          <reference field="7" count="1">
            <x v="7"/>
          </reference>
          <reference field="9" count="1" selected="0">
            <x v="40"/>
          </reference>
          <reference field="10" count="1" selected="0">
            <x v="3"/>
          </reference>
        </references>
      </pivotArea>
    </format>
    <format dxfId="1337">
      <pivotArea dataOnly="0" labelOnly="1" outline="0" fieldPosition="0">
        <references count="3">
          <reference field="7" count="1">
            <x v="6"/>
          </reference>
          <reference field="9" count="1" selected="0">
            <x v="41"/>
          </reference>
          <reference field="10" count="1" selected="0">
            <x v="3"/>
          </reference>
        </references>
      </pivotArea>
    </format>
    <format dxfId="1336">
      <pivotArea dataOnly="0" labelOnly="1" outline="0" fieldPosition="0">
        <references count="3">
          <reference field="7" count="1">
            <x v="4"/>
          </reference>
          <reference field="9" count="1" selected="0">
            <x v="42"/>
          </reference>
          <reference field="10" count="1" selected="0">
            <x v="3"/>
          </reference>
        </references>
      </pivotArea>
    </format>
    <format dxfId="1335">
      <pivotArea dataOnly="0" labelOnly="1" outline="0" fieldPosition="0">
        <references count="3">
          <reference field="7" count="1">
            <x v="3"/>
          </reference>
          <reference field="9" count="1" selected="0">
            <x v="43"/>
          </reference>
          <reference field="10" count="1" selected="0">
            <x v="3"/>
          </reference>
        </references>
      </pivotArea>
    </format>
    <format dxfId="1334">
      <pivotArea dataOnly="0" labelOnly="1" outline="0" fieldPosition="0">
        <references count="3">
          <reference field="7" count="1">
            <x v="5"/>
          </reference>
          <reference field="9" count="1" selected="0">
            <x v="44"/>
          </reference>
          <reference field="10" count="1" selected="0">
            <x v="3"/>
          </reference>
        </references>
      </pivotArea>
    </format>
    <format dxfId="1333">
      <pivotArea dataOnly="0" labelOnly="1" outline="0" fieldPosition="0">
        <references count="3">
          <reference field="7" count="1">
            <x v="2"/>
          </reference>
          <reference field="9" count="1" selected="0">
            <x v="45"/>
          </reference>
          <reference field="10" count="1" selected="0">
            <x v="3"/>
          </reference>
        </references>
      </pivotArea>
    </format>
    <format dxfId="1332">
      <pivotArea dataOnly="0" labelOnly="1" outline="0" fieldPosition="0">
        <references count="3">
          <reference field="7" count="1">
            <x v="1"/>
          </reference>
          <reference field="9" count="1" selected="0">
            <x v="46"/>
          </reference>
          <reference field="10" count="1" selected="0">
            <x v="3"/>
          </reference>
        </references>
      </pivotArea>
    </format>
    <format dxfId="1331">
      <pivotArea field="0" type="button" dataOnly="0" labelOnly="1" outline="0" axis="axisRow" fieldPosition="0"/>
    </format>
    <format dxfId="1330">
      <pivotArea field="1" type="button" dataOnly="0" labelOnly="1" outline="0" axis="axisRow" fieldPosition="1"/>
    </format>
    <format dxfId="1329">
      <pivotArea field="2" type="button" dataOnly="0" labelOnly="1" outline="0" axis="axisRow" fieldPosition="2"/>
    </format>
    <format dxfId="1328">
      <pivotArea dataOnly="0" labelOnly="1" outline="0" fieldPosition="0">
        <references count="3">
          <reference field="7" count="1">
            <x v="43"/>
          </reference>
          <reference field="9" count="1" selected="0">
            <x v="0"/>
          </reference>
          <reference field="10" count="1" selected="0">
            <x v="4"/>
          </reference>
        </references>
      </pivotArea>
    </format>
    <format dxfId="1327">
      <pivotArea dataOnly="0" labelOnly="1" outline="0" fieldPosition="0">
        <references count="3">
          <reference field="7" count="1">
            <x v="37"/>
          </reference>
          <reference field="9" count="1" selected="0">
            <x v="1"/>
          </reference>
          <reference field="10" count="1" selected="0">
            <x v="4"/>
          </reference>
        </references>
      </pivotArea>
    </format>
    <format dxfId="1326">
      <pivotArea dataOnly="0" labelOnly="1" outline="0" fieldPosition="0">
        <references count="3">
          <reference field="7" count="1">
            <x v="19"/>
          </reference>
          <reference field="9" count="1" selected="0">
            <x v="2"/>
          </reference>
          <reference field="10" count="1" selected="0">
            <x v="4"/>
          </reference>
        </references>
      </pivotArea>
    </format>
    <format dxfId="1325">
      <pivotArea dataOnly="0" labelOnly="1" outline="0" fieldPosition="0">
        <references count="3">
          <reference field="7" count="1">
            <x v="18"/>
          </reference>
          <reference field="9" count="1" selected="0">
            <x v="3"/>
          </reference>
          <reference field="10" count="1" selected="0">
            <x v="4"/>
          </reference>
        </references>
      </pivotArea>
    </format>
    <format dxfId="1324">
      <pivotArea dataOnly="0" labelOnly="1" outline="0" fieldPosition="0">
        <references count="3">
          <reference field="7" count="1">
            <x v="17"/>
          </reference>
          <reference field="9" count="1" selected="0">
            <x v="4"/>
          </reference>
          <reference field="10" count="1" selected="0">
            <x v="4"/>
          </reference>
        </references>
      </pivotArea>
    </format>
    <format dxfId="1323">
      <pivotArea dataOnly="0" labelOnly="1" outline="0" fieldPosition="0">
        <references count="3">
          <reference field="7" count="1">
            <x v="15"/>
          </reference>
          <reference field="9" count="1" selected="0">
            <x v="5"/>
          </reference>
          <reference field="10" count="1" selected="0">
            <x v="4"/>
          </reference>
        </references>
      </pivotArea>
    </format>
    <format dxfId="1322">
      <pivotArea dataOnly="0" labelOnly="1" outline="0" fieldPosition="0">
        <references count="3">
          <reference field="7" count="1">
            <x v="46"/>
          </reference>
          <reference field="9" count="1" selected="0">
            <x v="6"/>
          </reference>
          <reference field="10" count="1" selected="0">
            <x v="4"/>
          </reference>
        </references>
      </pivotArea>
    </format>
    <format dxfId="1321">
      <pivotArea dataOnly="0" labelOnly="1" outline="0" fieldPosition="0">
        <references count="3">
          <reference field="7" count="1">
            <x v="34"/>
          </reference>
          <reference field="9" count="1" selected="0">
            <x v="7"/>
          </reference>
          <reference field="10" count="1" selected="0">
            <x v="4"/>
          </reference>
        </references>
      </pivotArea>
    </format>
    <format dxfId="1320">
      <pivotArea dataOnly="0" labelOnly="1" outline="0" fieldPosition="0">
        <references count="3">
          <reference field="7" count="1">
            <x v="24"/>
          </reference>
          <reference field="9" count="1" selected="0">
            <x v="8"/>
          </reference>
          <reference field="10" count="1" selected="0">
            <x v="4"/>
          </reference>
        </references>
      </pivotArea>
    </format>
    <format dxfId="1319">
      <pivotArea dataOnly="0" labelOnly="1" outline="0" fieldPosition="0">
        <references count="3">
          <reference field="7" count="1">
            <x v="36"/>
          </reference>
          <reference field="9" count="1" selected="0">
            <x v="9"/>
          </reference>
          <reference field="10" count="1" selected="0">
            <x v="2"/>
          </reference>
        </references>
      </pivotArea>
    </format>
    <format dxfId="1318">
      <pivotArea dataOnly="0" labelOnly="1" outline="0" fieldPosition="0">
        <references count="3">
          <reference field="7" count="1">
            <x v="26"/>
          </reference>
          <reference field="9" count="1" selected="0">
            <x v="10"/>
          </reference>
          <reference field="10" count="1" selected="0">
            <x v="2"/>
          </reference>
        </references>
      </pivotArea>
    </format>
    <format dxfId="1317">
      <pivotArea dataOnly="0" labelOnly="1" outline="0" fieldPosition="0">
        <references count="3">
          <reference field="7" count="1">
            <x v="25"/>
          </reference>
          <reference field="9" count="1" selected="0">
            <x v="11"/>
          </reference>
          <reference field="10" count="1" selected="0">
            <x v="2"/>
          </reference>
        </references>
      </pivotArea>
    </format>
    <format dxfId="1316">
      <pivotArea dataOnly="0" labelOnly="1" outline="0" fieldPosition="0">
        <references count="3">
          <reference field="7" count="1">
            <x v="40"/>
          </reference>
          <reference field="9" count="1" selected="0">
            <x v="12"/>
          </reference>
          <reference field="10" count="1" selected="0">
            <x v="1"/>
          </reference>
        </references>
      </pivotArea>
    </format>
    <format dxfId="1315">
      <pivotArea dataOnly="0" labelOnly="1" outline="0" fieldPosition="0">
        <references count="3">
          <reference field="7" count="1">
            <x v="8"/>
          </reference>
          <reference field="9" count="1" selected="0">
            <x v="13"/>
          </reference>
          <reference field="10" count="1" selected="0">
            <x v="1"/>
          </reference>
        </references>
      </pivotArea>
    </format>
    <format dxfId="1314">
      <pivotArea dataOnly="0" labelOnly="1" outline="0" fieldPosition="0">
        <references count="3">
          <reference field="7" count="1">
            <x v="10"/>
          </reference>
          <reference field="9" count="1" selected="0">
            <x v="14"/>
          </reference>
          <reference field="10" count="1" selected="0">
            <x v="1"/>
          </reference>
        </references>
      </pivotArea>
    </format>
    <format dxfId="1313">
      <pivotArea dataOnly="0" labelOnly="1" outline="0" fieldPosition="0">
        <references count="3">
          <reference field="7" count="1">
            <x v="9"/>
          </reference>
          <reference field="9" count="1" selected="0">
            <x v="15"/>
          </reference>
          <reference field="10" count="1" selected="0">
            <x v="1"/>
          </reference>
        </references>
      </pivotArea>
    </format>
    <format dxfId="1312">
      <pivotArea dataOnly="0" labelOnly="1" outline="0" fieldPosition="0">
        <references count="3">
          <reference field="7" count="1">
            <x v="0"/>
          </reference>
          <reference field="9" count="1" selected="0">
            <x v="16"/>
          </reference>
          <reference field="10" count="1" selected="0">
            <x v="0"/>
          </reference>
        </references>
      </pivotArea>
    </format>
    <format dxfId="1311">
      <pivotArea dataOnly="0" labelOnly="1" outline="0" fieldPosition="0">
        <references count="3">
          <reference field="7" count="1">
            <x v="35"/>
          </reference>
          <reference field="9" count="1" selected="0">
            <x v="17"/>
          </reference>
          <reference field="10" count="1" selected="0">
            <x v="0"/>
          </reference>
        </references>
      </pivotArea>
    </format>
    <format dxfId="1310">
      <pivotArea dataOnly="0" labelOnly="1" outline="0" fieldPosition="0">
        <references count="3">
          <reference field="7" count="1">
            <x v="13"/>
          </reference>
          <reference field="9" count="1" selected="0">
            <x v="18"/>
          </reference>
          <reference field="10" count="1" selected="0">
            <x v="0"/>
          </reference>
        </references>
      </pivotArea>
    </format>
    <format dxfId="1309">
      <pivotArea dataOnly="0" labelOnly="1" outline="0" fieldPosition="0">
        <references count="3">
          <reference field="7" count="1">
            <x v="14"/>
          </reference>
          <reference field="9" count="1" selected="0">
            <x v="19"/>
          </reference>
          <reference field="10" count="1" selected="0">
            <x v="0"/>
          </reference>
        </references>
      </pivotArea>
    </format>
    <format dxfId="1308">
      <pivotArea dataOnly="0" labelOnly="1" outline="0" fieldPosition="0">
        <references count="3">
          <reference field="7" count="1">
            <x v="41"/>
          </reference>
          <reference field="9" count="1" selected="0">
            <x v="20"/>
          </reference>
          <reference field="10" count="1" selected="0">
            <x v="0"/>
          </reference>
        </references>
      </pivotArea>
    </format>
    <format dxfId="1307">
      <pivotArea dataOnly="0" labelOnly="1" outline="0" fieldPosition="0">
        <references count="3">
          <reference field="7" count="1">
            <x v="28"/>
          </reference>
          <reference field="9" count="1" selected="0">
            <x v="21"/>
          </reference>
          <reference field="10" count="1" selected="0">
            <x v="0"/>
          </reference>
        </references>
      </pivotArea>
    </format>
    <format dxfId="1306">
      <pivotArea dataOnly="0" labelOnly="1" outline="0" fieldPosition="0">
        <references count="3">
          <reference field="7" count="1">
            <x v="29"/>
          </reference>
          <reference field="9" count="1" selected="0">
            <x v="22"/>
          </reference>
          <reference field="10" count="1" selected="0">
            <x v="0"/>
          </reference>
        </references>
      </pivotArea>
    </format>
    <format dxfId="1305">
      <pivotArea dataOnly="0" labelOnly="1" outline="0" fieldPosition="0">
        <references count="3">
          <reference field="7" count="1">
            <x v="38"/>
          </reference>
          <reference field="9" count="1" selected="0">
            <x v="23"/>
          </reference>
          <reference field="10" count="1" selected="0">
            <x v="0"/>
          </reference>
        </references>
      </pivotArea>
    </format>
    <format dxfId="1304">
      <pivotArea dataOnly="0" labelOnly="1" outline="0" fieldPosition="0">
        <references count="3">
          <reference field="7" count="1">
            <x v="20"/>
          </reference>
          <reference field="9" count="1" selected="0">
            <x v="24"/>
          </reference>
          <reference field="10" count="1" selected="0">
            <x v="0"/>
          </reference>
        </references>
      </pivotArea>
    </format>
    <format dxfId="1303">
      <pivotArea dataOnly="0" labelOnly="1" outline="0" fieldPosition="0">
        <references count="3">
          <reference field="7" count="1">
            <x v="21"/>
          </reference>
          <reference field="9" count="1" selected="0">
            <x v="25"/>
          </reference>
          <reference field="10" count="1" selected="0">
            <x v="0"/>
          </reference>
        </references>
      </pivotArea>
    </format>
    <format dxfId="1302">
      <pivotArea dataOnly="0" labelOnly="1" outline="0" fieldPosition="0">
        <references count="3">
          <reference field="7" count="1">
            <x v="22"/>
          </reference>
          <reference field="9" count="1" selected="0">
            <x v="26"/>
          </reference>
          <reference field="10" count="1" selected="0">
            <x v="0"/>
          </reference>
        </references>
      </pivotArea>
    </format>
    <format dxfId="1301">
      <pivotArea dataOnly="0" labelOnly="1" outline="0" fieldPosition="0">
        <references count="3">
          <reference field="7" count="1">
            <x v="23"/>
          </reference>
          <reference field="9" count="1" selected="0">
            <x v="27"/>
          </reference>
          <reference field="10" count="1" selected="0">
            <x v="0"/>
          </reference>
        </references>
      </pivotArea>
    </format>
    <format dxfId="1300">
      <pivotArea dataOnly="0" labelOnly="1" outline="0" fieldPosition="0">
        <references count="3">
          <reference field="7" count="1">
            <x v="12"/>
          </reference>
          <reference field="9" count="1" selected="0">
            <x v="28"/>
          </reference>
          <reference field="10" count="1" selected="0">
            <x v="0"/>
          </reference>
        </references>
      </pivotArea>
    </format>
    <format dxfId="1299">
      <pivotArea dataOnly="0" labelOnly="1" outline="0" fieldPosition="0">
        <references count="3">
          <reference field="7" count="1">
            <x v="11"/>
          </reference>
          <reference field="9" count="1" selected="0">
            <x v="29"/>
          </reference>
          <reference field="10" count="1" selected="0">
            <x v="0"/>
          </reference>
        </references>
      </pivotArea>
    </format>
    <format dxfId="1298">
      <pivotArea dataOnly="0" labelOnly="1" outline="0" fieldPosition="0">
        <references count="3">
          <reference field="7" count="1">
            <x v="31"/>
          </reference>
          <reference field="9" count="1" selected="0">
            <x v="30"/>
          </reference>
          <reference field="10" count="1" selected="0">
            <x v="0"/>
          </reference>
        </references>
      </pivotArea>
    </format>
    <format dxfId="1297">
      <pivotArea dataOnly="0" labelOnly="1" outline="0" fieldPosition="0">
        <references count="3">
          <reference field="7" count="1">
            <x v="30"/>
          </reference>
          <reference field="9" count="1" selected="0">
            <x v="31"/>
          </reference>
          <reference field="10" count="1" selected="0">
            <x v="0"/>
          </reference>
        </references>
      </pivotArea>
    </format>
    <format dxfId="1296">
      <pivotArea dataOnly="0" labelOnly="1" outline="0" fieldPosition="0">
        <references count="3">
          <reference field="7" count="1">
            <x v="42"/>
          </reference>
          <reference field="9" count="1" selected="0">
            <x v="32"/>
          </reference>
          <reference field="10" count="1" selected="0">
            <x v="0"/>
          </reference>
        </references>
      </pivotArea>
    </format>
    <format dxfId="1295">
      <pivotArea dataOnly="0" labelOnly="1" outline="0" fieldPosition="0">
        <references count="3">
          <reference field="7" count="1">
            <x v="44"/>
          </reference>
          <reference field="9" count="1" selected="0">
            <x v="33"/>
          </reference>
          <reference field="10" count="1" selected="0">
            <x v="0"/>
          </reference>
        </references>
      </pivotArea>
    </format>
    <format dxfId="1294">
      <pivotArea dataOnly="0" labelOnly="1" outline="0" fieldPosition="0">
        <references count="3">
          <reference field="7" count="1">
            <x v="45"/>
          </reference>
          <reference field="9" count="1" selected="0">
            <x v="34"/>
          </reference>
          <reference field="10" count="1" selected="0">
            <x v="0"/>
          </reference>
        </references>
      </pivotArea>
    </format>
    <format dxfId="1293">
      <pivotArea dataOnly="0" labelOnly="1" outline="0" fieldPosition="0">
        <references count="3">
          <reference field="7" count="1">
            <x v="39"/>
          </reference>
          <reference field="9" count="1" selected="0">
            <x v="35"/>
          </reference>
          <reference field="10" count="1" selected="0">
            <x v="0"/>
          </reference>
        </references>
      </pivotArea>
    </format>
    <format dxfId="1292">
      <pivotArea dataOnly="0" labelOnly="1" outline="0" fieldPosition="0">
        <references count="3">
          <reference field="7" count="1">
            <x v="32"/>
          </reference>
          <reference field="9" count="1" selected="0">
            <x v="36"/>
          </reference>
          <reference field="10" count="1" selected="0">
            <x v="0"/>
          </reference>
        </references>
      </pivotArea>
    </format>
    <format dxfId="1291">
      <pivotArea dataOnly="0" labelOnly="1" outline="0" fieldPosition="0">
        <references count="3">
          <reference field="7" count="1">
            <x v="33"/>
          </reference>
          <reference field="9" count="1" selected="0">
            <x v="37"/>
          </reference>
          <reference field="10" count="1" selected="0">
            <x v="0"/>
          </reference>
        </references>
      </pivotArea>
    </format>
    <format dxfId="1290">
      <pivotArea dataOnly="0" labelOnly="1" outline="0" fieldPosition="0">
        <references count="3">
          <reference field="7" count="1">
            <x v="27"/>
          </reference>
          <reference field="9" count="1" selected="0">
            <x v="38"/>
          </reference>
          <reference field="10" count="1" selected="0">
            <x v="3"/>
          </reference>
        </references>
      </pivotArea>
    </format>
    <format dxfId="1289">
      <pivotArea dataOnly="0" labelOnly="1" outline="0" fieldPosition="0">
        <references count="3">
          <reference field="7" count="1">
            <x v="16"/>
          </reference>
          <reference field="9" count="1" selected="0">
            <x v="39"/>
          </reference>
          <reference field="10" count="1" selected="0">
            <x v="3"/>
          </reference>
        </references>
      </pivotArea>
    </format>
    <format dxfId="1288">
      <pivotArea dataOnly="0" labelOnly="1" outline="0" fieldPosition="0">
        <references count="3">
          <reference field="7" count="1">
            <x v="7"/>
          </reference>
          <reference field="9" count="1" selected="0">
            <x v="40"/>
          </reference>
          <reference field="10" count="1" selected="0">
            <x v="3"/>
          </reference>
        </references>
      </pivotArea>
    </format>
    <format dxfId="1287">
      <pivotArea dataOnly="0" labelOnly="1" outline="0" fieldPosition="0">
        <references count="3">
          <reference field="7" count="1">
            <x v="6"/>
          </reference>
          <reference field="9" count="1" selected="0">
            <x v="41"/>
          </reference>
          <reference field="10" count="1" selected="0">
            <x v="3"/>
          </reference>
        </references>
      </pivotArea>
    </format>
    <format dxfId="1286">
      <pivotArea dataOnly="0" labelOnly="1" outline="0" fieldPosition="0">
        <references count="3">
          <reference field="7" count="1">
            <x v="4"/>
          </reference>
          <reference field="9" count="1" selected="0">
            <x v="42"/>
          </reference>
          <reference field="10" count="1" selected="0">
            <x v="3"/>
          </reference>
        </references>
      </pivotArea>
    </format>
    <format dxfId="1285">
      <pivotArea dataOnly="0" labelOnly="1" outline="0" fieldPosition="0">
        <references count="3">
          <reference field="7" count="1">
            <x v="3"/>
          </reference>
          <reference field="9" count="1" selected="0">
            <x v="43"/>
          </reference>
          <reference field="10" count="1" selected="0">
            <x v="3"/>
          </reference>
        </references>
      </pivotArea>
    </format>
    <format dxfId="1284">
      <pivotArea dataOnly="0" labelOnly="1" outline="0" fieldPosition="0">
        <references count="3">
          <reference field="7" count="1">
            <x v="5"/>
          </reference>
          <reference field="9" count="1" selected="0">
            <x v="44"/>
          </reference>
          <reference field="10" count="1" selected="0">
            <x v="3"/>
          </reference>
        </references>
      </pivotArea>
    </format>
    <format dxfId="1283">
      <pivotArea dataOnly="0" labelOnly="1" outline="0" fieldPosition="0">
        <references count="3">
          <reference field="7" count="1">
            <x v="2"/>
          </reference>
          <reference field="9" count="1" selected="0">
            <x v="45"/>
          </reference>
          <reference field="10" count="1" selected="0">
            <x v="3"/>
          </reference>
        </references>
      </pivotArea>
    </format>
    <format dxfId="1282">
      <pivotArea dataOnly="0" labelOnly="1" outline="0" fieldPosition="0">
        <references count="3">
          <reference field="7" count="1">
            <x v="1"/>
          </reference>
          <reference field="9" count="1" selected="0">
            <x v="46"/>
          </reference>
          <reference field="10" count="1" selected="0">
            <x v="3"/>
          </reference>
        </references>
      </pivotArea>
    </format>
    <format dxfId="1281">
      <pivotArea type="all" dataOnly="0" outline="0" fieldPosition="0"/>
    </format>
    <format dxfId="1280">
      <pivotArea outline="0" collapsedLevelsAreSubtotals="1" fieldPosition="0"/>
    </format>
    <format dxfId="1279">
      <pivotArea type="origin" dataOnly="0" labelOnly="1" outline="0" fieldPosition="0"/>
    </format>
    <format dxfId="1278">
      <pivotArea field="9" type="button" dataOnly="0" labelOnly="1" outline="0" axis="axisCol" fieldPosition="0"/>
    </format>
    <format dxfId="1277">
      <pivotArea field="10" type="button" dataOnly="0" labelOnly="1" outline="0" axis="axisCol" fieldPosition="1"/>
    </format>
    <format dxfId="1276">
      <pivotArea field="7" type="button" dataOnly="0" labelOnly="1" outline="0" axis="axisCol" fieldPosition="2"/>
    </format>
    <format dxfId="1275">
      <pivotArea type="topRight" dataOnly="0" labelOnly="1" outline="0" fieldPosition="0"/>
    </format>
    <format dxfId="1274">
      <pivotArea field="0" type="button" dataOnly="0" labelOnly="1" outline="0" axis="axisRow" fieldPosition="0"/>
    </format>
    <format dxfId="1273">
      <pivotArea field="1" type="button" dataOnly="0" labelOnly="1" outline="0" axis="axisRow" fieldPosition="1"/>
    </format>
    <format dxfId="1272">
      <pivotArea field="2" type="button" dataOnly="0" labelOnly="1" outline="0" axis="axisRow" fieldPosition="2"/>
    </format>
    <format dxfId="1271">
      <pivotArea dataOnly="0" labelOnly="1" outline="0" fieldPosition="0">
        <references count="1">
          <reference field="0" count="0"/>
        </references>
      </pivotArea>
    </format>
    <format dxfId="1270">
      <pivotArea dataOnly="0" labelOnly="1" grandRow="1" outline="0" fieldPosition="0"/>
    </format>
    <format dxfId="1269">
      <pivotArea dataOnly="0" labelOnly="1" outline="0" fieldPosition="0">
        <references count="2">
          <reference field="0" count="1" selected="0">
            <x v="0"/>
          </reference>
          <reference field="1" count="6">
            <x v="0"/>
            <x v="1"/>
            <x v="2"/>
            <x v="4"/>
            <x v="10"/>
            <x v="11"/>
          </reference>
        </references>
      </pivotArea>
    </format>
    <format dxfId="1268">
      <pivotArea dataOnly="0" labelOnly="1" outline="0" fieldPosition="0">
        <references count="2">
          <reference field="0" count="1" selected="0">
            <x v="1"/>
          </reference>
          <reference field="1" count="3">
            <x v="7"/>
            <x v="8"/>
            <x v="9"/>
          </reference>
        </references>
      </pivotArea>
    </format>
    <format dxfId="1267">
      <pivotArea dataOnly="0" labelOnly="1" outline="0" fieldPosition="0">
        <references count="2">
          <reference field="0" count="1" selected="0">
            <x v="2"/>
          </reference>
          <reference field="1" count="11">
            <x v="3"/>
            <x v="5"/>
            <x v="6"/>
            <x v="12"/>
            <x v="13"/>
            <x v="14"/>
            <x v="15"/>
            <x v="16"/>
            <x v="17"/>
            <x v="18"/>
            <x v="22"/>
          </reference>
        </references>
      </pivotArea>
    </format>
    <format dxfId="1266">
      <pivotArea dataOnly="0" labelOnly="1" outline="0" fieldPosition="0">
        <references count="2">
          <reference field="0" count="1" selected="0">
            <x v="3"/>
          </reference>
          <reference field="1" count="3">
            <x v="19"/>
            <x v="20"/>
            <x v="21"/>
          </reference>
        </references>
      </pivotArea>
    </format>
    <format dxfId="1265">
      <pivotArea dataOnly="0" labelOnly="1" outline="0" fieldPosition="0">
        <references count="3">
          <reference field="0" count="1" selected="0">
            <x v="0"/>
          </reference>
          <reference field="1" count="1" selected="0">
            <x v="0"/>
          </reference>
          <reference field="2" count="3">
            <x v="41"/>
            <x v="87"/>
            <x v="149"/>
          </reference>
        </references>
      </pivotArea>
    </format>
    <format dxfId="1264">
      <pivotArea dataOnly="0" labelOnly="1" outline="0" fieldPosition="0">
        <references count="3">
          <reference field="0" count="1" selected="0">
            <x v="0"/>
          </reference>
          <reference field="1" count="1" selected="0">
            <x v="1"/>
          </reference>
          <reference field="2" count="3">
            <x v="8"/>
            <x v="42"/>
            <x v="57"/>
          </reference>
        </references>
      </pivotArea>
    </format>
    <format dxfId="1263">
      <pivotArea dataOnly="0" labelOnly="1" outline="0" fieldPosition="0">
        <references count="3">
          <reference field="0" count="1" selected="0">
            <x v="0"/>
          </reference>
          <reference field="1" count="1" selected="0">
            <x v="2"/>
          </reference>
          <reference field="2" count="1">
            <x v="15"/>
          </reference>
        </references>
      </pivotArea>
    </format>
    <format dxfId="1262">
      <pivotArea dataOnly="0" labelOnly="1" outline="0" fieldPosition="0">
        <references count="3">
          <reference field="0" count="1" selected="0">
            <x v="0"/>
          </reference>
          <reference field="1" count="1" selected="0">
            <x v="4"/>
          </reference>
          <reference field="2" count="5">
            <x v="23"/>
            <x v="26"/>
            <x v="83"/>
            <x v="150"/>
            <x v="152"/>
          </reference>
        </references>
      </pivotArea>
    </format>
    <format dxfId="1261">
      <pivotArea dataOnly="0" labelOnly="1" outline="0" fieldPosition="0">
        <references count="3">
          <reference field="0" count="1" selected="0">
            <x v="0"/>
          </reference>
          <reference field="1" count="1" selected="0">
            <x v="10"/>
          </reference>
          <reference field="2" count="4">
            <x v="55"/>
            <x v="74"/>
            <x v="75"/>
            <x v="86"/>
          </reference>
        </references>
      </pivotArea>
    </format>
    <format dxfId="1260">
      <pivotArea dataOnly="0" labelOnly="1" outline="0" fieldPosition="0">
        <references count="3">
          <reference field="0" count="1" selected="0">
            <x v="0"/>
          </reference>
          <reference field="1" count="1" selected="0">
            <x v="11"/>
          </reference>
          <reference field="2" count="3">
            <x v="24"/>
            <x v="60"/>
            <x v="89"/>
          </reference>
        </references>
      </pivotArea>
    </format>
    <format dxfId="1259">
      <pivotArea dataOnly="0" labelOnly="1" outline="0" fieldPosition="0">
        <references count="3">
          <reference field="0" count="1" selected="0">
            <x v="1"/>
          </reference>
          <reference field="1" count="1" selected="0">
            <x v="7"/>
          </reference>
          <reference field="2" count="8">
            <x v="45"/>
            <x v="64"/>
            <x v="68"/>
            <x v="77"/>
            <x v="103"/>
            <x v="104"/>
            <x v="109"/>
            <x v="141"/>
          </reference>
        </references>
      </pivotArea>
    </format>
    <format dxfId="1258">
      <pivotArea dataOnly="0" labelOnly="1" outline="0" fieldPosition="0">
        <references count="3">
          <reference field="0" count="1" selected="0">
            <x v="1"/>
          </reference>
          <reference field="1" count="1" selected="0">
            <x v="8"/>
          </reference>
          <reference field="2" count="6">
            <x v="17"/>
            <x v="19"/>
            <x v="56"/>
            <x v="93"/>
            <x v="126"/>
            <x v="133"/>
          </reference>
        </references>
      </pivotArea>
    </format>
    <format dxfId="1257">
      <pivotArea dataOnly="0" labelOnly="1" outline="0" fieldPosition="0">
        <references count="3">
          <reference field="0" count="1" selected="0">
            <x v="1"/>
          </reference>
          <reference field="1" count="1" selected="0">
            <x v="9"/>
          </reference>
          <reference field="2" count="11">
            <x v="10"/>
            <x v="71"/>
            <x v="81"/>
            <x v="95"/>
            <x v="106"/>
            <x v="108"/>
            <x v="113"/>
            <x v="120"/>
            <x v="122"/>
            <x v="131"/>
            <x v="136"/>
          </reference>
        </references>
      </pivotArea>
    </format>
    <format dxfId="1256">
      <pivotArea dataOnly="0" labelOnly="1" outline="0" fieldPosition="0">
        <references count="3">
          <reference field="0" count="1" selected="0">
            <x v="2"/>
          </reference>
          <reference field="1" count="1" selected="0">
            <x v="3"/>
          </reference>
          <reference field="2" count="15">
            <x v="20"/>
            <x v="31"/>
            <x v="32"/>
            <x v="35"/>
            <x v="49"/>
            <x v="50"/>
            <x v="52"/>
            <x v="59"/>
            <x v="79"/>
            <x v="117"/>
            <x v="121"/>
            <x v="127"/>
            <x v="129"/>
            <x v="143"/>
            <x v="144"/>
          </reference>
        </references>
      </pivotArea>
    </format>
    <format dxfId="1255">
      <pivotArea dataOnly="0" labelOnly="1" outline="0" fieldPosition="0">
        <references count="3">
          <reference field="0" count="1" selected="0">
            <x v="2"/>
          </reference>
          <reference field="1" count="1" selected="0">
            <x v="5"/>
          </reference>
          <reference field="2" count="5">
            <x v="37"/>
            <x v="46"/>
            <x v="63"/>
            <x v="94"/>
            <x v="142"/>
          </reference>
        </references>
      </pivotArea>
    </format>
    <format dxfId="1254">
      <pivotArea dataOnly="0" labelOnly="1" outline="0" fieldPosition="0">
        <references count="3">
          <reference field="0" count="1" selected="0">
            <x v="2"/>
          </reference>
          <reference field="1" count="1" selected="0">
            <x v="6"/>
          </reference>
          <reference field="2" count="4">
            <x v="51"/>
            <x v="58"/>
            <x v="119"/>
            <x v="151"/>
          </reference>
        </references>
      </pivotArea>
    </format>
    <format dxfId="1253">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1252">
      <pivotArea dataOnly="0" labelOnly="1" outline="0" fieldPosition="0">
        <references count="3">
          <reference field="0" count="1" selected="0">
            <x v="2"/>
          </reference>
          <reference field="1" count="1" selected="0">
            <x v="13"/>
          </reference>
          <reference field="2" count="16">
            <x v="4"/>
            <x v="28"/>
            <x v="48"/>
            <x v="54"/>
            <x v="69"/>
            <x v="70"/>
            <x v="90"/>
            <x v="96"/>
            <x v="97"/>
            <x v="105"/>
            <x v="112"/>
            <x v="116"/>
            <x v="118"/>
            <x v="123"/>
            <x v="125"/>
            <x v="156"/>
          </reference>
        </references>
      </pivotArea>
    </format>
    <format dxfId="1251">
      <pivotArea dataOnly="0" labelOnly="1" outline="0" fieldPosition="0">
        <references count="3">
          <reference field="0" count="1" selected="0">
            <x v="2"/>
          </reference>
          <reference field="1" count="1" selected="0">
            <x v="14"/>
          </reference>
          <reference field="2" count="15">
            <x v="0"/>
            <x v="1"/>
            <x v="12"/>
            <x v="13"/>
            <x v="27"/>
            <x v="30"/>
            <x v="34"/>
            <x v="65"/>
            <x v="66"/>
            <x v="82"/>
            <x v="84"/>
            <x v="85"/>
            <x v="98"/>
            <x v="140"/>
            <x v="154"/>
          </reference>
        </references>
      </pivotArea>
    </format>
    <format dxfId="1250">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1249">
      <pivotArea dataOnly="0" labelOnly="1" outline="0" fieldPosition="0">
        <references count="3">
          <reference field="0" count="1" selected="0">
            <x v="2"/>
          </reference>
          <reference field="1" count="1" selected="0">
            <x v="16"/>
          </reference>
          <reference field="2" count="12">
            <x v="2"/>
            <x v="11"/>
            <x v="29"/>
            <x v="39"/>
            <x v="47"/>
            <x v="92"/>
            <x v="99"/>
            <x v="100"/>
            <x v="101"/>
            <x v="102"/>
            <x v="128"/>
            <x v="147"/>
          </reference>
        </references>
      </pivotArea>
    </format>
    <format dxfId="1248">
      <pivotArea dataOnly="0" labelOnly="1" outline="0" fieldPosition="0">
        <references count="3">
          <reference field="0" count="1" selected="0">
            <x v="2"/>
          </reference>
          <reference field="1" count="1" selected="0">
            <x v="17"/>
          </reference>
          <reference field="2" count="9">
            <x v="9"/>
            <x v="21"/>
            <x v="36"/>
            <x v="53"/>
            <x v="67"/>
            <x v="78"/>
            <x v="107"/>
            <x v="110"/>
            <x v="124"/>
          </reference>
        </references>
      </pivotArea>
    </format>
    <format dxfId="1247">
      <pivotArea dataOnly="0" labelOnly="1" outline="0" fieldPosition="0">
        <references count="3">
          <reference field="0" count="1" selected="0">
            <x v="2"/>
          </reference>
          <reference field="1" count="1" selected="0">
            <x v="18"/>
          </reference>
          <reference field="2" count="6">
            <x v="16"/>
            <x v="40"/>
            <x v="88"/>
            <x v="111"/>
            <x v="115"/>
            <x v="130"/>
          </reference>
        </references>
      </pivotArea>
    </format>
    <format dxfId="1246">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1245">
      <pivotArea dataOnly="0" labelOnly="1" outline="0" fieldPosition="0">
        <references count="3">
          <reference field="0" count="1" selected="0">
            <x v="3"/>
          </reference>
          <reference field="1" count="1" selected="0">
            <x v="19"/>
          </reference>
          <reference field="2" count="4">
            <x v="61"/>
            <x v="72"/>
            <x v="73"/>
            <x v="146"/>
          </reference>
        </references>
      </pivotArea>
    </format>
    <format dxfId="1244">
      <pivotArea dataOnly="0" labelOnly="1" outline="0" fieldPosition="0">
        <references count="3">
          <reference field="0" count="1" selected="0">
            <x v="3"/>
          </reference>
          <reference field="1" count="1" selected="0">
            <x v="20"/>
          </reference>
          <reference field="2" count="5">
            <x v="3"/>
            <x v="14"/>
            <x v="134"/>
            <x v="148"/>
            <x v="155"/>
          </reference>
        </references>
      </pivotArea>
    </format>
    <format dxfId="1243">
      <pivotArea dataOnly="0" labelOnly="1" outline="0" fieldPosition="0">
        <references count="3">
          <reference field="0" count="1" selected="0">
            <x v="3"/>
          </reference>
          <reference field="1" count="1" selected="0">
            <x v="21"/>
          </reference>
          <reference field="2" count="3">
            <x v="7"/>
            <x v="76"/>
            <x v="137"/>
          </reference>
        </references>
      </pivotArea>
    </format>
    <format dxfId="1242">
      <pivotArea dataOnly="0" labelOnly="1" outline="0" fieldPosition="0">
        <references count="1">
          <reference field="9" count="0"/>
        </references>
      </pivotArea>
    </format>
    <format dxfId="1241">
      <pivotArea dataOnly="0" labelOnly="1" outline="0" fieldPosition="0">
        <references count="2">
          <reference field="9" count="1" selected="0">
            <x v="0"/>
          </reference>
          <reference field="10" count="1">
            <x v="4"/>
          </reference>
        </references>
      </pivotArea>
    </format>
    <format dxfId="1240">
      <pivotArea dataOnly="0" labelOnly="1" outline="0" fieldPosition="0">
        <references count="2">
          <reference field="9" count="1" selected="0">
            <x v="9"/>
          </reference>
          <reference field="10" count="1">
            <x v="2"/>
          </reference>
        </references>
      </pivotArea>
    </format>
    <format dxfId="1239">
      <pivotArea dataOnly="0" labelOnly="1" outline="0" fieldPosition="0">
        <references count="2">
          <reference field="9" count="1" selected="0">
            <x v="12"/>
          </reference>
          <reference field="10" count="1">
            <x v="1"/>
          </reference>
        </references>
      </pivotArea>
    </format>
    <format dxfId="1238">
      <pivotArea dataOnly="0" labelOnly="1" outline="0" fieldPosition="0">
        <references count="2">
          <reference field="9" count="1" selected="0">
            <x v="16"/>
          </reference>
          <reference field="10" count="1">
            <x v="0"/>
          </reference>
        </references>
      </pivotArea>
    </format>
    <format dxfId="1237">
      <pivotArea dataOnly="0" labelOnly="1" outline="0" fieldPosition="0">
        <references count="2">
          <reference field="9" count="1" selected="0">
            <x v="38"/>
          </reference>
          <reference field="10" count="1">
            <x v="3"/>
          </reference>
        </references>
      </pivotArea>
    </format>
    <format dxfId="1236">
      <pivotArea dataOnly="0" labelOnly="1" outline="0" fieldPosition="0">
        <references count="3">
          <reference field="7" count="1">
            <x v="43"/>
          </reference>
          <reference field="9" count="1" selected="0">
            <x v="0"/>
          </reference>
          <reference field="10" count="1" selected="0">
            <x v="4"/>
          </reference>
        </references>
      </pivotArea>
    </format>
    <format dxfId="1235">
      <pivotArea dataOnly="0" labelOnly="1" outline="0" fieldPosition="0">
        <references count="3">
          <reference field="7" count="1">
            <x v="37"/>
          </reference>
          <reference field="9" count="1" selected="0">
            <x v="1"/>
          </reference>
          <reference field="10" count="1" selected="0">
            <x v="4"/>
          </reference>
        </references>
      </pivotArea>
    </format>
    <format dxfId="1234">
      <pivotArea dataOnly="0" labelOnly="1" outline="0" fieldPosition="0">
        <references count="3">
          <reference field="7" count="1">
            <x v="19"/>
          </reference>
          <reference field="9" count="1" selected="0">
            <x v="2"/>
          </reference>
          <reference field="10" count="1" selected="0">
            <x v="4"/>
          </reference>
        </references>
      </pivotArea>
    </format>
    <format dxfId="1233">
      <pivotArea dataOnly="0" labelOnly="1" outline="0" fieldPosition="0">
        <references count="3">
          <reference field="7" count="1">
            <x v="18"/>
          </reference>
          <reference field="9" count="1" selected="0">
            <x v="3"/>
          </reference>
          <reference field="10" count="1" selected="0">
            <x v="4"/>
          </reference>
        </references>
      </pivotArea>
    </format>
    <format dxfId="1232">
      <pivotArea dataOnly="0" labelOnly="1" outline="0" fieldPosition="0">
        <references count="3">
          <reference field="7" count="1">
            <x v="17"/>
          </reference>
          <reference field="9" count="1" selected="0">
            <x v="4"/>
          </reference>
          <reference field="10" count="1" selected="0">
            <x v="4"/>
          </reference>
        </references>
      </pivotArea>
    </format>
    <format dxfId="1231">
      <pivotArea dataOnly="0" labelOnly="1" outline="0" fieldPosition="0">
        <references count="3">
          <reference field="7" count="1">
            <x v="15"/>
          </reference>
          <reference field="9" count="1" selected="0">
            <x v="5"/>
          </reference>
          <reference field="10" count="1" selected="0">
            <x v="4"/>
          </reference>
        </references>
      </pivotArea>
    </format>
    <format dxfId="1230">
      <pivotArea dataOnly="0" labelOnly="1" outline="0" fieldPosition="0">
        <references count="3">
          <reference field="7" count="1">
            <x v="46"/>
          </reference>
          <reference field="9" count="1" selected="0">
            <x v="6"/>
          </reference>
          <reference field="10" count="1" selected="0">
            <x v="4"/>
          </reference>
        </references>
      </pivotArea>
    </format>
    <format dxfId="1229">
      <pivotArea dataOnly="0" labelOnly="1" outline="0" fieldPosition="0">
        <references count="3">
          <reference field="7" count="1">
            <x v="34"/>
          </reference>
          <reference field="9" count="1" selected="0">
            <x v="7"/>
          </reference>
          <reference field="10" count="1" selected="0">
            <x v="4"/>
          </reference>
        </references>
      </pivotArea>
    </format>
    <format dxfId="1228">
      <pivotArea dataOnly="0" labelOnly="1" outline="0" fieldPosition="0">
        <references count="3">
          <reference field="7" count="1">
            <x v="24"/>
          </reference>
          <reference field="9" count="1" selected="0">
            <x v="8"/>
          </reference>
          <reference field="10" count="1" selected="0">
            <x v="4"/>
          </reference>
        </references>
      </pivotArea>
    </format>
    <format dxfId="1227">
      <pivotArea dataOnly="0" labelOnly="1" outline="0" fieldPosition="0">
        <references count="3">
          <reference field="7" count="1">
            <x v="36"/>
          </reference>
          <reference field="9" count="1" selected="0">
            <x v="9"/>
          </reference>
          <reference field="10" count="1" selected="0">
            <x v="2"/>
          </reference>
        </references>
      </pivotArea>
    </format>
    <format dxfId="1226">
      <pivotArea dataOnly="0" labelOnly="1" outline="0" fieldPosition="0">
        <references count="3">
          <reference field="7" count="1">
            <x v="26"/>
          </reference>
          <reference field="9" count="1" selected="0">
            <x v="10"/>
          </reference>
          <reference field="10" count="1" selected="0">
            <x v="2"/>
          </reference>
        </references>
      </pivotArea>
    </format>
    <format dxfId="1225">
      <pivotArea dataOnly="0" labelOnly="1" outline="0" fieldPosition="0">
        <references count="3">
          <reference field="7" count="1">
            <x v="25"/>
          </reference>
          <reference field="9" count="1" selected="0">
            <x v="11"/>
          </reference>
          <reference field="10" count="1" selected="0">
            <x v="2"/>
          </reference>
        </references>
      </pivotArea>
    </format>
    <format dxfId="1224">
      <pivotArea dataOnly="0" labelOnly="1" outline="0" fieldPosition="0">
        <references count="3">
          <reference field="7" count="1">
            <x v="40"/>
          </reference>
          <reference field="9" count="1" selected="0">
            <x v="12"/>
          </reference>
          <reference field="10" count="1" selected="0">
            <x v="1"/>
          </reference>
        </references>
      </pivotArea>
    </format>
    <format dxfId="1223">
      <pivotArea dataOnly="0" labelOnly="1" outline="0" fieldPosition="0">
        <references count="3">
          <reference field="7" count="1">
            <x v="8"/>
          </reference>
          <reference field="9" count="1" selected="0">
            <x v="13"/>
          </reference>
          <reference field="10" count="1" selected="0">
            <x v="1"/>
          </reference>
        </references>
      </pivotArea>
    </format>
    <format dxfId="1222">
      <pivotArea dataOnly="0" labelOnly="1" outline="0" fieldPosition="0">
        <references count="3">
          <reference field="7" count="1">
            <x v="10"/>
          </reference>
          <reference field="9" count="1" selected="0">
            <x v="14"/>
          </reference>
          <reference field="10" count="1" selected="0">
            <x v="1"/>
          </reference>
        </references>
      </pivotArea>
    </format>
    <format dxfId="1221">
      <pivotArea dataOnly="0" labelOnly="1" outline="0" fieldPosition="0">
        <references count="3">
          <reference field="7" count="1">
            <x v="9"/>
          </reference>
          <reference field="9" count="1" selected="0">
            <x v="15"/>
          </reference>
          <reference field="10" count="1" selected="0">
            <x v="1"/>
          </reference>
        </references>
      </pivotArea>
    </format>
    <format dxfId="1220">
      <pivotArea dataOnly="0" labelOnly="1" outline="0" fieldPosition="0">
        <references count="3">
          <reference field="7" count="1">
            <x v="0"/>
          </reference>
          <reference field="9" count="1" selected="0">
            <x v="16"/>
          </reference>
          <reference field="10" count="1" selected="0">
            <x v="0"/>
          </reference>
        </references>
      </pivotArea>
    </format>
    <format dxfId="1219">
      <pivotArea dataOnly="0" labelOnly="1" outline="0" fieldPosition="0">
        <references count="3">
          <reference field="7" count="1">
            <x v="35"/>
          </reference>
          <reference field="9" count="1" selected="0">
            <x v="17"/>
          </reference>
          <reference field="10" count="1" selected="0">
            <x v="0"/>
          </reference>
        </references>
      </pivotArea>
    </format>
    <format dxfId="1218">
      <pivotArea dataOnly="0" labelOnly="1" outline="0" fieldPosition="0">
        <references count="3">
          <reference field="7" count="1">
            <x v="13"/>
          </reference>
          <reference field="9" count="1" selected="0">
            <x v="18"/>
          </reference>
          <reference field="10" count="1" selected="0">
            <x v="0"/>
          </reference>
        </references>
      </pivotArea>
    </format>
    <format dxfId="1217">
      <pivotArea dataOnly="0" labelOnly="1" outline="0" fieldPosition="0">
        <references count="3">
          <reference field="7" count="1">
            <x v="14"/>
          </reference>
          <reference field="9" count="1" selected="0">
            <x v="19"/>
          </reference>
          <reference field="10" count="1" selected="0">
            <x v="0"/>
          </reference>
        </references>
      </pivotArea>
    </format>
    <format dxfId="1216">
      <pivotArea dataOnly="0" labelOnly="1" outline="0" fieldPosition="0">
        <references count="3">
          <reference field="7" count="1">
            <x v="41"/>
          </reference>
          <reference field="9" count="1" selected="0">
            <x v="20"/>
          </reference>
          <reference field="10" count="1" selected="0">
            <x v="0"/>
          </reference>
        </references>
      </pivotArea>
    </format>
    <format dxfId="1215">
      <pivotArea dataOnly="0" labelOnly="1" outline="0" fieldPosition="0">
        <references count="3">
          <reference field="7" count="1">
            <x v="28"/>
          </reference>
          <reference field="9" count="1" selected="0">
            <x v="21"/>
          </reference>
          <reference field="10" count="1" selected="0">
            <x v="0"/>
          </reference>
        </references>
      </pivotArea>
    </format>
    <format dxfId="1214">
      <pivotArea dataOnly="0" labelOnly="1" outline="0" fieldPosition="0">
        <references count="3">
          <reference field="7" count="1">
            <x v="29"/>
          </reference>
          <reference field="9" count="1" selected="0">
            <x v="22"/>
          </reference>
          <reference field="10" count="1" selected="0">
            <x v="0"/>
          </reference>
        </references>
      </pivotArea>
    </format>
    <format dxfId="1213">
      <pivotArea dataOnly="0" labelOnly="1" outline="0" fieldPosition="0">
        <references count="3">
          <reference field="7" count="1">
            <x v="38"/>
          </reference>
          <reference field="9" count="1" selected="0">
            <x v="23"/>
          </reference>
          <reference field="10" count="1" selected="0">
            <x v="0"/>
          </reference>
        </references>
      </pivotArea>
    </format>
    <format dxfId="1212">
      <pivotArea dataOnly="0" labelOnly="1" outline="0" fieldPosition="0">
        <references count="3">
          <reference field="7" count="1">
            <x v="20"/>
          </reference>
          <reference field="9" count="1" selected="0">
            <x v="24"/>
          </reference>
          <reference field="10" count="1" selected="0">
            <x v="0"/>
          </reference>
        </references>
      </pivotArea>
    </format>
    <format dxfId="1211">
      <pivotArea dataOnly="0" labelOnly="1" outline="0" fieldPosition="0">
        <references count="3">
          <reference field="7" count="1">
            <x v="21"/>
          </reference>
          <reference field="9" count="1" selected="0">
            <x v="25"/>
          </reference>
          <reference field="10" count="1" selected="0">
            <x v="0"/>
          </reference>
        </references>
      </pivotArea>
    </format>
    <format dxfId="1210">
      <pivotArea dataOnly="0" labelOnly="1" outline="0" fieldPosition="0">
        <references count="3">
          <reference field="7" count="1">
            <x v="22"/>
          </reference>
          <reference field="9" count="1" selected="0">
            <x v="26"/>
          </reference>
          <reference field="10" count="1" selected="0">
            <x v="0"/>
          </reference>
        </references>
      </pivotArea>
    </format>
    <format dxfId="1209">
      <pivotArea dataOnly="0" labelOnly="1" outline="0" fieldPosition="0">
        <references count="3">
          <reference field="7" count="1">
            <x v="23"/>
          </reference>
          <reference field="9" count="1" selected="0">
            <x v="27"/>
          </reference>
          <reference field="10" count="1" selected="0">
            <x v="0"/>
          </reference>
        </references>
      </pivotArea>
    </format>
    <format dxfId="1208">
      <pivotArea dataOnly="0" labelOnly="1" outline="0" fieldPosition="0">
        <references count="3">
          <reference field="7" count="1">
            <x v="12"/>
          </reference>
          <reference field="9" count="1" selected="0">
            <x v="28"/>
          </reference>
          <reference field="10" count="1" selected="0">
            <x v="0"/>
          </reference>
        </references>
      </pivotArea>
    </format>
    <format dxfId="1207">
      <pivotArea dataOnly="0" labelOnly="1" outline="0" fieldPosition="0">
        <references count="3">
          <reference field="7" count="1">
            <x v="11"/>
          </reference>
          <reference field="9" count="1" selected="0">
            <x v="29"/>
          </reference>
          <reference field="10" count="1" selected="0">
            <x v="0"/>
          </reference>
        </references>
      </pivotArea>
    </format>
    <format dxfId="1206">
      <pivotArea dataOnly="0" labelOnly="1" outline="0" fieldPosition="0">
        <references count="3">
          <reference field="7" count="1">
            <x v="31"/>
          </reference>
          <reference field="9" count="1" selected="0">
            <x v="30"/>
          </reference>
          <reference field="10" count="1" selected="0">
            <x v="0"/>
          </reference>
        </references>
      </pivotArea>
    </format>
    <format dxfId="1205">
      <pivotArea dataOnly="0" labelOnly="1" outline="0" fieldPosition="0">
        <references count="3">
          <reference field="7" count="1">
            <x v="30"/>
          </reference>
          <reference field="9" count="1" selected="0">
            <x v="31"/>
          </reference>
          <reference field="10" count="1" selected="0">
            <x v="0"/>
          </reference>
        </references>
      </pivotArea>
    </format>
    <format dxfId="1204">
      <pivotArea dataOnly="0" labelOnly="1" outline="0" fieldPosition="0">
        <references count="3">
          <reference field="7" count="1">
            <x v="42"/>
          </reference>
          <reference field="9" count="1" selected="0">
            <x v="32"/>
          </reference>
          <reference field="10" count="1" selected="0">
            <x v="0"/>
          </reference>
        </references>
      </pivotArea>
    </format>
    <format dxfId="1203">
      <pivotArea dataOnly="0" labelOnly="1" outline="0" fieldPosition="0">
        <references count="3">
          <reference field="7" count="1">
            <x v="44"/>
          </reference>
          <reference field="9" count="1" selected="0">
            <x v="33"/>
          </reference>
          <reference field="10" count="1" selected="0">
            <x v="0"/>
          </reference>
        </references>
      </pivotArea>
    </format>
    <format dxfId="1202">
      <pivotArea dataOnly="0" labelOnly="1" outline="0" fieldPosition="0">
        <references count="3">
          <reference field="7" count="1">
            <x v="45"/>
          </reference>
          <reference field="9" count="1" selected="0">
            <x v="34"/>
          </reference>
          <reference field="10" count="1" selected="0">
            <x v="0"/>
          </reference>
        </references>
      </pivotArea>
    </format>
    <format dxfId="1201">
      <pivotArea dataOnly="0" labelOnly="1" outline="0" fieldPosition="0">
        <references count="3">
          <reference field="7" count="1">
            <x v="39"/>
          </reference>
          <reference field="9" count="1" selected="0">
            <x v="35"/>
          </reference>
          <reference field="10" count="1" selected="0">
            <x v="0"/>
          </reference>
        </references>
      </pivotArea>
    </format>
    <format dxfId="1200">
      <pivotArea dataOnly="0" labelOnly="1" outline="0" fieldPosition="0">
        <references count="3">
          <reference field="7" count="1">
            <x v="32"/>
          </reference>
          <reference field="9" count="1" selected="0">
            <x v="36"/>
          </reference>
          <reference field="10" count="1" selected="0">
            <x v="0"/>
          </reference>
        </references>
      </pivotArea>
    </format>
    <format dxfId="1199">
      <pivotArea dataOnly="0" labelOnly="1" outline="0" fieldPosition="0">
        <references count="3">
          <reference field="7" count="1">
            <x v="33"/>
          </reference>
          <reference field="9" count="1" selected="0">
            <x v="37"/>
          </reference>
          <reference field="10" count="1" selected="0">
            <x v="0"/>
          </reference>
        </references>
      </pivotArea>
    </format>
    <format dxfId="1198">
      <pivotArea dataOnly="0" labelOnly="1" outline="0" fieldPosition="0">
        <references count="3">
          <reference field="7" count="1">
            <x v="27"/>
          </reference>
          <reference field="9" count="1" selected="0">
            <x v="38"/>
          </reference>
          <reference field="10" count="1" selected="0">
            <x v="3"/>
          </reference>
        </references>
      </pivotArea>
    </format>
    <format dxfId="1197">
      <pivotArea dataOnly="0" labelOnly="1" outline="0" fieldPosition="0">
        <references count="3">
          <reference field="7" count="1">
            <x v="16"/>
          </reference>
          <reference field="9" count="1" selected="0">
            <x v="39"/>
          </reference>
          <reference field="10" count="1" selected="0">
            <x v="3"/>
          </reference>
        </references>
      </pivotArea>
    </format>
    <format dxfId="1196">
      <pivotArea dataOnly="0" labelOnly="1" outline="0" fieldPosition="0">
        <references count="3">
          <reference field="7" count="1">
            <x v="7"/>
          </reference>
          <reference field="9" count="1" selected="0">
            <x v="40"/>
          </reference>
          <reference field="10" count="1" selected="0">
            <x v="3"/>
          </reference>
        </references>
      </pivotArea>
    </format>
    <format dxfId="1195">
      <pivotArea dataOnly="0" labelOnly="1" outline="0" fieldPosition="0">
        <references count="3">
          <reference field="7" count="1">
            <x v="6"/>
          </reference>
          <reference field="9" count="1" selected="0">
            <x v="41"/>
          </reference>
          <reference field="10" count="1" selected="0">
            <x v="3"/>
          </reference>
        </references>
      </pivotArea>
    </format>
    <format dxfId="1194">
      <pivotArea dataOnly="0" labelOnly="1" outline="0" fieldPosition="0">
        <references count="3">
          <reference field="7" count="1">
            <x v="4"/>
          </reference>
          <reference field="9" count="1" selected="0">
            <x v="42"/>
          </reference>
          <reference field="10" count="1" selected="0">
            <x v="3"/>
          </reference>
        </references>
      </pivotArea>
    </format>
    <format dxfId="1193">
      <pivotArea dataOnly="0" labelOnly="1" outline="0" fieldPosition="0">
        <references count="3">
          <reference field="7" count="1">
            <x v="3"/>
          </reference>
          <reference field="9" count="1" selected="0">
            <x v="43"/>
          </reference>
          <reference field="10" count="1" selected="0">
            <x v="3"/>
          </reference>
        </references>
      </pivotArea>
    </format>
    <format dxfId="1192">
      <pivotArea dataOnly="0" labelOnly="1" outline="0" fieldPosition="0">
        <references count="3">
          <reference field="7" count="1">
            <x v="5"/>
          </reference>
          <reference field="9" count="1" selected="0">
            <x v="44"/>
          </reference>
          <reference field="10" count="1" selected="0">
            <x v="3"/>
          </reference>
        </references>
      </pivotArea>
    </format>
    <format dxfId="1191">
      <pivotArea dataOnly="0" labelOnly="1" outline="0" fieldPosition="0">
        <references count="3">
          <reference field="7" count="1">
            <x v="2"/>
          </reference>
          <reference field="9" count="1" selected="0">
            <x v="45"/>
          </reference>
          <reference field="10" count="1" selected="0">
            <x v="3"/>
          </reference>
        </references>
      </pivotArea>
    </format>
    <format dxfId="1190">
      <pivotArea dataOnly="0" labelOnly="1" outline="0" fieldPosition="0">
        <references count="3">
          <reference field="7" count="1">
            <x v="1"/>
          </reference>
          <reference field="9" count="1" selected="0">
            <x v="46"/>
          </reference>
          <reference field="10" count="1" selected="0">
            <x v="3"/>
          </reference>
        </references>
      </pivotArea>
    </format>
    <format dxfId="1189">
      <pivotArea outline="0" collapsedLevelsAreSubtotals="1" fieldPosition="0"/>
    </format>
    <format dxfId="1188">
      <pivotArea field="9" type="button" dataOnly="0" labelOnly="1" outline="0" axis="axisCol" fieldPosition="0"/>
    </format>
    <format dxfId="1187">
      <pivotArea field="10" type="button" dataOnly="0" labelOnly="1" outline="0" axis="axisCol" fieldPosition="1"/>
    </format>
    <format dxfId="1186">
      <pivotArea field="7" type="button" dataOnly="0" labelOnly="1" outline="0" axis="axisCol" fieldPosition="2"/>
    </format>
    <format dxfId="1185">
      <pivotArea type="topRight" dataOnly="0" labelOnly="1" outline="0" fieldPosition="0"/>
    </format>
    <format dxfId="1184">
      <pivotArea dataOnly="0" labelOnly="1" outline="0" fieldPosition="0">
        <references count="1">
          <reference field="9" count="0"/>
        </references>
      </pivotArea>
    </format>
    <format dxfId="1183">
      <pivotArea dataOnly="0" labelOnly="1" outline="0" fieldPosition="0">
        <references count="2">
          <reference field="9" count="1" selected="0">
            <x v="0"/>
          </reference>
          <reference field="10" count="1">
            <x v="4"/>
          </reference>
        </references>
      </pivotArea>
    </format>
    <format dxfId="1182">
      <pivotArea dataOnly="0" labelOnly="1" outline="0" fieldPosition="0">
        <references count="2">
          <reference field="9" count="1" selected="0">
            <x v="9"/>
          </reference>
          <reference field="10" count="1">
            <x v="2"/>
          </reference>
        </references>
      </pivotArea>
    </format>
    <format dxfId="1181">
      <pivotArea dataOnly="0" labelOnly="1" outline="0" fieldPosition="0">
        <references count="2">
          <reference field="9" count="1" selected="0">
            <x v="12"/>
          </reference>
          <reference field="10" count="1">
            <x v="1"/>
          </reference>
        </references>
      </pivotArea>
    </format>
    <format dxfId="1180">
      <pivotArea dataOnly="0" labelOnly="1" outline="0" fieldPosition="0">
        <references count="2">
          <reference field="9" count="1" selected="0">
            <x v="16"/>
          </reference>
          <reference field="10" count="1">
            <x v="0"/>
          </reference>
        </references>
      </pivotArea>
    </format>
    <format dxfId="1179">
      <pivotArea dataOnly="0" labelOnly="1" outline="0" fieldPosition="0">
        <references count="2">
          <reference field="9" count="1" selected="0">
            <x v="38"/>
          </reference>
          <reference field="10" count="1">
            <x v="3"/>
          </reference>
        </references>
      </pivotArea>
    </format>
    <format dxfId="1178">
      <pivotArea dataOnly="0" labelOnly="1" outline="0" fieldPosition="0">
        <references count="3">
          <reference field="7" count="1">
            <x v="43"/>
          </reference>
          <reference field="9" count="1" selected="0">
            <x v="0"/>
          </reference>
          <reference field="10" count="1" selected="0">
            <x v="4"/>
          </reference>
        </references>
      </pivotArea>
    </format>
    <format dxfId="1177">
      <pivotArea dataOnly="0" labelOnly="1" outline="0" fieldPosition="0">
        <references count="3">
          <reference field="7" count="1">
            <x v="37"/>
          </reference>
          <reference field="9" count="1" selected="0">
            <x v="1"/>
          </reference>
          <reference field="10" count="1" selected="0">
            <x v="4"/>
          </reference>
        </references>
      </pivotArea>
    </format>
    <format dxfId="1176">
      <pivotArea dataOnly="0" labelOnly="1" outline="0" fieldPosition="0">
        <references count="3">
          <reference field="7" count="1">
            <x v="19"/>
          </reference>
          <reference field="9" count="1" selected="0">
            <x v="2"/>
          </reference>
          <reference field="10" count="1" selected="0">
            <x v="4"/>
          </reference>
        </references>
      </pivotArea>
    </format>
    <format dxfId="1175">
      <pivotArea dataOnly="0" labelOnly="1" outline="0" fieldPosition="0">
        <references count="3">
          <reference field="7" count="1">
            <x v="18"/>
          </reference>
          <reference field="9" count="1" selected="0">
            <x v="3"/>
          </reference>
          <reference field="10" count="1" selected="0">
            <x v="4"/>
          </reference>
        </references>
      </pivotArea>
    </format>
    <format dxfId="1174">
      <pivotArea dataOnly="0" labelOnly="1" outline="0" fieldPosition="0">
        <references count="3">
          <reference field="7" count="1">
            <x v="17"/>
          </reference>
          <reference field="9" count="1" selected="0">
            <x v="4"/>
          </reference>
          <reference field="10" count="1" selected="0">
            <x v="4"/>
          </reference>
        </references>
      </pivotArea>
    </format>
    <format dxfId="1173">
      <pivotArea dataOnly="0" labelOnly="1" outline="0" fieldPosition="0">
        <references count="3">
          <reference field="7" count="1">
            <x v="15"/>
          </reference>
          <reference field="9" count="1" selected="0">
            <x v="5"/>
          </reference>
          <reference field="10" count="1" selected="0">
            <x v="4"/>
          </reference>
        </references>
      </pivotArea>
    </format>
    <format dxfId="1172">
      <pivotArea dataOnly="0" labelOnly="1" outline="0" fieldPosition="0">
        <references count="3">
          <reference field="7" count="1">
            <x v="46"/>
          </reference>
          <reference field="9" count="1" selected="0">
            <x v="6"/>
          </reference>
          <reference field="10" count="1" selected="0">
            <x v="4"/>
          </reference>
        </references>
      </pivotArea>
    </format>
    <format dxfId="1171">
      <pivotArea dataOnly="0" labelOnly="1" outline="0" fieldPosition="0">
        <references count="3">
          <reference field="7" count="1">
            <x v="34"/>
          </reference>
          <reference field="9" count="1" selected="0">
            <x v="7"/>
          </reference>
          <reference field="10" count="1" selected="0">
            <x v="4"/>
          </reference>
        </references>
      </pivotArea>
    </format>
    <format dxfId="1170">
      <pivotArea dataOnly="0" labelOnly="1" outline="0" fieldPosition="0">
        <references count="3">
          <reference field="7" count="1">
            <x v="24"/>
          </reference>
          <reference field="9" count="1" selected="0">
            <x v="8"/>
          </reference>
          <reference field="10" count="1" selected="0">
            <x v="4"/>
          </reference>
        </references>
      </pivotArea>
    </format>
    <format dxfId="1169">
      <pivotArea dataOnly="0" labelOnly="1" outline="0" fieldPosition="0">
        <references count="3">
          <reference field="7" count="1">
            <x v="36"/>
          </reference>
          <reference field="9" count="1" selected="0">
            <x v="9"/>
          </reference>
          <reference field="10" count="1" selected="0">
            <x v="2"/>
          </reference>
        </references>
      </pivotArea>
    </format>
    <format dxfId="1168">
      <pivotArea dataOnly="0" labelOnly="1" outline="0" fieldPosition="0">
        <references count="3">
          <reference field="7" count="1">
            <x v="26"/>
          </reference>
          <reference field="9" count="1" selected="0">
            <x v="10"/>
          </reference>
          <reference field="10" count="1" selected="0">
            <x v="2"/>
          </reference>
        </references>
      </pivotArea>
    </format>
    <format dxfId="1167">
      <pivotArea dataOnly="0" labelOnly="1" outline="0" fieldPosition="0">
        <references count="3">
          <reference field="7" count="1">
            <x v="25"/>
          </reference>
          <reference field="9" count="1" selected="0">
            <x v="11"/>
          </reference>
          <reference field="10" count="1" selected="0">
            <x v="2"/>
          </reference>
        </references>
      </pivotArea>
    </format>
    <format dxfId="1166">
      <pivotArea dataOnly="0" labelOnly="1" outline="0" fieldPosition="0">
        <references count="3">
          <reference field="7" count="1">
            <x v="40"/>
          </reference>
          <reference field="9" count="1" selected="0">
            <x v="12"/>
          </reference>
          <reference field="10" count="1" selected="0">
            <x v="1"/>
          </reference>
        </references>
      </pivotArea>
    </format>
    <format dxfId="1165">
      <pivotArea dataOnly="0" labelOnly="1" outline="0" fieldPosition="0">
        <references count="3">
          <reference field="7" count="1">
            <x v="8"/>
          </reference>
          <reference field="9" count="1" selected="0">
            <x v="13"/>
          </reference>
          <reference field="10" count="1" selected="0">
            <x v="1"/>
          </reference>
        </references>
      </pivotArea>
    </format>
    <format dxfId="1164">
      <pivotArea dataOnly="0" labelOnly="1" outline="0" fieldPosition="0">
        <references count="3">
          <reference field="7" count="1">
            <x v="10"/>
          </reference>
          <reference field="9" count="1" selected="0">
            <x v="14"/>
          </reference>
          <reference field="10" count="1" selected="0">
            <x v="1"/>
          </reference>
        </references>
      </pivotArea>
    </format>
    <format dxfId="1163">
      <pivotArea dataOnly="0" labelOnly="1" outline="0" fieldPosition="0">
        <references count="3">
          <reference field="7" count="1">
            <x v="9"/>
          </reference>
          <reference field="9" count="1" selected="0">
            <x v="15"/>
          </reference>
          <reference field="10" count="1" selected="0">
            <x v="1"/>
          </reference>
        </references>
      </pivotArea>
    </format>
    <format dxfId="1162">
      <pivotArea dataOnly="0" labelOnly="1" outline="0" fieldPosition="0">
        <references count="3">
          <reference field="7" count="1">
            <x v="0"/>
          </reference>
          <reference field="9" count="1" selected="0">
            <x v="16"/>
          </reference>
          <reference field="10" count="1" selected="0">
            <x v="0"/>
          </reference>
        </references>
      </pivotArea>
    </format>
    <format dxfId="1161">
      <pivotArea dataOnly="0" labelOnly="1" outline="0" fieldPosition="0">
        <references count="3">
          <reference field="7" count="1">
            <x v="35"/>
          </reference>
          <reference field="9" count="1" selected="0">
            <x v="17"/>
          </reference>
          <reference field="10" count="1" selected="0">
            <x v="0"/>
          </reference>
        </references>
      </pivotArea>
    </format>
    <format dxfId="1160">
      <pivotArea dataOnly="0" labelOnly="1" outline="0" fieldPosition="0">
        <references count="3">
          <reference field="7" count="1">
            <x v="13"/>
          </reference>
          <reference field="9" count="1" selected="0">
            <x v="18"/>
          </reference>
          <reference field="10" count="1" selected="0">
            <x v="0"/>
          </reference>
        </references>
      </pivotArea>
    </format>
    <format dxfId="1159">
      <pivotArea dataOnly="0" labelOnly="1" outline="0" fieldPosition="0">
        <references count="3">
          <reference field="7" count="1">
            <x v="14"/>
          </reference>
          <reference field="9" count="1" selected="0">
            <x v="19"/>
          </reference>
          <reference field="10" count="1" selected="0">
            <x v="0"/>
          </reference>
        </references>
      </pivotArea>
    </format>
    <format dxfId="1158">
      <pivotArea dataOnly="0" labelOnly="1" outline="0" fieldPosition="0">
        <references count="3">
          <reference field="7" count="1">
            <x v="41"/>
          </reference>
          <reference field="9" count="1" selected="0">
            <x v="20"/>
          </reference>
          <reference field="10" count="1" selected="0">
            <x v="0"/>
          </reference>
        </references>
      </pivotArea>
    </format>
    <format dxfId="1157">
      <pivotArea dataOnly="0" labelOnly="1" outline="0" fieldPosition="0">
        <references count="3">
          <reference field="7" count="1">
            <x v="28"/>
          </reference>
          <reference field="9" count="1" selected="0">
            <x v="21"/>
          </reference>
          <reference field="10" count="1" selected="0">
            <x v="0"/>
          </reference>
        </references>
      </pivotArea>
    </format>
    <format dxfId="1156">
      <pivotArea dataOnly="0" labelOnly="1" outline="0" fieldPosition="0">
        <references count="3">
          <reference field="7" count="1">
            <x v="29"/>
          </reference>
          <reference field="9" count="1" selected="0">
            <x v="22"/>
          </reference>
          <reference field="10" count="1" selected="0">
            <x v="0"/>
          </reference>
        </references>
      </pivotArea>
    </format>
    <format dxfId="1155">
      <pivotArea dataOnly="0" labelOnly="1" outline="0" fieldPosition="0">
        <references count="3">
          <reference field="7" count="1">
            <x v="38"/>
          </reference>
          <reference field="9" count="1" selected="0">
            <x v="23"/>
          </reference>
          <reference field="10" count="1" selected="0">
            <x v="0"/>
          </reference>
        </references>
      </pivotArea>
    </format>
    <format dxfId="1154">
      <pivotArea dataOnly="0" labelOnly="1" outline="0" fieldPosition="0">
        <references count="3">
          <reference field="7" count="1">
            <x v="20"/>
          </reference>
          <reference field="9" count="1" selected="0">
            <x v="24"/>
          </reference>
          <reference field="10" count="1" selected="0">
            <x v="0"/>
          </reference>
        </references>
      </pivotArea>
    </format>
    <format dxfId="1153">
      <pivotArea dataOnly="0" labelOnly="1" outline="0" fieldPosition="0">
        <references count="3">
          <reference field="7" count="1">
            <x v="21"/>
          </reference>
          <reference field="9" count="1" selected="0">
            <x v="25"/>
          </reference>
          <reference field="10" count="1" selected="0">
            <x v="0"/>
          </reference>
        </references>
      </pivotArea>
    </format>
    <format dxfId="1152">
      <pivotArea dataOnly="0" labelOnly="1" outline="0" fieldPosition="0">
        <references count="3">
          <reference field="7" count="1">
            <x v="22"/>
          </reference>
          <reference field="9" count="1" selected="0">
            <x v="26"/>
          </reference>
          <reference field="10" count="1" selected="0">
            <x v="0"/>
          </reference>
        </references>
      </pivotArea>
    </format>
    <format dxfId="1151">
      <pivotArea dataOnly="0" labelOnly="1" outline="0" fieldPosition="0">
        <references count="3">
          <reference field="7" count="1">
            <x v="23"/>
          </reference>
          <reference field="9" count="1" selected="0">
            <x v="27"/>
          </reference>
          <reference field="10" count="1" selected="0">
            <x v="0"/>
          </reference>
        </references>
      </pivotArea>
    </format>
    <format dxfId="1150">
      <pivotArea dataOnly="0" labelOnly="1" outline="0" fieldPosition="0">
        <references count="3">
          <reference field="7" count="1">
            <x v="12"/>
          </reference>
          <reference field="9" count="1" selected="0">
            <x v="28"/>
          </reference>
          <reference field="10" count="1" selected="0">
            <x v="0"/>
          </reference>
        </references>
      </pivotArea>
    </format>
    <format dxfId="1149">
      <pivotArea dataOnly="0" labelOnly="1" outline="0" fieldPosition="0">
        <references count="3">
          <reference field="7" count="1">
            <x v="11"/>
          </reference>
          <reference field="9" count="1" selected="0">
            <x v="29"/>
          </reference>
          <reference field="10" count="1" selected="0">
            <x v="0"/>
          </reference>
        </references>
      </pivotArea>
    </format>
    <format dxfId="1148">
      <pivotArea dataOnly="0" labelOnly="1" outline="0" fieldPosition="0">
        <references count="3">
          <reference field="7" count="1">
            <x v="31"/>
          </reference>
          <reference field="9" count="1" selected="0">
            <x v="30"/>
          </reference>
          <reference field="10" count="1" selected="0">
            <x v="0"/>
          </reference>
        </references>
      </pivotArea>
    </format>
    <format dxfId="1147">
      <pivotArea dataOnly="0" labelOnly="1" outline="0" fieldPosition="0">
        <references count="3">
          <reference field="7" count="1">
            <x v="30"/>
          </reference>
          <reference field="9" count="1" selected="0">
            <x v="31"/>
          </reference>
          <reference field="10" count="1" selected="0">
            <x v="0"/>
          </reference>
        </references>
      </pivotArea>
    </format>
    <format dxfId="1146">
      <pivotArea dataOnly="0" labelOnly="1" outline="0" fieldPosition="0">
        <references count="3">
          <reference field="7" count="1">
            <x v="42"/>
          </reference>
          <reference field="9" count="1" selected="0">
            <x v="32"/>
          </reference>
          <reference field="10" count="1" selected="0">
            <x v="0"/>
          </reference>
        </references>
      </pivotArea>
    </format>
    <format dxfId="1145">
      <pivotArea dataOnly="0" labelOnly="1" outline="0" fieldPosition="0">
        <references count="3">
          <reference field="7" count="1">
            <x v="44"/>
          </reference>
          <reference field="9" count="1" selected="0">
            <x v="33"/>
          </reference>
          <reference field="10" count="1" selected="0">
            <x v="0"/>
          </reference>
        </references>
      </pivotArea>
    </format>
    <format dxfId="1144">
      <pivotArea dataOnly="0" labelOnly="1" outline="0" fieldPosition="0">
        <references count="3">
          <reference field="7" count="1">
            <x v="45"/>
          </reference>
          <reference field="9" count="1" selected="0">
            <x v="34"/>
          </reference>
          <reference field="10" count="1" selected="0">
            <x v="0"/>
          </reference>
        </references>
      </pivotArea>
    </format>
    <format dxfId="1143">
      <pivotArea dataOnly="0" labelOnly="1" outline="0" fieldPosition="0">
        <references count="3">
          <reference field="7" count="1">
            <x v="39"/>
          </reference>
          <reference field="9" count="1" selected="0">
            <x v="35"/>
          </reference>
          <reference field="10" count="1" selected="0">
            <x v="0"/>
          </reference>
        </references>
      </pivotArea>
    </format>
    <format dxfId="1142">
      <pivotArea dataOnly="0" labelOnly="1" outline="0" fieldPosition="0">
        <references count="3">
          <reference field="7" count="1">
            <x v="32"/>
          </reference>
          <reference field="9" count="1" selected="0">
            <x v="36"/>
          </reference>
          <reference field="10" count="1" selected="0">
            <x v="0"/>
          </reference>
        </references>
      </pivotArea>
    </format>
    <format dxfId="1141">
      <pivotArea dataOnly="0" labelOnly="1" outline="0" fieldPosition="0">
        <references count="3">
          <reference field="7" count="1">
            <x v="33"/>
          </reference>
          <reference field="9" count="1" selected="0">
            <x v="37"/>
          </reference>
          <reference field="10" count="1" selected="0">
            <x v="0"/>
          </reference>
        </references>
      </pivotArea>
    </format>
    <format dxfId="1140">
      <pivotArea dataOnly="0" labelOnly="1" outline="0" fieldPosition="0">
        <references count="3">
          <reference field="7" count="1">
            <x v="27"/>
          </reference>
          <reference field="9" count="1" selected="0">
            <x v="38"/>
          </reference>
          <reference field="10" count="1" selected="0">
            <x v="3"/>
          </reference>
        </references>
      </pivotArea>
    </format>
    <format dxfId="1139">
      <pivotArea dataOnly="0" labelOnly="1" outline="0" fieldPosition="0">
        <references count="3">
          <reference field="7" count="1">
            <x v="16"/>
          </reference>
          <reference field="9" count="1" selected="0">
            <x v="39"/>
          </reference>
          <reference field="10" count="1" selected="0">
            <x v="3"/>
          </reference>
        </references>
      </pivotArea>
    </format>
    <format dxfId="1138">
      <pivotArea dataOnly="0" labelOnly="1" outline="0" fieldPosition="0">
        <references count="3">
          <reference field="7" count="1">
            <x v="7"/>
          </reference>
          <reference field="9" count="1" selected="0">
            <x v="40"/>
          </reference>
          <reference field="10" count="1" selected="0">
            <x v="3"/>
          </reference>
        </references>
      </pivotArea>
    </format>
    <format dxfId="1137">
      <pivotArea dataOnly="0" labelOnly="1" outline="0" fieldPosition="0">
        <references count="3">
          <reference field="7" count="1">
            <x v="6"/>
          </reference>
          <reference field="9" count="1" selected="0">
            <x v="41"/>
          </reference>
          <reference field="10" count="1" selected="0">
            <x v="3"/>
          </reference>
        </references>
      </pivotArea>
    </format>
    <format dxfId="1136">
      <pivotArea dataOnly="0" labelOnly="1" outline="0" fieldPosition="0">
        <references count="3">
          <reference field="7" count="1">
            <x v="4"/>
          </reference>
          <reference field="9" count="1" selected="0">
            <x v="42"/>
          </reference>
          <reference field="10" count="1" selected="0">
            <x v="3"/>
          </reference>
        </references>
      </pivotArea>
    </format>
    <format dxfId="1135">
      <pivotArea dataOnly="0" labelOnly="1" outline="0" fieldPosition="0">
        <references count="3">
          <reference field="7" count="1">
            <x v="3"/>
          </reference>
          <reference field="9" count="1" selected="0">
            <x v="43"/>
          </reference>
          <reference field="10" count="1" selected="0">
            <x v="3"/>
          </reference>
        </references>
      </pivotArea>
    </format>
    <format dxfId="1134">
      <pivotArea dataOnly="0" labelOnly="1" outline="0" fieldPosition="0">
        <references count="3">
          <reference field="7" count="1">
            <x v="5"/>
          </reference>
          <reference field="9" count="1" selected="0">
            <x v="44"/>
          </reference>
          <reference field="10" count="1" selected="0">
            <x v="3"/>
          </reference>
        </references>
      </pivotArea>
    </format>
    <format dxfId="1133">
      <pivotArea dataOnly="0" labelOnly="1" outline="0" fieldPosition="0">
        <references count="3">
          <reference field="7" count="1">
            <x v="2"/>
          </reference>
          <reference field="9" count="1" selected="0">
            <x v="45"/>
          </reference>
          <reference field="10" count="1" selected="0">
            <x v="3"/>
          </reference>
        </references>
      </pivotArea>
    </format>
    <format dxfId="1132">
      <pivotArea dataOnly="0" labelOnly="1" outline="0" fieldPosition="0">
        <references count="3">
          <reference field="7" count="1">
            <x v="1"/>
          </reference>
          <reference field="9" count="1" selected="0">
            <x v="46"/>
          </reference>
          <reference field="10" count="1" selected="0">
            <x v="3"/>
          </reference>
        </references>
      </pivotArea>
    </format>
    <format dxfId="1131">
      <pivotArea type="origin" dataOnly="0" labelOnly="1" outline="0" offset="A3:C3" fieldPosition="0"/>
    </format>
    <format dxfId="1130">
      <pivotArea field="0" type="button" dataOnly="0" labelOnly="1" outline="0" axis="axisRow" fieldPosition="0"/>
    </format>
    <format dxfId="1129">
      <pivotArea field="1" type="button" dataOnly="0" labelOnly="1" outline="0" axis="axisRow" fieldPosition="1"/>
    </format>
    <format dxfId="1128">
      <pivotArea field="2" type="button" dataOnly="0" labelOnly="1" outline="0" axis="axisRow" fieldPosition="2"/>
    </format>
    <format dxfId="1127">
      <pivotArea dataOnly="0" labelOnly="1" outline="0" fieldPosition="0">
        <references count="2">
          <reference field="9" count="1" selected="0">
            <x v="0"/>
          </reference>
          <reference field="10" count="1">
            <x v="4"/>
          </reference>
        </references>
      </pivotArea>
    </format>
    <format dxfId="1126">
      <pivotArea dataOnly="0" labelOnly="1" outline="0" fieldPosition="0">
        <references count="2">
          <reference field="9" count="1" selected="0">
            <x v="9"/>
          </reference>
          <reference field="10" count="1">
            <x v="2"/>
          </reference>
        </references>
      </pivotArea>
    </format>
    <format dxfId="1125">
      <pivotArea dataOnly="0" labelOnly="1" outline="0" fieldPosition="0">
        <references count="2">
          <reference field="9" count="1" selected="0">
            <x v="12"/>
          </reference>
          <reference field="10" count="1">
            <x v="1"/>
          </reference>
        </references>
      </pivotArea>
    </format>
    <format dxfId="1124">
      <pivotArea dataOnly="0" labelOnly="1" outline="0" fieldPosition="0">
        <references count="2">
          <reference field="9" count="1" selected="0">
            <x v="16"/>
          </reference>
          <reference field="10" count="1">
            <x v="0"/>
          </reference>
        </references>
      </pivotArea>
    </format>
    <format dxfId="1123">
      <pivotArea dataOnly="0" labelOnly="1" outline="0" fieldPosition="0">
        <references count="2">
          <reference field="9" count="1" selected="0">
            <x v="38"/>
          </reference>
          <reference field="10" count="1">
            <x v="3"/>
          </reference>
        </references>
      </pivotArea>
    </format>
    <format dxfId="1122">
      <pivotArea dataOnly="0" labelOnly="1" outline="0" fieldPosition="0">
        <references count="3">
          <reference field="7" count="1">
            <x v="43"/>
          </reference>
          <reference field="9" count="1" selected="0">
            <x v="0"/>
          </reference>
          <reference field="10" count="1" selected="0">
            <x v="4"/>
          </reference>
        </references>
      </pivotArea>
    </format>
    <format dxfId="1121">
      <pivotArea dataOnly="0" labelOnly="1" outline="0" fieldPosition="0">
        <references count="3">
          <reference field="7" count="1">
            <x v="37"/>
          </reference>
          <reference field="9" count="1" selected="0">
            <x v="1"/>
          </reference>
          <reference field="10" count="1" selected="0">
            <x v="4"/>
          </reference>
        </references>
      </pivotArea>
    </format>
    <format dxfId="1120">
      <pivotArea dataOnly="0" labelOnly="1" outline="0" fieldPosition="0">
        <references count="3">
          <reference field="7" count="1">
            <x v="19"/>
          </reference>
          <reference field="9" count="1" selected="0">
            <x v="2"/>
          </reference>
          <reference field="10" count="1" selected="0">
            <x v="4"/>
          </reference>
        </references>
      </pivotArea>
    </format>
    <format dxfId="1119">
      <pivotArea dataOnly="0" labelOnly="1" outline="0" fieldPosition="0">
        <references count="3">
          <reference field="7" count="1">
            <x v="18"/>
          </reference>
          <reference field="9" count="1" selected="0">
            <x v="3"/>
          </reference>
          <reference field="10" count="1" selected="0">
            <x v="4"/>
          </reference>
        </references>
      </pivotArea>
    </format>
    <format dxfId="1118">
      <pivotArea dataOnly="0" labelOnly="1" outline="0" fieldPosition="0">
        <references count="3">
          <reference field="7" count="1">
            <x v="17"/>
          </reference>
          <reference field="9" count="1" selected="0">
            <x v="4"/>
          </reference>
          <reference field="10" count="1" selected="0">
            <x v="4"/>
          </reference>
        </references>
      </pivotArea>
    </format>
    <format dxfId="1117">
      <pivotArea dataOnly="0" labelOnly="1" outline="0" fieldPosition="0">
        <references count="3">
          <reference field="7" count="1">
            <x v="15"/>
          </reference>
          <reference field="9" count="1" selected="0">
            <x v="5"/>
          </reference>
          <reference field="10" count="1" selected="0">
            <x v="4"/>
          </reference>
        </references>
      </pivotArea>
    </format>
    <format dxfId="1116">
      <pivotArea dataOnly="0" labelOnly="1" outline="0" fieldPosition="0">
        <references count="3">
          <reference field="7" count="1">
            <x v="46"/>
          </reference>
          <reference field="9" count="1" selected="0">
            <x v="6"/>
          </reference>
          <reference field="10" count="1" selected="0">
            <x v="4"/>
          </reference>
        </references>
      </pivotArea>
    </format>
    <format dxfId="1115">
      <pivotArea dataOnly="0" labelOnly="1" outline="0" fieldPosition="0">
        <references count="3">
          <reference field="7" count="1">
            <x v="34"/>
          </reference>
          <reference field="9" count="1" selected="0">
            <x v="7"/>
          </reference>
          <reference field="10" count="1" selected="0">
            <x v="4"/>
          </reference>
        </references>
      </pivotArea>
    </format>
    <format dxfId="1114">
      <pivotArea dataOnly="0" labelOnly="1" outline="0" fieldPosition="0">
        <references count="3">
          <reference field="7" count="1">
            <x v="24"/>
          </reference>
          <reference field="9" count="1" selected="0">
            <x v="8"/>
          </reference>
          <reference field="10" count="1" selected="0">
            <x v="4"/>
          </reference>
        </references>
      </pivotArea>
    </format>
    <format dxfId="1113">
      <pivotArea dataOnly="0" labelOnly="1" outline="0" fieldPosition="0">
        <references count="3">
          <reference field="7" count="1">
            <x v="36"/>
          </reference>
          <reference field="9" count="1" selected="0">
            <x v="9"/>
          </reference>
          <reference field="10" count="1" selected="0">
            <x v="2"/>
          </reference>
        </references>
      </pivotArea>
    </format>
    <format dxfId="1112">
      <pivotArea dataOnly="0" labelOnly="1" outline="0" fieldPosition="0">
        <references count="3">
          <reference field="7" count="1">
            <x v="26"/>
          </reference>
          <reference field="9" count="1" selected="0">
            <x v="10"/>
          </reference>
          <reference field="10" count="1" selected="0">
            <x v="2"/>
          </reference>
        </references>
      </pivotArea>
    </format>
    <format dxfId="1111">
      <pivotArea dataOnly="0" labelOnly="1" outline="0" fieldPosition="0">
        <references count="3">
          <reference field="7" count="1">
            <x v="25"/>
          </reference>
          <reference field="9" count="1" selected="0">
            <x v="11"/>
          </reference>
          <reference field="10" count="1" selected="0">
            <x v="2"/>
          </reference>
        </references>
      </pivotArea>
    </format>
    <format dxfId="1110">
      <pivotArea dataOnly="0" labelOnly="1" outline="0" fieldPosition="0">
        <references count="3">
          <reference field="7" count="1">
            <x v="40"/>
          </reference>
          <reference field="9" count="1" selected="0">
            <x v="12"/>
          </reference>
          <reference field="10" count="1" selected="0">
            <x v="1"/>
          </reference>
        </references>
      </pivotArea>
    </format>
    <format dxfId="1109">
      <pivotArea dataOnly="0" labelOnly="1" outline="0" fieldPosition="0">
        <references count="3">
          <reference field="7" count="1">
            <x v="8"/>
          </reference>
          <reference field="9" count="1" selected="0">
            <x v="13"/>
          </reference>
          <reference field="10" count="1" selected="0">
            <x v="1"/>
          </reference>
        </references>
      </pivotArea>
    </format>
    <format dxfId="1108">
      <pivotArea dataOnly="0" labelOnly="1" outline="0" fieldPosition="0">
        <references count="3">
          <reference field="7" count="1">
            <x v="10"/>
          </reference>
          <reference field="9" count="1" selected="0">
            <x v="14"/>
          </reference>
          <reference field="10" count="1" selected="0">
            <x v="1"/>
          </reference>
        </references>
      </pivotArea>
    </format>
    <format dxfId="1107">
      <pivotArea dataOnly="0" labelOnly="1" outline="0" fieldPosition="0">
        <references count="3">
          <reference field="7" count="1">
            <x v="9"/>
          </reference>
          <reference field="9" count="1" selected="0">
            <x v="15"/>
          </reference>
          <reference field="10" count="1" selected="0">
            <x v="1"/>
          </reference>
        </references>
      </pivotArea>
    </format>
    <format dxfId="1106">
      <pivotArea dataOnly="0" labelOnly="1" outline="0" fieldPosition="0">
        <references count="3">
          <reference field="7" count="1">
            <x v="0"/>
          </reference>
          <reference field="9" count="1" selected="0">
            <x v="16"/>
          </reference>
          <reference field="10" count="1" selected="0">
            <x v="0"/>
          </reference>
        </references>
      </pivotArea>
    </format>
    <format dxfId="1105">
      <pivotArea dataOnly="0" labelOnly="1" outline="0" fieldPosition="0">
        <references count="3">
          <reference field="7" count="1">
            <x v="35"/>
          </reference>
          <reference field="9" count="1" selected="0">
            <x v="17"/>
          </reference>
          <reference field="10" count="1" selected="0">
            <x v="0"/>
          </reference>
        </references>
      </pivotArea>
    </format>
    <format dxfId="1104">
      <pivotArea dataOnly="0" labelOnly="1" outline="0" fieldPosition="0">
        <references count="3">
          <reference field="7" count="1">
            <x v="13"/>
          </reference>
          <reference field="9" count="1" selected="0">
            <x v="18"/>
          </reference>
          <reference field="10" count="1" selected="0">
            <x v="0"/>
          </reference>
        </references>
      </pivotArea>
    </format>
    <format dxfId="1103">
      <pivotArea dataOnly="0" labelOnly="1" outline="0" fieldPosition="0">
        <references count="3">
          <reference field="7" count="1">
            <x v="14"/>
          </reference>
          <reference field="9" count="1" selected="0">
            <x v="19"/>
          </reference>
          <reference field="10" count="1" selected="0">
            <x v="0"/>
          </reference>
        </references>
      </pivotArea>
    </format>
    <format dxfId="1102">
      <pivotArea dataOnly="0" labelOnly="1" outline="0" fieldPosition="0">
        <references count="3">
          <reference field="7" count="1">
            <x v="41"/>
          </reference>
          <reference field="9" count="1" selected="0">
            <x v="20"/>
          </reference>
          <reference field="10" count="1" selected="0">
            <x v="0"/>
          </reference>
        </references>
      </pivotArea>
    </format>
    <format dxfId="1101">
      <pivotArea dataOnly="0" labelOnly="1" outline="0" fieldPosition="0">
        <references count="3">
          <reference field="7" count="1">
            <x v="28"/>
          </reference>
          <reference field="9" count="1" selected="0">
            <x v="21"/>
          </reference>
          <reference field="10" count="1" selected="0">
            <x v="0"/>
          </reference>
        </references>
      </pivotArea>
    </format>
    <format dxfId="1100">
      <pivotArea dataOnly="0" labelOnly="1" outline="0" fieldPosition="0">
        <references count="3">
          <reference field="7" count="1">
            <x v="29"/>
          </reference>
          <reference field="9" count="1" selected="0">
            <x v="22"/>
          </reference>
          <reference field="10" count="1" selected="0">
            <x v="0"/>
          </reference>
        </references>
      </pivotArea>
    </format>
    <format dxfId="1099">
      <pivotArea dataOnly="0" labelOnly="1" outline="0" fieldPosition="0">
        <references count="3">
          <reference field="7" count="1">
            <x v="38"/>
          </reference>
          <reference field="9" count="1" selected="0">
            <x v="23"/>
          </reference>
          <reference field="10" count="1" selected="0">
            <x v="0"/>
          </reference>
        </references>
      </pivotArea>
    </format>
    <format dxfId="1098">
      <pivotArea dataOnly="0" labelOnly="1" outline="0" fieldPosition="0">
        <references count="3">
          <reference field="7" count="1">
            <x v="20"/>
          </reference>
          <reference field="9" count="1" selected="0">
            <x v="24"/>
          </reference>
          <reference field="10" count="1" selected="0">
            <x v="0"/>
          </reference>
        </references>
      </pivotArea>
    </format>
    <format dxfId="1097">
      <pivotArea dataOnly="0" labelOnly="1" outline="0" fieldPosition="0">
        <references count="3">
          <reference field="7" count="1">
            <x v="21"/>
          </reference>
          <reference field="9" count="1" selected="0">
            <x v="25"/>
          </reference>
          <reference field="10" count="1" selected="0">
            <x v="0"/>
          </reference>
        </references>
      </pivotArea>
    </format>
    <format dxfId="1096">
      <pivotArea dataOnly="0" labelOnly="1" outline="0" fieldPosition="0">
        <references count="3">
          <reference field="7" count="1">
            <x v="22"/>
          </reference>
          <reference field="9" count="1" selected="0">
            <x v="26"/>
          </reference>
          <reference field="10" count="1" selected="0">
            <x v="0"/>
          </reference>
        </references>
      </pivotArea>
    </format>
    <format dxfId="1095">
      <pivotArea dataOnly="0" labelOnly="1" outline="0" fieldPosition="0">
        <references count="3">
          <reference field="7" count="1">
            <x v="23"/>
          </reference>
          <reference field="9" count="1" selected="0">
            <x v="27"/>
          </reference>
          <reference field="10" count="1" selected="0">
            <x v="0"/>
          </reference>
        </references>
      </pivotArea>
    </format>
    <format dxfId="1094">
      <pivotArea dataOnly="0" labelOnly="1" outline="0" fieldPosition="0">
        <references count="3">
          <reference field="7" count="1">
            <x v="12"/>
          </reference>
          <reference field="9" count="1" selected="0">
            <x v="28"/>
          </reference>
          <reference field="10" count="1" selected="0">
            <x v="0"/>
          </reference>
        </references>
      </pivotArea>
    </format>
    <format dxfId="1093">
      <pivotArea dataOnly="0" labelOnly="1" outline="0" fieldPosition="0">
        <references count="3">
          <reference field="7" count="1">
            <x v="11"/>
          </reference>
          <reference field="9" count="1" selected="0">
            <x v="29"/>
          </reference>
          <reference field="10" count="1" selected="0">
            <x v="0"/>
          </reference>
        </references>
      </pivotArea>
    </format>
    <format dxfId="1092">
      <pivotArea dataOnly="0" labelOnly="1" outline="0" fieldPosition="0">
        <references count="3">
          <reference field="7" count="1">
            <x v="31"/>
          </reference>
          <reference field="9" count="1" selected="0">
            <x v="30"/>
          </reference>
          <reference field="10" count="1" selected="0">
            <x v="0"/>
          </reference>
        </references>
      </pivotArea>
    </format>
    <format dxfId="1091">
      <pivotArea dataOnly="0" labelOnly="1" outline="0" fieldPosition="0">
        <references count="3">
          <reference field="7" count="1">
            <x v="30"/>
          </reference>
          <reference field="9" count="1" selected="0">
            <x v="31"/>
          </reference>
          <reference field="10" count="1" selected="0">
            <x v="0"/>
          </reference>
        </references>
      </pivotArea>
    </format>
    <format dxfId="1090">
      <pivotArea dataOnly="0" labelOnly="1" outline="0" fieldPosition="0">
        <references count="3">
          <reference field="7" count="1">
            <x v="42"/>
          </reference>
          <reference field="9" count="1" selected="0">
            <x v="32"/>
          </reference>
          <reference field="10" count="1" selected="0">
            <x v="0"/>
          </reference>
        </references>
      </pivotArea>
    </format>
    <format dxfId="1089">
      <pivotArea dataOnly="0" labelOnly="1" outline="0" fieldPosition="0">
        <references count="3">
          <reference field="7" count="1">
            <x v="44"/>
          </reference>
          <reference field="9" count="1" selected="0">
            <x v="33"/>
          </reference>
          <reference field="10" count="1" selected="0">
            <x v="0"/>
          </reference>
        </references>
      </pivotArea>
    </format>
    <format dxfId="1088">
      <pivotArea dataOnly="0" labelOnly="1" outline="0" fieldPosition="0">
        <references count="3">
          <reference field="7" count="1">
            <x v="45"/>
          </reference>
          <reference field="9" count="1" selected="0">
            <x v="34"/>
          </reference>
          <reference field="10" count="1" selected="0">
            <x v="0"/>
          </reference>
        </references>
      </pivotArea>
    </format>
    <format dxfId="1087">
      <pivotArea dataOnly="0" labelOnly="1" outline="0" fieldPosition="0">
        <references count="3">
          <reference field="7" count="1">
            <x v="39"/>
          </reference>
          <reference field="9" count="1" selected="0">
            <x v="35"/>
          </reference>
          <reference field="10" count="1" selected="0">
            <x v="0"/>
          </reference>
        </references>
      </pivotArea>
    </format>
    <format dxfId="1086">
      <pivotArea dataOnly="0" labelOnly="1" outline="0" fieldPosition="0">
        <references count="3">
          <reference field="7" count="1">
            <x v="32"/>
          </reference>
          <reference field="9" count="1" selected="0">
            <x v="36"/>
          </reference>
          <reference field="10" count="1" selected="0">
            <x v="0"/>
          </reference>
        </references>
      </pivotArea>
    </format>
    <format dxfId="1085">
      <pivotArea dataOnly="0" labelOnly="1" outline="0" fieldPosition="0">
        <references count="3">
          <reference field="7" count="1">
            <x v="33"/>
          </reference>
          <reference field="9" count="1" selected="0">
            <x v="37"/>
          </reference>
          <reference field="10" count="1" selected="0">
            <x v="0"/>
          </reference>
        </references>
      </pivotArea>
    </format>
    <format dxfId="1084">
      <pivotArea dataOnly="0" labelOnly="1" outline="0" fieldPosition="0">
        <references count="3">
          <reference field="7" count="1">
            <x v="27"/>
          </reference>
          <reference field="9" count="1" selected="0">
            <x v="38"/>
          </reference>
          <reference field="10" count="1" selected="0">
            <x v="3"/>
          </reference>
        </references>
      </pivotArea>
    </format>
    <format dxfId="1083">
      <pivotArea dataOnly="0" labelOnly="1" outline="0" fieldPosition="0">
        <references count="3">
          <reference field="7" count="1">
            <x v="16"/>
          </reference>
          <reference field="9" count="1" selected="0">
            <x v="39"/>
          </reference>
          <reference field="10" count="1" selected="0">
            <x v="3"/>
          </reference>
        </references>
      </pivotArea>
    </format>
    <format dxfId="1082">
      <pivotArea dataOnly="0" labelOnly="1" outline="0" fieldPosition="0">
        <references count="3">
          <reference field="7" count="1">
            <x v="7"/>
          </reference>
          <reference field="9" count="1" selected="0">
            <x v="40"/>
          </reference>
          <reference field="10" count="1" selected="0">
            <x v="3"/>
          </reference>
        </references>
      </pivotArea>
    </format>
    <format dxfId="1081">
      <pivotArea dataOnly="0" labelOnly="1" outline="0" fieldPosition="0">
        <references count="3">
          <reference field="7" count="1">
            <x v="6"/>
          </reference>
          <reference field="9" count="1" selected="0">
            <x v="41"/>
          </reference>
          <reference field="10" count="1" selected="0">
            <x v="3"/>
          </reference>
        </references>
      </pivotArea>
    </format>
    <format dxfId="1080">
      <pivotArea dataOnly="0" labelOnly="1" outline="0" fieldPosition="0">
        <references count="3">
          <reference field="7" count="1">
            <x v="4"/>
          </reference>
          <reference field="9" count="1" selected="0">
            <x v="42"/>
          </reference>
          <reference field="10" count="1" selected="0">
            <x v="3"/>
          </reference>
        </references>
      </pivotArea>
    </format>
    <format dxfId="1079">
      <pivotArea dataOnly="0" labelOnly="1" outline="0" fieldPosition="0">
        <references count="3">
          <reference field="7" count="1">
            <x v="3"/>
          </reference>
          <reference field="9" count="1" selected="0">
            <x v="43"/>
          </reference>
          <reference field="10" count="1" selected="0">
            <x v="3"/>
          </reference>
        </references>
      </pivotArea>
    </format>
    <format dxfId="1078">
      <pivotArea dataOnly="0" labelOnly="1" outline="0" fieldPosition="0">
        <references count="3">
          <reference field="7" count="1">
            <x v="5"/>
          </reference>
          <reference field="9" count="1" selected="0">
            <x v="44"/>
          </reference>
          <reference field="10" count="1" selected="0">
            <x v="3"/>
          </reference>
        </references>
      </pivotArea>
    </format>
    <format dxfId="1077">
      <pivotArea dataOnly="0" labelOnly="1" outline="0" fieldPosition="0">
        <references count="3">
          <reference field="7" count="1">
            <x v="2"/>
          </reference>
          <reference field="9" count="1" selected="0">
            <x v="45"/>
          </reference>
          <reference field="10" count="1" selected="0">
            <x v="3"/>
          </reference>
        </references>
      </pivotArea>
    </format>
    <format dxfId="1076">
      <pivotArea dataOnly="0" labelOnly="1" outline="0" fieldPosition="0">
        <references count="3">
          <reference field="7" count="1">
            <x v="1"/>
          </reference>
          <reference field="9" count="1" selected="0">
            <x v="46"/>
          </reference>
          <reference field="10" count="1" selected="0">
            <x v="3"/>
          </reference>
        </references>
      </pivotArea>
    </format>
    <format dxfId="1075">
      <pivotArea outline="0" fieldPosition="0">
        <references count="3">
          <reference field="0" count="0" selected="0"/>
          <reference field="1" count="0" selected="0"/>
          <reference field="2" count="0" selected="0"/>
        </references>
      </pivotArea>
    </format>
    <format dxfId="1074">
      <pivotArea dataOnly="0" labelOnly="1" outline="0" fieldPosition="0">
        <references count="1">
          <reference field="0" count="0"/>
        </references>
      </pivotArea>
    </format>
    <format dxfId="1073">
      <pivotArea dataOnly="0" labelOnly="1" outline="0" fieldPosition="0">
        <references count="2">
          <reference field="0" count="1" selected="0">
            <x v="0"/>
          </reference>
          <reference field="1" count="6">
            <x v="0"/>
            <x v="1"/>
            <x v="2"/>
            <x v="4"/>
            <x v="10"/>
            <x v="11"/>
          </reference>
        </references>
      </pivotArea>
    </format>
    <format dxfId="1072">
      <pivotArea dataOnly="0" labelOnly="1" outline="0" fieldPosition="0">
        <references count="2">
          <reference field="0" count="1" selected="0">
            <x v="1"/>
          </reference>
          <reference field="1" count="3">
            <x v="7"/>
            <x v="8"/>
            <x v="9"/>
          </reference>
        </references>
      </pivotArea>
    </format>
    <format dxfId="1071">
      <pivotArea dataOnly="0" labelOnly="1" outline="0" fieldPosition="0">
        <references count="2">
          <reference field="0" count="1" selected="0">
            <x v="2"/>
          </reference>
          <reference field="1" count="11">
            <x v="3"/>
            <x v="5"/>
            <x v="6"/>
            <x v="12"/>
            <x v="13"/>
            <x v="14"/>
            <x v="15"/>
            <x v="16"/>
            <x v="17"/>
            <x v="18"/>
            <x v="22"/>
          </reference>
        </references>
      </pivotArea>
    </format>
    <format dxfId="1070">
      <pivotArea dataOnly="0" labelOnly="1" outline="0" fieldPosition="0">
        <references count="2">
          <reference field="0" count="1" selected="0">
            <x v="3"/>
          </reference>
          <reference field="1" count="3">
            <x v="19"/>
            <x v="20"/>
            <x v="21"/>
          </reference>
        </references>
      </pivotArea>
    </format>
    <format dxfId="1069">
      <pivotArea dataOnly="0" labelOnly="1" outline="0" fieldPosition="0">
        <references count="3">
          <reference field="0" count="1" selected="0">
            <x v="0"/>
          </reference>
          <reference field="1" count="1" selected="0">
            <x v="0"/>
          </reference>
          <reference field="2" count="3">
            <x v="41"/>
            <x v="87"/>
            <x v="149"/>
          </reference>
        </references>
      </pivotArea>
    </format>
    <format dxfId="1068">
      <pivotArea dataOnly="0" labelOnly="1" outline="0" fieldPosition="0">
        <references count="3">
          <reference field="0" count="1" selected="0">
            <x v="0"/>
          </reference>
          <reference field="1" count="1" selected="0">
            <x v="1"/>
          </reference>
          <reference field="2" count="3">
            <x v="8"/>
            <x v="42"/>
            <x v="57"/>
          </reference>
        </references>
      </pivotArea>
    </format>
    <format dxfId="1067">
      <pivotArea dataOnly="0" labelOnly="1" outline="0" fieldPosition="0">
        <references count="3">
          <reference field="0" count="1" selected="0">
            <x v="0"/>
          </reference>
          <reference field="1" count="1" selected="0">
            <x v="2"/>
          </reference>
          <reference field="2" count="1">
            <x v="15"/>
          </reference>
        </references>
      </pivotArea>
    </format>
    <format dxfId="1066">
      <pivotArea dataOnly="0" labelOnly="1" outline="0" fieldPosition="0">
        <references count="3">
          <reference field="0" count="1" selected="0">
            <x v="0"/>
          </reference>
          <reference field="1" count="1" selected="0">
            <x v="4"/>
          </reference>
          <reference field="2" count="5">
            <x v="23"/>
            <x v="26"/>
            <x v="83"/>
            <x v="150"/>
            <x v="152"/>
          </reference>
        </references>
      </pivotArea>
    </format>
    <format dxfId="1065">
      <pivotArea dataOnly="0" labelOnly="1" outline="0" fieldPosition="0">
        <references count="3">
          <reference field="0" count="1" selected="0">
            <x v="0"/>
          </reference>
          <reference field="1" count="1" selected="0">
            <x v="10"/>
          </reference>
          <reference field="2" count="4">
            <x v="55"/>
            <x v="74"/>
            <x v="75"/>
            <x v="86"/>
          </reference>
        </references>
      </pivotArea>
    </format>
    <format dxfId="1064">
      <pivotArea dataOnly="0" labelOnly="1" outline="0" fieldPosition="0">
        <references count="3">
          <reference field="0" count="1" selected="0">
            <x v="0"/>
          </reference>
          <reference field="1" count="1" selected="0">
            <x v="11"/>
          </reference>
          <reference field="2" count="3">
            <x v="24"/>
            <x v="60"/>
            <x v="89"/>
          </reference>
        </references>
      </pivotArea>
    </format>
    <format dxfId="1063">
      <pivotArea dataOnly="0" labelOnly="1" outline="0" fieldPosition="0">
        <references count="3">
          <reference field="0" count="1" selected="0">
            <x v="1"/>
          </reference>
          <reference field="1" count="1" selected="0">
            <x v="7"/>
          </reference>
          <reference field="2" count="8">
            <x v="45"/>
            <x v="64"/>
            <x v="68"/>
            <x v="77"/>
            <x v="103"/>
            <x v="104"/>
            <x v="109"/>
            <x v="141"/>
          </reference>
        </references>
      </pivotArea>
    </format>
    <format dxfId="1062">
      <pivotArea dataOnly="0" labelOnly="1" outline="0" fieldPosition="0">
        <references count="3">
          <reference field="0" count="1" selected="0">
            <x v="1"/>
          </reference>
          <reference field="1" count="1" selected="0">
            <x v="8"/>
          </reference>
          <reference field="2" count="6">
            <x v="17"/>
            <x v="19"/>
            <x v="56"/>
            <x v="93"/>
            <x v="126"/>
            <x v="133"/>
          </reference>
        </references>
      </pivotArea>
    </format>
    <format dxfId="1061">
      <pivotArea dataOnly="0" labelOnly="1" outline="0" fieldPosition="0">
        <references count="3">
          <reference field="0" count="1" selected="0">
            <x v="1"/>
          </reference>
          <reference field="1" count="1" selected="0">
            <x v="9"/>
          </reference>
          <reference field="2" count="11">
            <x v="10"/>
            <x v="71"/>
            <x v="81"/>
            <x v="95"/>
            <x v="106"/>
            <x v="108"/>
            <x v="113"/>
            <x v="120"/>
            <x v="122"/>
            <x v="131"/>
            <x v="136"/>
          </reference>
        </references>
      </pivotArea>
    </format>
    <format dxfId="1060">
      <pivotArea dataOnly="0" labelOnly="1" outline="0" fieldPosition="0">
        <references count="3">
          <reference field="0" count="1" selected="0">
            <x v="2"/>
          </reference>
          <reference field="1" count="1" selected="0">
            <x v="3"/>
          </reference>
          <reference field="2" count="15">
            <x v="20"/>
            <x v="31"/>
            <x v="32"/>
            <x v="35"/>
            <x v="49"/>
            <x v="50"/>
            <x v="52"/>
            <x v="59"/>
            <x v="79"/>
            <x v="117"/>
            <x v="121"/>
            <x v="127"/>
            <x v="129"/>
            <x v="143"/>
            <x v="144"/>
          </reference>
        </references>
      </pivotArea>
    </format>
    <format dxfId="1059">
      <pivotArea dataOnly="0" labelOnly="1" outline="0" fieldPosition="0">
        <references count="3">
          <reference field="0" count="1" selected="0">
            <x v="2"/>
          </reference>
          <reference field="1" count="1" selected="0">
            <x v="5"/>
          </reference>
          <reference field="2" count="5">
            <x v="37"/>
            <x v="46"/>
            <x v="63"/>
            <x v="94"/>
            <x v="142"/>
          </reference>
        </references>
      </pivotArea>
    </format>
    <format dxfId="1058">
      <pivotArea dataOnly="0" labelOnly="1" outline="0" fieldPosition="0">
        <references count="3">
          <reference field="0" count="1" selected="0">
            <x v="2"/>
          </reference>
          <reference field="1" count="1" selected="0">
            <x v="6"/>
          </reference>
          <reference field="2" count="4">
            <x v="51"/>
            <x v="58"/>
            <x v="119"/>
            <x v="151"/>
          </reference>
        </references>
      </pivotArea>
    </format>
    <format dxfId="1057">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1056">
      <pivotArea dataOnly="0" labelOnly="1" outline="0" fieldPosition="0">
        <references count="3">
          <reference field="0" count="1" selected="0">
            <x v="2"/>
          </reference>
          <reference field="1" count="1" selected="0">
            <x v="13"/>
          </reference>
          <reference field="2" count="16">
            <x v="4"/>
            <x v="28"/>
            <x v="48"/>
            <x v="54"/>
            <x v="69"/>
            <x v="70"/>
            <x v="90"/>
            <x v="96"/>
            <x v="97"/>
            <x v="105"/>
            <x v="112"/>
            <x v="116"/>
            <x v="118"/>
            <x v="123"/>
            <x v="125"/>
            <x v="156"/>
          </reference>
        </references>
      </pivotArea>
    </format>
    <format dxfId="1055">
      <pivotArea dataOnly="0" labelOnly="1" outline="0" fieldPosition="0">
        <references count="3">
          <reference field="0" count="1" selected="0">
            <x v="2"/>
          </reference>
          <reference field="1" count="1" selected="0">
            <x v="14"/>
          </reference>
          <reference field="2" count="15">
            <x v="0"/>
            <x v="1"/>
            <x v="12"/>
            <x v="13"/>
            <x v="27"/>
            <x v="30"/>
            <x v="34"/>
            <x v="65"/>
            <x v="66"/>
            <x v="82"/>
            <x v="84"/>
            <x v="85"/>
            <x v="98"/>
            <x v="140"/>
            <x v="154"/>
          </reference>
        </references>
      </pivotArea>
    </format>
    <format dxfId="1054">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1053">
      <pivotArea dataOnly="0" labelOnly="1" outline="0" fieldPosition="0">
        <references count="3">
          <reference field="0" count="1" selected="0">
            <x v="2"/>
          </reference>
          <reference field="1" count="1" selected="0">
            <x v="16"/>
          </reference>
          <reference field="2" count="12">
            <x v="2"/>
            <x v="11"/>
            <x v="29"/>
            <x v="39"/>
            <x v="47"/>
            <x v="92"/>
            <x v="99"/>
            <x v="100"/>
            <x v="101"/>
            <x v="102"/>
            <x v="128"/>
            <x v="147"/>
          </reference>
        </references>
      </pivotArea>
    </format>
    <format dxfId="1052">
      <pivotArea dataOnly="0" labelOnly="1" outline="0" fieldPosition="0">
        <references count="3">
          <reference field="0" count="1" selected="0">
            <x v="2"/>
          </reference>
          <reference field="1" count="1" selected="0">
            <x v="17"/>
          </reference>
          <reference field="2" count="9">
            <x v="9"/>
            <x v="21"/>
            <x v="36"/>
            <x v="53"/>
            <x v="67"/>
            <x v="78"/>
            <x v="107"/>
            <x v="110"/>
            <x v="124"/>
          </reference>
        </references>
      </pivotArea>
    </format>
    <format dxfId="1051">
      <pivotArea dataOnly="0" labelOnly="1" outline="0" fieldPosition="0">
        <references count="3">
          <reference field="0" count="1" selected="0">
            <x v="2"/>
          </reference>
          <reference field="1" count="1" selected="0">
            <x v="18"/>
          </reference>
          <reference field="2" count="6">
            <x v="16"/>
            <x v="40"/>
            <x v="88"/>
            <x v="111"/>
            <x v="115"/>
            <x v="130"/>
          </reference>
        </references>
      </pivotArea>
    </format>
    <format dxfId="1050">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1049">
      <pivotArea dataOnly="0" labelOnly="1" outline="0" fieldPosition="0">
        <references count="3">
          <reference field="0" count="1" selected="0">
            <x v="3"/>
          </reference>
          <reference field="1" count="1" selected="0">
            <x v="19"/>
          </reference>
          <reference field="2" count="4">
            <x v="61"/>
            <x v="72"/>
            <x v="73"/>
            <x v="146"/>
          </reference>
        </references>
      </pivotArea>
    </format>
    <format dxfId="1048">
      <pivotArea dataOnly="0" labelOnly="1" outline="0" fieldPosition="0">
        <references count="3">
          <reference field="0" count="1" selected="0">
            <x v="3"/>
          </reference>
          <reference field="1" count="1" selected="0">
            <x v="20"/>
          </reference>
          <reference field="2" count="5">
            <x v="3"/>
            <x v="14"/>
            <x v="134"/>
            <x v="148"/>
            <x v="155"/>
          </reference>
        </references>
      </pivotArea>
    </format>
    <format dxfId="1047">
      <pivotArea dataOnly="0" labelOnly="1" outline="0" fieldPosition="0">
        <references count="3">
          <reference field="0" count="1" selected="0">
            <x v="3"/>
          </reference>
          <reference field="1" count="1" selected="0">
            <x v="21"/>
          </reference>
          <reference field="2" count="3">
            <x v="7"/>
            <x v="76"/>
            <x v="137"/>
          </reference>
        </references>
      </pivotArea>
    </format>
    <format dxfId="1046">
      <pivotArea dataOnly="0" labelOnly="1" outline="0" fieldPosition="0">
        <references count="3">
          <reference field="0" count="1" selected="0">
            <x v="0"/>
          </reference>
          <reference field="1" count="1" selected="0">
            <x v="0"/>
          </reference>
          <reference field="2" count="3">
            <x v="41"/>
            <x v="87"/>
            <x v="149"/>
          </reference>
        </references>
      </pivotArea>
    </format>
    <format dxfId="1045">
      <pivotArea dataOnly="0" labelOnly="1" outline="0" fieldPosition="0">
        <references count="3">
          <reference field="0" count="1" selected="0">
            <x v="0"/>
          </reference>
          <reference field="1" count="1" selected="0">
            <x v="1"/>
          </reference>
          <reference field="2" count="3">
            <x v="8"/>
            <x v="42"/>
            <x v="57"/>
          </reference>
        </references>
      </pivotArea>
    </format>
    <format dxfId="1044">
      <pivotArea dataOnly="0" labelOnly="1" outline="0" fieldPosition="0">
        <references count="3">
          <reference field="0" count="1" selected="0">
            <x v="0"/>
          </reference>
          <reference field="1" count="1" selected="0">
            <x v="2"/>
          </reference>
          <reference field="2" count="1">
            <x v="15"/>
          </reference>
        </references>
      </pivotArea>
    </format>
    <format dxfId="1043">
      <pivotArea dataOnly="0" labelOnly="1" outline="0" fieldPosition="0">
        <references count="3">
          <reference field="0" count="1" selected="0">
            <x v="0"/>
          </reference>
          <reference field="1" count="1" selected="0">
            <x v="4"/>
          </reference>
          <reference field="2" count="5">
            <x v="23"/>
            <x v="26"/>
            <x v="83"/>
            <x v="150"/>
            <x v="152"/>
          </reference>
        </references>
      </pivotArea>
    </format>
    <format dxfId="1042">
      <pivotArea dataOnly="0" labelOnly="1" outline="0" fieldPosition="0">
        <references count="3">
          <reference field="0" count="1" selected="0">
            <x v="0"/>
          </reference>
          <reference field="1" count="1" selected="0">
            <x v="10"/>
          </reference>
          <reference field="2" count="4">
            <x v="55"/>
            <x v="74"/>
            <x v="75"/>
            <x v="86"/>
          </reference>
        </references>
      </pivotArea>
    </format>
    <format dxfId="1041">
      <pivotArea dataOnly="0" labelOnly="1" outline="0" fieldPosition="0">
        <references count="3">
          <reference field="0" count="1" selected="0">
            <x v="0"/>
          </reference>
          <reference field="1" count="1" selected="0">
            <x v="11"/>
          </reference>
          <reference field="2" count="3">
            <x v="24"/>
            <x v="60"/>
            <x v="89"/>
          </reference>
        </references>
      </pivotArea>
    </format>
    <format dxfId="1040">
      <pivotArea dataOnly="0" labelOnly="1" outline="0" fieldPosition="0">
        <references count="3">
          <reference field="0" count="1" selected="0">
            <x v="1"/>
          </reference>
          <reference field="1" count="1" selected="0">
            <x v="7"/>
          </reference>
          <reference field="2" count="8">
            <x v="45"/>
            <x v="64"/>
            <x v="68"/>
            <x v="77"/>
            <x v="103"/>
            <x v="104"/>
            <x v="109"/>
            <x v="141"/>
          </reference>
        </references>
      </pivotArea>
    </format>
    <format dxfId="1039">
      <pivotArea dataOnly="0" labelOnly="1" outline="0" fieldPosition="0">
        <references count="3">
          <reference field="0" count="1" selected="0">
            <x v="1"/>
          </reference>
          <reference field="1" count="1" selected="0">
            <x v="8"/>
          </reference>
          <reference field="2" count="6">
            <x v="17"/>
            <x v="19"/>
            <x v="56"/>
            <x v="93"/>
            <x v="126"/>
            <x v="133"/>
          </reference>
        </references>
      </pivotArea>
    </format>
    <format dxfId="1038">
      <pivotArea dataOnly="0" labelOnly="1" outline="0" fieldPosition="0">
        <references count="3">
          <reference field="0" count="1" selected="0">
            <x v="1"/>
          </reference>
          <reference field="1" count="1" selected="0">
            <x v="9"/>
          </reference>
          <reference field="2" count="11">
            <x v="10"/>
            <x v="71"/>
            <x v="81"/>
            <x v="95"/>
            <x v="106"/>
            <x v="108"/>
            <x v="113"/>
            <x v="120"/>
            <x v="122"/>
            <x v="131"/>
            <x v="136"/>
          </reference>
        </references>
      </pivotArea>
    </format>
    <format dxfId="1037">
      <pivotArea dataOnly="0" labelOnly="1" outline="0" fieldPosition="0">
        <references count="3">
          <reference field="0" count="1" selected="0">
            <x v="2"/>
          </reference>
          <reference field="1" count="1" selected="0">
            <x v="3"/>
          </reference>
          <reference field="2" count="15">
            <x v="20"/>
            <x v="31"/>
            <x v="32"/>
            <x v="35"/>
            <x v="49"/>
            <x v="50"/>
            <x v="52"/>
            <x v="59"/>
            <x v="79"/>
            <x v="117"/>
            <x v="121"/>
            <x v="127"/>
            <x v="129"/>
            <x v="143"/>
            <x v="144"/>
          </reference>
        </references>
      </pivotArea>
    </format>
    <format dxfId="1036">
      <pivotArea dataOnly="0" labelOnly="1" outline="0" fieldPosition="0">
        <references count="3">
          <reference field="0" count="1" selected="0">
            <x v="2"/>
          </reference>
          <reference field="1" count="1" selected="0">
            <x v="5"/>
          </reference>
          <reference field="2" count="5">
            <x v="37"/>
            <x v="46"/>
            <x v="63"/>
            <x v="94"/>
            <x v="142"/>
          </reference>
        </references>
      </pivotArea>
    </format>
    <format dxfId="1035">
      <pivotArea dataOnly="0" labelOnly="1" outline="0" fieldPosition="0">
        <references count="3">
          <reference field="0" count="1" selected="0">
            <x v="2"/>
          </reference>
          <reference field="1" count="1" selected="0">
            <x v="6"/>
          </reference>
          <reference field="2" count="4">
            <x v="51"/>
            <x v="58"/>
            <x v="119"/>
            <x v="151"/>
          </reference>
        </references>
      </pivotArea>
    </format>
    <format dxfId="1034">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1033">
      <pivotArea dataOnly="0" labelOnly="1" outline="0" fieldPosition="0">
        <references count="3">
          <reference field="0" count="1" selected="0">
            <x v="2"/>
          </reference>
          <reference field="1" count="1" selected="0">
            <x v="13"/>
          </reference>
          <reference field="2" count="16">
            <x v="4"/>
            <x v="28"/>
            <x v="48"/>
            <x v="54"/>
            <x v="69"/>
            <x v="70"/>
            <x v="90"/>
            <x v="96"/>
            <x v="97"/>
            <x v="105"/>
            <x v="112"/>
            <x v="116"/>
            <x v="118"/>
            <x v="123"/>
            <x v="125"/>
            <x v="156"/>
          </reference>
        </references>
      </pivotArea>
    </format>
    <format dxfId="1032">
      <pivotArea dataOnly="0" labelOnly="1" outline="0" fieldPosition="0">
        <references count="3">
          <reference field="0" count="1" selected="0">
            <x v="2"/>
          </reference>
          <reference field="1" count="1" selected="0">
            <x v="14"/>
          </reference>
          <reference field="2" count="15">
            <x v="0"/>
            <x v="1"/>
            <x v="12"/>
            <x v="13"/>
            <x v="27"/>
            <x v="30"/>
            <x v="34"/>
            <x v="65"/>
            <x v="66"/>
            <x v="82"/>
            <x v="84"/>
            <x v="85"/>
            <x v="98"/>
            <x v="140"/>
            <x v="154"/>
          </reference>
        </references>
      </pivotArea>
    </format>
    <format dxfId="1031">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1030">
      <pivotArea dataOnly="0" labelOnly="1" outline="0" fieldPosition="0">
        <references count="3">
          <reference field="0" count="1" selected="0">
            <x v="2"/>
          </reference>
          <reference field="1" count="1" selected="0">
            <x v="16"/>
          </reference>
          <reference field="2" count="12">
            <x v="2"/>
            <x v="11"/>
            <x v="29"/>
            <x v="39"/>
            <x v="47"/>
            <x v="92"/>
            <x v="99"/>
            <x v="100"/>
            <x v="101"/>
            <x v="102"/>
            <x v="128"/>
            <x v="147"/>
          </reference>
        </references>
      </pivotArea>
    </format>
    <format dxfId="1029">
      <pivotArea dataOnly="0" labelOnly="1" outline="0" fieldPosition="0">
        <references count="3">
          <reference field="0" count="1" selected="0">
            <x v="2"/>
          </reference>
          <reference field="1" count="1" selected="0">
            <x v="17"/>
          </reference>
          <reference field="2" count="9">
            <x v="9"/>
            <x v="21"/>
            <x v="36"/>
            <x v="53"/>
            <x v="67"/>
            <x v="78"/>
            <x v="107"/>
            <x v="110"/>
            <x v="124"/>
          </reference>
        </references>
      </pivotArea>
    </format>
    <format dxfId="1028">
      <pivotArea dataOnly="0" labelOnly="1" outline="0" fieldPosition="0">
        <references count="3">
          <reference field="0" count="1" selected="0">
            <x v="2"/>
          </reference>
          <reference field="1" count="1" selected="0">
            <x v="18"/>
          </reference>
          <reference field="2" count="6">
            <x v="16"/>
            <x v="40"/>
            <x v="88"/>
            <x v="111"/>
            <x v="115"/>
            <x v="130"/>
          </reference>
        </references>
      </pivotArea>
    </format>
    <format dxfId="1027">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1026">
      <pivotArea dataOnly="0" labelOnly="1" outline="0" fieldPosition="0">
        <references count="3">
          <reference field="0" count="1" selected="0">
            <x v="3"/>
          </reference>
          <reference field="1" count="1" selected="0">
            <x v="19"/>
          </reference>
          <reference field="2" count="4">
            <x v="61"/>
            <x v="72"/>
            <x v="73"/>
            <x v="146"/>
          </reference>
        </references>
      </pivotArea>
    </format>
    <format dxfId="1025">
      <pivotArea dataOnly="0" labelOnly="1" outline="0" fieldPosition="0">
        <references count="3">
          <reference field="0" count="1" selected="0">
            <x v="3"/>
          </reference>
          <reference field="1" count="1" selected="0">
            <x v="20"/>
          </reference>
          <reference field="2" count="5">
            <x v="3"/>
            <x v="14"/>
            <x v="134"/>
            <x v="148"/>
            <x v="155"/>
          </reference>
        </references>
      </pivotArea>
    </format>
    <format dxfId="1024">
      <pivotArea dataOnly="0" labelOnly="1" outline="0" fieldPosition="0">
        <references count="3">
          <reference field="0" count="1" selected="0">
            <x v="3"/>
          </reference>
          <reference field="1" count="1" selected="0">
            <x v="21"/>
          </reference>
          <reference field="2" count="3">
            <x v="7"/>
            <x v="76"/>
            <x v="137"/>
          </reference>
        </references>
      </pivotArea>
    </format>
    <format dxfId="1023">
      <pivotArea type="origin" dataOnly="0" labelOnly="1" outline="0" fieldPosition="0"/>
    </format>
    <format dxfId="1022">
      <pivotArea field="0" type="button" dataOnly="0" labelOnly="1" outline="0" axis="axisRow" fieldPosition="0"/>
    </format>
    <format dxfId="1021">
      <pivotArea field="1" type="button" dataOnly="0" labelOnly="1" outline="0" axis="axisRow" fieldPosition="1"/>
    </format>
    <format dxfId="1020">
      <pivotArea field="2" type="button" dataOnly="0" labelOnly="1" outline="0" axis="axisRow" fieldPosition="2"/>
    </format>
    <format dxfId="1019">
      <pivotArea dataOnly="0" labelOnly="1" outline="0" fieldPosition="0">
        <references count="1">
          <reference field="0" count="3">
            <x v="1"/>
            <x v="2"/>
            <x v="3"/>
          </reference>
        </references>
      </pivotArea>
    </format>
    <format dxfId="1018">
      <pivotArea dataOnly="0" labelOnly="1" grandRow="1" outline="0" fieldPosition="0"/>
    </format>
    <format dxfId="1017">
      <pivotArea dataOnly="0" labelOnly="1" outline="0" fieldPosition="0">
        <references count="2">
          <reference field="0" count="1" selected="0">
            <x v="1"/>
          </reference>
          <reference field="1" count="1">
            <x v="8"/>
          </reference>
        </references>
      </pivotArea>
    </format>
    <format dxfId="1016">
      <pivotArea dataOnly="0" labelOnly="1" outline="0" fieldPosition="0">
        <references count="2">
          <reference field="0" count="1" selected="0">
            <x v="2"/>
          </reference>
          <reference field="1" count="8">
            <x v="3"/>
            <x v="13"/>
            <x v="14"/>
            <x v="15"/>
            <x v="16"/>
            <x v="17"/>
            <x v="18"/>
            <x v="22"/>
          </reference>
        </references>
      </pivotArea>
    </format>
    <format dxfId="1015">
      <pivotArea dataOnly="0" labelOnly="1" outline="0" fieldPosition="0">
        <references count="2">
          <reference field="0" count="1" selected="0">
            <x v="3"/>
          </reference>
          <reference field="1" count="1">
            <x v="19"/>
          </reference>
        </references>
      </pivotArea>
    </format>
    <format dxfId="1014">
      <pivotArea dataOnly="0" labelOnly="1" outline="0" fieldPosition="0">
        <references count="3">
          <reference field="0" count="1" selected="0">
            <x v="1"/>
          </reference>
          <reference field="1" count="1" selected="0">
            <x v="8"/>
          </reference>
          <reference field="2" count="2">
            <x v="19"/>
            <x v="56"/>
          </reference>
        </references>
      </pivotArea>
    </format>
    <format dxfId="1013">
      <pivotArea dataOnly="0" labelOnly="1" outline="0" fieldPosition="0">
        <references count="3">
          <reference field="0" count="1" selected="0">
            <x v="2"/>
          </reference>
          <reference field="1" count="1" selected="0">
            <x v="3"/>
          </reference>
          <reference field="2" count="3">
            <x v="49"/>
            <x v="52"/>
            <x v="144"/>
          </reference>
        </references>
      </pivotArea>
    </format>
    <format dxfId="1012">
      <pivotArea dataOnly="0" labelOnly="1" outline="0" fieldPosition="0">
        <references count="3">
          <reference field="0" count="1" selected="0">
            <x v="2"/>
          </reference>
          <reference field="1" count="1" selected="0">
            <x v="13"/>
          </reference>
          <reference field="2" count="2">
            <x v="112"/>
            <x v="125"/>
          </reference>
        </references>
      </pivotArea>
    </format>
    <format dxfId="1011">
      <pivotArea dataOnly="0" labelOnly="1" outline="0" fieldPosition="0">
        <references count="3">
          <reference field="0" count="1" selected="0">
            <x v="2"/>
          </reference>
          <reference field="1" count="1" selected="0">
            <x v="14"/>
          </reference>
          <reference field="2" count="1">
            <x v="84"/>
          </reference>
        </references>
      </pivotArea>
    </format>
    <format dxfId="1010">
      <pivotArea dataOnly="0" labelOnly="1" outline="0" fieldPosition="0">
        <references count="3">
          <reference field="0" count="1" selected="0">
            <x v="2"/>
          </reference>
          <reference field="1" count="1" selected="0">
            <x v="15"/>
          </reference>
          <reference field="2" count="4">
            <x v="6"/>
            <x v="38"/>
            <x v="43"/>
            <x v="62"/>
          </reference>
        </references>
      </pivotArea>
    </format>
    <format dxfId="1009">
      <pivotArea dataOnly="0" labelOnly="1" outline="0" fieldPosition="0">
        <references count="3">
          <reference field="0" count="1" selected="0">
            <x v="2"/>
          </reference>
          <reference field="1" count="1" selected="0">
            <x v="16"/>
          </reference>
          <reference field="2" count="1">
            <x v="11"/>
          </reference>
        </references>
      </pivotArea>
    </format>
    <format dxfId="1008">
      <pivotArea dataOnly="0" labelOnly="1" outline="0" fieldPosition="0">
        <references count="3">
          <reference field="0" count="1" selected="0">
            <x v="2"/>
          </reference>
          <reference field="1" count="1" selected="0">
            <x v="17"/>
          </reference>
          <reference field="2" count="2">
            <x v="9"/>
            <x v="107"/>
          </reference>
        </references>
      </pivotArea>
    </format>
    <format dxfId="1007">
      <pivotArea dataOnly="0" labelOnly="1" outline="0" fieldPosition="0">
        <references count="3">
          <reference field="0" count="1" selected="0">
            <x v="2"/>
          </reference>
          <reference field="1" count="1" selected="0">
            <x v="18"/>
          </reference>
          <reference field="2" count="1">
            <x v="16"/>
          </reference>
        </references>
      </pivotArea>
    </format>
    <format dxfId="1006">
      <pivotArea dataOnly="0" labelOnly="1" outline="0" fieldPosition="0">
        <references count="3">
          <reference field="0" count="1" selected="0">
            <x v="2"/>
          </reference>
          <reference field="1" count="1" selected="0">
            <x v="22"/>
          </reference>
          <reference field="2" count="1">
            <x v="145"/>
          </reference>
        </references>
      </pivotArea>
    </format>
    <format dxfId="1005">
      <pivotArea dataOnly="0" labelOnly="1" outline="0" fieldPosition="0">
        <references count="3">
          <reference field="0" count="1" selected="0">
            <x v="3"/>
          </reference>
          <reference field="1" count="1" selected="0">
            <x v="19"/>
          </reference>
          <reference field="2" count="2">
            <x v="72"/>
            <x v="14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10.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6" minRefreshableVersion="3" showDrill="0" colGrandTotals="0" itemPrintTitles="1" mergeItem="1" createdVersion="6" indent="0" compact="0" compactData="0" gridDropZones="1" multipleFieldFilters="0">
  <location ref="A3:O195" firstHeaderRow="1" firstDataRow="4" firstDataCol="3"/>
  <pivotFields count="14">
    <pivotField axis="axisRow" compact="0" outline="0" showAll="0" defaultSubtotal="0">
      <items count="5">
        <item x="1"/>
        <item x="2"/>
        <item x="3"/>
        <item x="4"/>
        <item x="0"/>
      </items>
      <extLst>
        <ext xmlns:x14="http://schemas.microsoft.com/office/spreadsheetml/2009/9/main" uri="{2946ED86-A175-432a-8AC1-64E0C546D7DE}">
          <x14:pivotField fillDownLabels="1"/>
        </ext>
      </extLst>
    </pivotField>
    <pivotField axis="axisRow" compact="0" outline="0" showAll="0" defaultSubtotal="0">
      <items count="24">
        <item x="2"/>
        <item x="1"/>
        <item x="22"/>
        <item x="7"/>
        <item x="3"/>
        <item x="9"/>
        <item x="10"/>
        <item x="4"/>
        <item x="5"/>
        <item x="6"/>
        <item x="8"/>
        <item x="21"/>
        <item x="11"/>
        <item x="12"/>
        <item x="13"/>
        <item x="15"/>
        <item x="14"/>
        <item x="16"/>
        <item x="17"/>
        <item x="20"/>
        <item x="19"/>
        <item x="23"/>
        <item x="18"/>
        <item x="0"/>
      </items>
      <extLst>
        <ext xmlns:x14="http://schemas.microsoft.com/office/spreadsheetml/2009/9/main" uri="{2946ED86-A175-432a-8AC1-64E0C546D7DE}">
          <x14:pivotField fillDownLabels="1"/>
        </ext>
      </extLst>
    </pivotField>
    <pivotField axis="axisRow" compact="0" outline="0" showAll="0" defaultSubtotal="0">
      <items count="194">
        <item x="55"/>
        <item x="50"/>
        <item x="95"/>
        <item x="98"/>
        <item x="37"/>
        <item x="135"/>
        <item x="72"/>
        <item x="171"/>
        <item x="122"/>
        <item m="1" x="191"/>
        <item x="141"/>
        <item m="1" x="193"/>
        <item x="51"/>
        <item x="69"/>
        <item x="102"/>
        <item x="143"/>
        <item m="1" x="190"/>
        <item x="148"/>
        <item x="73"/>
        <item x="187"/>
        <item x="155"/>
        <item x="79"/>
        <item x="30"/>
        <item x="124"/>
        <item x="133"/>
        <item x="74"/>
        <item x="3"/>
        <item x="52"/>
        <item x="38"/>
        <item x="53"/>
        <item x="54"/>
        <item x="140"/>
        <item x="13"/>
        <item x="108"/>
        <item x="162"/>
        <item x="14"/>
        <item x="80"/>
        <item x="20"/>
        <item x="115"/>
        <item x="59"/>
        <item x="87"/>
        <item x="2"/>
        <item x="1"/>
        <item x="75"/>
        <item x="91"/>
        <item x="5"/>
        <item x="21"/>
        <item x="60"/>
        <item x="39"/>
        <item x="40"/>
        <item x="15"/>
        <item x="22"/>
        <item x="16"/>
        <item x="81"/>
        <item x="41"/>
        <item x="132"/>
        <item x="8"/>
        <item x="123"/>
        <item x="23"/>
        <item x="17"/>
        <item x="158"/>
        <item x="99"/>
        <item x="76"/>
        <item x="24"/>
        <item x="125"/>
        <item x="61"/>
        <item x="62"/>
        <item x="82"/>
        <item x="126"/>
        <item x="42"/>
        <item x="43"/>
        <item x="139"/>
        <item x="177"/>
        <item x="137"/>
        <item x="19"/>
        <item x="26"/>
        <item x="181"/>
        <item x="4"/>
        <item x="83"/>
        <item x="97"/>
        <item x="166"/>
        <item x="10"/>
        <item x="114"/>
        <item x="9"/>
        <item x="113"/>
        <item x="63"/>
        <item x="156"/>
        <item x="167"/>
        <item x="88"/>
        <item x="116"/>
        <item x="44"/>
        <item x="32"/>
        <item x="64"/>
        <item x="146"/>
        <item x="25"/>
        <item x="149"/>
        <item x="49"/>
        <item x="45"/>
        <item x="65"/>
        <item x="66"/>
        <item x="56"/>
        <item x="67"/>
        <item x="68"/>
        <item x="6"/>
        <item x="7"/>
        <item x="46"/>
        <item x="129"/>
        <item x="84"/>
        <item x="130"/>
        <item x="144"/>
        <item x="85"/>
        <item x="104"/>
        <item x="105"/>
        <item x="103"/>
        <item x="33"/>
        <item x="89"/>
        <item x="47"/>
        <item x="106"/>
        <item x="107"/>
        <item x="27"/>
        <item x="131"/>
        <item x="110"/>
        <item x="150"/>
        <item x="160"/>
        <item x="86"/>
        <item m="1" x="192"/>
        <item x="183"/>
        <item m="1" x="189"/>
        <item x="96"/>
        <item x="48"/>
        <item x="90"/>
        <item x="127"/>
        <item x="34"/>
        <item x="147"/>
        <item x="138"/>
        <item x="94"/>
        <item x="128"/>
        <item x="178"/>
        <item x="77"/>
        <item x="35"/>
        <item x="57"/>
        <item x="145"/>
        <item x="31"/>
        <item x="18"/>
        <item x="111"/>
        <item x="92"/>
        <item x="100"/>
        <item x="58"/>
        <item x="179"/>
        <item x="136"/>
        <item x="11"/>
        <item x="109"/>
        <item x="12"/>
        <item x="93"/>
        <item x="163"/>
        <item x="101"/>
        <item x="170"/>
        <item x="165"/>
        <item x="78"/>
        <item x="0"/>
        <item x="119"/>
        <item x="151"/>
        <item x="154"/>
        <item x="28"/>
        <item x="157"/>
        <item x="29"/>
        <item x="36"/>
        <item x="159"/>
        <item x="134"/>
        <item x="161"/>
        <item x="164"/>
        <item x="70"/>
        <item x="71"/>
        <item x="168"/>
        <item x="169"/>
        <item x="172"/>
        <item x="173"/>
        <item x="174"/>
        <item x="175"/>
        <item x="176"/>
        <item x="112"/>
        <item x="180"/>
        <item x="182"/>
        <item x="117"/>
        <item x="118"/>
        <item x="120"/>
        <item x="184"/>
        <item x="121"/>
        <item x="185"/>
        <item x="142"/>
        <item x="186"/>
        <item x="188"/>
        <item x="153"/>
        <item x="15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121">
        <item m="1" x="87"/>
        <item x="76"/>
        <item x="75"/>
        <item x="73"/>
        <item x="72"/>
        <item x="74"/>
        <item m="1" x="93"/>
        <item m="1" x="103"/>
        <item m="1" x="102"/>
        <item m="1" x="111"/>
        <item m="1" x="113"/>
        <item m="1" x="119"/>
        <item m="1" x="112"/>
        <item m="1" x="104"/>
        <item x="4"/>
        <item m="1" x="88"/>
        <item x="69"/>
        <item m="1" x="90"/>
        <item m="1" x="107"/>
        <item m="1" x="115"/>
        <item m="1" x="116"/>
        <item m="1" x="117"/>
        <item m="1" x="85"/>
        <item m="1" x="105"/>
        <item m="1" x="89"/>
        <item m="1" x="97"/>
        <item m="1" x="99"/>
        <item x="77"/>
        <item m="1" x="91"/>
        <item m="1" x="110"/>
        <item m="1" x="98"/>
        <item m="1" x="108"/>
        <item m="1" x="100"/>
        <item m="1" x="120"/>
        <item m="1" x="92"/>
        <item m="1" x="109"/>
        <item m="1" x="114"/>
        <item m="1" x="106"/>
        <item m="1" x="95"/>
        <item x="34"/>
        <item m="1" x="86"/>
        <item m="1" x="94"/>
        <item m="1" x="118"/>
        <item m="1" x="101"/>
        <item x="38"/>
        <item x="39"/>
        <item m="1" x="96"/>
        <item x="0"/>
        <item x="78"/>
        <item x="79"/>
        <item x="80"/>
        <item x="81"/>
        <item x="82"/>
        <item x="83"/>
        <item x="84"/>
        <item x="42"/>
        <item x="43"/>
        <item x="44"/>
        <item x="70"/>
        <item x="71"/>
        <item x="21"/>
        <item x="22"/>
        <item x="23"/>
        <item x="24"/>
        <item x="25"/>
        <item x="26"/>
        <item x="27"/>
        <item x="28"/>
        <item x="29"/>
        <item x="30"/>
        <item x="31"/>
        <item x="32"/>
        <item x="33"/>
        <item x="35"/>
        <item x="36"/>
        <item x="37"/>
        <item x="40"/>
        <item x="41"/>
        <item x="2"/>
        <item x="3"/>
        <item x="5"/>
        <item x="6"/>
        <item x="7"/>
        <item x="8"/>
        <item x="9"/>
        <item x="10"/>
        <item x="11"/>
        <item x="12"/>
        <item x="13"/>
        <item x="14"/>
        <item x="15"/>
        <item x="16"/>
        <item x="17"/>
        <item x="18"/>
        <item x="19"/>
        <item x="20"/>
        <item x="45"/>
        <item x="46"/>
        <item x="47"/>
        <item x="48"/>
        <item x="49"/>
        <item x="50"/>
        <item x="51"/>
        <item x="52"/>
        <item x="53"/>
        <item x="54"/>
        <item x="55"/>
        <item x="56"/>
        <item x="57"/>
        <item x="58"/>
        <item x="59"/>
        <item x="60"/>
        <item x="61"/>
        <item x="62"/>
        <item x="63"/>
        <item x="64"/>
        <item x="65"/>
        <item x="66"/>
        <item x="67"/>
        <item x="68"/>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233">
        <item m="1" x="205"/>
        <item m="1" x="211"/>
        <item m="1" x="196"/>
        <item m="1" x="218"/>
        <item m="1" x="210"/>
        <item m="1" x="204"/>
        <item m="1" x="195"/>
        <item m="1" x="225"/>
        <item m="1" x="203"/>
        <item m="1" x="217"/>
        <item m="1" x="232"/>
        <item m="1" x="209"/>
        <item m="1" x="224"/>
        <item m="1" x="202"/>
        <item m="1" x="231"/>
        <item m="1" x="220"/>
        <item m="1" x="223"/>
        <item m="1" x="214"/>
        <item m="1" x="201"/>
        <item m="1" x="228"/>
        <item m="1" x="216"/>
        <item m="1" x="207"/>
        <item m="1" x="230"/>
        <item m="1" x="219"/>
        <item m="1" x="208"/>
        <item m="1" x="198"/>
        <item m="1" x="222"/>
        <item m="1" x="213"/>
        <item m="1" x="200"/>
        <item m="1" x="197"/>
        <item m="1" x="227"/>
        <item m="1" x="221"/>
        <item m="1" x="215"/>
        <item m="1" x="212"/>
        <item m="1" x="206"/>
        <item m="1" x="199"/>
        <item m="1" x="229"/>
        <item m="1" x="226"/>
        <item x="189"/>
        <item x="43"/>
        <item x="181"/>
        <item x="182"/>
        <item x="183"/>
        <item x="42"/>
        <item x="184"/>
        <item x="44"/>
        <item x="185"/>
        <item x="0"/>
        <item x="188"/>
        <item x="190"/>
        <item x="1"/>
        <item x="191"/>
        <item x="192"/>
        <item x="193"/>
        <item x="194"/>
        <item x="186"/>
        <item x="187"/>
        <item x="21"/>
        <item x="22"/>
        <item x="23"/>
        <item x="24"/>
        <item x="25"/>
        <item x="26"/>
        <item x="27"/>
        <item x="28"/>
        <item x="29"/>
        <item x="30"/>
        <item x="31"/>
        <item x="32"/>
        <item x="33"/>
        <item x="34"/>
        <item x="35"/>
        <item x="36"/>
        <item x="37"/>
        <item x="38"/>
        <item x="39"/>
        <item x="40"/>
        <item x="41"/>
        <item x="2"/>
        <item x="3"/>
        <item x="4"/>
        <item x="5"/>
        <item x="6"/>
        <item x="7"/>
        <item x="8"/>
        <item x="9"/>
        <item x="10"/>
        <item x="11"/>
        <item x="12"/>
        <item x="13"/>
        <item x="14"/>
        <item x="15"/>
        <item x="16"/>
        <item x="17"/>
        <item x="18"/>
        <item x="19"/>
        <item x="20"/>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s>
      <extLst>
        <ext xmlns:x14="http://schemas.microsoft.com/office/spreadsheetml/2009/9/main" uri="{2946ED86-A175-432a-8AC1-64E0C546D7DE}">
          <x14:pivotField fillDownLabels="1"/>
        </ext>
      </extLst>
    </pivotField>
    <pivotField axis="axisCol" compact="0" outline="0" showAll="0" defaultSubtotal="0">
      <items count="9">
        <item h="1" m="1" x="6"/>
        <item h="1" m="1" x="8"/>
        <item h="1" m="1" x="7"/>
        <item h="1" m="1" x="4"/>
        <item h="1" m="1" x="5"/>
        <item h="1" x="0"/>
        <item h="1" x="1"/>
        <item x="2"/>
        <item h="1"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3">
    <field x="0"/>
    <field x="1"/>
    <field x="2"/>
  </rowFields>
  <rowItems count="189">
    <i>
      <x/>
      <x/>
      <x v="41"/>
    </i>
    <i r="2">
      <x v="87"/>
    </i>
    <i r="2">
      <x v="149"/>
    </i>
    <i r="2">
      <x v="173"/>
    </i>
    <i r="1">
      <x v="1"/>
      <x v="8"/>
    </i>
    <i r="2">
      <x v="42"/>
    </i>
    <i r="2">
      <x v="57"/>
    </i>
    <i r="1">
      <x v="2"/>
      <x v="15"/>
    </i>
    <i r="1">
      <x v="4"/>
      <x v="23"/>
    </i>
    <i r="2">
      <x v="26"/>
    </i>
    <i r="2">
      <x v="83"/>
    </i>
    <i r="2">
      <x v="150"/>
    </i>
    <i r="2">
      <x v="152"/>
    </i>
    <i r="1">
      <x v="10"/>
      <x v="55"/>
    </i>
    <i r="2">
      <x v="74"/>
    </i>
    <i r="2">
      <x v="75"/>
    </i>
    <i r="2">
      <x v="86"/>
    </i>
    <i r="2">
      <x v="164"/>
    </i>
    <i r="2">
      <x v="170"/>
    </i>
    <i r="1">
      <x v="11"/>
      <x v="24"/>
    </i>
    <i r="2">
      <x v="60"/>
    </i>
    <i r="2">
      <x v="89"/>
    </i>
    <i r="2">
      <x v="168"/>
    </i>
    <i>
      <x v="1"/>
      <x v="7"/>
      <x v="45"/>
    </i>
    <i r="2">
      <x v="64"/>
    </i>
    <i r="2">
      <x v="68"/>
    </i>
    <i r="2">
      <x v="77"/>
    </i>
    <i r="2">
      <x v="103"/>
    </i>
    <i r="2">
      <x v="104"/>
    </i>
    <i r="2">
      <x v="109"/>
    </i>
    <i r="2">
      <x v="141"/>
    </i>
    <i r="2">
      <x v="160"/>
    </i>
    <i r="1">
      <x v="8"/>
      <x v="17"/>
    </i>
    <i r="2">
      <x v="19"/>
    </i>
    <i r="2">
      <x v="56"/>
    </i>
    <i r="2">
      <x v="93"/>
    </i>
    <i r="2">
      <x v="126"/>
    </i>
    <i r="2">
      <x v="133"/>
    </i>
    <i r="2">
      <x v="174"/>
    </i>
    <i r="2">
      <x v="180"/>
    </i>
    <i r="2">
      <x v="192"/>
    </i>
    <i r="1">
      <x v="9"/>
      <x v="10"/>
    </i>
    <i r="2">
      <x v="71"/>
    </i>
    <i r="2">
      <x v="81"/>
    </i>
    <i r="2">
      <x v="95"/>
    </i>
    <i r="2">
      <x v="106"/>
    </i>
    <i r="2">
      <x v="108"/>
    </i>
    <i r="2">
      <x v="113"/>
    </i>
    <i r="2">
      <x v="120"/>
    </i>
    <i r="2">
      <x v="122"/>
    </i>
    <i r="2">
      <x v="131"/>
    </i>
    <i r="2">
      <x v="136"/>
    </i>
    <i r="2">
      <x v="161"/>
    </i>
    <i r="2">
      <x v="162"/>
    </i>
    <i r="2">
      <x v="181"/>
    </i>
    <i r="2">
      <x v="191"/>
    </i>
    <i r="2">
      <x v="193"/>
    </i>
    <i>
      <x v="2"/>
      <x v="3"/>
      <x v="20"/>
    </i>
    <i r="2">
      <x v="31"/>
    </i>
    <i r="2">
      <x v="32"/>
    </i>
    <i r="2">
      <x v="35"/>
    </i>
    <i r="2">
      <x v="49"/>
    </i>
    <i r="2">
      <x v="50"/>
    </i>
    <i r="2">
      <x v="52"/>
    </i>
    <i r="2">
      <x v="59"/>
    </i>
    <i r="2">
      <x v="79"/>
    </i>
    <i r="2">
      <x v="117"/>
    </i>
    <i r="2">
      <x v="121"/>
    </i>
    <i r="2">
      <x v="129"/>
    </i>
    <i r="2">
      <x v="143"/>
    </i>
    <i r="2">
      <x v="144"/>
    </i>
    <i r="2">
      <x v="184"/>
    </i>
    <i r="2">
      <x v="185"/>
    </i>
    <i r="1">
      <x v="5"/>
      <x v="37"/>
    </i>
    <i r="2">
      <x v="46"/>
    </i>
    <i r="2">
      <x v="63"/>
    </i>
    <i r="2">
      <x v="94"/>
    </i>
    <i r="2">
      <x v="142"/>
    </i>
    <i r="2">
      <x v="163"/>
    </i>
    <i r="2">
      <x v="187"/>
    </i>
    <i r="1">
      <x v="6"/>
      <x v="51"/>
    </i>
    <i r="2">
      <x v="58"/>
    </i>
    <i r="2">
      <x v="119"/>
    </i>
    <i r="2">
      <x v="151"/>
    </i>
    <i r="2">
      <x v="165"/>
    </i>
    <i r="1">
      <x v="12"/>
      <x v="22"/>
    </i>
    <i r="2">
      <x v="33"/>
    </i>
    <i r="2">
      <x v="91"/>
    </i>
    <i r="2">
      <x v="114"/>
    </i>
    <i r="2">
      <x v="132"/>
    </i>
    <i r="2">
      <x v="139"/>
    </i>
    <i r="2">
      <x v="166"/>
    </i>
    <i r="1">
      <x v="13"/>
      <x v="4"/>
    </i>
    <i r="2">
      <x v="28"/>
    </i>
    <i r="2">
      <x v="48"/>
    </i>
    <i r="2">
      <x v="54"/>
    </i>
    <i r="2">
      <x v="69"/>
    </i>
    <i r="2">
      <x v="70"/>
    </i>
    <i r="2">
      <x v="90"/>
    </i>
    <i r="2">
      <x v="96"/>
    </i>
    <i r="2">
      <x v="97"/>
    </i>
    <i r="2">
      <x v="105"/>
    </i>
    <i r="2">
      <x v="112"/>
    </i>
    <i r="2">
      <x v="116"/>
    </i>
    <i r="2">
      <x v="118"/>
    </i>
    <i r="2">
      <x v="123"/>
    </i>
    <i r="2">
      <x v="156"/>
    </i>
    <i r="2">
      <x v="167"/>
    </i>
    <i r="2">
      <x v="169"/>
    </i>
    <i r="2">
      <x v="186"/>
    </i>
    <i r="1">
      <x v="14"/>
      <x/>
    </i>
    <i r="2">
      <x v="1"/>
    </i>
    <i r="2">
      <x v="12"/>
    </i>
    <i r="2">
      <x v="13"/>
    </i>
    <i r="2">
      <x v="27"/>
    </i>
    <i r="2">
      <x v="30"/>
    </i>
    <i r="2">
      <x v="34"/>
    </i>
    <i r="2">
      <x v="65"/>
    </i>
    <i r="2">
      <x v="66"/>
    </i>
    <i r="2">
      <x v="82"/>
    </i>
    <i r="2">
      <x v="84"/>
    </i>
    <i r="2">
      <x v="85"/>
    </i>
    <i r="2">
      <x v="98"/>
    </i>
    <i r="2">
      <x v="140"/>
    </i>
    <i r="2">
      <x v="154"/>
    </i>
    <i r="1">
      <x v="15"/>
      <x v="5"/>
    </i>
    <i r="2">
      <x v="6"/>
    </i>
    <i r="2">
      <x v="18"/>
    </i>
    <i r="2">
      <x v="25"/>
    </i>
    <i r="2">
      <x v="38"/>
    </i>
    <i r="2">
      <x v="43"/>
    </i>
    <i r="2">
      <x v="62"/>
    </i>
    <i r="2">
      <x v="138"/>
    </i>
    <i r="2">
      <x v="158"/>
    </i>
    <i r="2">
      <x v="183"/>
    </i>
    <i r="1">
      <x v="16"/>
      <x v="2"/>
    </i>
    <i r="2">
      <x v="29"/>
    </i>
    <i r="2">
      <x v="39"/>
    </i>
    <i r="2">
      <x v="47"/>
    </i>
    <i r="2">
      <x v="92"/>
    </i>
    <i r="2">
      <x v="99"/>
    </i>
    <i r="2">
      <x v="100"/>
    </i>
    <i r="2">
      <x v="101"/>
    </i>
    <i r="2">
      <x v="102"/>
    </i>
    <i r="2">
      <x v="128"/>
    </i>
    <i r="2">
      <x v="147"/>
    </i>
    <i r="2">
      <x v="171"/>
    </i>
    <i r="2">
      <x v="172"/>
    </i>
    <i r="1">
      <x v="17"/>
      <x v="21"/>
    </i>
    <i r="2">
      <x v="36"/>
    </i>
    <i r="2">
      <x v="53"/>
    </i>
    <i r="2">
      <x v="67"/>
    </i>
    <i r="2">
      <x v="78"/>
    </i>
    <i r="2">
      <x v="107"/>
    </i>
    <i r="2">
      <x v="110"/>
    </i>
    <i r="2">
      <x v="124"/>
    </i>
    <i r="1">
      <x v="18"/>
      <x v="40"/>
    </i>
    <i r="2">
      <x v="88"/>
    </i>
    <i r="2">
      <x v="111"/>
    </i>
    <i r="2">
      <x v="115"/>
    </i>
    <i r="2">
      <x v="130"/>
    </i>
    <i r="1">
      <x v="22"/>
      <x v="44"/>
    </i>
    <i r="2">
      <x v="80"/>
    </i>
    <i r="2">
      <x v="135"/>
    </i>
    <i r="2">
      <x v="145"/>
    </i>
    <i r="2">
      <x v="153"/>
    </i>
    <i r="2">
      <x v="157"/>
    </i>
    <i>
      <x v="3"/>
      <x v="19"/>
      <x v="61"/>
    </i>
    <i r="2">
      <x v="72"/>
    </i>
    <i r="2">
      <x v="73"/>
    </i>
    <i r="2">
      <x v="146"/>
    </i>
    <i r="2">
      <x v="179"/>
    </i>
    <i r="2">
      <x v="189"/>
    </i>
    <i r="2">
      <x v="190"/>
    </i>
    <i r="1">
      <x v="20"/>
      <x v="3"/>
    </i>
    <i r="2">
      <x v="14"/>
    </i>
    <i r="2">
      <x v="134"/>
    </i>
    <i r="2">
      <x v="148"/>
    </i>
    <i r="2">
      <x v="155"/>
    </i>
    <i r="2">
      <x v="176"/>
    </i>
    <i r="2">
      <x v="182"/>
    </i>
    <i r="2">
      <x v="188"/>
    </i>
    <i r="1">
      <x v="21"/>
      <x v="7"/>
    </i>
    <i r="2">
      <x v="76"/>
    </i>
    <i r="2">
      <x v="137"/>
    </i>
    <i r="2">
      <x v="175"/>
    </i>
    <i r="2">
      <x v="177"/>
    </i>
    <i r="2">
      <x v="178"/>
    </i>
    <i t="grand">
      <x/>
    </i>
  </rowItems>
  <colFields count="3">
    <field x="9"/>
    <field x="10"/>
    <field x="7"/>
  </colFields>
  <colItems count="12">
    <i>
      <x v="38"/>
      <x v="7"/>
      <x v="27"/>
    </i>
    <i>
      <x v="39"/>
      <x v="7"/>
      <x v="56"/>
    </i>
    <i>
      <x v="40"/>
      <x v="7"/>
      <x v="16"/>
    </i>
    <i>
      <x v="41"/>
      <x v="7"/>
      <x v="58"/>
    </i>
    <i>
      <x v="42"/>
      <x v="7"/>
      <x v="59"/>
    </i>
    <i>
      <x v="43"/>
      <x v="7"/>
      <x v="55"/>
    </i>
    <i>
      <x v="44"/>
      <x v="7"/>
      <x v="4"/>
    </i>
    <i>
      <x v="45"/>
      <x v="7"/>
      <x v="57"/>
    </i>
    <i>
      <x v="46"/>
      <x v="7"/>
      <x v="3"/>
    </i>
    <i>
      <x v="48"/>
      <x v="7"/>
      <x v="1"/>
    </i>
    <i>
      <x v="55"/>
      <x v="7"/>
      <x v="5"/>
    </i>
    <i>
      <x v="56"/>
      <x v="7"/>
      <x v="2"/>
    </i>
  </colItems>
  <dataFields count="1">
    <dataField name="Sum of Reported Value" fld="6" baseField="7" baseItem="45"/>
  </dataFields>
  <formats count="486">
    <format dxfId="1004">
      <pivotArea type="all" dataOnly="0" outline="0" fieldPosition="0"/>
    </format>
    <format dxfId="1003">
      <pivotArea outline="0" collapsedLevelsAreSubtotals="1" fieldPosition="0"/>
    </format>
    <format dxfId="1002">
      <pivotArea type="origin" dataOnly="0" labelOnly="1" outline="0" fieldPosition="0"/>
    </format>
    <format dxfId="1001">
      <pivotArea field="9" type="button" dataOnly="0" labelOnly="1" outline="0" axis="axisCol" fieldPosition="0"/>
    </format>
    <format dxfId="1000">
      <pivotArea field="10" type="button" dataOnly="0" labelOnly="1" outline="0" axis="axisCol" fieldPosition="1"/>
    </format>
    <format dxfId="999">
      <pivotArea field="7" type="button" dataOnly="0" labelOnly="1" outline="0" axis="axisCol" fieldPosition="2"/>
    </format>
    <format dxfId="998">
      <pivotArea type="topRight" dataOnly="0" labelOnly="1" outline="0" fieldPosition="0"/>
    </format>
    <format dxfId="997">
      <pivotArea field="0" type="button" dataOnly="0" labelOnly="1" outline="0" axis="axisRow" fieldPosition="0"/>
    </format>
    <format dxfId="996">
      <pivotArea field="1" type="button" dataOnly="0" labelOnly="1" outline="0" axis="axisRow" fieldPosition="1"/>
    </format>
    <format dxfId="995">
      <pivotArea field="2" type="button" dataOnly="0" labelOnly="1" outline="0" axis="axisRow" fieldPosition="2"/>
    </format>
    <format dxfId="994">
      <pivotArea dataOnly="0" labelOnly="1" outline="0" fieldPosition="0">
        <references count="1">
          <reference field="0" count="0"/>
        </references>
      </pivotArea>
    </format>
    <format dxfId="993">
      <pivotArea dataOnly="0" labelOnly="1" grandRow="1" outline="0" fieldPosition="0"/>
    </format>
    <format dxfId="992">
      <pivotArea dataOnly="0" labelOnly="1" outline="0" fieldPosition="0">
        <references count="2">
          <reference field="0" count="1" selected="0">
            <x v="0"/>
          </reference>
          <reference field="1" count="6">
            <x v="0"/>
            <x v="1"/>
            <x v="2"/>
            <x v="4"/>
            <x v="10"/>
            <x v="11"/>
          </reference>
        </references>
      </pivotArea>
    </format>
    <format dxfId="991">
      <pivotArea dataOnly="0" labelOnly="1" outline="0" fieldPosition="0">
        <references count="2">
          <reference field="0" count="1" selected="0">
            <x v="1"/>
          </reference>
          <reference field="1" count="3">
            <x v="7"/>
            <x v="8"/>
            <x v="9"/>
          </reference>
        </references>
      </pivotArea>
    </format>
    <format dxfId="990">
      <pivotArea dataOnly="0" labelOnly="1" outline="0" fieldPosition="0">
        <references count="2">
          <reference field="0" count="1" selected="0">
            <x v="2"/>
          </reference>
          <reference field="1" count="11">
            <x v="3"/>
            <x v="5"/>
            <x v="6"/>
            <x v="12"/>
            <x v="13"/>
            <x v="14"/>
            <x v="15"/>
            <x v="16"/>
            <x v="17"/>
            <x v="18"/>
            <x v="22"/>
          </reference>
        </references>
      </pivotArea>
    </format>
    <format dxfId="989">
      <pivotArea dataOnly="0" labelOnly="1" outline="0" fieldPosition="0">
        <references count="2">
          <reference field="0" count="1" selected="0">
            <x v="3"/>
          </reference>
          <reference field="1" count="3">
            <x v="19"/>
            <x v="20"/>
            <x v="21"/>
          </reference>
        </references>
      </pivotArea>
    </format>
    <format dxfId="988">
      <pivotArea dataOnly="0" labelOnly="1" outline="0" fieldPosition="0">
        <references count="3">
          <reference field="0" count="1" selected="0">
            <x v="0"/>
          </reference>
          <reference field="1" count="1" selected="0">
            <x v="0"/>
          </reference>
          <reference field="2" count="3">
            <x v="41"/>
            <x v="87"/>
            <x v="149"/>
          </reference>
        </references>
      </pivotArea>
    </format>
    <format dxfId="987">
      <pivotArea dataOnly="0" labelOnly="1" outline="0" fieldPosition="0">
        <references count="3">
          <reference field="0" count="1" selected="0">
            <x v="0"/>
          </reference>
          <reference field="1" count="1" selected="0">
            <x v="1"/>
          </reference>
          <reference field="2" count="3">
            <x v="8"/>
            <x v="42"/>
            <x v="57"/>
          </reference>
        </references>
      </pivotArea>
    </format>
    <format dxfId="986">
      <pivotArea dataOnly="0" labelOnly="1" outline="0" fieldPosition="0">
        <references count="3">
          <reference field="0" count="1" selected="0">
            <x v="0"/>
          </reference>
          <reference field="1" count="1" selected="0">
            <x v="2"/>
          </reference>
          <reference field="2" count="1">
            <x v="15"/>
          </reference>
        </references>
      </pivotArea>
    </format>
    <format dxfId="985">
      <pivotArea dataOnly="0" labelOnly="1" outline="0" fieldPosition="0">
        <references count="3">
          <reference field="0" count="1" selected="0">
            <x v="0"/>
          </reference>
          <reference field="1" count="1" selected="0">
            <x v="4"/>
          </reference>
          <reference field="2" count="5">
            <x v="23"/>
            <x v="26"/>
            <x v="83"/>
            <x v="150"/>
            <x v="152"/>
          </reference>
        </references>
      </pivotArea>
    </format>
    <format dxfId="984">
      <pivotArea dataOnly="0" labelOnly="1" outline="0" fieldPosition="0">
        <references count="3">
          <reference field="0" count="1" selected="0">
            <x v="0"/>
          </reference>
          <reference field="1" count="1" selected="0">
            <x v="10"/>
          </reference>
          <reference field="2" count="4">
            <x v="55"/>
            <x v="74"/>
            <x v="75"/>
            <x v="86"/>
          </reference>
        </references>
      </pivotArea>
    </format>
    <format dxfId="983">
      <pivotArea dataOnly="0" labelOnly="1" outline="0" fieldPosition="0">
        <references count="3">
          <reference field="0" count="1" selected="0">
            <x v="0"/>
          </reference>
          <reference field="1" count="1" selected="0">
            <x v="11"/>
          </reference>
          <reference field="2" count="3">
            <x v="24"/>
            <x v="60"/>
            <x v="89"/>
          </reference>
        </references>
      </pivotArea>
    </format>
    <format dxfId="982">
      <pivotArea dataOnly="0" labelOnly="1" outline="0" fieldPosition="0">
        <references count="3">
          <reference field="0" count="1" selected="0">
            <x v="1"/>
          </reference>
          <reference field="1" count="1" selected="0">
            <x v="7"/>
          </reference>
          <reference field="2" count="8">
            <x v="45"/>
            <x v="64"/>
            <x v="68"/>
            <x v="77"/>
            <x v="103"/>
            <x v="104"/>
            <x v="109"/>
            <x v="141"/>
          </reference>
        </references>
      </pivotArea>
    </format>
    <format dxfId="981">
      <pivotArea dataOnly="0" labelOnly="1" outline="0" fieldPosition="0">
        <references count="3">
          <reference field="0" count="1" selected="0">
            <x v="1"/>
          </reference>
          <reference field="1" count="1" selected="0">
            <x v="8"/>
          </reference>
          <reference field="2" count="6">
            <x v="17"/>
            <x v="19"/>
            <x v="56"/>
            <x v="93"/>
            <x v="126"/>
            <x v="133"/>
          </reference>
        </references>
      </pivotArea>
    </format>
    <format dxfId="980">
      <pivotArea dataOnly="0" labelOnly="1" outline="0" fieldPosition="0">
        <references count="3">
          <reference field="0" count="1" selected="0">
            <x v="1"/>
          </reference>
          <reference field="1" count="1" selected="0">
            <x v="9"/>
          </reference>
          <reference field="2" count="11">
            <x v="10"/>
            <x v="71"/>
            <x v="81"/>
            <x v="95"/>
            <x v="106"/>
            <x v="108"/>
            <x v="113"/>
            <x v="120"/>
            <x v="122"/>
            <x v="131"/>
            <x v="136"/>
          </reference>
        </references>
      </pivotArea>
    </format>
    <format dxfId="979">
      <pivotArea dataOnly="0" labelOnly="1" outline="0" fieldPosition="0">
        <references count="3">
          <reference field="0" count="1" selected="0">
            <x v="2"/>
          </reference>
          <reference field="1" count="1" selected="0">
            <x v="3"/>
          </reference>
          <reference field="2" count="15">
            <x v="20"/>
            <x v="31"/>
            <x v="32"/>
            <x v="35"/>
            <x v="49"/>
            <x v="50"/>
            <x v="52"/>
            <x v="59"/>
            <x v="79"/>
            <x v="117"/>
            <x v="121"/>
            <x v="127"/>
            <x v="129"/>
            <x v="143"/>
            <x v="144"/>
          </reference>
        </references>
      </pivotArea>
    </format>
    <format dxfId="978">
      <pivotArea dataOnly="0" labelOnly="1" outline="0" fieldPosition="0">
        <references count="3">
          <reference field="0" count="1" selected="0">
            <x v="2"/>
          </reference>
          <reference field="1" count="1" selected="0">
            <x v="5"/>
          </reference>
          <reference field="2" count="5">
            <x v="37"/>
            <x v="46"/>
            <x v="63"/>
            <x v="94"/>
            <x v="142"/>
          </reference>
        </references>
      </pivotArea>
    </format>
    <format dxfId="977">
      <pivotArea dataOnly="0" labelOnly="1" outline="0" fieldPosition="0">
        <references count="3">
          <reference field="0" count="1" selected="0">
            <x v="2"/>
          </reference>
          <reference field="1" count="1" selected="0">
            <x v="6"/>
          </reference>
          <reference field="2" count="4">
            <x v="51"/>
            <x v="58"/>
            <x v="119"/>
            <x v="151"/>
          </reference>
        </references>
      </pivotArea>
    </format>
    <format dxfId="976">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975">
      <pivotArea dataOnly="0" labelOnly="1" outline="0" fieldPosition="0">
        <references count="3">
          <reference field="0" count="1" selected="0">
            <x v="2"/>
          </reference>
          <reference field="1" count="1" selected="0">
            <x v="13"/>
          </reference>
          <reference field="2" count="16">
            <x v="4"/>
            <x v="28"/>
            <x v="48"/>
            <x v="54"/>
            <x v="69"/>
            <x v="70"/>
            <x v="90"/>
            <x v="96"/>
            <x v="97"/>
            <x v="105"/>
            <x v="112"/>
            <x v="116"/>
            <x v="118"/>
            <x v="123"/>
            <x v="125"/>
            <x v="156"/>
          </reference>
        </references>
      </pivotArea>
    </format>
    <format dxfId="974">
      <pivotArea dataOnly="0" labelOnly="1" outline="0" fieldPosition="0">
        <references count="3">
          <reference field="0" count="1" selected="0">
            <x v="2"/>
          </reference>
          <reference field="1" count="1" selected="0">
            <x v="14"/>
          </reference>
          <reference field="2" count="15">
            <x v="0"/>
            <x v="1"/>
            <x v="12"/>
            <x v="13"/>
            <x v="27"/>
            <x v="30"/>
            <x v="34"/>
            <x v="65"/>
            <x v="66"/>
            <x v="82"/>
            <x v="84"/>
            <x v="85"/>
            <x v="98"/>
            <x v="140"/>
            <x v="154"/>
          </reference>
        </references>
      </pivotArea>
    </format>
    <format dxfId="973">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972">
      <pivotArea dataOnly="0" labelOnly="1" outline="0" fieldPosition="0">
        <references count="3">
          <reference field="0" count="1" selected="0">
            <x v="2"/>
          </reference>
          <reference field="1" count="1" selected="0">
            <x v="16"/>
          </reference>
          <reference field="2" count="12">
            <x v="2"/>
            <x v="11"/>
            <x v="29"/>
            <x v="39"/>
            <x v="47"/>
            <x v="92"/>
            <x v="99"/>
            <x v="100"/>
            <x v="101"/>
            <x v="102"/>
            <x v="128"/>
            <x v="147"/>
          </reference>
        </references>
      </pivotArea>
    </format>
    <format dxfId="971">
      <pivotArea dataOnly="0" labelOnly="1" outline="0" fieldPosition="0">
        <references count="3">
          <reference field="0" count="1" selected="0">
            <x v="2"/>
          </reference>
          <reference field="1" count="1" selected="0">
            <x v="17"/>
          </reference>
          <reference field="2" count="9">
            <x v="9"/>
            <x v="21"/>
            <x v="36"/>
            <x v="53"/>
            <x v="67"/>
            <x v="78"/>
            <x v="107"/>
            <x v="110"/>
            <x v="124"/>
          </reference>
        </references>
      </pivotArea>
    </format>
    <format dxfId="970">
      <pivotArea dataOnly="0" labelOnly="1" outline="0" fieldPosition="0">
        <references count="3">
          <reference field="0" count="1" selected="0">
            <x v="2"/>
          </reference>
          <reference field="1" count="1" selected="0">
            <x v="18"/>
          </reference>
          <reference field="2" count="6">
            <x v="16"/>
            <x v="40"/>
            <x v="88"/>
            <x v="111"/>
            <x v="115"/>
            <x v="130"/>
          </reference>
        </references>
      </pivotArea>
    </format>
    <format dxfId="969">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968">
      <pivotArea dataOnly="0" labelOnly="1" outline="0" fieldPosition="0">
        <references count="3">
          <reference field="0" count="1" selected="0">
            <x v="3"/>
          </reference>
          <reference field="1" count="1" selected="0">
            <x v="19"/>
          </reference>
          <reference field="2" count="4">
            <x v="61"/>
            <x v="72"/>
            <x v="73"/>
            <x v="146"/>
          </reference>
        </references>
      </pivotArea>
    </format>
    <format dxfId="967">
      <pivotArea dataOnly="0" labelOnly="1" outline="0" fieldPosition="0">
        <references count="3">
          <reference field="0" count="1" selected="0">
            <x v="3"/>
          </reference>
          <reference field="1" count="1" selected="0">
            <x v="20"/>
          </reference>
          <reference field="2" count="5">
            <x v="3"/>
            <x v="14"/>
            <x v="134"/>
            <x v="148"/>
            <x v="155"/>
          </reference>
        </references>
      </pivotArea>
    </format>
    <format dxfId="966">
      <pivotArea dataOnly="0" labelOnly="1" outline="0" fieldPosition="0">
        <references count="3">
          <reference field="0" count="1" selected="0">
            <x v="3"/>
          </reference>
          <reference field="1" count="1" selected="0">
            <x v="21"/>
          </reference>
          <reference field="2" count="3">
            <x v="7"/>
            <x v="76"/>
            <x v="137"/>
          </reference>
        </references>
      </pivotArea>
    </format>
    <format dxfId="965">
      <pivotArea dataOnly="0" labelOnly="1" outline="0" fieldPosition="0">
        <references count="1">
          <reference field="9" count="0"/>
        </references>
      </pivotArea>
    </format>
    <format dxfId="964">
      <pivotArea dataOnly="0" labelOnly="1" outline="0" fieldPosition="0">
        <references count="2">
          <reference field="9" count="1" selected="0">
            <x v="0"/>
          </reference>
          <reference field="10" count="1">
            <x v="4"/>
          </reference>
        </references>
      </pivotArea>
    </format>
    <format dxfId="963">
      <pivotArea dataOnly="0" labelOnly="1" outline="0" fieldPosition="0">
        <references count="2">
          <reference field="9" count="1" selected="0">
            <x v="9"/>
          </reference>
          <reference field="10" count="1">
            <x v="2"/>
          </reference>
        </references>
      </pivotArea>
    </format>
    <format dxfId="962">
      <pivotArea dataOnly="0" labelOnly="1" outline="0" fieldPosition="0">
        <references count="2">
          <reference field="9" count="1" selected="0">
            <x v="12"/>
          </reference>
          <reference field="10" count="1">
            <x v="1"/>
          </reference>
        </references>
      </pivotArea>
    </format>
    <format dxfId="961">
      <pivotArea dataOnly="0" labelOnly="1" outline="0" fieldPosition="0">
        <references count="2">
          <reference field="9" count="1" selected="0">
            <x v="16"/>
          </reference>
          <reference field="10" count="1">
            <x v="0"/>
          </reference>
        </references>
      </pivotArea>
    </format>
    <format dxfId="960">
      <pivotArea dataOnly="0" labelOnly="1" outline="0" fieldPosition="0">
        <references count="2">
          <reference field="9" count="1" selected="0">
            <x v="38"/>
          </reference>
          <reference field="10" count="1">
            <x v="3"/>
          </reference>
        </references>
      </pivotArea>
    </format>
    <format dxfId="959">
      <pivotArea dataOnly="0" labelOnly="1" outline="0" fieldPosition="0">
        <references count="3">
          <reference field="7" count="1">
            <x v="43"/>
          </reference>
          <reference field="9" count="1" selected="0">
            <x v="0"/>
          </reference>
          <reference field="10" count="1" selected="0">
            <x v="4"/>
          </reference>
        </references>
      </pivotArea>
    </format>
    <format dxfId="958">
      <pivotArea dataOnly="0" labelOnly="1" outline="0" fieldPosition="0">
        <references count="3">
          <reference field="7" count="1">
            <x v="37"/>
          </reference>
          <reference field="9" count="1" selected="0">
            <x v="1"/>
          </reference>
          <reference field="10" count="1" selected="0">
            <x v="4"/>
          </reference>
        </references>
      </pivotArea>
    </format>
    <format dxfId="957">
      <pivotArea dataOnly="0" labelOnly="1" outline="0" fieldPosition="0">
        <references count="3">
          <reference field="7" count="1">
            <x v="19"/>
          </reference>
          <reference field="9" count="1" selected="0">
            <x v="2"/>
          </reference>
          <reference field="10" count="1" selected="0">
            <x v="4"/>
          </reference>
        </references>
      </pivotArea>
    </format>
    <format dxfId="956">
      <pivotArea dataOnly="0" labelOnly="1" outline="0" fieldPosition="0">
        <references count="3">
          <reference field="7" count="1">
            <x v="18"/>
          </reference>
          <reference field="9" count="1" selected="0">
            <x v="3"/>
          </reference>
          <reference field="10" count="1" selected="0">
            <x v="4"/>
          </reference>
        </references>
      </pivotArea>
    </format>
    <format dxfId="955">
      <pivotArea dataOnly="0" labelOnly="1" outline="0" fieldPosition="0">
        <references count="3">
          <reference field="7" count="1">
            <x v="17"/>
          </reference>
          <reference field="9" count="1" selected="0">
            <x v="4"/>
          </reference>
          <reference field="10" count="1" selected="0">
            <x v="4"/>
          </reference>
        </references>
      </pivotArea>
    </format>
    <format dxfId="954">
      <pivotArea dataOnly="0" labelOnly="1" outline="0" fieldPosition="0">
        <references count="3">
          <reference field="7" count="1">
            <x v="15"/>
          </reference>
          <reference field="9" count="1" selected="0">
            <x v="5"/>
          </reference>
          <reference field="10" count="1" selected="0">
            <x v="4"/>
          </reference>
        </references>
      </pivotArea>
    </format>
    <format dxfId="953">
      <pivotArea dataOnly="0" labelOnly="1" outline="0" fieldPosition="0">
        <references count="3">
          <reference field="7" count="1">
            <x v="46"/>
          </reference>
          <reference field="9" count="1" selected="0">
            <x v="6"/>
          </reference>
          <reference field="10" count="1" selected="0">
            <x v="4"/>
          </reference>
        </references>
      </pivotArea>
    </format>
    <format dxfId="952">
      <pivotArea dataOnly="0" labelOnly="1" outline="0" fieldPosition="0">
        <references count="3">
          <reference field="7" count="1">
            <x v="34"/>
          </reference>
          <reference field="9" count="1" selected="0">
            <x v="7"/>
          </reference>
          <reference field="10" count="1" selected="0">
            <x v="4"/>
          </reference>
        </references>
      </pivotArea>
    </format>
    <format dxfId="951">
      <pivotArea dataOnly="0" labelOnly="1" outline="0" fieldPosition="0">
        <references count="3">
          <reference field="7" count="1">
            <x v="24"/>
          </reference>
          <reference field="9" count="1" selected="0">
            <x v="8"/>
          </reference>
          <reference field="10" count="1" selected="0">
            <x v="4"/>
          </reference>
        </references>
      </pivotArea>
    </format>
    <format dxfId="950">
      <pivotArea dataOnly="0" labelOnly="1" outline="0" fieldPosition="0">
        <references count="3">
          <reference field="7" count="1">
            <x v="36"/>
          </reference>
          <reference field="9" count="1" selected="0">
            <x v="9"/>
          </reference>
          <reference field="10" count="1" selected="0">
            <x v="2"/>
          </reference>
        </references>
      </pivotArea>
    </format>
    <format dxfId="949">
      <pivotArea dataOnly="0" labelOnly="1" outline="0" fieldPosition="0">
        <references count="3">
          <reference field="7" count="1">
            <x v="26"/>
          </reference>
          <reference field="9" count="1" selected="0">
            <x v="10"/>
          </reference>
          <reference field="10" count="1" selected="0">
            <x v="2"/>
          </reference>
        </references>
      </pivotArea>
    </format>
    <format dxfId="948">
      <pivotArea dataOnly="0" labelOnly="1" outline="0" fieldPosition="0">
        <references count="3">
          <reference field="7" count="1">
            <x v="25"/>
          </reference>
          <reference field="9" count="1" selected="0">
            <x v="11"/>
          </reference>
          <reference field="10" count="1" selected="0">
            <x v="2"/>
          </reference>
        </references>
      </pivotArea>
    </format>
    <format dxfId="947">
      <pivotArea dataOnly="0" labelOnly="1" outline="0" fieldPosition="0">
        <references count="3">
          <reference field="7" count="1">
            <x v="40"/>
          </reference>
          <reference field="9" count="1" selected="0">
            <x v="12"/>
          </reference>
          <reference field="10" count="1" selected="0">
            <x v="1"/>
          </reference>
        </references>
      </pivotArea>
    </format>
    <format dxfId="946">
      <pivotArea dataOnly="0" labelOnly="1" outline="0" fieldPosition="0">
        <references count="3">
          <reference field="7" count="1">
            <x v="8"/>
          </reference>
          <reference field="9" count="1" selected="0">
            <x v="13"/>
          </reference>
          <reference field="10" count="1" selected="0">
            <x v="1"/>
          </reference>
        </references>
      </pivotArea>
    </format>
    <format dxfId="945">
      <pivotArea dataOnly="0" labelOnly="1" outline="0" fieldPosition="0">
        <references count="3">
          <reference field="7" count="1">
            <x v="10"/>
          </reference>
          <reference field="9" count="1" selected="0">
            <x v="14"/>
          </reference>
          <reference field="10" count="1" selected="0">
            <x v="1"/>
          </reference>
        </references>
      </pivotArea>
    </format>
    <format dxfId="944">
      <pivotArea dataOnly="0" labelOnly="1" outline="0" fieldPosition="0">
        <references count="3">
          <reference field="7" count="1">
            <x v="9"/>
          </reference>
          <reference field="9" count="1" selected="0">
            <x v="15"/>
          </reference>
          <reference field="10" count="1" selected="0">
            <x v="1"/>
          </reference>
        </references>
      </pivotArea>
    </format>
    <format dxfId="943">
      <pivotArea dataOnly="0" labelOnly="1" outline="0" fieldPosition="0">
        <references count="3">
          <reference field="7" count="1">
            <x v="0"/>
          </reference>
          <reference field="9" count="1" selected="0">
            <x v="16"/>
          </reference>
          <reference field="10" count="1" selected="0">
            <x v="0"/>
          </reference>
        </references>
      </pivotArea>
    </format>
    <format dxfId="942">
      <pivotArea dataOnly="0" labelOnly="1" outline="0" fieldPosition="0">
        <references count="3">
          <reference field="7" count="1">
            <x v="35"/>
          </reference>
          <reference field="9" count="1" selected="0">
            <x v="17"/>
          </reference>
          <reference field="10" count="1" selected="0">
            <x v="0"/>
          </reference>
        </references>
      </pivotArea>
    </format>
    <format dxfId="941">
      <pivotArea dataOnly="0" labelOnly="1" outline="0" fieldPosition="0">
        <references count="3">
          <reference field="7" count="1">
            <x v="13"/>
          </reference>
          <reference field="9" count="1" selected="0">
            <x v="18"/>
          </reference>
          <reference field="10" count="1" selected="0">
            <x v="0"/>
          </reference>
        </references>
      </pivotArea>
    </format>
    <format dxfId="940">
      <pivotArea dataOnly="0" labelOnly="1" outline="0" fieldPosition="0">
        <references count="3">
          <reference field="7" count="1">
            <x v="14"/>
          </reference>
          <reference field="9" count="1" selected="0">
            <x v="19"/>
          </reference>
          <reference field="10" count="1" selected="0">
            <x v="0"/>
          </reference>
        </references>
      </pivotArea>
    </format>
    <format dxfId="939">
      <pivotArea dataOnly="0" labelOnly="1" outline="0" fieldPosition="0">
        <references count="3">
          <reference field="7" count="1">
            <x v="41"/>
          </reference>
          <reference field="9" count="1" selected="0">
            <x v="20"/>
          </reference>
          <reference field="10" count="1" selected="0">
            <x v="0"/>
          </reference>
        </references>
      </pivotArea>
    </format>
    <format dxfId="938">
      <pivotArea dataOnly="0" labelOnly="1" outline="0" fieldPosition="0">
        <references count="3">
          <reference field="7" count="1">
            <x v="28"/>
          </reference>
          <reference field="9" count="1" selected="0">
            <x v="21"/>
          </reference>
          <reference field="10" count="1" selected="0">
            <x v="0"/>
          </reference>
        </references>
      </pivotArea>
    </format>
    <format dxfId="937">
      <pivotArea dataOnly="0" labelOnly="1" outline="0" fieldPosition="0">
        <references count="3">
          <reference field="7" count="1">
            <x v="29"/>
          </reference>
          <reference field="9" count="1" selected="0">
            <x v="22"/>
          </reference>
          <reference field="10" count="1" selected="0">
            <x v="0"/>
          </reference>
        </references>
      </pivotArea>
    </format>
    <format dxfId="936">
      <pivotArea dataOnly="0" labelOnly="1" outline="0" fieldPosition="0">
        <references count="3">
          <reference field="7" count="1">
            <x v="38"/>
          </reference>
          <reference field="9" count="1" selected="0">
            <x v="23"/>
          </reference>
          <reference field="10" count="1" selected="0">
            <x v="0"/>
          </reference>
        </references>
      </pivotArea>
    </format>
    <format dxfId="935">
      <pivotArea dataOnly="0" labelOnly="1" outline="0" fieldPosition="0">
        <references count="3">
          <reference field="7" count="1">
            <x v="20"/>
          </reference>
          <reference field="9" count="1" selected="0">
            <x v="24"/>
          </reference>
          <reference field="10" count="1" selected="0">
            <x v="0"/>
          </reference>
        </references>
      </pivotArea>
    </format>
    <format dxfId="934">
      <pivotArea dataOnly="0" labelOnly="1" outline="0" fieldPosition="0">
        <references count="3">
          <reference field="7" count="1">
            <x v="21"/>
          </reference>
          <reference field="9" count="1" selected="0">
            <x v="25"/>
          </reference>
          <reference field="10" count="1" selected="0">
            <x v="0"/>
          </reference>
        </references>
      </pivotArea>
    </format>
    <format dxfId="933">
      <pivotArea dataOnly="0" labelOnly="1" outline="0" fieldPosition="0">
        <references count="3">
          <reference field="7" count="1">
            <x v="22"/>
          </reference>
          <reference field="9" count="1" selected="0">
            <x v="26"/>
          </reference>
          <reference field="10" count="1" selected="0">
            <x v="0"/>
          </reference>
        </references>
      </pivotArea>
    </format>
    <format dxfId="932">
      <pivotArea dataOnly="0" labelOnly="1" outline="0" fieldPosition="0">
        <references count="3">
          <reference field="7" count="1">
            <x v="23"/>
          </reference>
          <reference field="9" count="1" selected="0">
            <x v="27"/>
          </reference>
          <reference field="10" count="1" selected="0">
            <x v="0"/>
          </reference>
        </references>
      </pivotArea>
    </format>
    <format dxfId="931">
      <pivotArea dataOnly="0" labelOnly="1" outline="0" fieldPosition="0">
        <references count="3">
          <reference field="7" count="1">
            <x v="12"/>
          </reference>
          <reference field="9" count="1" selected="0">
            <x v="28"/>
          </reference>
          <reference field="10" count="1" selected="0">
            <x v="0"/>
          </reference>
        </references>
      </pivotArea>
    </format>
    <format dxfId="930">
      <pivotArea dataOnly="0" labelOnly="1" outline="0" fieldPosition="0">
        <references count="3">
          <reference field="7" count="1">
            <x v="11"/>
          </reference>
          <reference field="9" count="1" selected="0">
            <x v="29"/>
          </reference>
          <reference field="10" count="1" selected="0">
            <x v="0"/>
          </reference>
        </references>
      </pivotArea>
    </format>
    <format dxfId="929">
      <pivotArea dataOnly="0" labelOnly="1" outline="0" fieldPosition="0">
        <references count="3">
          <reference field="7" count="1">
            <x v="31"/>
          </reference>
          <reference field="9" count="1" selected="0">
            <x v="30"/>
          </reference>
          <reference field="10" count="1" selected="0">
            <x v="0"/>
          </reference>
        </references>
      </pivotArea>
    </format>
    <format dxfId="928">
      <pivotArea dataOnly="0" labelOnly="1" outline="0" fieldPosition="0">
        <references count="3">
          <reference field="7" count="1">
            <x v="30"/>
          </reference>
          <reference field="9" count="1" selected="0">
            <x v="31"/>
          </reference>
          <reference field="10" count="1" selected="0">
            <x v="0"/>
          </reference>
        </references>
      </pivotArea>
    </format>
    <format dxfId="927">
      <pivotArea dataOnly="0" labelOnly="1" outline="0" fieldPosition="0">
        <references count="3">
          <reference field="7" count="1">
            <x v="42"/>
          </reference>
          <reference field="9" count="1" selected="0">
            <x v="32"/>
          </reference>
          <reference field="10" count="1" selected="0">
            <x v="0"/>
          </reference>
        </references>
      </pivotArea>
    </format>
    <format dxfId="926">
      <pivotArea dataOnly="0" labelOnly="1" outline="0" fieldPosition="0">
        <references count="3">
          <reference field="7" count="1">
            <x v="44"/>
          </reference>
          <reference field="9" count="1" selected="0">
            <x v="33"/>
          </reference>
          <reference field="10" count="1" selected="0">
            <x v="0"/>
          </reference>
        </references>
      </pivotArea>
    </format>
    <format dxfId="925">
      <pivotArea dataOnly="0" labelOnly="1" outline="0" fieldPosition="0">
        <references count="3">
          <reference field="7" count="1">
            <x v="45"/>
          </reference>
          <reference field="9" count="1" selected="0">
            <x v="34"/>
          </reference>
          <reference field="10" count="1" selected="0">
            <x v="0"/>
          </reference>
        </references>
      </pivotArea>
    </format>
    <format dxfId="924">
      <pivotArea dataOnly="0" labelOnly="1" outline="0" fieldPosition="0">
        <references count="3">
          <reference field="7" count="1">
            <x v="39"/>
          </reference>
          <reference field="9" count="1" selected="0">
            <x v="35"/>
          </reference>
          <reference field="10" count="1" selected="0">
            <x v="0"/>
          </reference>
        </references>
      </pivotArea>
    </format>
    <format dxfId="923">
      <pivotArea dataOnly="0" labelOnly="1" outline="0" fieldPosition="0">
        <references count="3">
          <reference field="7" count="1">
            <x v="32"/>
          </reference>
          <reference field="9" count="1" selected="0">
            <x v="36"/>
          </reference>
          <reference field="10" count="1" selected="0">
            <x v="0"/>
          </reference>
        </references>
      </pivotArea>
    </format>
    <format dxfId="922">
      <pivotArea dataOnly="0" labelOnly="1" outline="0" fieldPosition="0">
        <references count="3">
          <reference field="7" count="1">
            <x v="33"/>
          </reference>
          <reference field="9" count="1" selected="0">
            <x v="37"/>
          </reference>
          <reference field="10" count="1" selected="0">
            <x v="0"/>
          </reference>
        </references>
      </pivotArea>
    </format>
    <format dxfId="921">
      <pivotArea dataOnly="0" labelOnly="1" outline="0" fieldPosition="0">
        <references count="3">
          <reference field="7" count="1">
            <x v="27"/>
          </reference>
          <reference field="9" count="1" selected="0">
            <x v="38"/>
          </reference>
          <reference field="10" count="1" selected="0">
            <x v="3"/>
          </reference>
        </references>
      </pivotArea>
    </format>
    <format dxfId="920">
      <pivotArea dataOnly="0" labelOnly="1" outline="0" fieldPosition="0">
        <references count="3">
          <reference field="7" count="1">
            <x v="16"/>
          </reference>
          <reference field="9" count="1" selected="0">
            <x v="39"/>
          </reference>
          <reference field="10" count="1" selected="0">
            <x v="3"/>
          </reference>
        </references>
      </pivotArea>
    </format>
    <format dxfId="919">
      <pivotArea dataOnly="0" labelOnly="1" outline="0" fieldPosition="0">
        <references count="3">
          <reference field="7" count="1">
            <x v="7"/>
          </reference>
          <reference field="9" count="1" selected="0">
            <x v="40"/>
          </reference>
          <reference field="10" count="1" selected="0">
            <x v="3"/>
          </reference>
        </references>
      </pivotArea>
    </format>
    <format dxfId="918">
      <pivotArea dataOnly="0" labelOnly="1" outline="0" fieldPosition="0">
        <references count="3">
          <reference field="7" count="1">
            <x v="6"/>
          </reference>
          <reference field="9" count="1" selected="0">
            <x v="41"/>
          </reference>
          <reference field="10" count="1" selected="0">
            <x v="3"/>
          </reference>
        </references>
      </pivotArea>
    </format>
    <format dxfId="917">
      <pivotArea dataOnly="0" labelOnly="1" outline="0" fieldPosition="0">
        <references count="3">
          <reference field="7" count="1">
            <x v="4"/>
          </reference>
          <reference field="9" count="1" selected="0">
            <x v="42"/>
          </reference>
          <reference field="10" count="1" selected="0">
            <x v="3"/>
          </reference>
        </references>
      </pivotArea>
    </format>
    <format dxfId="916">
      <pivotArea dataOnly="0" labelOnly="1" outline="0" fieldPosition="0">
        <references count="3">
          <reference field="7" count="1">
            <x v="3"/>
          </reference>
          <reference field="9" count="1" selected="0">
            <x v="43"/>
          </reference>
          <reference field="10" count="1" selected="0">
            <x v="3"/>
          </reference>
        </references>
      </pivotArea>
    </format>
    <format dxfId="915">
      <pivotArea dataOnly="0" labelOnly="1" outline="0" fieldPosition="0">
        <references count="3">
          <reference field="7" count="1">
            <x v="5"/>
          </reference>
          <reference field="9" count="1" selected="0">
            <x v="44"/>
          </reference>
          <reference field="10" count="1" selected="0">
            <x v="3"/>
          </reference>
        </references>
      </pivotArea>
    </format>
    <format dxfId="914">
      <pivotArea dataOnly="0" labelOnly="1" outline="0" fieldPosition="0">
        <references count="3">
          <reference field="7" count="1">
            <x v="2"/>
          </reference>
          <reference field="9" count="1" selected="0">
            <x v="45"/>
          </reference>
          <reference field="10" count="1" selected="0">
            <x v="3"/>
          </reference>
        </references>
      </pivotArea>
    </format>
    <format dxfId="913">
      <pivotArea dataOnly="0" labelOnly="1" outline="0" fieldPosition="0">
        <references count="3">
          <reference field="7" count="1">
            <x v="1"/>
          </reference>
          <reference field="9" count="1" selected="0">
            <x v="46"/>
          </reference>
          <reference field="10" count="1" selected="0">
            <x v="3"/>
          </reference>
        </references>
      </pivotArea>
    </format>
    <format dxfId="912">
      <pivotArea type="origin" dataOnly="0" labelOnly="1" outline="0" offset="A2:C2" fieldPosition="0"/>
    </format>
    <format dxfId="911">
      <pivotArea dataOnly="0" labelOnly="1" outline="0" fieldPosition="0">
        <references count="1">
          <reference field="9" count="0"/>
        </references>
      </pivotArea>
    </format>
    <format dxfId="910">
      <pivotArea type="origin" dataOnly="0" labelOnly="1" outline="0" offset="A2:C2" fieldPosition="0"/>
    </format>
    <format dxfId="909">
      <pivotArea dataOnly="0" labelOnly="1" outline="0" fieldPosition="0">
        <references count="1">
          <reference field="9" count="0"/>
        </references>
      </pivotArea>
    </format>
    <format dxfId="908">
      <pivotArea field="0" type="button" dataOnly="0" labelOnly="1" outline="0" axis="axisRow" fieldPosition="0"/>
    </format>
    <format dxfId="907">
      <pivotArea field="1" type="button" dataOnly="0" labelOnly="1" outline="0" axis="axisRow" fieldPosition="1"/>
    </format>
    <format dxfId="906">
      <pivotArea field="2" type="button" dataOnly="0" labelOnly="1" outline="0" axis="axisRow" fieldPosition="2"/>
    </format>
    <format dxfId="905">
      <pivotArea dataOnly="0" labelOnly="1" outline="0" fieldPosition="0">
        <references count="3">
          <reference field="7" count="1">
            <x v="43"/>
          </reference>
          <reference field="9" count="1" selected="0">
            <x v="0"/>
          </reference>
          <reference field="10" count="1" selected="0">
            <x v="4"/>
          </reference>
        </references>
      </pivotArea>
    </format>
    <format dxfId="904">
      <pivotArea dataOnly="0" labelOnly="1" outline="0" fieldPosition="0">
        <references count="3">
          <reference field="7" count="1">
            <x v="37"/>
          </reference>
          <reference field="9" count="1" selected="0">
            <x v="1"/>
          </reference>
          <reference field="10" count="1" selected="0">
            <x v="4"/>
          </reference>
        </references>
      </pivotArea>
    </format>
    <format dxfId="903">
      <pivotArea dataOnly="0" labelOnly="1" outline="0" fieldPosition="0">
        <references count="3">
          <reference field="7" count="1">
            <x v="19"/>
          </reference>
          <reference field="9" count="1" selected="0">
            <x v="2"/>
          </reference>
          <reference field="10" count="1" selected="0">
            <x v="4"/>
          </reference>
        </references>
      </pivotArea>
    </format>
    <format dxfId="902">
      <pivotArea dataOnly="0" labelOnly="1" outline="0" fieldPosition="0">
        <references count="3">
          <reference field="7" count="1">
            <x v="18"/>
          </reference>
          <reference field="9" count="1" selected="0">
            <x v="3"/>
          </reference>
          <reference field="10" count="1" selected="0">
            <x v="4"/>
          </reference>
        </references>
      </pivotArea>
    </format>
    <format dxfId="901">
      <pivotArea dataOnly="0" labelOnly="1" outline="0" fieldPosition="0">
        <references count="3">
          <reference field="7" count="1">
            <x v="17"/>
          </reference>
          <reference field="9" count="1" selected="0">
            <x v="4"/>
          </reference>
          <reference field="10" count="1" selected="0">
            <x v="4"/>
          </reference>
        </references>
      </pivotArea>
    </format>
    <format dxfId="900">
      <pivotArea dataOnly="0" labelOnly="1" outline="0" fieldPosition="0">
        <references count="3">
          <reference field="7" count="1">
            <x v="15"/>
          </reference>
          <reference field="9" count="1" selected="0">
            <x v="5"/>
          </reference>
          <reference field="10" count="1" selected="0">
            <x v="4"/>
          </reference>
        </references>
      </pivotArea>
    </format>
    <format dxfId="899">
      <pivotArea dataOnly="0" labelOnly="1" outline="0" fieldPosition="0">
        <references count="3">
          <reference field="7" count="1">
            <x v="46"/>
          </reference>
          <reference field="9" count="1" selected="0">
            <x v="6"/>
          </reference>
          <reference field="10" count="1" selected="0">
            <x v="4"/>
          </reference>
        </references>
      </pivotArea>
    </format>
    <format dxfId="898">
      <pivotArea dataOnly="0" labelOnly="1" outline="0" fieldPosition="0">
        <references count="3">
          <reference field="7" count="1">
            <x v="34"/>
          </reference>
          <reference field="9" count="1" selected="0">
            <x v="7"/>
          </reference>
          <reference field="10" count="1" selected="0">
            <x v="4"/>
          </reference>
        </references>
      </pivotArea>
    </format>
    <format dxfId="897">
      <pivotArea dataOnly="0" labelOnly="1" outline="0" fieldPosition="0">
        <references count="3">
          <reference field="7" count="1">
            <x v="24"/>
          </reference>
          <reference field="9" count="1" selected="0">
            <x v="8"/>
          </reference>
          <reference field="10" count="1" selected="0">
            <x v="4"/>
          </reference>
        </references>
      </pivotArea>
    </format>
    <format dxfId="896">
      <pivotArea dataOnly="0" labelOnly="1" outline="0" fieldPosition="0">
        <references count="3">
          <reference field="7" count="1">
            <x v="36"/>
          </reference>
          <reference field="9" count="1" selected="0">
            <x v="9"/>
          </reference>
          <reference field="10" count="1" selected="0">
            <x v="2"/>
          </reference>
        </references>
      </pivotArea>
    </format>
    <format dxfId="895">
      <pivotArea dataOnly="0" labelOnly="1" outline="0" fieldPosition="0">
        <references count="3">
          <reference field="7" count="1">
            <x v="26"/>
          </reference>
          <reference field="9" count="1" selected="0">
            <x v="10"/>
          </reference>
          <reference field="10" count="1" selected="0">
            <x v="2"/>
          </reference>
        </references>
      </pivotArea>
    </format>
    <format dxfId="894">
      <pivotArea dataOnly="0" labelOnly="1" outline="0" fieldPosition="0">
        <references count="3">
          <reference field="7" count="1">
            <x v="25"/>
          </reference>
          <reference field="9" count="1" selected="0">
            <x v="11"/>
          </reference>
          <reference field="10" count="1" selected="0">
            <x v="2"/>
          </reference>
        </references>
      </pivotArea>
    </format>
    <format dxfId="893">
      <pivotArea dataOnly="0" labelOnly="1" outline="0" fieldPosition="0">
        <references count="3">
          <reference field="7" count="1">
            <x v="40"/>
          </reference>
          <reference field="9" count="1" selected="0">
            <x v="12"/>
          </reference>
          <reference field="10" count="1" selected="0">
            <x v="1"/>
          </reference>
        </references>
      </pivotArea>
    </format>
    <format dxfId="892">
      <pivotArea dataOnly="0" labelOnly="1" outline="0" fieldPosition="0">
        <references count="3">
          <reference field="7" count="1">
            <x v="8"/>
          </reference>
          <reference field="9" count="1" selected="0">
            <x v="13"/>
          </reference>
          <reference field="10" count="1" selected="0">
            <x v="1"/>
          </reference>
        </references>
      </pivotArea>
    </format>
    <format dxfId="891">
      <pivotArea dataOnly="0" labelOnly="1" outline="0" fieldPosition="0">
        <references count="3">
          <reference field="7" count="1">
            <x v="10"/>
          </reference>
          <reference field="9" count="1" selected="0">
            <x v="14"/>
          </reference>
          <reference field="10" count="1" selected="0">
            <x v="1"/>
          </reference>
        </references>
      </pivotArea>
    </format>
    <format dxfId="890">
      <pivotArea dataOnly="0" labelOnly="1" outline="0" fieldPosition="0">
        <references count="3">
          <reference field="7" count="1">
            <x v="9"/>
          </reference>
          <reference field="9" count="1" selected="0">
            <x v="15"/>
          </reference>
          <reference field="10" count="1" selected="0">
            <x v="1"/>
          </reference>
        </references>
      </pivotArea>
    </format>
    <format dxfId="889">
      <pivotArea dataOnly="0" labelOnly="1" outline="0" fieldPosition="0">
        <references count="3">
          <reference field="7" count="1">
            <x v="0"/>
          </reference>
          <reference field="9" count="1" selected="0">
            <x v="16"/>
          </reference>
          <reference field="10" count="1" selected="0">
            <x v="0"/>
          </reference>
        </references>
      </pivotArea>
    </format>
    <format dxfId="888">
      <pivotArea dataOnly="0" labelOnly="1" outline="0" fieldPosition="0">
        <references count="3">
          <reference field="7" count="1">
            <x v="35"/>
          </reference>
          <reference field="9" count="1" selected="0">
            <x v="17"/>
          </reference>
          <reference field="10" count="1" selected="0">
            <x v="0"/>
          </reference>
        </references>
      </pivotArea>
    </format>
    <format dxfId="887">
      <pivotArea dataOnly="0" labelOnly="1" outline="0" fieldPosition="0">
        <references count="3">
          <reference field="7" count="1">
            <x v="13"/>
          </reference>
          <reference field="9" count="1" selected="0">
            <x v="18"/>
          </reference>
          <reference field="10" count="1" selected="0">
            <x v="0"/>
          </reference>
        </references>
      </pivotArea>
    </format>
    <format dxfId="886">
      <pivotArea dataOnly="0" labelOnly="1" outline="0" fieldPosition="0">
        <references count="3">
          <reference field="7" count="1">
            <x v="14"/>
          </reference>
          <reference field="9" count="1" selected="0">
            <x v="19"/>
          </reference>
          <reference field="10" count="1" selected="0">
            <x v="0"/>
          </reference>
        </references>
      </pivotArea>
    </format>
    <format dxfId="885">
      <pivotArea dataOnly="0" labelOnly="1" outline="0" fieldPosition="0">
        <references count="3">
          <reference field="7" count="1">
            <x v="41"/>
          </reference>
          <reference field="9" count="1" selected="0">
            <x v="20"/>
          </reference>
          <reference field="10" count="1" selected="0">
            <x v="0"/>
          </reference>
        </references>
      </pivotArea>
    </format>
    <format dxfId="884">
      <pivotArea dataOnly="0" labelOnly="1" outline="0" fieldPosition="0">
        <references count="3">
          <reference field="7" count="1">
            <x v="28"/>
          </reference>
          <reference field="9" count="1" selected="0">
            <x v="21"/>
          </reference>
          <reference field="10" count="1" selected="0">
            <x v="0"/>
          </reference>
        </references>
      </pivotArea>
    </format>
    <format dxfId="883">
      <pivotArea dataOnly="0" labelOnly="1" outline="0" fieldPosition="0">
        <references count="3">
          <reference field="7" count="1">
            <x v="29"/>
          </reference>
          <reference field="9" count="1" selected="0">
            <x v="22"/>
          </reference>
          <reference field="10" count="1" selected="0">
            <x v="0"/>
          </reference>
        </references>
      </pivotArea>
    </format>
    <format dxfId="882">
      <pivotArea dataOnly="0" labelOnly="1" outline="0" fieldPosition="0">
        <references count="3">
          <reference field="7" count="1">
            <x v="38"/>
          </reference>
          <reference field="9" count="1" selected="0">
            <x v="23"/>
          </reference>
          <reference field="10" count="1" selected="0">
            <x v="0"/>
          </reference>
        </references>
      </pivotArea>
    </format>
    <format dxfId="881">
      <pivotArea dataOnly="0" labelOnly="1" outline="0" fieldPosition="0">
        <references count="3">
          <reference field="7" count="1">
            <x v="20"/>
          </reference>
          <reference field="9" count="1" selected="0">
            <x v="24"/>
          </reference>
          <reference field="10" count="1" selected="0">
            <x v="0"/>
          </reference>
        </references>
      </pivotArea>
    </format>
    <format dxfId="880">
      <pivotArea dataOnly="0" labelOnly="1" outline="0" fieldPosition="0">
        <references count="3">
          <reference field="7" count="1">
            <x v="21"/>
          </reference>
          <reference field="9" count="1" selected="0">
            <x v="25"/>
          </reference>
          <reference field="10" count="1" selected="0">
            <x v="0"/>
          </reference>
        </references>
      </pivotArea>
    </format>
    <format dxfId="879">
      <pivotArea dataOnly="0" labelOnly="1" outline="0" fieldPosition="0">
        <references count="3">
          <reference field="7" count="1">
            <x v="22"/>
          </reference>
          <reference field="9" count="1" selected="0">
            <x v="26"/>
          </reference>
          <reference field="10" count="1" selected="0">
            <x v="0"/>
          </reference>
        </references>
      </pivotArea>
    </format>
    <format dxfId="878">
      <pivotArea dataOnly="0" labelOnly="1" outline="0" fieldPosition="0">
        <references count="3">
          <reference field="7" count="1">
            <x v="23"/>
          </reference>
          <reference field="9" count="1" selected="0">
            <x v="27"/>
          </reference>
          <reference field="10" count="1" selected="0">
            <x v="0"/>
          </reference>
        </references>
      </pivotArea>
    </format>
    <format dxfId="877">
      <pivotArea dataOnly="0" labelOnly="1" outline="0" fieldPosition="0">
        <references count="3">
          <reference field="7" count="1">
            <x v="12"/>
          </reference>
          <reference field="9" count="1" selected="0">
            <x v="28"/>
          </reference>
          <reference field="10" count="1" selected="0">
            <x v="0"/>
          </reference>
        </references>
      </pivotArea>
    </format>
    <format dxfId="876">
      <pivotArea dataOnly="0" labelOnly="1" outline="0" fieldPosition="0">
        <references count="3">
          <reference field="7" count="1">
            <x v="11"/>
          </reference>
          <reference field="9" count="1" selected="0">
            <x v="29"/>
          </reference>
          <reference field="10" count="1" selected="0">
            <x v="0"/>
          </reference>
        </references>
      </pivotArea>
    </format>
    <format dxfId="875">
      <pivotArea dataOnly="0" labelOnly="1" outline="0" fieldPosition="0">
        <references count="3">
          <reference field="7" count="1">
            <x v="31"/>
          </reference>
          <reference field="9" count="1" selected="0">
            <x v="30"/>
          </reference>
          <reference field="10" count="1" selected="0">
            <x v="0"/>
          </reference>
        </references>
      </pivotArea>
    </format>
    <format dxfId="874">
      <pivotArea dataOnly="0" labelOnly="1" outline="0" fieldPosition="0">
        <references count="3">
          <reference field="7" count="1">
            <x v="30"/>
          </reference>
          <reference field="9" count="1" selected="0">
            <x v="31"/>
          </reference>
          <reference field="10" count="1" selected="0">
            <x v="0"/>
          </reference>
        </references>
      </pivotArea>
    </format>
    <format dxfId="873">
      <pivotArea dataOnly="0" labelOnly="1" outline="0" fieldPosition="0">
        <references count="3">
          <reference field="7" count="1">
            <x v="42"/>
          </reference>
          <reference field="9" count="1" selected="0">
            <x v="32"/>
          </reference>
          <reference field="10" count="1" selected="0">
            <x v="0"/>
          </reference>
        </references>
      </pivotArea>
    </format>
    <format dxfId="872">
      <pivotArea dataOnly="0" labelOnly="1" outline="0" fieldPosition="0">
        <references count="3">
          <reference field="7" count="1">
            <x v="44"/>
          </reference>
          <reference field="9" count="1" selected="0">
            <x v="33"/>
          </reference>
          <reference field="10" count="1" selected="0">
            <x v="0"/>
          </reference>
        </references>
      </pivotArea>
    </format>
    <format dxfId="871">
      <pivotArea dataOnly="0" labelOnly="1" outline="0" fieldPosition="0">
        <references count="3">
          <reference field="7" count="1">
            <x v="45"/>
          </reference>
          <reference field="9" count="1" selected="0">
            <x v="34"/>
          </reference>
          <reference field="10" count="1" selected="0">
            <x v="0"/>
          </reference>
        </references>
      </pivotArea>
    </format>
    <format dxfId="870">
      <pivotArea dataOnly="0" labelOnly="1" outline="0" fieldPosition="0">
        <references count="3">
          <reference field="7" count="1">
            <x v="39"/>
          </reference>
          <reference field="9" count="1" selected="0">
            <x v="35"/>
          </reference>
          <reference field="10" count="1" selected="0">
            <x v="0"/>
          </reference>
        </references>
      </pivotArea>
    </format>
    <format dxfId="869">
      <pivotArea dataOnly="0" labelOnly="1" outline="0" fieldPosition="0">
        <references count="3">
          <reference field="7" count="1">
            <x v="32"/>
          </reference>
          <reference field="9" count="1" selected="0">
            <x v="36"/>
          </reference>
          <reference field="10" count="1" selected="0">
            <x v="0"/>
          </reference>
        </references>
      </pivotArea>
    </format>
    <format dxfId="868">
      <pivotArea dataOnly="0" labelOnly="1" outline="0" fieldPosition="0">
        <references count="3">
          <reference field="7" count="1">
            <x v="33"/>
          </reference>
          <reference field="9" count="1" selected="0">
            <x v="37"/>
          </reference>
          <reference field="10" count="1" selected="0">
            <x v="0"/>
          </reference>
        </references>
      </pivotArea>
    </format>
    <format dxfId="867">
      <pivotArea dataOnly="0" labelOnly="1" outline="0" fieldPosition="0">
        <references count="3">
          <reference field="7" count="1">
            <x v="27"/>
          </reference>
          <reference field="9" count="1" selected="0">
            <x v="38"/>
          </reference>
          <reference field="10" count="1" selected="0">
            <x v="3"/>
          </reference>
        </references>
      </pivotArea>
    </format>
    <format dxfId="866">
      <pivotArea dataOnly="0" labelOnly="1" outline="0" fieldPosition="0">
        <references count="3">
          <reference field="7" count="1">
            <x v="16"/>
          </reference>
          <reference field="9" count="1" selected="0">
            <x v="39"/>
          </reference>
          <reference field="10" count="1" selected="0">
            <x v="3"/>
          </reference>
        </references>
      </pivotArea>
    </format>
    <format dxfId="865">
      <pivotArea dataOnly="0" labelOnly="1" outline="0" fieldPosition="0">
        <references count="3">
          <reference field="7" count="1">
            <x v="7"/>
          </reference>
          <reference field="9" count="1" selected="0">
            <x v="40"/>
          </reference>
          <reference field="10" count="1" selected="0">
            <x v="3"/>
          </reference>
        </references>
      </pivotArea>
    </format>
    <format dxfId="864">
      <pivotArea dataOnly="0" labelOnly="1" outline="0" fieldPosition="0">
        <references count="3">
          <reference field="7" count="1">
            <x v="6"/>
          </reference>
          <reference field="9" count="1" selected="0">
            <x v="41"/>
          </reference>
          <reference field="10" count="1" selected="0">
            <x v="3"/>
          </reference>
        </references>
      </pivotArea>
    </format>
    <format dxfId="863">
      <pivotArea dataOnly="0" labelOnly="1" outline="0" fieldPosition="0">
        <references count="3">
          <reference field="7" count="1">
            <x v="4"/>
          </reference>
          <reference field="9" count="1" selected="0">
            <x v="42"/>
          </reference>
          <reference field="10" count="1" selected="0">
            <x v="3"/>
          </reference>
        </references>
      </pivotArea>
    </format>
    <format dxfId="862">
      <pivotArea dataOnly="0" labelOnly="1" outline="0" fieldPosition="0">
        <references count="3">
          <reference field="7" count="1">
            <x v="3"/>
          </reference>
          <reference field="9" count="1" selected="0">
            <x v="43"/>
          </reference>
          <reference field="10" count="1" selected="0">
            <x v="3"/>
          </reference>
        </references>
      </pivotArea>
    </format>
    <format dxfId="861">
      <pivotArea dataOnly="0" labelOnly="1" outline="0" fieldPosition="0">
        <references count="3">
          <reference field="7" count="1">
            <x v="5"/>
          </reference>
          <reference field="9" count="1" selected="0">
            <x v="44"/>
          </reference>
          <reference field="10" count="1" selected="0">
            <x v="3"/>
          </reference>
        </references>
      </pivotArea>
    </format>
    <format dxfId="860">
      <pivotArea dataOnly="0" labelOnly="1" outline="0" fieldPosition="0">
        <references count="3">
          <reference field="7" count="1">
            <x v="2"/>
          </reference>
          <reference field="9" count="1" selected="0">
            <x v="45"/>
          </reference>
          <reference field="10" count="1" selected="0">
            <x v="3"/>
          </reference>
        </references>
      </pivotArea>
    </format>
    <format dxfId="859">
      <pivotArea dataOnly="0" labelOnly="1" outline="0" fieldPosition="0">
        <references count="3">
          <reference field="7" count="1">
            <x v="1"/>
          </reference>
          <reference field="9" count="1" selected="0">
            <x v="46"/>
          </reference>
          <reference field="10" count="1" selected="0">
            <x v="3"/>
          </reference>
        </references>
      </pivotArea>
    </format>
    <format dxfId="858">
      <pivotArea field="0" type="button" dataOnly="0" labelOnly="1" outline="0" axis="axisRow" fieldPosition="0"/>
    </format>
    <format dxfId="857">
      <pivotArea field="1" type="button" dataOnly="0" labelOnly="1" outline="0" axis="axisRow" fieldPosition="1"/>
    </format>
    <format dxfId="856">
      <pivotArea field="2" type="button" dataOnly="0" labelOnly="1" outline="0" axis="axisRow" fieldPosition="2"/>
    </format>
    <format dxfId="855">
      <pivotArea dataOnly="0" labelOnly="1" outline="0" fieldPosition="0">
        <references count="3">
          <reference field="7" count="1">
            <x v="43"/>
          </reference>
          <reference field="9" count="1" selected="0">
            <x v="0"/>
          </reference>
          <reference field="10" count="1" selected="0">
            <x v="4"/>
          </reference>
        </references>
      </pivotArea>
    </format>
    <format dxfId="854">
      <pivotArea dataOnly="0" labelOnly="1" outline="0" fieldPosition="0">
        <references count="3">
          <reference field="7" count="1">
            <x v="37"/>
          </reference>
          <reference field="9" count="1" selected="0">
            <x v="1"/>
          </reference>
          <reference field="10" count="1" selected="0">
            <x v="4"/>
          </reference>
        </references>
      </pivotArea>
    </format>
    <format dxfId="853">
      <pivotArea dataOnly="0" labelOnly="1" outline="0" fieldPosition="0">
        <references count="3">
          <reference field="7" count="1">
            <x v="19"/>
          </reference>
          <reference field="9" count="1" selected="0">
            <x v="2"/>
          </reference>
          <reference field="10" count="1" selected="0">
            <x v="4"/>
          </reference>
        </references>
      </pivotArea>
    </format>
    <format dxfId="852">
      <pivotArea dataOnly="0" labelOnly="1" outline="0" fieldPosition="0">
        <references count="3">
          <reference field="7" count="1">
            <x v="18"/>
          </reference>
          <reference field="9" count="1" selected="0">
            <x v="3"/>
          </reference>
          <reference field="10" count="1" selected="0">
            <x v="4"/>
          </reference>
        </references>
      </pivotArea>
    </format>
    <format dxfId="851">
      <pivotArea dataOnly="0" labelOnly="1" outline="0" fieldPosition="0">
        <references count="3">
          <reference field="7" count="1">
            <x v="17"/>
          </reference>
          <reference field="9" count="1" selected="0">
            <x v="4"/>
          </reference>
          <reference field="10" count="1" selected="0">
            <x v="4"/>
          </reference>
        </references>
      </pivotArea>
    </format>
    <format dxfId="850">
      <pivotArea dataOnly="0" labelOnly="1" outline="0" fieldPosition="0">
        <references count="3">
          <reference field="7" count="1">
            <x v="15"/>
          </reference>
          <reference field="9" count="1" selected="0">
            <x v="5"/>
          </reference>
          <reference field="10" count="1" selected="0">
            <x v="4"/>
          </reference>
        </references>
      </pivotArea>
    </format>
    <format dxfId="849">
      <pivotArea dataOnly="0" labelOnly="1" outline="0" fieldPosition="0">
        <references count="3">
          <reference field="7" count="1">
            <x v="46"/>
          </reference>
          <reference field="9" count="1" selected="0">
            <x v="6"/>
          </reference>
          <reference field="10" count="1" selected="0">
            <x v="4"/>
          </reference>
        </references>
      </pivotArea>
    </format>
    <format dxfId="848">
      <pivotArea dataOnly="0" labelOnly="1" outline="0" fieldPosition="0">
        <references count="3">
          <reference field="7" count="1">
            <x v="34"/>
          </reference>
          <reference field="9" count="1" selected="0">
            <x v="7"/>
          </reference>
          <reference field="10" count="1" selected="0">
            <x v="4"/>
          </reference>
        </references>
      </pivotArea>
    </format>
    <format dxfId="847">
      <pivotArea dataOnly="0" labelOnly="1" outline="0" fieldPosition="0">
        <references count="3">
          <reference field="7" count="1">
            <x v="24"/>
          </reference>
          <reference field="9" count="1" selected="0">
            <x v="8"/>
          </reference>
          <reference field="10" count="1" selected="0">
            <x v="4"/>
          </reference>
        </references>
      </pivotArea>
    </format>
    <format dxfId="846">
      <pivotArea dataOnly="0" labelOnly="1" outline="0" fieldPosition="0">
        <references count="3">
          <reference field="7" count="1">
            <x v="36"/>
          </reference>
          <reference field="9" count="1" selected="0">
            <x v="9"/>
          </reference>
          <reference field="10" count="1" selected="0">
            <x v="2"/>
          </reference>
        </references>
      </pivotArea>
    </format>
    <format dxfId="845">
      <pivotArea dataOnly="0" labelOnly="1" outline="0" fieldPosition="0">
        <references count="3">
          <reference field="7" count="1">
            <x v="26"/>
          </reference>
          <reference field="9" count="1" selected="0">
            <x v="10"/>
          </reference>
          <reference field="10" count="1" selected="0">
            <x v="2"/>
          </reference>
        </references>
      </pivotArea>
    </format>
    <format dxfId="844">
      <pivotArea dataOnly="0" labelOnly="1" outline="0" fieldPosition="0">
        <references count="3">
          <reference field="7" count="1">
            <x v="25"/>
          </reference>
          <reference field="9" count="1" selected="0">
            <x v="11"/>
          </reference>
          <reference field="10" count="1" selected="0">
            <x v="2"/>
          </reference>
        </references>
      </pivotArea>
    </format>
    <format dxfId="843">
      <pivotArea dataOnly="0" labelOnly="1" outline="0" fieldPosition="0">
        <references count="3">
          <reference field="7" count="1">
            <x v="40"/>
          </reference>
          <reference field="9" count="1" selected="0">
            <x v="12"/>
          </reference>
          <reference field="10" count="1" selected="0">
            <x v="1"/>
          </reference>
        </references>
      </pivotArea>
    </format>
    <format dxfId="842">
      <pivotArea dataOnly="0" labelOnly="1" outline="0" fieldPosition="0">
        <references count="3">
          <reference field="7" count="1">
            <x v="8"/>
          </reference>
          <reference field="9" count="1" selected="0">
            <x v="13"/>
          </reference>
          <reference field="10" count="1" selected="0">
            <x v="1"/>
          </reference>
        </references>
      </pivotArea>
    </format>
    <format dxfId="841">
      <pivotArea dataOnly="0" labelOnly="1" outline="0" fieldPosition="0">
        <references count="3">
          <reference field="7" count="1">
            <x v="10"/>
          </reference>
          <reference field="9" count="1" selected="0">
            <x v="14"/>
          </reference>
          <reference field="10" count="1" selected="0">
            <x v="1"/>
          </reference>
        </references>
      </pivotArea>
    </format>
    <format dxfId="840">
      <pivotArea dataOnly="0" labelOnly="1" outline="0" fieldPosition="0">
        <references count="3">
          <reference field="7" count="1">
            <x v="9"/>
          </reference>
          <reference field="9" count="1" selected="0">
            <x v="15"/>
          </reference>
          <reference field="10" count="1" selected="0">
            <x v="1"/>
          </reference>
        </references>
      </pivotArea>
    </format>
    <format dxfId="839">
      <pivotArea dataOnly="0" labelOnly="1" outline="0" fieldPosition="0">
        <references count="3">
          <reference field="7" count="1">
            <x v="0"/>
          </reference>
          <reference field="9" count="1" selected="0">
            <x v="16"/>
          </reference>
          <reference field="10" count="1" selected="0">
            <x v="0"/>
          </reference>
        </references>
      </pivotArea>
    </format>
    <format dxfId="838">
      <pivotArea dataOnly="0" labelOnly="1" outline="0" fieldPosition="0">
        <references count="3">
          <reference field="7" count="1">
            <x v="35"/>
          </reference>
          <reference field="9" count="1" selected="0">
            <x v="17"/>
          </reference>
          <reference field="10" count="1" selected="0">
            <x v="0"/>
          </reference>
        </references>
      </pivotArea>
    </format>
    <format dxfId="837">
      <pivotArea dataOnly="0" labelOnly="1" outline="0" fieldPosition="0">
        <references count="3">
          <reference field="7" count="1">
            <x v="13"/>
          </reference>
          <reference field="9" count="1" selected="0">
            <x v="18"/>
          </reference>
          <reference field="10" count="1" selected="0">
            <x v="0"/>
          </reference>
        </references>
      </pivotArea>
    </format>
    <format dxfId="836">
      <pivotArea dataOnly="0" labelOnly="1" outline="0" fieldPosition="0">
        <references count="3">
          <reference field="7" count="1">
            <x v="14"/>
          </reference>
          <reference field="9" count="1" selected="0">
            <x v="19"/>
          </reference>
          <reference field="10" count="1" selected="0">
            <x v="0"/>
          </reference>
        </references>
      </pivotArea>
    </format>
    <format dxfId="835">
      <pivotArea dataOnly="0" labelOnly="1" outline="0" fieldPosition="0">
        <references count="3">
          <reference field="7" count="1">
            <x v="41"/>
          </reference>
          <reference field="9" count="1" selected="0">
            <x v="20"/>
          </reference>
          <reference field="10" count="1" selected="0">
            <x v="0"/>
          </reference>
        </references>
      </pivotArea>
    </format>
    <format dxfId="834">
      <pivotArea dataOnly="0" labelOnly="1" outline="0" fieldPosition="0">
        <references count="3">
          <reference field="7" count="1">
            <x v="28"/>
          </reference>
          <reference field="9" count="1" selected="0">
            <x v="21"/>
          </reference>
          <reference field="10" count="1" selected="0">
            <x v="0"/>
          </reference>
        </references>
      </pivotArea>
    </format>
    <format dxfId="833">
      <pivotArea dataOnly="0" labelOnly="1" outline="0" fieldPosition="0">
        <references count="3">
          <reference field="7" count="1">
            <x v="29"/>
          </reference>
          <reference field="9" count="1" selected="0">
            <x v="22"/>
          </reference>
          <reference field="10" count="1" selected="0">
            <x v="0"/>
          </reference>
        </references>
      </pivotArea>
    </format>
    <format dxfId="832">
      <pivotArea dataOnly="0" labelOnly="1" outline="0" fieldPosition="0">
        <references count="3">
          <reference field="7" count="1">
            <x v="38"/>
          </reference>
          <reference field="9" count="1" selected="0">
            <x v="23"/>
          </reference>
          <reference field="10" count="1" selected="0">
            <x v="0"/>
          </reference>
        </references>
      </pivotArea>
    </format>
    <format dxfId="831">
      <pivotArea dataOnly="0" labelOnly="1" outline="0" fieldPosition="0">
        <references count="3">
          <reference field="7" count="1">
            <x v="20"/>
          </reference>
          <reference field="9" count="1" selected="0">
            <x v="24"/>
          </reference>
          <reference field="10" count="1" selected="0">
            <x v="0"/>
          </reference>
        </references>
      </pivotArea>
    </format>
    <format dxfId="830">
      <pivotArea dataOnly="0" labelOnly="1" outline="0" fieldPosition="0">
        <references count="3">
          <reference field="7" count="1">
            <x v="21"/>
          </reference>
          <reference field="9" count="1" selected="0">
            <x v="25"/>
          </reference>
          <reference field="10" count="1" selected="0">
            <x v="0"/>
          </reference>
        </references>
      </pivotArea>
    </format>
    <format dxfId="829">
      <pivotArea dataOnly="0" labelOnly="1" outline="0" fieldPosition="0">
        <references count="3">
          <reference field="7" count="1">
            <x v="22"/>
          </reference>
          <reference field="9" count="1" selected="0">
            <x v="26"/>
          </reference>
          <reference field="10" count="1" selected="0">
            <x v="0"/>
          </reference>
        </references>
      </pivotArea>
    </format>
    <format dxfId="828">
      <pivotArea dataOnly="0" labelOnly="1" outline="0" fieldPosition="0">
        <references count="3">
          <reference field="7" count="1">
            <x v="23"/>
          </reference>
          <reference field="9" count="1" selected="0">
            <x v="27"/>
          </reference>
          <reference field="10" count="1" selected="0">
            <x v="0"/>
          </reference>
        </references>
      </pivotArea>
    </format>
    <format dxfId="827">
      <pivotArea dataOnly="0" labelOnly="1" outline="0" fieldPosition="0">
        <references count="3">
          <reference field="7" count="1">
            <x v="12"/>
          </reference>
          <reference field="9" count="1" selected="0">
            <x v="28"/>
          </reference>
          <reference field="10" count="1" selected="0">
            <x v="0"/>
          </reference>
        </references>
      </pivotArea>
    </format>
    <format dxfId="826">
      <pivotArea dataOnly="0" labelOnly="1" outline="0" fieldPosition="0">
        <references count="3">
          <reference field="7" count="1">
            <x v="11"/>
          </reference>
          <reference field="9" count="1" selected="0">
            <x v="29"/>
          </reference>
          <reference field="10" count="1" selected="0">
            <x v="0"/>
          </reference>
        </references>
      </pivotArea>
    </format>
    <format dxfId="825">
      <pivotArea dataOnly="0" labelOnly="1" outline="0" fieldPosition="0">
        <references count="3">
          <reference field="7" count="1">
            <x v="31"/>
          </reference>
          <reference field="9" count="1" selected="0">
            <x v="30"/>
          </reference>
          <reference field="10" count="1" selected="0">
            <x v="0"/>
          </reference>
        </references>
      </pivotArea>
    </format>
    <format dxfId="824">
      <pivotArea dataOnly="0" labelOnly="1" outline="0" fieldPosition="0">
        <references count="3">
          <reference field="7" count="1">
            <x v="30"/>
          </reference>
          <reference field="9" count="1" selected="0">
            <x v="31"/>
          </reference>
          <reference field="10" count="1" selected="0">
            <x v="0"/>
          </reference>
        </references>
      </pivotArea>
    </format>
    <format dxfId="823">
      <pivotArea dataOnly="0" labelOnly="1" outline="0" fieldPosition="0">
        <references count="3">
          <reference field="7" count="1">
            <x v="42"/>
          </reference>
          <reference field="9" count="1" selected="0">
            <x v="32"/>
          </reference>
          <reference field="10" count="1" selected="0">
            <x v="0"/>
          </reference>
        </references>
      </pivotArea>
    </format>
    <format dxfId="822">
      <pivotArea dataOnly="0" labelOnly="1" outline="0" fieldPosition="0">
        <references count="3">
          <reference field="7" count="1">
            <x v="44"/>
          </reference>
          <reference field="9" count="1" selected="0">
            <x v="33"/>
          </reference>
          <reference field="10" count="1" selected="0">
            <x v="0"/>
          </reference>
        </references>
      </pivotArea>
    </format>
    <format dxfId="821">
      <pivotArea dataOnly="0" labelOnly="1" outline="0" fieldPosition="0">
        <references count="3">
          <reference field="7" count="1">
            <x v="45"/>
          </reference>
          <reference field="9" count="1" selected="0">
            <x v="34"/>
          </reference>
          <reference field="10" count="1" selected="0">
            <x v="0"/>
          </reference>
        </references>
      </pivotArea>
    </format>
    <format dxfId="820">
      <pivotArea dataOnly="0" labelOnly="1" outline="0" fieldPosition="0">
        <references count="3">
          <reference field="7" count="1">
            <x v="39"/>
          </reference>
          <reference field="9" count="1" selected="0">
            <x v="35"/>
          </reference>
          <reference field="10" count="1" selected="0">
            <x v="0"/>
          </reference>
        </references>
      </pivotArea>
    </format>
    <format dxfId="819">
      <pivotArea dataOnly="0" labelOnly="1" outline="0" fieldPosition="0">
        <references count="3">
          <reference field="7" count="1">
            <x v="32"/>
          </reference>
          <reference field="9" count="1" selected="0">
            <x v="36"/>
          </reference>
          <reference field="10" count="1" selected="0">
            <x v="0"/>
          </reference>
        </references>
      </pivotArea>
    </format>
    <format dxfId="818">
      <pivotArea dataOnly="0" labelOnly="1" outline="0" fieldPosition="0">
        <references count="3">
          <reference field="7" count="1">
            <x v="33"/>
          </reference>
          <reference field="9" count="1" selected="0">
            <x v="37"/>
          </reference>
          <reference field="10" count="1" selected="0">
            <x v="0"/>
          </reference>
        </references>
      </pivotArea>
    </format>
    <format dxfId="817">
      <pivotArea dataOnly="0" labelOnly="1" outline="0" fieldPosition="0">
        <references count="3">
          <reference field="7" count="1">
            <x v="27"/>
          </reference>
          <reference field="9" count="1" selected="0">
            <x v="38"/>
          </reference>
          <reference field="10" count="1" selected="0">
            <x v="3"/>
          </reference>
        </references>
      </pivotArea>
    </format>
    <format dxfId="816">
      <pivotArea dataOnly="0" labelOnly="1" outline="0" fieldPosition="0">
        <references count="3">
          <reference field="7" count="1">
            <x v="16"/>
          </reference>
          <reference field="9" count="1" selected="0">
            <x v="39"/>
          </reference>
          <reference field="10" count="1" selected="0">
            <x v="3"/>
          </reference>
        </references>
      </pivotArea>
    </format>
    <format dxfId="815">
      <pivotArea dataOnly="0" labelOnly="1" outline="0" fieldPosition="0">
        <references count="3">
          <reference field="7" count="1">
            <x v="7"/>
          </reference>
          <reference field="9" count="1" selected="0">
            <x v="40"/>
          </reference>
          <reference field="10" count="1" selected="0">
            <x v="3"/>
          </reference>
        </references>
      </pivotArea>
    </format>
    <format dxfId="814">
      <pivotArea dataOnly="0" labelOnly="1" outline="0" fieldPosition="0">
        <references count="3">
          <reference field="7" count="1">
            <x v="6"/>
          </reference>
          <reference field="9" count="1" selected="0">
            <x v="41"/>
          </reference>
          <reference field="10" count="1" selected="0">
            <x v="3"/>
          </reference>
        </references>
      </pivotArea>
    </format>
    <format dxfId="813">
      <pivotArea dataOnly="0" labelOnly="1" outline="0" fieldPosition="0">
        <references count="3">
          <reference field="7" count="1">
            <x v="4"/>
          </reference>
          <reference field="9" count="1" selected="0">
            <x v="42"/>
          </reference>
          <reference field="10" count="1" selected="0">
            <x v="3"/>
          </reference>
        </references>
      </pivotArea>
    </format>
    <format dxfId="812">
      <pivotArea dataOnly="0" labelOnly="1" outline="0" fieldPosition="0">
        <references count="3">
          <reference field="7" count="1">
            <x v="3"/>
          </reference>
          <reference field="9" count="1" selected="0">
            <x v="43"/>
          </reference>
          <reference field="10" count="1" selected="0">
            <x v="3"/>
          </reference>
        </references>
      </pivotArea>
    </format>
    <format dxfId="811">
      <pivotArea dataOnly="0" labelOnly="1" outline="0" fieldPosition="0">
        <references count="3">
          <reference field="7" count="1">
            <x v="5"/>
          </reference>
          <reference field="9" count="1" selected="0">
            <x v="44"/>
          </reference>
          <reference field="10" count="1" selected="0">
            <x v="3"/>
          </reference>
        </references>
      </pivotArea>
    </format>
    <format dxfId="810">
      <pivotArea dataOnly="0" labelOnly="1" outline="0" fieldPosition="0">
        <references count="3">
          <reference field="7" count="1">
            <x v="2"/>
          </reference>
          <reference field="9" count="1" selected="0">
            <x v="45"/>
          </reference>
          <reference field="10" count="1" selected="0">
            <x v="3"/>
          </reference>
        </references>
      </pivotArea>
    </format>
    <format dxfId="809">
      <pivotArea dataOnly="0" labelOnly="1" outline="0" fieldPosition="0">
        <references count="3">
          <reference field="7" count="1">
            <x v="1"/>
          </reference>
          <reference field="9" count="1" selected="0">
            <x v="46"/>
          </reference>
          <reference field="10" count="1" selected="0">
            <x v="3"/>
          </reference>
        </references>
      </pivotArea>
    </format>
    <format dxfId="808">
      <pivotArea type="all" dataOnly="0" outline="0" fieldPosition="0"/>
    </format>
    <format dxfId="807">
      <pivotArea outline="0" collapsedLevelsAreSubtotals="1" fieldPosition="0"/>
    </format>
    <format dxfId="806">
      <pivotArea type="origin" dataOnly="0" labelOnly="1" outline="0" fieldPosition="0"/>
    </format>
    <format dxfId="805">
      <pivotArea field="9" type="button" dataOnly="0" labelOnly="1" outline="0" axis="axisCol" fieldPosition="0"/>
    </format>
    <format dxfId="804">
      <pivotArea field="10" type="button" dataOnly="0" labelOnly="1" outline="0" axis="axisCol" fieldPosition="1"/>
    </format>
    <format dxfId="803">
      <pivotArea field="7" type="button" dataOnly="0" labelOnly="1" outline="0" axis="axisCol" fieldPosition="2"/>
    </format>
    <format dxfId="802">
      <pivotArea type="topRight" dataOnly="0" labelOnly="1" outline="0" fieldPosition="0"/>
    </format>
    <format dxfId="801">
      <pivotArea field="0" type="button" dataOnly="0" labelOnly="1" outline="0" axis="axisRow" fieldPosition="0"/>
    </format>
    <format dxfId="800">
      <pivotArea field="1" type="button" dataOnly="0" labelOnly="1" outline="0" axis="axisRow" fieldPosition="1"/>
    </format>
    <format dxfId="799">
      <pivotArea field="2" type="button" dataOnly="0" labelOnly="1" outline="0" axis="axisRow" fieldPosition="2"/>
    </format>
    <format dxfId="798">
      <pivotArea dataOnly="0" labelOnly="1" outline="0" fieldPosition="0">
        <references count="1">
          <reference field="0" count="0"/>
        </references>
      </pivotArea>
    </format>
    <format dxfId="797">
      <pivotArea dataOnly="0" labelOnly="1" grandRow="1" outline="0" fieldPosition="0"/>
    </format>
    <format dxfId="796">
      <pivotArea dataOnly="0" labelOnly="1" outline="0" fieldPosition="0">
        <references count="2">
          <reference field="0" count="1" selected="0">
            <x v="0"/>
          </reference>
          <reference field="1" count="6">
            <x v="0"/>
            <x v="1"/>
            <x v="2"/>
            <x v="4"/>
            <x v="10"/>
            <x v="11"/>
          </reference>
        </references>
      </pivotArea>
    </format>
    <format dxfId="795">
      <pivotArea dataOnly="0" labelOnly="1" outline="0" fieldPosition="0">
        <references count="2">
          <reference field="0" count="1" selected="0">
            <x v="1"/>
          </reference>
          <reference field="1" count="3">
            <x v="7"/>
            <x v="8"/>
            <x v="9"/>
          </reference>
        </references>
      </pivotArea>
    </format>
    <format dxfId="794">
      <pivotArea dataOnly="0" labelOnly="1" outline="0" fieldPosition="0">
        <references count="2">
          <reference field="0" count="1" selected="0">
            <x v="2"/>
          </reference>
          <reference field="1" count="11">
            <x v="3"/>
            <x v="5"/>
            <x v="6"/>
            <x v="12"/>
            <x v="13"/>
            <x v="14"/>
            <x v="15"/>
            <x v="16"/>
            <x v="17"/>
            <x v="18"/>
            <x v="22"/>
          </reference>
        </references>
      </pivotArea>
    </format>
    <format dxfId="793">
      <pivotArea dataOnly="0" labelOnly="1" outline="0" fieldPosition="0">
        <references count="2">
          <reference field="0" count="1" selected="0">
            <x v="3"/>
          </reference>
          <reference field="1" count="3">
            <x v="19"/>
            <x v="20"/>
            <x v="21"/>
          </reference>
        </references>
      </pivotArea>
    </format>
    <format dxfId="792">
      <pivotArea dataOnly="0" labelOnly="1" outline="0" fieldPosition="0">
        <references count="3">
          <reference field="0" count="1" selected="0">
            <x v="0"/>
          </reference>
          <reference field="1" count="1" selected="0">
            <x v="0"/>
          </reference>
          <reference field="2" count="3">
            <x v="41"/>
            <x v="87"/>
            <x v="149"/>
          </reference>
        </references>
      </pivotArea>
    </format>
    <format dxfId="791">
      <pivotArea dataOnly="0" labelOnly="1" outline="0" fieldPosition="0">
        <references count="3">
          <reference field="0" count="1" selected="0">
            <x v="0"/>
          </reference>
          <reference field="1" count="1" selected="0">
            <x v="1"/>
          </reference>
          <reference field="2" count="3">
            <x v="8"/>
            <x v="42"/>
            <x v="57"/>
          </reference>
        </references>
      </pivotArea>
    </format>
    <format dxfId="790">
      <pivotArea dataOnly="0" labelOnly="1" outline="0" fieldPosition="0">
        <references count="3">
          <reference field="0" count="1" selected="0">
            <x v="0"/>
          </reference>
          <reference field="1" count="1" selected="0">
            <x v="2"/>
          </reference>
          <reference field="2" count="1">
            <x v="15"/>
          </reference>
        </references>
      </pivotArea>
    </format>
    <format dxfId="789">
      <pivotArea dataOnly="0" labelOnly="1" outline="0" fieldPosition="0">
        <references count="3">
          <reference field="0" count="1" selected="0">
            <x v="0"/>
          </reference>
          <reference field="1" count="1" selected="0">
            <x v="4"/>
          </reference>
          <reference field="2" count="5">
            <x v="23"/>
            <x v="26"/>
            <x v="83"/>
            <x v="150"/>
            <x v="152"/>
          </reference>
        </references>
      </pivotArea>
    </format>
    <format dxfId="788">
      <pivotArea dataOnly="0" labelOnly="1" outline="0" fieldPosition="0">
        <references count="3">
          <reference field="0" count="1" selected="0">
            <x v="0"/>
          </reference>
          <reference field="1" count="1" selected="0">
            <x v="10"/>
          </reference>
          <reference field="2" count="4">
            <x v="55"/>
            <x v="74"/>
            <x v="75"/>
            <x v="86"/>
          </reference>
        </references>
      </pivotArea>
    </format>
    <format dxfId="787">
      <pivotArea dataOnly="0" labelOnly="1" outline="0" fieldPosition="0">
        <references count="3">
          <reference field="0" count="1" selected="0">
            <x v="0"/>
          </reference>
          <reference field="1" count="1" selected="0">
            <x v="11"/>
          </reference>
          <reference field="2" count="3">
            <x v="24"/>
            <x v="60"/>
            <x v="89"/>
          </reference>
        </references>
      </pivotArea>
    </format>
    <format dxfId="786">
      <pivotArea dataOnly="0" labelOnly="1" outline="0" fieldPosition="0">
        <references count="3">
          <reference field="0" count="1" selected="0">
            <x v="1"/>
          </reference>
          <reference field="1" count="1" selected="0">
            <x v="7"/>
          </reference>
          <reference field="2" count="8">
            <x v="45"/>
            <x v="64"/>
            <x v="68"/>
            <x v="77"/>
            <x v="103"/>
            <x v="104"/>
            <x v="109"/>
            <x v="141"/>
          </reference>
        </references>
      </pivotArea>
    </format>
    <format dxfId="785">
      <pivotArea dataOnly="0" labelOnly="1" outline="0" fieldPosition="0">
        <references count="3">
          <reference field="0" count="1" selected="0">
            <x v="1"/>
          </reference>
          <reference field="1" count="1" selected="0">
            <x v="8"/>
          </reference>
          <reference field="2" count="6">
            <x v="17"/>
            <x v="19"/>
            <x v="56"/>
            <x v="93"/>
            <x v="126"/>
            <x v="133"/>
          </reference>
        </references>
      </pivotArea>
    </format>
    <format dxfId="784">
      <pivotArea dataOnly="0" labelOnly="1" outline="0" fieldPosition="0">
        <references count="3">
          <reference field="0" count="1" selected="0">
            <x v="1"/>
          </reference>
          <reference field="1" count="1" selected="0">
            <x v="9"/>
          </reference>
          <reference field="2" count="11">
            <x v="10"/>
            <x v="71"/>
            <x v="81"/>
            <x v="95"/>
            <x v="106"/>
            <x v="108"/>
            <x v="113"/>
            <x v="120"/>
            <x v="122"/>
            <x v="131"/>
            <x v="136"/>
          </reference>
        </references>
      </pivotArea>
    </format>
    <format dxfId="783">
      <pivotArea dataOnly="0" labelOnly="1" outline="0" fieldPosition="0">
        <references count="3">
          <reference field="0" count="1" selected="0">
            <x v="2"/>
          </reference>
          <reference field="1" count="1" selected="0">
            <x v="3"/>
          </reference>
          <reference field="2" count="15">
            <x v="20"/>
            <x v="31"/>
            <x v="32"/>
            <x v="35"/>
            <x v="49"/>
            <x v="50"/>
            <x v="52"/>
            <x v="59"/>
            <x v="79"/>
            <x v="117"/>
            <x v="121"/>
            <x v="127"/>
            <x v="129"/>
            <x v="143"/>
            <x v="144"/>
          </reference>
        </references>
      </pivotArea>
    </format>
    <format dxfId="782">
      <pivotArea dataOnly="0" labelOnly="1" outline="0" fieldPosition="0">
        <references count="3">
          <reference field="0" count="1" selected="0">
            <x v="2"/>
          </reference>
          <reference field="1" count="1" selected="0">
            <x v="5"/>
          </reference>
          <reference field="2" count="5">
            <x v="37"/>
            <x v="46"/>
            <x v="63"/>
            <x v="94"/>
            <x v="142"/>
          </reference>
        </references>
      </pivotArea>
    </format>
    <format dxfId="781">
      <pivotArea dataOnly="0" labelOnly="1" outline="0" fieldPosition="0">
        <references count="3">
          <reference field="0" count="1" selected="0">
            <x v="2"/>
          </reference>
          <reference field="1" count="1" selected="0">
            <x v="6"/>
          </reference>
          <reference field="2" count="4">
            <x v="51"/>
            <x v="58"/>
            <x v="119"/>
            <x v="151"/>
          </reference>
        </references>
      </pivotArea>
    </format>
    <format dxfId="780">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779">
      <pivotArea dataOnly="0" labelOnly="1" outline="0" fieldPosition="0">
        <references count="3">
          <reference field="0" count="1" selected="0">
            <x v="2"/>
          </reference>
          <reference field="1" count="1" selected="0">
            <x v="13"/>
          </reference>
          <reference field="2" count="16">
            <x v="4"/>
            <x v="28"/>
            <x v="48"/>
            <x v="54"/>
            <x v="69"/>
            <x v="70"/>
            <x v="90"/>
            <x v="96"/>
            <x v="97"/>
            <x v="105"/>
            <x v="112"/>
            <x v="116"/>
            <x v="118"/>
            <x v="123"/>
            <x v="125"/>
            <x v="156"/>
          </reference>
        </references>
      </pivotArea>
    </format>
    <format dxfId="778">
      <pivotArea dataOnly="0" labelOnly="1" outline="0" fieldPosition="0">
        <references count="3">
          <reference field="0" count="1" selected="0">
            <x v="2"/>
          </reference>
          <reference field="1" count="1" selected="0">
            <x v="14"/>
          </reference>
          <reference field="2" count="15">
            <x v="0"/>
            <x v="1"/>
            <x v="12"/>
            <x v="13"/>
            <x v="27"/>
            <x v="30"/>
            <x v="34"/>
            <x v="65"/>
            <x v="66"/>
            <x v="82"/>
            <x v="84"/>
            <x v="85"/>
            <x v="98"/>
            <x v="140"/>
            <x v="154"/>
          </reference>
        </references>
      </pivotArea>
    </format>
    <format dxfId="777">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776">
      <pivotArea dataOnly="0" labelOnly="1" outline="0" fieldPosition="0">
        <references count="3">
          <reference field="0" count="1" selected="0">
            <x v="2"/>
          </reference>
          <reference field="1" count="1" selected="0">
            <x v="16"/>
          </reference>
          <reference field="2" count="12">
            <x v="2"/>
            <x v="11"/>
            <x v="29"/>
            <x v="39"/>
            <x v="47"/>
            <x v="92"/>
            <x v="99"/>
            <x v="100"/>
            <x v="101"/>
            <x v="102"/>
            <x v="128"/>
            <x v="147"/>
          </reference>
        </references>
      </pivotArea>
    </format>
    <format dxfId="775">
      <pivotArea dataOnly="0" labelOnly="1" outline="0" fieldPosition="0">
        <references count="3">
          <reference field="0" count="1" selected="0">
            <x v="2"/>
          </reference>
          <reference field="1" count="1" selected="0">
            <x v="17"/>
          </reference>
          <reference field="2" count="9">
            <x v="9"/>
            <x v="21"/>
            <x v="36"/>
            <x v="53"/>
            <x v="67"/>
            <x v="78"/>
            <x v="107"/>
            <x v="110"/>
            <x v="124"/>
          </reference>
        </references>
      </pivotArea>
    </format>
    <format dxfId="774">
      <pivotArea dataOnly="0" labelOnly="1" outline="0" fieldPosition="0">
        <references count="3">
          <reference field="0" count="1" selected="0">
            <x v="2"/>
          </reference>
          <reference field="1" count="1" selected="0">
            <x v="18"/>
          </reference>
          <reference field="2" count="6">
            <x v="16"/>
            <x v="40"/>
            <x v="88"/>
            <x v="111"/>
            <x v="115"/>
            <x v="130"/>
          </reference>
        </references>
      </pivotArea>
    </format>
    <format dxfId="773">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772">
      <pivotArea dataOnly="0" labelOnly="1" outline="0" fieldPosition="0">
        <references count="3">
          <reference field="0" count="1" selected="0">
            <x v="3"/>
          </reference>
          <reference field="1" count="1" selected="0">
            <x v="19"/>
          </reference>
          <reference field="2" count="4">
            <x v="61"/>
            <x v="72"/>
            <x v="73"/>
            <x v="146"/>
          </reference>
        </references>
      </pivotArea>
    </format>
    <format dxfId="771">
      <pivotArea dataOnly="0" labelOnly="1" outline="0" fieldPosition="0">
        <references count="3">
          <reference field="0" count="1" selected="0">
            <x v="3"/>
          </reference>
          <reference field="1" count="1" selected="0">
            <x v="20"/>
          </reference>
          <reference field="2" count="5">
            <x v="3"/>
            <x v="14"/>
            <x v="134"/>
            <x v="148"/>
            <x v="155"/>
          </reference>
        </references>
      </pivotArea>
    </format>
    <format dxfId="770">
      <pivotArea dataOnly="0" labelOnly="1" outline="0" fieldPosition="0">
        <references count="3">
          <reference field="0" count="1" selected="0">
            <x v="3"/>
          </reference>
          <reference field="1" count="1" selected="0">
            <x v="21"/>
          </reference>
          <reference field="2" count="3">
            <x v="7"/>
            <x v="76"/>
            <x v="137"/>
          </reference>
        </references>
      </pivotArea>
    </format>
    <format dxfId="769">
      <pivotArea dataOnly="0" labelOnly="1" outline="0" fieldPosition="0">
        <references count="1">
          <reference field="9" count="0"/>
        </references>
      </pivotArea>
    </format>
    <format dxfId="768">
      <pivotArea dataOnly="0" labelOnly="1" outline="0" fieldPosition="0">
        <references count="2">
          <reference field="9" count="1" selected="0">
            <x v="0"/>
          </reference>
          <reference field="10" count="1">
            <x v="4"/>
          </reference>
        </references>
      </pivotArea>
    </format>
    <format dxfId="767">
      <pivotArea dataOnly="0" labelOnly="1" outline="0" fieldPosition="0">
        <references count="2">
          <reference field="9" count="1" selected="0">
            <x v="9"/>
          </reference>
          <reference field="10" count="1">
            <x v="2"/>
          </reference>
        </references>
      </pivotArea>
    </format>
    <format dxfId="766">
      <pivotArea dataOnly="0" labelOnly="1" outline="0" fieldPosition="0">
        <references count="2">
          <reference field="9" count="1" selected="0">
            <x v="12"/>
          </reference>
          <reference field="10" count="1">
            <x v="1"/>
          </reference>
        </references>
      </pivotArea>
    </format>
    <format dxfId="765">
      <pivotArea dataOnly="0" labelOnly="1" outline="0" fieldPosition="0">
        <references count="2">
          <reference field="9" count="1" selected="0">
            <x v="16"/>
          </reference>
          <reference field="10" count="1">
            <x v="0"/>
          </reference>
        </references>
      </pivotArea>
    </format>
    <format dxfId="764">
      <pivotArea dataOnly="0" labelOnly="1" outline="0" fieldPosition="0">
        <references count="2">
          <reference field="9" count="1" selected="0">
            <x v="38"/>
          </reference>
          <reference field="10" count="1">
            <x v="3"/>
          </reference>
        </references>
      </pivotArea>
    </format>
    <format dxfId="763">
      <pivotArea dataOnly="0" labelOnly="1" outline="0" fieldPosition="0">
        <references count="3">
          <reference field="7" count="1">
            <x v="43"/>
          </reference>
          <reference field="9" count="1" selected="0">
            <x v="0"/>
          </reference>
          <reference field="10" count="1" selected="0">
            <x v="4"/>
          </reference>
        </references>
      </pivotArea>
    </format>
    <format dxfId="762">
      <pivotArea dataOnly="0" labelOnly="1" outline="0" fieldPosition="0">
        <references count="3">
          <reference field="7" count="1">
            <x v="37"/>
          </reference>
          <reference field="9" count="1" selected="0">
            <x v="1"/>
          </reference>
          <reference field="10" count="1" selected="0">
            <x v="4"/>
          </reference>
        </references>
      </pivotArea>
    </format>
    <format dxfId="761">
      <pivotArea dataOnly="0" labelOnly="1" outline="0" fieldPosition="0">
        <references count="3">
          <reference field="7" count="1">
            <x v="19"/>
          </reference>
          <reference field="9" count="1" selected="0">
            <x v="2"/>
          </reference>
          <reference field="10" count="1" selected="0">
            <x v="4"/>
          </reference>
        </references>
      </pivotArea>
    </format>
    <format dxfId="760">
      <pivotArea dataOnly="0" labelOnly="1" outline="0" fieldPosition="0">
        <references count="3">
          <reference field="7" count="1">
            <x v="18"/>
          </reference>
          <reference field="9" count="1" selected="0">
            <x v="3"/>
          </reference>
          <reference field="10" count="1" selected="0">
            <x v="4"/>
          </reference>
        </references>
      </pivotArea>
    </format>
    <format dxfId="759">
      <pivotArea dataOnly="0" labelOnly="1" outline="0" fieldPosition="0">
        <references count="3">
          <reference field="7" count="1">
            <x v="17"/>
          </reference>
          <reference field="9" count="1" selected="0">
            <x v="4"/>
          </reference>
          <reference field="10" count="1" selected="0">
            <x v="4"/>
          </reference>
        </references>
      </pivotArea>
    </format>
    <format dxfId="758">
      <pivotArea dataOnly="0" labelOnly="1" outline="0" fieldPosition="0">
        <references count="3">
          <reference field="7" count="1">
            <x v="15"/>
          </reference>
          <reference field="9" count="1" selected="0">
            <x v="5"/>
          </reference>
          <reference field="10" count="1" selected="0">
            <x v="4"/>
          </reference>
        </references>
      </pivotArea>
    </format>
    <format dxfId="757">
      <pivotArea dataOnly="0" labelOnly="1" outline="0" fieldPosition="0">
        <references count="3">
          <reference field="7" count="1">
            <x v="46"/>
          </reference>
          <reference field="9" count="1" selected="0">
            <x v="6"/>
          </reference>
          <reference field="10" count="1" selected="0">
            <x v="4"/>
          </reference>
        </references>
      </pivotArea>
    </format>
    <format dxfId="756">
      <pivotArea dataOnly="0" labelOnly="1" outline="0" fieldPosition="0">
        <references count="3">
          <reference field="7" count="1">
            <x v="34"/>
          </reference>
          <reference field="9" count="1" selected="0">
            <x v="7"/>
          </reference>
          <reference field="10" count="1" selected="0">
            <x v="4"/>
          </reference>
        </references>
      </pivotArea>
    </format>
    <format dxfId="755">
      <pivotArea dataOnly="0" labelOnly="1" outline="0" fieldPosition="0">
        <references count="3">
          <reference field="7" count="1">
            <x v="24"/>
          </reference>
          <reference field="9" count="1" selected="0">
            <x v="8"/>
          </reference>
          <reference field="10" count="1" selected="0">
            <x v="4"/>
          </reference>
        </references>
      </pivotArea>
    </format>
    <format dxfId="754">
      <pivotArea dataOnly="0" labelOnly="1" outline="0" fieldPosition="0">
        <references count="3">
          <reference field="7" count="1">
            <x v="36"/>
          </reference>
          <reference field="9" count="1" selected="0">
            <x v="9"/>
          </reference>
          <reference field="10" count="1" selected="0">
            <x v="2"/>
          </reference>
        </references>
      </pivotArea>
    </format>
    <format dxfId="753">
      <pivotArea dataOnly="0" labelOnly="1" outline="0" fieldPosition="0">
        <references count="3">
          <reference field="7" count="1">
            <x v="26"/>
          </reference>
          <reference field="9" count="1" selected="0">
            <x v="10"/>
          </reference>
          <reference field="10" count="1" selected="0">
            <x v="2"/>
          </reference>
        </references>
      </pivotArea>
    </format>
    <format dxfId="752">
      <pivotArea dataOnly="0" labelOnly="1" outline="0" fieldPosition="0">
        <references count="3">
          <reference field="7" count="1">
            <x v="25"/>
          </reference>
          <reference field="9" count="1" selected="0">
            <x v="11"/>
          </reference>
          <reference field="10" count="1" selected="0">
            <x v="2"/>
          </reference>
        </references>
      </pivotArea>
    </format>
    <format dxfId="751">
      <pivotArea dataOnly="0" labelOnly="1" outline="0" fieldPosition="0">
        <references count="3">
          <reference field="7" count="1">
            <x v="40"/>
          </reference>
          <reference field="9" count="1" selected="0">
            <x v="12"/>
          </reference>
          <reference field="10" count="1" selected="0">
            <x v="1"/>
          </reference>
        </references>
      </pivotArea>
    </format>
    <format dxfId="750">
      <pivotArea dataOnly="0" labelOnly="1" outline="0" fieldPosition="0">
        <references count="3">
          <reference field="7" count="1">
            <x v="8"/>
          </reference>
          <reference field="9" count="1" selected="0">
            <x v="13"/>
          </reference>
          <reference field="10" count="1" selected="0">
            <x v="1"/>
          </reference>
        </references>
      </pivotArea>
    </format>
    <format dxfId="749">
      <pivotArea dataOnly="0" labelOnly="1" outline="0" fieldPosition="0">
        <references count="3">
          <reference field="7" count="1">
            <x v="10"/>
          </reference>
          <reference field="9" count="1" selected="0">
            <x v="14"/>
          </reference>
          <reference field="10" count="1" selected="0">
            <x v="1"/>
          </reference>
        </references>
      </pivotArea>
    </format>
    <format dxfId="748">
      <pivotArea dataOnly="0" labelOnly="1" outline="0" fieldPosition="0">
        <references count="3">
          <reference field="7" count="1">
            <x v="9"/>
          </reference>
          <reference field="9" count="1" selected="0">
            <x v="15"/>
          </reference>
          <reference field="10" count="1" selected="0">
            <x v="1"/>
          </reference>
        </references>
      </pivotArea>
    </format>
    <format dxfId="747">
      <pivotArea dataOnly="0" labelOnly="1" outline="0" fieldPosition="0">
        <references count="3">
          <reference field="7" count="1">
            <x v="0"/>
          </reference>
          <reference field="9" count="1" selected="0">
            <x v="16"/>
          </reference>
          <reference field="10" count="1" selected="0">
            <x v="0"/>
          </reference>
        </references>
      </pivotArea>
    </format>
    <format dxfId="746">
      <pivotArea dataOnly="0" labelOnly="1" outline="0" fieldPosition="0">
        <references count="3">
          <reference field="7" count="1">
            <x v="35"/>
          </reference>
          <reference field="9" count="1" selected="0">
            <x v="17"/>
          </reference>
          <reference field="10" count="1" selected="0">
            <x v="0"/>
          </reference>
        </references>
      </pivotArea>
    </format>
    <format dxfId="745">
      <pivotArea dataOnly="0" labelOnly="1" outline="0" fieldPosition="0">
        <references count="3">
          <reference field="7" count="1">
            <x v="13"/>
          </reference>
          <reference field="9" count="1" selected="0">
            <x v="18"/>
          </reference>
          <reference field="10" count="1" selected="0">
            <x v="0"/>
          </reference>
        </references>
      </pivotArea>
    </format>
    <format dxfId="744">
      <pivotArea dataOnly="0" labelOnly="1" outline="0" fieldPosition="0">
        <references count="3">
          <reference field="7" count="1">
            <x v="14"/>
          </reference>
          <reference field="9" count="1" selected="0">
            <x v="19"/>
          </reference>
          <reference field="10" count="1" selected="0">
            <x v="0"/>
          </reference>
        </references>
      </pivotArea>
    </format>
    <format dxfId="743">
      <pivotArea dataOnly="0" labelOnly="1" outline="0" fieldPosition="0">
        <references count="3">
          <reference field="7" count="1">
            <x v="41"/>
          </reference>
          <reference field="9" count="1" selected="0">
            <x v="20"/>
          </reference>
          <reference field="10" count="1" selected="0">
            <x v="0"/>
          </reference>
        </references>
      </pivotArea>
    </format>
    <format dxfId="742">
      <pivotArea dataOnly="0" labelOnly="1" outline="0" fieldPosition="0">
        <references count="3">
          <reference field="7" count="1">
            <x v="28"/>
          </reference>
          <reference field="9" count="1" selected="0">
            <x v="21"/>
          </reference>
          <reference field="10" count="1" selected="0">
            <x v="0"/>
          </reference>
        </references>
      </pivotArea>
    </format>
    <format dxfId="741">
      <pivotArea dataOnly="0" labelOnly="1" outline="0" fieldPosition="0">
        <references count="3">
          <reference field="7" count="1">
            <x v="29"/>
          </reference>
          <reference field="9" count="1" selected="0">
            <x v="22"/>
          </reference>
          <reference field="10" count="1" selected="0">
            <x v="0"/>
          </reference>
        </references>
      </pivotArea>
    </format>
    <format dxfId="740">
      <pivotArea dataOnly="0" labelOnly="1" outline="0" fieldPosition="0">
        <references count="3">
          <reference field="7" count="1">
            <x v="38"/>
          </reference>
          <reference field="9" count="1" selected="0">
            <x v="23"/>
          </reference>
          <reference field="10" count="1" selected="0">
            <x v="0"/>
          </reference>
        </references>
      </pivotArea>
    </format>
    <format dxfId="739">
      <pivotArea dataOnly="0" labelOnly="1" outline="0" fieldPosition="0">
        <references count="3">
          <reference field="7" count="1">
            <x v="20"/>
          </reference>
          <reference field="9" count="1" selected="0">
            <x v="24"/>
          </reference>
          <reference field="10" count="1" selected="0">
            <x v="0"/>
          </reference>
        </references>
      </pivotArea>
    </format>
    <format dxfId="738">
      <pivotArea dataOnly="0" labelOnly="1" outline="0" fieldPosition="0">
        <references count="3">
          <reference field="7" count="1">
            <x v="21"/>
          </reference>
          <reference field="9" count="1" selected="0">
            <x v="25"/>
          </reference>
          <reference field="10" count="1" selected="0">
            <x v="0"/>
          </reference>
        </references>
      </pivotArea>
    </format>
    <format dxfId="737">
      <pivotArea dataOnly="0" labelOnly="1" outline="0" fieldPosition="0">
        <references count="3">
          <reference field="7" count="1">
            <x v="22"/>
          </reference>
          <reference field="9" count="1" selected="0">
            <x v="26"/>
          </reference>
          <reference field="10" count="1" selected="0">
            <x v="0"/>
          </reference>
        </references>
      </pivotArea>
    </format>
    <format dxfId="736">
      <pivotArea dataOnly="0" labelOnly="1" outline="0" fieldPosition="0">
        <references count="3">
          <reference field="7" count="1">
            <x v="23"/>
          </reference>
          <reference field="9" count="1" selected="0">
            <x v="27"/>
          </reference>
          <reference field="10" count="1" selected="0">
            <x v="0"/>
          </reference>
        </references>
      </pivotArea>
    </format>
    <format dxfId="735">
      <pivotArea dataOnly="0" labelOnly="1" outline="0" fieldPosition="0">
        <references count="3">
          <reference field="7" count="1">
            <x v="12"/>
          </reference>
          <reference field="9" count="1" selected="0">
            <x v="28"/>
          </reference>
          <reference field="10" count="1" selected="0">
            <x v="0"/>
          </reference>
        </references>
      </pivotArea>
    </format>
    <format dxfId="734">
      <pivotArea dataOnly="0" labelOnly="1" outline="0" fieldPosition="0">
        <references count="3">
          <reference field="7" count="1">
            <x v="11"/>
          </reference>
          <reference field="9" count="1" selected="0">
            <x v="29"/>
          </reference>
          <reference field="10" count="1" selected="0">
            <x v="0"/>
          </reference>
        </references>
      </pivotArea>
    </format>
    <format dxfId="733">
      <pivotArea dataOnly="0" labelOnly="1" outline="0" fieldPosition="0">
        <references count="3">
          <reference field="7" count="1">
            <x v="31"/>
          </reference>
          <reference field="9" count="1" selected="0">
            <x v="30"/>
          </reference>
          <reference field="10" count="1" selected="0">
            <x v="0"/>
          </reference>
        </references>
      </pivotArea>
    </format>
    <format dxfId="732">
      <pivotArea dataOnly="0" labelOnly="1" outline="0" fieldPosition="0">
        <references count="3">
          <reference field="7" count="1">
            <x v="30"/>
          </reference>
          <reference field="9" count="1" selected="0">
            <x v="31"/>
          </reference>
          <reference field="10" count="1" selected="0">
            <x v="0"/>
          </reference>
        </references>
      </pivotArea>
    </format>
    <format dxfId="731">
      <pivotArea dataOnly="0" labelOnly="1" outline="0" fieldPosition="0">
        <references count="3">
          <reference field="7" count="1">
            <x v="42"/>
          </reference>
          <reference field="9" count="1" selected="0">
            <x v="32"/>
          </reference>
          <reference field="10" count="1" selected="0">
            <x v="0"/>
          </reference>
        </references>
      </pivotArea>
    </format>
    <format dxfId="730">
      <pivotArea dataOnly="0" labelOnly="1" outline="0" fieldPosition="0">
        <references count="3">
          <reference field="7" count="1">
            <x v="44"/>
          </reference>
          <reference field="9" count="1" selected="0">
            <x v="33"/>
          </reference>
          <reference field="10" count="1" selected="0">
            <x v="0"/>
          </reference>
        </references>
      </pivotArea>
    </format>
    <format dxfId="729">
      <pivotArea dataOnly="0" labelOnly="1" outline="0" fieldPosition="0">
        <references count="3">
          <reference field="7" count="1">
            <x v="45"/>
          </reference>
          <reference field="9" count="1" selected="0">
            <x v="34"/>
          </reference>
          <reference field="10" count="1" selected="0">
            <x v="0"/>
          </reference>
        </references>
      </pivotArea>
    </format>
    <format dxfId="728">
      <pivotArea dataOnly="0" labelOnly="1" outline="0" fieldPosition="0">
        <references count="3">
          <reference field="7" count="1">
            <x v="39"/>
          </reference>
          <reference field="9" count="1" selected="0">
            <x v="35"/>
          </reference>
          <reference field="10" count="1" selected="0">
            <x v="0"/>
          </reference>
        </references>
      </pivotArea>
    </format>
    <format dxfId="727">
      <pivotArea dataOnly="0" labelOnly="1" outline="0" fieldPosition="0">
        <references count="3">
          <reference field="7" count="1">
            <x v="32"/>
          </reference>
          <reference field="9" count="1" selected="0">
            <x v="36"/>
          </reference>
          <reference field="10" count="1" selected="0">
            <x v="0"/>
          </reference>
        </references>
      </pivotArea>
    </format>
    <format dxfId="726">
      <pivotArea dataOnly="0" labelOnly="1" outline="0" fieldPosition="0">
        <references count="3">
          <reference field="7" count="1">
            <x v="33"/>
          </reference>
          <reference field="9" count="1" selected="0">
            <x v="37"/>
          </reference>
          <reference field="10" count="1" selected="0">
            <x v="0"/>
          </reference>
        </references>
      </pivotArea>
    </format>
    <format dxfId="725">
      <pivotArea dataOnly="0" labelOnly="1" outline="0" fieldPosition="0">
        <references count="3">
          <reference field="7" count="1">
            <x v="27"/>
          </reference>
          <reference field="9" count="1" selected="0">
            <x v="38"/>
          </reference>
          <reference field="10" count="1" selected="0">
            <x v="3"/>
          </reference>
        </references>
      </pivotArea>
    </format>
    <format dxfId="724">
      <pivotArea dataOnly="0" labelOnly="1" outline="0" fieldPosition="0">
        <references count="3">
          <reference field="7" count="1">
            <x v="16"/>
          </reference>
          <reference field="9" count="1" selected="0">
            <x v="39"/>
          </reference>
          <reference field="10" count="1" selected="0">
            <x v="3"/>
          </reference>
        </references>
      </pivotArea>
    </format>
    <format dxfId="723">
      <pivotArea dataOnly="0" labelOnly="1" outline="0" fieldPosition="0">
        <references count="3">
          <reference field="7" count="1">
            <x v="7"/>
          </reference>
          <reference field="9" count="1" selected="0">
            <x v="40"/>
          </reference>
          <reference field="10" count="1" selected="0">
            <x v="3"/>
          </reference>
        </references>
      </pivotArea>
    </format>
    <format dxfId="722">
      <pivotArea dataOnly="0" labelOnly="1" outline="0" fieldPosition="0">
        <references count="3">
          <reference field="7" count="1">
            <x v="6"/>
          </reference>
          <reference field="9" count="1" selected="0">
            <x v="41"/>
          </reference>
          <reference field="10" count="1" selected="0">
            <x v="3"/>
          </reference>
        </references>
      </pivotArea>
    </format>
    <format dxfId="721">
      <pivotArea dataOnly="0" labelOnly="1" outline="0" fieldPosition="0">
        <references count="3">
          <reference field="7" count="1">
            <x v="4"/>
          </reference>
          <reference field="9" count="1" selected="0">
            <x v="42"/>
          </reference>
          <reference field="10" count="1" selected="0">
            <x v="3"/>
          </reference>
        </references>
      </pivotArea>
    </format>
    <format dxfId="720">
      <pivotArea dataOnly="0" labelOnly="1" outline="0" fieldPosition="0">
        <references count="3">
          <reference field="7" count="1">
            <x v="3"/>
          </reference>
          <reference field="9" count="1" selected="0">
            <x v="43"/>
          </reference>
          <reference field="10" count="1" selected="0">
            <x v="3"/>
          </reference>
        </references>
      </pivotArea>
    </format>
    <format dxfId="719">
      <pivotArea dataOnly="0" labelOnly="1" outline="0" fieldPosition="0">
        <references count="3">
          <reference field="7" count="1">
            <x v="5"/>
          </reference>
          <reference field="9" count="1" selected="0">
            <x v="44"/>
          </reference>
          <reference field="10" count="1" selected="0">
            <x v="3"/>
          </reference>
        </references>
      </pivotArea>
    </format>
    <format dxfId="718">
      <pivotArea dataOnly="0" labelOnly="1" outline="0" fieldPosition="0">
        <references count="3">
          <reference field="7" count="1">
            <x v="2"/>
          </reference>
          <reference field="9" count="1" selected="0">
            <x v="45"/>
          </reference>
          <reference field="10" count="1" selected="0">
            <x v="3"/>
          </reference>
        </references>
      </pivotArea>
    </format>
    <format dxfId="717">
      <pivotArea dataOnly="0" labelOnly="1" outline="0" fieldPosition="0">
        <references count="3">
          <reference field="7" count="1">
            <x v="1"/>
          </reference>
          <reference field="9" count="1" selected="0">
            <x v="46"/>
          </reference>
          <reference field="10" count="1" selected="0">
            <x v="3"/>
          </reference>
        </references>
      </pivotArea>
    </format>
    <format dxfId="716">
      <pivotArea outline="0" collapsedLevelsAreSubtotals="1" fieldPosition="0"/>
    </format>
    <format dxfId="715">
      <pivotArea field="9" type="button" dataOnly="0" labelOnly="1" outline="0" axis="axisCol" fieldPosition="0"/>
    </format>
    <format dxfId="714">
      <pivotArea field="10" type="button" dataOnly="0" labelOnly="1" outline="0" axis="axisCol" fieldPosition="1"/>
    </format>
    <format dxfId="713">
      <pivotArea field="7" type="button" dataOnly="0" labelOnly="1" outline="0" axis="axisCol" fieldPosition="2"/>
    </format>
    <format dxfId="712">
      <pivotArea type="topRight" dataOnly="0" labelOnly="1" outline="0" fieldPosition="0"/>
    </format>
    <format dxfId="711">
      <pivotArea dataOnly="0" labelOnly="1" outline="0" fieldPosition="0">
        <references count="1">
          <reference field="9" count="0"/>
        </references>
      </pivotArea>
    </format>
    <format dxfId="710">
      <pivotArea dataOnly="0" labelOnly="1" outline="0" fieldPosition="0">
        <references count="2">
          <reference field="9" count="1" selected="0">
            <x v="0"/>
          </reference>
          <reference field="10" count="1">
            <x v="4"/>
          </reference>
        </references>
      </pivotArea>
    </format>
    <format dxfId="709">
      <pivotArea dataOnly="0" labelOnly="1" outline="0" fieldPosition="0">
        <references count="2">
          <reference field="9" count="1" selected="0">
            <x v="9"/>
          </reference>
          <reference field="10" count="1">
            <x v="2"/>
          </reference>
        </references>
      </pivotArea>
    </format>
    <format dxfId="708">
      <pivotArea dataOnly="0" labelOnly="1" outline="0" fieldPosition="0">
        <references count="2">
          <reference field="9" count="1" selected="0">
            <x v="12"/>
          </reference>
          <reference field="10" count="1">
            <x v="1"/>
          </reference>
        </references>
      </pivotArea>
    </format>
    <format dxfId="707">
      <pivotArea dataOnly="0" labelOnly="1" outline="0" fieldPosition="0">
        <references count="2">
          <reference field="9" count="1" selected="0">
            <x v="16"/>
          </reference>
          <reference field="10" count="1">
            <x v="0"/>
          </reference>
        </references>
      </pivotArea>
    </format>
    <format dxfId="706">
      <pivotArea dataOnly="0" labelOnly="1" outline="0" fieldPosition="0">
        <references count="2">
          <reference field="9" count="1" selected="0">
            <x v="38"/>
          </reference>
          <reference field="10" count="1">
            <x v="3"/>
          </reference>
        </references>
      </pivotArea>
    </format>
    <format dxfId="705">
      <pivotArea dataOnly="0" labelOnly="1" outline="0" fieldPosition="0">
        <references count="3">
          <reference field="7" count="1">
            <x v="43"/>
          </reference>
          <reference field="9" count="1" selected="0">
            <x v="0"/>
          </reference>
          <reference field="10" count="1" selected="0">
            <x v="4"/>
          </reference>
        </references>
      </pivotArea>
    </format>
    <format dxfId="704">
      <pivotArea dataOnly="0" labelOnly="1" outline="0" fieldPosition="0">
        <references count="3">
          <reference field="7" count="1">
            <x v="37"/>
          </reference>
          <reference field="9" count="1" selected="0">
            <x v="1"/>
          </reference>
          <reference field="10" count="1" selected="0">
            <x v="4"/>
          </reference>
        </references>
      </pivotArea>
    </format>
    <format dxfId="703">
      <pivotArea dataOnly="0" labelOnly="1" outline="0" fieldPosition="0">
        <references count="3">
          <reference field="7" count="1">
            <x v="19"/>
          </reference>
          <reference field="9" count="1" selected="0">
            <x v="2"/>
          </reference>
          <reference field="10" count="1" selected="0">
            <x v="4"/>
          </reference>
        </references>
      </pivotArea>
    </format>
    <format dxfId="702">
      <pivotArea dataOnly="0" labelOnly="1" outline="0" fieldPosition="0">
        <references count="3">
          <reference field="7" count="1">
            <x v="18"/>
          </reference>
          <reference field="9" count="1" selected="0">
            <x v="3"/>
          </reference>
          <reference field="10" count="1" selected="0">
            <x v="4"/>
          </reference>
        </references>
      </pivotArea>
    </format>
    <format dxfId="701">
      <pivotArea dataOnly="0" labelOnly="1" outline="0" fieldPosition="0">
        <references count="3">
          <reference field="7" count="1">
            <x v="17"/>
          </reference>
          <reference field="9" count="1" selected="0">
            <x v="4"/>
          </reference>
          <reference field="10" count="1" selected="0">
            <x v="4"/>
          </reference>
        </references>
      </pivotArea>
    </format>
    <format dxfId="700">
      <pivotArea dataOnly="0" labelOnly="1" outline="0" fieldPosition="0">
        <references count="3">
          <reference field="7" count="1">
            <x v="15"/>
          </reference>
          <reference field="9" count="1" selected="0">
            <x v="5"/>
          </reference>
          <reference field="10" count="1" selected="0">
            <x v="4"/>
          </reference>
        </references>
      </pivotArea>
    </format>
    <format dxfId="699">
      <pivotArea dataOnly="0" labelOnly="1" outline="0" fieldPosition="0">
        <references count="3">
          <reference field="7" count="1">
            <x v="46"/>
          </reference>
          <reference field="9" count="1" selected="0">
            <x v="6"/>
          </reference>
          <reference field="10" count="1" selected="0">
            <x v="4"/>
          </reference>
        </references>
      </pivotArea>
    </format>
    <format dxfId="698">
      <pivotArea dataOnly="0" labelOnly="1" outline="0" fieldPosition="0">
        <references count="3">
          <reference field="7" count="1">
            <x v="34"/>
          </reference>
          <reference field="9" count="1" selected="0">
            <x v="7"/>
          </reference>
          <reference field="10" count="1" selected="0">
            <x v="4"/>
          </reference>
        </references>
      </pivotArea>
    </format>
    <format dxfId="697">
      <pivotArea dataOnly="0" labelOnly="1" outline="0" fieldPosition="0">
        <references count="3">
          <reference field="7" count="1">
            <x v="24"/>
          </reference>
          <reference field="9" count="1" selected="0">
            <x v="8"/>
          </reference>
          <reference field="10" count="1" selected="0">
            <x v="4"/>
          </reference>
        </references>
      </pivotArea>
    </format>
    <format dxfId="696">
      <pivotArea dataOnly="0" labelOnly="1" outline="0" fieldPosition="0">
        <references count="3">
          <reference field="7" count="1">
            <x v="36"/>
          </reference>
          <reference field="9" count="1" selected="0">
            <x v="9"/>
          </reference>
          <reference field="10" count="1" selected="0">
            <x v="2"/>
          </reference>
        </references>
      </pivotArea>
    </format>
    <format dxfId="695">
      <pivotArea dataOnly="0" labelOnly="1" outline="0" fieldPosition="0">
        <references count="3">
          <reference field="7" count="1">
            <x v="26"/>
          </reference>
          <reference field="9" count="1" selected="0">
            <x v="10"/>
          </reference>
          <reference field="10" count="1" selected="0">
            <x v="2"/>
          </reference>
        </references>
      </pivotArea>
    </format>
    <format dxfId="694">
      <pivotArea dataOnly="0" labelOnly="1" outline="0" fieldPosition="0">
        <references count="3">
          <reference field="7" count="1">
            <x v="25"/>
          </reference>
          <reference field="9" count="1" selected="0">
            <x v="11"/>
          </reference>
          <reference field="10" count="1" selected="0">
            <x v="2"/>
          </reference>
        </references>
      </pivotArea>
    </format>
    <format dxfId="693">
      <pivotArea dataOnly="0" labelOnly="1" outline="0" fieldPosition="0">
        <references count="3">
          <reference field="7" count="1">
            <x v="40"/>
          </reference>
          <reference field="9" count="1" selected="0">
            <x v="12"/>
          </reference>
          <reference field="10" count="1" selected="0">
            <x v="1"/>
          </reference>
        </references>
      </pivotArea>
    </format>
    <format dxfId="692">
      <pivotArea dataOnly="0" labelOnly="1" outline="0" fieldPosition="0">
        <references count="3">
          <reference field="7" count="1">
            <x v="8"/>
          </reference>
          <reference field="9" count="1" selected="0">
            <x v="13"/>
          </reference>
          <reference field="10" count="1" selected="0">
            <x v="1"/>
          </reference>
        </references>
      </pivotArea>
    </format>
    <format dxfId="691">
      <pivotArea dataOnly="0" labelOnly="1" outline="0" fieldPosition="0">
        <references count="3">
          <reference field="7" count="1">
            <x v="10"/>
          </reference>
          <reference field="9" count="1" selected="0">
            <x v="14"/>
          </reference>
          <reference field="10" count="1" selected="0">
            <x v="1"/>
          </reference>
        </references>
      </pivotArea>
    </format>
    <format dxfId="690">
      <pivotArea dataOnly="0" labelOnly="1" outline="0" fieldPosition="0">
        <references count="3">
          <reference field="7" count="1">
            <x v="9"/>
          </reference>
          <reference field="9" count="1" selected="0">
            <x v="15"/>
          </reference>
          <reference field="10" count="1" selected="0">
            <x v="1"/>
          </reference>
        </references>
      </pivotArea>
    </format>
    <format dxfId="689">
      <pivotArea dataOnly="0" labelOnly="1" outline="0" fieldPosition="0">
        <references count="3">
          <reference field="7" count="1">
            <x v="0"/>
          </reference>
          <reference field="9" count="1" selected="0">
            <x v="16"/>
          </reference>
          <reference field="10" count="1" selected="0">
            <x v="0"/>
          </reference>
        </references>
      </pivotArea>
    </format>
    <format dxfId="688">
      <pivotArea dataOnly="0" labelOnly="1" outline="0" fieldPosition="0">
        <references count="3">
          <reference field="7" count="1">
            <x v="35"/>
          </reference>
          <reference field="9" count="1" selected="0">
            <x v="17"/>
          </reference>
          <reference field="10" count="1" selected="0">
            <x v="0"/>
          </reference>
        </references>
      </pivotArea>
    </format>
    <format dxfId="687">
      <pivotArea dataOnly="0" labelOnly="1" outline="0" fieldPosition="0">
        <references count="3">
          <reference field="7" count="1">
            <x v="13"/>
          </reference>
          <reference field="9" count="1" selected="0">
            <x v="18"/>
          </reference>
          <reference field="10" count="1" selected="0">
            <x v="0"/>
          </reference>
        </references>
      </pivotArea>
    </format>
    <format dxfId="686">
      <pivotArea dataOnly="0" labelOnly="1" outline="0" fieldPosition="0">
        <references count="3">
          <reference field="7" count="1">
            <x v="14"/>
          </reference>
          <reference field="9" count="1" selected="0">
            <x v="19"/>
          </reference>
          <reference field="10" count="1" selected="0">
            <x v="0"/>
          </reference>
        </references>
      </pivotArea>
    </format>
    <format dxfId="685">
      <pivotArea dataOnly="0" labelOnly="1" outline="0" fieldPosition="0">
        <references count="3">
          <reference field="7" count="1">
            <x v="41"/>
          </reference>
          <reference field="9" count="1" selected="0">
            <x v="20"/>
          </reference>
          <reference field="10" count="1" selected="0">
            <x v="0"/>
          </reference>
        </references>
      </pivotArea>
    </format>
    <format dxfId="684">
      <pivotArea dataOnly="0" labelOnly="1" outline="0" fieldPosition="0">
        <references count="3">
          <reference field="7" count="1">
            <x v="28"/>
          </reference>
          <reference field="9" count="1" selected="0">
            <x v="21"/>
          </reference>
          <reference field="10" count="1" selected="0">
            <x v="0"/>
          </reference>
        </references>
      </pivotArea>
    </format>
    <format dxfId="683">
      <pivotArea dataOnly="0" labelOnly="1" outline="0" fieldPosition="0">
        <references count="3">
          <reference field="7" count="1">
            <x v="29"/>
          </reference>
          <reference field="9" count="1" selected="0">
            <x v="22"/>
          </reference>
          <reference field="10" count="1" selected="0">
            <x v="0"/>
          </reference>
        </references>
      </pivotArea>
    </format>
    <format dxfId="682">
      <pivotArea dataOnly="0" labelOnly="1" outline="0" fieldPosition="0">
        <references count="3">
          <reference field="7" count="1">
            <x v="38"/>
          </reference>
          <reference field="9" count="1" selected="0">
            <x v="23"/>
          </reference>
          <reference field="10" count="1" selected="0">
            <x v="0"/>
          </reference>
        </references>
      </pivotArea>
    </format>
    <format dxfId="681">
      <pivotArea dataOnly="0" labelOnly="1" outline="0" fieldPosition="0">
        <references count="3">
          <reference field="7" count="1">
            <x v="20"/>
          </reference>
          <reference field="9" count="1" selected="0">
            <x v="24"/>
          </reference>
          <reference field="10" count="1" selected="0">
            <x v="0"/>
          </reference>
        </references>
      </pivotArea>
    </format>
    <format dxfId="680">
      <pivotArea dataOnly="0" labelOnly="1" outline="0" fieldPosition="0">
        <references count="3">
          <reference field="7" count="1">
            <x v="21"/>
          </reference>
          <reference field="9" count="1" selected="0">
            <x v="25"/>
          </reference>
          <reference field="10" count="1" selected="0">
            <x v="0"/>
          </reference>
        </references>
      </pivotArea>
    </format>
    <format dxfId="679">
      <pivotArea dataOnly="0" labelOnly="1" outline="0" fieldPosition="0">
        <references count="3">
          <reference field="7" count="1">
            <x v="22"/>
          </reference>
          <reference field="9" count="1" selected="0">
            <x v="26"/>
          </reference>
          <reference field="10" count="1" selected="0">
            <x v="0"/>
          </reference>
        </references>
      </pivotArea>
    </format>
    <format dxfId="678">
      <pivotArea dataOnly="0" labelOnly="1" outline="0" fieldPosition="0">
        <references count="3">
          <reference field="7" count="1">
            <x v="23"/>
          </reference>
          <reference field="9" count="1" selected="0">
            <x v="27"/>
          </reference>
          <reference field="10" count="1" selected="0">
            <x v="0"/>
          </reference>
        </references>
      </pivotArea>
    </format>
    <format dxfId="677">
      <pivotArea dataOnly="0" labelOnly="1" outline="0" fieldPosition="0">
        <references count="3">
          <reference field="7" count="1">
            <x v="12"/>
          </reference>
          <reference field="9" count="1" selected="0">
            <x v="28"/>
          </reference>
          <reference field="10" count="1" selected="0">
            <x v="0"/>
          </reference>
        </references>
      </pivotArea>
    </format>
    <format dxfId="676">
      <pivotArea dataOnly="0" labelOnly="1" outline="0" fieldPosition="0">
        <references count="3">
          <reference field="7" count="1">
            <x v="11"/>
          </reference>
          <reference field="9" count="1" selected="0">
            <x v="29"/>
          </reference>
          <reference field="10" count="1" selected="0">
            <x v="0"/>
          </reference>
        </references>
      </pivotArea>
    </format>
    <format dxfId="675">
      <pivotArea dataOnly="0" labelOnly="1" outline="0" fieldPosition="0">
        <references count="3">
          <reference field="7" count="1">
            <x v="31"/>
          </reference>
          <reference field="9" count="1" selected="0">
            <x v="30"/>
          </reference>
          <reference field="10" count="1" selected="0">
            <x v="0"/>
          </reference>
        </references>
      </pivotArea>
    </format>
    <format dxfId="674">
      <pivotArea dataOnly="0" labelOnly="1" outline="0" fieldPosition="0">
        <references count="3">
          <reference field="7" count="1">
            <x v="30"/>
          </reference>
          <reference field="9" count="1" selected="0">
            <x v="31"/>
          </reference>
          <reference field="10" count="1" selected="0">
            <x v="0"/>
          </reference>
        </references>
      </pivotArea>
    </format>
    <format dxfId="673">
      <pivotArea dataOnly="0" labelOnly="1" outline="0" fieldPosition="0">
        <references count="3">
          <reference field="7" count="1">
            <x v="42"/>
          </reference>
          <reference field="9" count="1" selected="0">
            <x v="32"/>
          </reference>
          <reference field="10" count="1" selected="0">
            <x v="0"/>
          </reference>
        </references>
      </pivotArea>
    </format>
    <format dxfId="672">
      <pivotArea dataOnly="0" labelOnly="1" outline="0" fieldPosition="0">
        <references count="3">
          <reference field="7" count="1">
            <x v="44"/>
          </reference>
          <reference field="9" count="1" selected="0">
            <x v="33"/>
          </reference>
          <reference field="10" count="1" selected="0">
            <x v="0"/>
          </reference>
        </references>
      </pivotArea>
    </format>
    <format dxfId="671">
      <pivotArea dataOnly="0" labelOnly="1" outline="0" fieldPosition="0">
        <references count="3">
          <reference field="7" count="1">
            <x v="45"/>
          </reference>
          <reference field="9" count="1" selected="0">
            <x v="34"/>
          </reference>
          <reference field="10" count="1" selected="0">
            <x v="0"/>
          </reference>
        </references>
      </pivotArea>
    </format>
    <format dxfId="670">
      <pivotArea dataOnly="0" labelOnly="1" outline="0" fieldPosition="0">
        <references count="3">
          <reference field="7" count="1">
            <x v="39"/>
          </reference>
          <reference field="9" count="1" selected="0">
            <x v="35"/>
          </reference>
          <reference field="10" count="1" selected="0">
            <x v="0"/>
          </reference>
        </references>
      </pivotArea>
    </format>
    <format dxfId="669">
      <pivotArea dataOnly="0" labelOnly="1" outline="0" fieldPosition="0">
        <references count="3">
          <reference field="7" count="1">
            <x v="32"/>
          </reference>
          <reference field="9" count="1" selected="0">
            <x v="36"/>
          </reference>
          <reference field="10" count="1" selected="0">
            <x v="0"/>
          </reference>
        </references>
      </pivotArea>
    </format>
    <format dxfId="668">
      <pivotArea dataOnly="0" labelOnly="1" outline="0" fieldPosition="0">
        <references count="3">
          <reference field="7" count="1">
            <x v="33"/>
          </reference>
          <reference field="9" count="1" selected="0">
            <x v="37"/>
          </reference>
          <reference field="10" count="1" selected="0">
            <x v="0"/>
          </reference>
        </references>
      </pivotArea>
    </format>
    <format dxfId="667">
      <pivotArea dataOnly="0" labelOnly="1" outline="0" fieldPosition="0">
        <references count="3">
          <reference field="7" count="1">
            <x v="27"/>
          </reference>
          <reference field="9" count="1" selected="0">
            <x v="38"/>
          </reference>
          <reference field="10" count="1" selected="0">
            <x v="3"/>
          </reference>
        </references>
      </pivotArea>
    </format>
    <format dxfId="666">
      <pivotArea dataOnly="0" labelOnly="1" outline="0" fieldPosition="0">
        <references count="3">
          <reference field="7" count="1">
            <x v="16"/>
          </reference>
          <reference field="9" count="1" selected="0">
            <x v="39"/>
          </reference>
          <reference field="10" count="1" selected="0">
            <x v="3"/>
          </reference>
        </references>
      </pivotArea>
    </format>
    <format dxfId="665">
      <pivotArea dataOnly="0" labelOnly="1" outline="0" fieldPosition="0">
        <references count="3">
          <reference field="7" count="1">
            <x v="7"/>
          </reference>
          <reference field="9" count="1" selected="0">
            <x v="40"/>
          </reference>
          <reference field="10" count="1" selected="0">
            <x v="3"/>
          </reference>
        </references>
      </pivotArea>
    </format>
    <format dxfId="664">
      <pivotArea dataOnly="0" labelOnly="1" outline="0" fieldPosition="0">
        <references count="3">
          <reference field="7" count="1">
            <x v="6"/>
          </reference>
          <reference field="9" count="1" selected="0">
            <x v="41"/>
          </reference>
          <reference field="10" count="1" selected="0">
            <x v="3"/>
          </reference>
        </references>
      </pivotArea>
    </format>
    <format dxfId="663">
      <pivotArea dataOnly="0" labelOnly="1" outline="0" fieldPosition="0">
        <references count="3">
          <reference field="7" count="1">
            <x v="4"/>
          </reference>
          <reference field="9" count="1" selected="0">
            <x v="42"/>
          </reference>
          <reference field="10" count="1" selected="0">
            <x v="3"/>
          </reference>
        </references>
      </pivotArea>
    </format>
    <format dxfId="662">
      <pivotArea dataOnly="0" labelOnly="1" outline="0" fieldPosition="0">
        <references count="3">
          <reference field="7" count="1">
            <x v="3"/>
          </reference>
          <reference field="9" count="1" selected="0">
            <x v="43"/>
          </reference>
          <reference field="10" count="1" selected="0">
            <x v="3"/>
          </reference>
        </references>
      </pivotArea>
    </format>
    <format dxfId="661">
      <pivotArea dataOnly="0" labelOnly="1" outline="0" fieldPosition="0">
        <references count="3">
          <reference field="7" count="1">
            <x v="5"/>
          </reference>
          <reference field="9" count="1" selected="0">
            <x v="44"/>
          </reference>
          <reference field="10" count="1" selected="0">
            <x v="3"/>
          </reference>
        </references>
      </pivotArea>
    </format>
    <format dxfId="660">
      <pivotArea dataOnly="0" labelOnly="1" outline="0" fieldPosition="0">
        <references count="3">
          <reference field="7" count="1">
            <x v="2"/>
          </reference>
          <reference field="9" count="1" selected="0">
            <x v="45"/>
          </reference>
          <reference field="10" count="1" selected="0">
            <x v="3"/>
          </reference>
        </references>
      </pivotArea>
    </format>
    <format dxfId="659">
      <pivotArea dataOnly="0" labelOnly="1" outline="0" fieldPosition="0">
        <references count="3">
          <reference field="7" count="1">
            <x v="1"/>
          </reference>
          <reference field="9" count="1" selected="0">
            <x v="46"/>
          </reference>
          <reference field="10" count="1" selected="0">
            <x v="3"/>
          </reference>
        </references>
      </pivotArea>
    </format>
    <format dxfId="658">
      <pivotArea type="origin" dataOnly="0" labelOnly="1" outline="0" offset="A3:C3" fieldPosition="0"/>
    </format>
    <format dxfId="657">
      <pivotArea field="0" type="button" dataOnly="0" labelOnly="1" outline="0" axis="axisRow" fieldPosition="0"/>
    </format>
    <format dxfId="656">
      <pivotArea field="1" type="button" dataOnly="0" labelOnly="1" outline="0" axis="axisRow" fieldPosition="1"/>
    </format>
    <format dxfId="655">
      <pivotArea field="2" type="button" dataOnly="0" labelOnly="1" outline="0" axis="axisRow" fieldPosition="2"/>
    </format>
    <format dxfId="654">
      <pivotArea dataOnly="0" labelOnly="1" outline="0" fieldPosition="0">
        <references count="2">
          <reference field="9" count="1" selected="0">
            <x v="0"/>
          </reference>
          <reference field="10" count="1">
            <x v="4"/>
          </reference>
        </references>
      </pivotArea>
    </format>
    <format dxfId="653">
      <pivotArea dataOnly="0" labelOnly="1" outline="0" fieldPosition="0">
        <references count="2">
          <reference field="9" count="1" selected="0">
            <x v="9"/>
          </reference>
          <reference field="10" count="1">
            <x v="2"/>
          </reference>
        </references>
      </pivotArea>
    </format>
    <format dxfId="652">
      <pivotArea dataOnly="0" labelOnly="1" outline="0" fieldPosition="0">
        <references count="2">
          <reference field="9" count="1" selected="0">
            <x v="12"/>
          </reference>
          <reference field="10" count="1">
            <x v="1"/>
          </reference>
        </references>
      </pivotArea>
    </format>
    <format dxfId="651">
      <pivotArea dataOnly="0" labelOnly="1" outline="0" fieldPosition="0">
        <references count="2">
          <reference field="9" count="1" selected="0">
            <x v="16"/>
          </reference>
          <reference field="10" count="1">
            <x v="0"/>
          </reference>
        </references>
      </pivotArea>
    </format>
    <format dxfId="650">
      <pivotArea dataOnly="0" labelOnly="1" outline="0" fieldPosition="0">
        <references count="2">
          <reference field="9" count="1" selected="0">
            <x v="38"/>
          </reference>
          <reference field="10" count="1">
            <x v="3"/>
          </reference>
        </references>
      </pivotArea>
    </format>
    <format dxfId="649">
      <pivotArea dataOnly="0" labelOnly="1" outline="0" fieldPosition="0">
        <references count="3">
          <reference field="7" count="1">
            <x v="43"/>
          </reference>
          <reference field="9" count="1" selected="0">
            <x v="0"/>
          </reference>
          <reference field="10" count="1" selected="0">
            <x v="4"/>
          </reference>
        </references>
      </pivotArea>
    </format>
    <format dxfId="648">
      <pivotArea dataOnly="0" labelOnly="1" outline="0" fieldPosition="0">
        <references count="3">
          <reference field="7" count="1">
            <x v="37"/>
          </reference>
          <reference field="9" count="1" selected="0">
            <x v="1"/>
          </reference>
          <reference field="10" count="1" selected="0">
            <x v="4"/>
          </reference>
        </references>
      </pivotArea>
    </format>
    <format dxfId="647">
      <pivotArea dataOnly="0" labelOnly="1" outline="0" fieldPosition="0">
        <references count="3">
          <reference field="7" count="1">
            <x v="19"/>
          </reference>
          <reference field="9" count="1" selected="0">
            <x v="2"/>
          </reference>
          <reference field="10" count="1" selected="0">
            <x v="4"/>
          </reference>
        </references>
      </pivotArea>
    </format>
    <format dxfId="646">
      <pivotArea dataOnly="0" labelOnly="1" outline="0" fieldPosition="0">
        <references count="3">
          <reference field="7" count="1">
            <x v="18"/>
          </reference>
          <reference field="9" count="1" selected="0">
            <x v="3"/>
          </reference>
          <reference field="10" count="1" selected="0">
            <x v="4"/>
          </reference>
        </references>
      </pivotArea>
    </format>
    <format dxfId="645">
      <pivotArea dataOnly="0" labelOnly="1" outline="0" fieldPosition="0">
        <references count="3">
          <reference field="7" count="1">
            <x v="17"/>
          </reference>
          <reference field="9" count="1" selected="0">
            <x v="4"/>
          </reference>
          <reference field="10" count="1" selected="0">
            <x v="4"/>
          </reference>
        </references>
      </pivotArea>
    </format>
    <format dxfId="644">
      <pivotArea dataOnly="0" labelOnly="1" outline="0" fieldPosition="0">
        <references count="3">
          <reference field="7" count="1">
            <x v="15"/>
          </reference>
          <reference field="9" count="1" selected="0">
            <x v="5"/>
          </reference>
          <reference field="10" count="1" selected="0">
            <x v="4"/>
          </reference>
        </references>
      </pivotArea>
    </format>
    <format dxfId="643">
      <pivotArea dataOnly="0" labelOnly="1" outline="0" fieldPosition="0">
        <references count="3">
          <reference field="7" count="1">
            <x v="46"/>
          </reference>
          <reference field="9" count="1" selected="0">
            <x v="6"/>
          </reference>
          <reference field="10" count="1" selected="0">
            <x v="4"/>
          </reference>
        </references>
      </pivotArea>
    </format>
    <format dxfId="642">
      <pivotArea dataOnly="0" labelOnly="1" outline="0" fieldPosition="0">
        <references count="3">
          <reference field="7" count="1">
            <x v="34"/>
          </reference>
          <reference field="9" count="1" selected="0">
            <x v="7"/>
          </reference>
          <reference field="10" count="1" selected="0">
            <x v="4"/>
          </reference>
        </references>
      </pivotArea>
    </format>
    <format dxfId="641">
      <pivotArea dataOnly="0" labelOnly="1" outline="0" fieldPosition="0">
        <references count="3">
          <reference field="7" count="1">
            <x v="24"/>
          </reference>
          <reference field="9" count="1" selected="0">
            <x v="8"/>
          </reference>
          <reference field="10" count="1" selected="0">
            <x v="4"/>
          </reference>
        </references>
      </pivotArea>
    </format>
    <format dxfId="640">
      <pivotArea dataOnly="0" labelOnly="1" outline="0" fieldPosition="0">
        <references count="3">
          <reference field="7" count="1">
            <x v="36"/>
          </reference>
          <reference field="9" count="1" selected="0">
            <x v="9"/>
          </reference>
          <reference field="10" count="1" selected="0">
            <x v="2"/>
          </reference>
        </references>
      </pivotArea>
    </format>
    <format dxfId="639">
      <pivotArea dataOnly="0" labelOnly="1" outline="0" fieldPosition="0">
        <references count="3">
          <reference field="7" count="1">
            <x v="26"/>
          </reference>
          <reference field="9" count="1" selected="0">
            <x v="10"/>
          </reference>
          <reference field="10" count="1" selected="0">
            <x v="2"/>
          </reference>
        </references>
      </pivotArea>
    </format>
    <format dxfId="638">
      <pivotArea dataOnly="0" labelOnly="1" outline="0" fieldPosition="0">
        <references count="3">
          <reference field="7" count="1">
            <x v="25"/>
          </reference>
          <reference field="9" count="1" selected="0">
            <x v="11"/>
          </reference>
          <reference field="10" count="1" selected="0">
            <x v="2"/>
          </reference>
        </references>
      </pivotArea>
    </format>
    <format dxfId="637">
      <pivotArea dataOnly="0" labelOnly="1" outline="0" fieldPosition="0">
        <references count="3">
          <reference field="7" count="1">
            <x v="40"/>
          </reference>
          <reference field="9" count="1" selected="0">
            <x v="12"/>
          </reference>
          <reference field="10" count="1" selected="0">
            <x v="1"/>
          </reference>
        </references>
      </pivotArea>
    </format>
    <format dxfId="636">
      <pivotArea dataOnly="0" labelOnly="1" outline="0" fieldPosition="0">
        <references count="3">
          <reference field="7" count="1">
            <x v="8"/>
          </reference>
          <reference field="9" count="1" selected="0">
            <x v="13"/>
          </reference>
          <reference field="10" count="1" selected="0">
            <x v="1"/>
          </reference>
        </references>
      </pivotArea>
    </format>
    <format dxfId="635">
      <pivotArea dataOnly="0" labelOnly="1" outline="0" fieldPosition="0">
        <references count="3">
          <reference field="7" count="1">
            <x v="10"/>
          </reference>
          <reference field="9" count="1" selected="0">
            <x v="14"/>
          </reference>
          <reference field="10" count="1" selected="0">
            <x v="1"/>
          </reference>
        </references>
      </pivotArea>
    </format>
    <format dxfId="634">
      <pivotArea dataOnly="0" labelOnly="1" outline="0" fieldPosition="0">
        <references count="3">
          <reference field="7" count="1">
            <x v="9"/>
          </reference>
          <reference field="9" count="1" selected="0">
            <x v="15"/>
          </reference>
          <reference field="10" count="1" selected="0">
            <x v="1"/>
          </reference>
        </references>
      </pivotArea>
    </format>
    <format dxfId="633">
      <pivotArea dataOnly="0" labelOnly="1" outline="0" fieldPosition="0">
        <references count="3">
          <reference field="7" count="1">
            <x v="0"/>
          </reference>
          <reference field="9" count="1" selected="0">
            <x v="16"/>
          </reference>
          <reference field="10" count="1" selected="0">
            <x v="0"/>
          </reference>
        </references>
      </pivotArea>
    </format>
    <format dxfId="632">
      <pivotArea dataOnly="0" labelOnly="1" outline="0" fieldPosition="0">
        <references count="3">
          <reference field="7" count="1">
            <x v="35"/>
          </reference>
          <reference field="9" count="1" selected="0">
            <x v="17"/>
          </reference>
          <reference field="10" count="1" selected="0">
            <x v="0"/>
          </reference>
        </references>
      </pivotArea>
    </format>
    <format dxfId="631">
      <pivotArea dataOnly="0" labelOnly="1" outline="0" fieldPosition="0">
        <references count="3">
          <reference field="7" count="1">
            <x v="13"/>
          </reference>
          <reference field="9" count="1" selected="0">
            <x v="18"/>
          </reference>
          <reference field="10" count="1" selected="0">
            <x v="0"/>
          </reference>
        </references>
      </pivotArea>
    </format>
    <format dxfId="630">
      <pivotArea dataOnly="0" labelOnly="1" outline="0" fieldPosition="0">
        <references count="3">
          <reference field="7" count="1">
            <x v="14"/>
          </reference>
          <reference field="9" count="1" selected="0">
            <x v="19"/>
          </reference>
          <reference field="10" count="1" selected="0">
            <x v="0"/>
          </reference>
        </references>
      </pivotArea>
    </format>
    <format dxfId="629">
      <pivotArea dataOnly="0" labelOnly="1" outline="0" fieldPosition="0">
        <references count="3">
          <reference field="7" count="1">
            <x v="41"/>
          </reference>
          <reference field="9" count="1" selected="0">
            <x v="20"/>
          </reference>
          <reference field="10" count="1" selected="0">
            <x v="0"/>
          </reference>
        </references>
      </pivotArea>
    </format>
    <format dxfId="628">
      <pivotArea dataOnly="0" labelOnly="1" outline="0" fieldPosition="0">
        <references count="3">
          <reference field="7" count="1">
            <x v="28"/>
          </reference>
          <reference field="9" count="1" selected="0">
            <x v="21"/>
          </reference>
          <reference field="10" count="1" selected="0">
            <x v="0"/>
          </reference>
        </references>
      </pivotArea>
    </format>
    <format dxfId="627">
      <pivotArea dataOnly="0" labelOnly="1" outline="0" fieldPosition="0">
        <references count="3">
          <reference field="7" count="1">
            <x v="29"/>
          </reference>
          <reference field="9" count="1" selected="0">
            <x v="22"/>
          </reference>
          <reference field="10" count="1" selected="0">
            <x v="0"/>
          </reference>
        </references>
      </pivotArea>
    </format>
    <format dxfId="626">
      <pivotArea dataOnly="0" labelOnly="1" outline="0" fieldPosition="0">
        <references count="3">
          <reference field="7" count="1">
            <x v="38"/>
          </reference>
          <reference field="9" count="1" selected="0">
            <x v="23"/>
          </reference>
          <reference field="10" count="1" selected="0">
            <x v="0"/>
          </reference>
        </references>
      </pivotArea>
    </format>
    <format dxfId="625">
      <pivotArea dataOnly="0" labelOnly="1" outline="0" fieldPosition="0">
        <references count="3">
          <reference field="7" count="1">
            <x v="20"/>
          </reference>
          <reference field="9" count="1" selected="0">
            <x v="24"/>
          </reference>
          <reference field="10" count="1" selected="0">
            <x v="0"/>
          </reference>
        </references>
      </pivotArea>
    </format>
    <format dxfId="624">
      <pivotArea dataOnly="0" labelOnly="1" outline="0" fieldPosition="0">
        <references count="3">
          <reference field="7" count="1">
            <x v="21"/>
          </reference>
          <reference field="9" count="1" selected="0">
            <x v="25"/>
          </reference>
          <reference field="10" count="1" selected="0">
            <x v="0"/>
          </reference>
        </references>
      </pivotArea>
    </format>
    <format dxfId="623">
      <pivotArea dataOnly="0" labelOnly="1" outline="0" fieldPosition="0">
        <references count="3">
          <reference field="7" count="1">
            <x v="22"/>
          </reference>
          <reference field="9" count="1" selected="0">
            <x v="26"/>
          </reference>
          <reference field="10" count="1" selected="0">
            <x v="0"/>
          </reference>
        </references>
      </pivotArea>
    </format>
    <format dxfId="622">
      <pivotArea dataOnly="0" labelOnly="1" outline="0" fieldPosition="0">
        <references count="3">
          <reference field="7" count="1">
            <x v="23"/>
          </reference>
          <reference field="9" count="1" selected="0">
            <x v="27"/>
          </reference>
          <reference field="10" count="1" selected="0">
            <x v="0"/>
          </reference>
        </references>
      </pivotArea>
    </format>
    <format dxfId="621">
      <pivotArea dataOnly="0" labelOnly="1" outline="0" fieldPosition="0">
        <references count="3">
          <reference field="7" count="1">
            <x v="12"/>
          </reference>
          <reference field="9" count="1" selected="0">
            <x v="28"/>
          </reference>
          <reference field="10" count="1" selected="0">
            <x v="0"/>
          </reference>
        </references>
      </pivotArea>
    </format>
    <format dxfId="620">
      <pivotArea dataOnly="0" labelOnly="1" outline="0" fieldPosition="0">
        <references count="3">
          <reference field="7" count="1">
            <x v="11"/>
          </reference>
          <reference field="9" count="1" selected="0">
            <x v="29"/>
          </reference>
          <reference field="10" count="1" selected="0">
            <x v="0"/>
          </reference>
        </references>
      </pivotArea>
    </format>
    <format dxfId="619">
      <pivotArea dataOnly="0" labelOnly="1" outline="0" fieldPosition="0">
        <references count="3">
          <reference field="7" count="1">
            <x v="31"/>
          </reference>
          <reference field="9" count="1" selected="0">
            <x v="30"/>
          </reference>
          <reference field="10" count="1" selected="0">
            <x v="0"/>
          </reference>
        </references>
      </pivotArea>
    </format>
    <format dxfId="618">
      <pivotArea dataOnly="0" labelOnly="1" outline="0" fieldPosition="0">
        <references count="3">
          <reference field="7" count="1">
            <x v="30"/>
          </reference>
          <reference field="9" count="1" selected="0">
            <x v="31"/>
          </reference>
          <reference field="10" count="1" selected="0">
            <x v="0"/>
          </reference>
        </references>
      </pivotArea>
    </format>
    <format dxfId="617">
      <pivotArea dataOnly="0" labelOnly="1" outline="0" fieldPosition="0">
        <references count="3">
          <reference field="7" count="1">
            <x v="42"/>
          </reference>
          <reference field="9" count="1" selected="0">
            <x v="32"/>
          </reference>
          <reference field="10" count="1" selected="0">
            <x v="0"/>
          </reference>
        </references>
      </pivotArea>
    </format>
    <format dxfId="616">
      <pivotArea dataOnly="0" labelOnly="1" outline="0" fieldPosition="0">
        <references count="3">
          <reference field="7" count="1">
            <x v="44"/>
          </reference>
          <reference field="9" count="1" selected="0">
            <x v="33"/>
          </reference>
          <reference field="10" count="1" selected="0">
            <x v="0"/>
          </reference>
        </references>
      </pivotArea>
    </format>
    <format dxfId="615">
      <pivotArea dataOnly="0" labelOnly="1" outline="0" fieldPosition="0">
        <references count="3">
          <reference field="7" count="1">
            <x v="45"/>
          </reference>
          <reference field="9" count="1" selected="0">
            <x v="34"/>
          </reference>
          <reference field="10" count="1" selected="0">
            <x v="0"/>
          </reference>
        </references>
      </pivotArea>
    </format>
    <format dxfId="614">
      <pivotArea dataOnly="0" labelOnly="1" outline="0" fieldPosition="0">
        <references count="3">
          <reference field="7" count="1">
            <x v="39"/>
          </reference>
          <reference field="9" count="1" selected="0">
            <x v="35"/>
          </reference>
          <reference field="10" count="1" selected="0">
            <x v="0"/>
          </reference>
        </references>
      </pivotArea>
    </format>
    <format dxfId="613">
      <pivotArea dataOnly="0" labelOnly="1" outline="0" fieldPosition="0">
        <references count="3">
          <reference field="7" count="1">
            <x v="32"/>
          </reference>
          <reference field="9" count="1" selected="0">
            <x v="36"/>
          </reference>
          <reference field="10" count="1" selected="0">
            <x v="0"/>
          </reference>
        </references>
      </pivotArea>
    </format>
    <format dxfId="612">
      <pivotArea dataOnly="0" labelOnly="1" outline="0" fieldPosition="0">
        <references count="3">
          <reference field="7" count="1">
            <x v="33"/>
          </reference>
          <reference field="9" count="1" selected="0">
            <x v="37"/>
          </reference>
          <reference field="10" count="1" selected="0">
            <x v="0"/>
          </reference>
        </references>
      </pivotArea>
    </format>
    <format dxfId="611">
      <pivotArea dataOnly="0" labelOnly="1" outline="0" fieldPosition="0">
        <references count="3">
          <reference field="7" count="1">
            <x v="27"/>
          </reference>
          <reference field="9" count="1" selected="0">
            <x v="38"/>
          </reference>
          <reference field="10" count="1" selected="0">
            <x v="3"/>
          </reference>
        </references>
      </pivotArea>
    </format>
    <format dxfId="610">
      <pivotArea dataOnly="0" labelOnly="1" outline="0" fieldPosition="0">
        <references count="3">
          <reference field="7" count="1">
            <x v="16"/>
          </reference>
          <reference field="9" count="1" selected="0">
            <x v="39"/>
          </reference>
          <reference field="10" count="1" selected="0">
            <x v="3"/>
          </reference>
        </references>
      </pivotArea>
    </format>
    <format dxfId="609">
      <pivotArea dataOnly="0" labelOnly="1" outline="0" fieldPosition="0">
        <references count="3">
          <reference field="7" count="1">
            <x v="7"/>
          </reference>
          <reference field="9" count="1" selected="0">
            <x v="40"/>
          </reference>
          <reference field="10" count="1" selected="0">
            <x v="3"/>
          </reference>
        </references>
      </pivotArea>
    </format>
    <format dxfId="608">
      <pivotArea dataOnly="0" labelOnly="1" outline="0" fieldPosition="0">
        <references count="3">
          <reference field="7" count="1">
            <x v="6"/>
          </reference>
          <reference field="9" count="1" selected="0">
            <x v="41"/>
          </reference>
          <reference field="10" count="1" selected="0">
            <x v="3"/>
          </reference>
        </references>
      </pivotArea>
    </format>
    <format dxfId="607">
      <pivotArea dataOnly="0" labelOnly="1" outline="0" fieldPosition="0">
        <references count="3">
          <reference field="7" count="1">
            <x v="4"/>
          </reference>
          <reference field="9" count="1" selected="0">
            <x v="42"/>
          </reference>
          <reference field="10" count="1" selected="0">
            <x v="3"/>
          </reference>
        </references>
      </pivotArea>
    </format>
    <format dxfId="606">
      <pivotArea dataOnly="0" labelOnly="1" outline="0" fieldPosition="0">
        <references count="3">
          <reference field="7" count="1">
            <x v="3"/>
          </reference>
          <reference field="9" count="1" selected="0">
            <x v="43"/>
          </reference>
          <reference field="10" count="1" selected="0">
            <x v="3"/>
          </reference>
        </references>
      </pivotArea>
    </format>
    <format dxfId="605">
      <pivotArea dataOnly="0" labelOnly="1" outline="0" fieldPosition="0">
        <references count="3">
          <reference field="7" count="1">
            <x v="5"/>
          </reference>
          <reference field="9" count="1" selected="0">
            <x v="44"/>
          </reference>
          <reference field="10" count="1" selected="0">
            <x v="3"/>
          </reference>
        </references>
      </pivotArea>
    </format>
    <format dxfId="604">
      <pivotArea dataOnly="0" labelOnly="1" outline="0" fieldPosition="0">
        <references count="3">
          <reference field="7" count="1">
            <x v="2"/>
          </reference>
          <reference field="9" count="1" selected="0">
            <x v="45"/>
          </reference>
          <reference field="10" count="1" selected="0">
            <x v="3"/>
          </reference>
        </references>
      </pivotArea>
    </format>
    <format dxfId="603">
      <pivotArea dataOnly="0" labelOnly="1" outline="0" fieldPosition="0">
        <references count="3">
          <reference field="7" count="1">
            <x v="1"/>
          </reference>
          <reference field="9" count="1" selected="0">
            <x v="46"/>
          </reference>
          <reference field="10" count="1" selected="0">
            <x v="3"/>
          </reference>
        </references>
      </pivotArea>
    </format>
    <format dxfId="602">
      <pivotArea outline="0" fieldPosition="0">
        <references count="3">
          <reference field="0" count="0" selected="0"/>
          <reference field="1" count="0" selected="0"/>
          <reference field="2" count="0" selected="0"/>
        </references>
      </pivotArea>
    </format>
    <format dxfId="601">
      <pivotArea dataOnly="0" labelOnly="1" outline="0" fieldPosition="0">
        <references count="1">
          <reference field="0" count="0"/>
        </references>
      </pivotArea>
    </format>
    <format dxfId="600">
      <pivotArea dataOnly="0" labelOnly="1" outline="0" fieldPosition="0">
        <references count="2">
          <reference field="0" count="1" selected="0">
            <x v="0"/>
          </reference>
          <reference field="1" count="6">
            <x v="0"/>
            <x v="1"/>
            <x v="2"/>
            <x v="4"/>
            <x v="10"/>
            <x v="11"/>
          </reference>
        </references>
      </pivotArea>
    </format>
    <format dxfId="599">
      <pivotArea dataOnly="0" labelOnly="1" outline="0" fieldPosition="0">
        <references count="2">
          <reference field="0" count="1" selected="0">
            <x v="1"/>
          </reference>
          <reference field="1" count="3">
            <x v="7"/>
            <x v="8"/>
            <x v="9"/>
          </reference>
        </references>
      </pivotArea>
    </format>
    <format dxfId="598">
      <pivotArea dataOnly="0" labelOnly="1" outline="0" fieldPosition="0">
        <references count="2">
          <reference field="0" count="1" selected="0">
            <x v="2"/>
          </reference>
          <reference field="1" count="11">
            <x v="3"/>
            <x v="5"/>
            <x v="6"/>
            <x v="12"/>
            <x v="13"/>
            <x v="14"/>
            <x v="15"/>
            <x v="16"/>
            <x v="17"/>
            <x v="18"/>
            <x v="22"/>
          </reference>
        </references>
      </pivotArea>
    </format>
    <format dxfId="597">
      <pivotArea dataOnly="0" labelOnly="1" outline="0" fieldPosition="0">
        <references count="2">
          <reference field="0" count="1" selected="0">
            <x v="3"/>
          </reference>
          <reference field="1" count="3">
            <x v="19"/>
            <x v="20"/>
            <x v="21"/>
          </reference>
        </references>
      </pivotArea>
    </format>
    <format dxfId="596">
      <pivotArea dataOnly="0" labelOnly="1" outline="0" fieldPosition="0">
        <references count="3">
          <reference field="0" count="1" selected="0">
            <x v="0"/>
          </reference>
          <reference field="1" count="1" selected="0">
            <x v="0"/>
          </reference>
          <reference field="2" count="3">
            <x v="41"/>
            <x v="87"/>
            <x v="149"/>
          </reference>
        </references>
      </pivotArea>
    </format>
    <format dxfId="595">
      <pivotArea dataOnly="0" labelOnly="1" outline="0" fieldPosition="0">
        <references count="3">
          <reference field="0" count="1" selected="0">
            <x v="0"/>
          </reference>
          <reference field="1" count="1" selected="0">
            <x v="1"/>
          </reference>
          <reference field="2" count="3">
            <x v="8"/>
            <x v="42"/>
            <x v="57"/>
          </reference>
        </references>
      </pivotArea>
    </format>
    <format dxfId="594">
      <pivotArea dataOnly="0" labelOnly="1" outline="0" fieldPosition="0">
        <references count="3">
          <reference field="0" count="1" selected="0">
            <x v="0"/>
          </reference>
          <reference field="1" count="1" selected="0">
            <x v="2"/>
          </reference>
          <reference field="2" count="1">
            <x v="15"/>
          </reference>
        </references>
      </pivotArea>
    </format>
    <format dxfId="593">
      <pivotArea dataOnly="0" labelOnly="1" outline="0" fieldPosition="0">
        <references count="3">
          <reference field="0" count="1" selected="0">
            <x v="0"/>
          </reference>
          <reference field="1" count="1" selected="0">
            <x v="4"/>
          </reference>
          <reference field="2" count="5">
            <x v="23"/>
            <x v="26"/>
            <x v="83"/>
            <x v="150"/>
            <x v="152"/>
          </reference>
        </references>
      </pivotArea>
    </format>
    <format dxfId="592">
      <pivotArea dataOnly="0" labelOnly="1" outline="0" fieldPosition="0">
        <references count="3">
          <reference field="0" count="1" selected="0">
            <x v="0"/>
          </reference>
          <reference field="1" count="1" selected="0">
            <x v="10"/>
          </reference>
          <reference field="2" count="4">
            <x v="55"/>
            <x v="74"/>
            <x v="75"/>
            <x v="86"/>
          </reference>
        </references>
      </pivotArea>
    </format>
    <format dxfId="591">
      <pivotArea dataOnly="0" labelOnly="1" outline="0" fieldPosition="0">
        <references count="3">
          <reference field="0" count="1" selected="0">
            <x v="0"/>
          </reference>
          <reference field="1" count="1" selected="0">
            <x v="11"/>
          </reference>
          <reference field="2" count="3">
            <x v="24"/>
            <x v="60"/>
            <x v="89"/>
          </reference>
        </references>
      </pivotArea>
    </format>
    <format dxfId="590">
      <pivotArea dataOnly="0" labelOnly="1" outline="0" fieldPosition="0">
        <references count="3">
          <reference field="0" count="1" selected="0">
            <x v="1"/>
          </reference>
          <reference field="1" count="1" selected="0">
            <x v="7"/>
          </reference>
          <reference field="2" count="8">
            <x v="45"/>
            <x v="64"/>
            <x v="68"/>
            <x v="77"/>
            <x v="103"/>
            <x v="104"/>
            <x v="109"/>
            <x v="141"/>
          </reference>
        </references>
      </pivotArea>
    </format>
    <format dxfId="589">
      <pivotArea dataOnly="0" labelOnly="1" outline="0" fieldPosition="0">
        <references count="3">
          <reference field="0" count="1" selected="0">
            <x v="1"/>
          </reference>
          <reference field="1" count="1" selected="0">
            <x v="8"/>
          </reference>
          <reference field="2" count="6">
            <x v="17"/>
            <x v="19"/>
            <x v="56"/>
            <x v="93"/>
            <x v="126"/>
            <x v="133"/>
          </reference>
        </references>
      </pivotArea>
    </format>
    <format dxfId="588">
      <pivotArea dataOnly="0" labelOnly="1" outline="0" fieldPosition="0">
        <references count="3">
          <reference field="0" count="1" selected="0">
            <x v="1"/>
          </reference>
          <reference field="1" count="1" selected="0">
            <x v="9"/>
          </reference>
          <reference field="2" count="11">
            <x v="10"/>
            <x v="71"/>
            <x v="81"/>
            <x v="95"/>
            <x v="106"/>
            <x v="108"/>
            <x v="113"/>
            <x v="120"/>
            <x v="122"/>
            <x v="131"/>
            <x v="136"/>
          </reference>
        </references>
      </pivotArea>
    </format>
    <format dxfId="587">
      <pivotArea dataOnly="0" labelOnly="1" outline="0" fieldPosition="0">
        <references count="3">
          <reference field="0" count="1" selected="0">
            <x v="2"/>
          </reference>
          <reference field="1" count="1" selected="0">
            <x v="3"/>
          </reference>
          <reference field="2" count="15">
            <x v="20"/>
            <x v="31"/>
            <x v="32"/>
            <x v="35"/>
            <x v="49"/>
            <x v="50"/>
            <x v="52"/>
            <x v="59"/>
            <x v="79"/>
            <x v="117"/>
            <x v="121"/>
            <x v="127"/>
            <x v="129"/>
            <x v="143"/>
            <x v="144"/>
          </reference>
        </references>
      </pivotArea>
    </format>
    <format dxfId="586">
      <pivotArea dataOnly="0" labelOnly="1" outline="0" fieldPosition="0">
        <references count="3">
          <reference field="0" count="1" selected="0">
            <x v="2"/>
          </reference>
          <reference field="1" count="1" selected="0">
            <x v="5"/>
          </reference>
          <reference field="2" count="5">
            <x v="37"/>
            <x v="46"/>
            <x v="63"/>
            <x v="94"/>
            <x v="142"/>
          </reference>
        </references>
      </pivotArea>
    </format>
    <format dxfId="585">
      <pivotArea dataOnly="0" labelOnly="1" outline="0" fieldPosition="0">
        <references count="3">
          <reference field="0" count="1" selected="0">
            <x v="2"/>
          </reference>
          <reference field="1" count="1" selected="0">
            <x v="6"/>
          </reference>
          <reference field="2" count="4">
            <x v="51"/>
            <x v="58"/>
            <x v="119"/>
            <x v="151"/>
          </reference>
        </references>
      </pivotArea>
    </format>
    <format dxfId="584">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583">
      <pivotArea dataOnly="0" labelOnly="1" outline="0" fieldPosition="0">
        <references count="3">
          <reference field="0" count="1" selected="0">
            <x v="2"/>
          </reference>
          <reference field="1" count="1" selected="0">
            <x v="13"/>
          </reference>
          <reference field="2" count="16">
            <x v="4"/>
            <x v="28"/>
            <x v="48"/>
            <x v="54"/>
            <x v="69"/>
            <x v="70"/>
            <x v="90"/>
            <x v="96"/>
            <x v="97"/>
            <x v="105"/>
            <x v="112"/>
            <x v="116"/>
            <x v="118"/>
            <x v="123"/>
            <x v="125"/>
            <x v="156"/>
          </reference>
        </references>
      </pivotArea>
    </format>
    <format dxfId="582">
      <pivotArea dataOnly="0" labelOnly="1" outline="0" fieldPosition="0">
        <references count="3">
          <reference field="0" count="1" selected="0">
            <x v="2"/>
          </reference>
          <reference field="1" count="1" selected="0">
            <x v="14"/>
          </reference>
          <reference field="2" count="15">
            <x v="0"/>
            <x v="1"/>
            <x v="12"/>
            <x v="13"/>
            <x v="27"/>
            <x v="30"/>
            <x v="34"/>
            <x v="65"/>
            <x v="66"/>
            <x v="82"/>
            <x v="84"/>
            <x v="85"/>
            <x v="98"/>
            <x v="140"/>
            <x v="154"/>
          </reference>
        </references>
      </pivotArea>
    </format>
    <format dxfId="581">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580">
      <pivotArea dataOnly="0" labelOnly="1" outline="0" fieldPosition="0">
        <references count="3">
          <reference field="0" count="1" selected="0">
            <x v="2"/>
          </reference>
          <reference field="1" count="1" selected="0">
            <x v="16"/>
          </reference>
          <reference field="2" count="12">
            <x v="2"/>
            <x v="11"/>
            <x v="29"/>
            <x v="39"/>
            <x v="47"/>
            <x v="92"/>
            <x v="99"/>
            <x v="100"/>
            <x v="101"/>
            <x v="102"/>
            <x v="128"/>
            <x v="147"/>
          </reference>
        </references>
      </pivotArea>
    </format>
    <format dxfId="579">
      <pivotArea dataOnly="0" labelOnly="1" outline="0" fieldPosition="0">
        <references count="3">
          <reference field="0" count="1" selected="0">
            <x v="2"/>
          </reference>
          <reference field="1" count="1" selected="0">
            <x v="17"/>
          </reference>
          <reference field="2" count="9">
            <x v="9"/>
            <x v="21"/>
            <x v="36"/>
            <x v="53"/>
            <x v="67"/>
            <x v="78"/>
            <x v="107"/>
            <x v="110"/>
            <x v="124"/>
          </reference>
        </references>
      </pivotArea>
    </format>
    <format dxfId="578">
      <pivotArea dataOnly="0" labelOnly="1" outline="0" fieldPosition="0">
        <references count="3">
          <reference field="0" count="1" selected="0">
            <x v="2"/>
          </reference>
          <reference field="1" count="1" selected="0">
            <x v="18"/>
          </reference>
          <reference field="2" count="6">
            <x v="16"/>
            <x v="40"/>
            <x v="88"/>
            <x v="111"/>
            <x v="115"/>
            <x v="130"/>
          </reference>
        </references>
      </pivotArea>
    </format>
    <format dxfId="577">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576">
      <pivotArea dataOnly="0" labelOnly="1" outline="0" fieldPosition="0">
        <references count="3">
          <reference field="0" count="1" selected="0">
            <x v="3"/>
          </reference>
          <reference field="1" count="1" selected="0">
            <x v="19"/>
          </reference>
          <reference field="2" count="4">
            <x v="61"/>
            <x v="72"/>
            <x v="73"/>
            <x v="146"/>
          </reference>
        </references>
      </pivotArea>
    </format>
    <format dxfId="575">
      <pivotArea dataOnly="0" labelOnly="1" outline="0" fieldPosition="0">
        <references count="3">
          <reference field="0" count="1" selected="0">
            <x v="3"/>
          </reference>
          <reference field="1" count="1" selected="0">
            <x v="20"/>
          </reference>
          <reference field="2" count="5">
            <x v="3"/>
            <x v="14"/>
            <x v="134"/>
            <x v="148"/>
            <x v="155"/>
          </reference>
        </references>
      </pivotArea>
    </format>
    <format dxfId="574">
      <pivotArea dataOnly="0" labelOnly="1" outline="0" fieldPosition="0">
        <references count="3">
          <reference field="0" count="1" selected="0">
            <x v="3"/>
          </reference>
          <reference field="1" count="1" selected="0">
            <x v="21"/>
          </reference>
          <reference field="2" count="3">
            <x v="7"/>
            <x v="76"/>
            <x v="137"/>
          </reference>
        </references>
      </pivotArea>
    </format>
    <format dxfId="573">
      <pivotArea dataOnly="0" labelOnly="1" outline="0" fieldPosition="0">
        <references count="3">
          <reference field="0" count="1" selected="0">
            <x v="0"/>
          </reference>
          <reference field="1" count="1" selected="0">
            <x v="0"/>
          </reference>
          <reference field="2" count="3">
            <x v="41"/>
            <x v="87"/>
            <x v="149"/>
          </reference>
        </references>
      </pivotArea>
    </format>
    <format dxfId="572">
      <pivotArea dataOnly="0" labelOnly="1" outline="0" fieldPosition="0">
        <references count="3">
          <reference field="0" count="1" selected="0">
            <x v="0"/>
          </reference>
          <reference field="1" count="1" selected="0">
            <x v="1"/>
          </reference>
          <reference field="2" count="3">
            <x v="8"/>
            <x v="42"/>
            <x v="57"/>
          </reference>
        </references>
      </pivotArea>
    </format>
    <format dxfId="571">
      <pivotArea dataOnly="0" labelOnly="1" outline="0" fieldPosition="0">
        <references count="3">
          <reference field="0" count="1" selected="0">
            <x v="0"/>
          </reference>
          <reference field="1" count="1" selected="0">
            <x v="2"/>
          </reference>
          <reference field="2" count="1">
            <x v="15"/>
          </reference>
        </references>
      </pivotArea>
    </format>
    <format dxfId="570">
      <pivotArea dataOnly="0" labelOnly="1" outline="0" fieldPosition="0">
        <references count="3">
          <reference field="0" count="1" selected="0">
            <x v="0"/>
          </reference>
          <reference field="1" count="1" selected="0">
            <x v="4"/>
          </reference>
          <reference field="2" count="5">
            <x v="23"/>
            <x v="26"/>
            <x v="83"/>
            <x v="150"/>
            <x v="152"/>
          </reference>
        </references>
      </pivotArea>
    </format>
    <format dxfId="569">
      <pivotArea dataOnly="0" labelOnly="1" outline="0" fieldPosition="0">
        <references count="3">
          <reference field="0" count="1" selected="0">
            <x v="0"/>
          </reference>
          <reference field="1" count="1" selected="0">
            <x v="10"/>
          </reference>
          <reference field="2" count="4">
            <x v="55"/>
            <x v="74"/>
            <x v="75"/>
            <x v="86"/>
          </reference>
        </references>
      </pivotArea>
    </format>
    <format dxfId="568">
      <pivotArea dataOnly="0" labelOnly="1" outline="0" fieldPosition="0">
        <references count="3">
          <reference field="0" count="1" selected="0">
            <x v="0"/>
          </reference>
          <reference field="1" count="1" selected="0">
            <x v="11"/>
          </reference>
          <reference field="2" count="3">
            <x v="24"/>
            <x v="60"/>
            <x v="89"/>
          </reference>
        </references>
      </pivotArea>
    </format>
    <format dxfId="567">
      <pivotArea dataOnly="0" labelOnly="1" outline="0" fieldPosition="0">
        <references count="3">
          <reference field="0" count="1" selected="0">
            <x v="1"/>
          </reference>
          <reference field="1" count="1" selected="0">
            <x v="7"/>
          </reference>
          <reference field="2" count="8">
            <x v="45"/>
            <x v="64"/>
            <x v="68"/>
            <x v="77"/>
            <x v="103"/>
            <x v="104"/>
            <x v="109"/>
            <x v="141"/>
          </reference>
        </references>
      </pivotArea>
    </format>
    <format dxfId="566">
      <pivotArea dataOnly="0" labelOnly="1" outline="0" fieldPosition="0">
        <references count="3">
          <reference field="0" count="1" selected="0">
            <x v="1"/>
          </reference>
          <reference field="1" count="1" selected="0">
            <x v="8"/>
          </reference>
          <reference field="2" count="6">
            <x v="17"/>
            <x v="19"/>
            <x v="56"/>
            <x v="93"/>
            <x v="126"/>
            <x v="133"/>
          </reference>
        </references>
      </pivotArea>
    </format>
    <format dxfId="565">
      <pivotArea dataOnly="0" labelOnly="1" outline="0" fieldPosition="0">
        <references count="3">
          <reference field="0" count="1" selected="0">
            <x v="1"/>
          </reference>
          <reference field="1" count="1" selected="0">
            <x v="9"/>
          </reference>
          <reference field="2" count="11">
            <x v="10"/>
            <x v="71"/>
            <x v="81"/>
            <x v="95"/>
            <x v="106"/>
            <x v="108"/>
            <x v="113"/>
            <x v="120"/>
            <x v="122"/>
            <x v="131"/>
            <x v="136"/>
          </reference>
        </references>
      </pivotArea>
    </format>
    <format dxfId="564">
      <pivotArea dataOnly="0" labelOnly="1" outline="0" fieldPosition="0">
        <references count="3">
          <reference field="0" count="1" selected="0">
            <x v="2"/>
          </reference>
          <reference field="1" count="1" selected="0">
            <x v="3"/>
          </reference>
          <reference field="2" count="15">
            <x v="20"/>
            <x v="31"/>
            <x v="32"/>
            <x v="35"/>
            <x v="49"/>
            <x v="50"/>
            <x v="52"/>
            <x v="59"/>
            <x v="79"/>
            <x v="117"/>
            <x v="121"/>
            <x v="127"/>
            <x v="129"/>
            <x v="143"/>
            <x v="144"/>
          </reference>
        </references>
      </pivotArea>
    </format>
    <format dxfId="563">
      <pivotArea dataOnly="0" labelOnly="1" outline="0" fieldPosition="0">
        <references count="3">
          <reference field="0" count="1" selected="0">
            <x v="2"/>
          </reference>
          <reference field="1" count="1" selected="0">
            <x v="5"/>
          </reference>
          <reference field="2" count="5">
            <x v="37"/>
            <x v="46"/>
            <x v="63"/>
            <x v="94"/>
            <x v="142"/>
          </reference>
        </references>
      </pivotArea>
    </format>
    <format dxfId="562">
      <pivotArea dataOnly="0" labelOnly="1" outline="0" fieldPosition="0">
        <references count="3">
          <reference field="0" count="1" selected="0">
            <x v="2"/>
          </reference>
          <reference field="1" count="1" selected="0">
            <x v="6"/>
          </reference>
          <reference field="2" count="4">
            <x v="51"/>
            <x v="58"/>
            <x v="119"/>
            <x v="151"/>
          </reference>
        </references>
      </pivotArea>
    </format>
    <format dxfId="561">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560">
      <pivotArea dataOnly="0" labelOnly="1" outline="0" fieldPosition="0">
        <references count="3">
          <reference field="0" count="1" selected="0">
            <x v="2"/>
          </reference>
          <reference field="1" count="1" selected="0">
            <x v="13"/>
          </reference>
          <reference field="2" count="16">
            <x v="4"/>
            <x v="28"/>
            <x v="48"/>
            <x v="54"/>
            <x v="69"/>
            <x v="70"/>
            <x v="90"/>
            <x v="96"/>
            <x v="97"/>
            <x v="105"/>
            <x v="112"/>
            <x v="116"/>
            <x v="118"/>
            <x v="123"/>
            <x v="125"/>
            <x v="156"/>
          </reference>
        </references>
      </pivotArea>
    </format>
    <format dxfId="559">
      <pivotArea dataOnly="0" labelOnly="1" outline="0" fieldPosition="0">
        <references count="3">
          <reference field="0" count="1" selected="0">
            <x v="2"/>
          </reference>
          <reference field="1" count="1" selected="0">
            <x v="14"/>
          </reference>
          <reference field="2" count="15">
            <x v="0"/>
            <x v="1"/>
            <x v="12"/>
            <x v="13"/>
            <x v="27"/>
            <x v="30"/>
            <x v="34"/>
            <x v="65"/>
            <x v="66"/>
            <x v="82"/>
            <x v="84"/>
            <x v="85"/>
            <x v="98"/>
            <x v="140"/>
            <x v="154"/>
          </reference>
        </references>
      </pivotArea>
    </format>
    <format dxfId="558">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557">
      <pivotArea dataOnly="0" labelOnly="1" outline="0" fieldPosition="0">
        <references count="3">
          <reference field="0" count="1" selected="0">
            <x v="2"/>
          </reference>
          <reference field="1" count="1" selected="0">
            <x v="16"/>
          </reference>
          <reference field="2" count="12">
            <x v="2"/>
            <x v="11"/>
            <x v="29"/>
            <x v="39"/>
            <x v="47"/>
            <x v="92"/>
            <x v="99"/>
            <x v="100"/>
            <x v="101"/>
            <x v="102"/>
            <x v="128"/>
            <x v="147"/>
          </reference>
        </references>
      </pivotArea>
    </format>
    <format dxfId="556">
      <pivotArea dataOnly="0" labelOnly="1" outline="0" fieldPosition="0">
        <references count="3">
          <reference field="0" count="1" selected="0">
            <x v="2"/>
          </reference>
          <reference field="1" count="1" selected="0">
            <x v="17"/>
          </reference>
          <reference field="2" count="9">
            <x v="9"/>
            <x v="21"/>
            <x v="36"/>
            <x v="53"/>
            <x v="67"/>
            <x v="78"/>
            <x v="107"/>
            <x v="110"/>
            <x v="124"/>
          </reference>
        </references>
      </pivotArea>
    </format>
    <format dxfId="555">
      <pivotArea dataOnly="0" labelOnly="1" outline="0" fieldPosition="0">
        <references count="3">
          <reference field="0" count="1" selected="0">
            <x v="2"/>
          </reference>
          <reference field="1" count="1" selected="0">
            <x v="18"/>
          </reference>
          <reference field="2" count="6">
            <x v="16"/>
            <x v="40"/>
            <x v="88"/>
            <x v="111"/>
            <x v="115"/>
            <x v="130"/>
          </reference>
        </references>
      </pivotArea>
    </format>
    <format dxfId="554">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553">
      <pivotArea dataOnly="0" labelOnly="1" outline="0" fieldPosition="0">
        <references count="3">
          <reference field="0" count="1" selected="0">
            <x v="3"/>
          </reference>
          <reference field="1" count="1" selected="0">
            <x v="19"/>
          </reference>
          <reference field="2" count="4">
            <x v="61"/>
            <x v="72"/>
            <x v="73"/>
            <x v="146"/>
          </reference>
        </references>
      </pivotArea>
    </format>
    <format dxfId="552">
      <pivotArea dataOnly="0" labelOnly="1" outline="0" fieldPosition="0">
        <references count="3">
          <reference field="0" count="1" selected="0">
            <x v="3"/>
          </reference>
          <reference field="1" count="1" selected="0">
            <x v="20"/>
          </reference>
          <reference field="2" count="5">
            <x v="3"/>
            <x v="14"/>
            <x v="134"/>
            <x v="148"/>
            <x v="155"/>
          </reference>
        </references>
      </pivotArea>
    </format>
    <format dxfId="551">
      <pivotArea dataOnly="0" labelOnly="1" outline="0" fieldPosition="0">
        <references count="3">
          <reference field="0" count="1" selected="0">
            <x v="3"/>
          </reference>
          <reference field="1" count="1" selected="0">
            <x v="21"/>
          </reference>
          <reference field="2" count="3">
            <x v="7"/>
            <x v="76"/>
            <x v="137"/>
          </reference>
        </references>
      </pivotArea>
    </format>
    <format dxfId="550">
      <pivotArea type="origin" dataOnly="0" labelOnly="1" outline="0" fieldPosition="0"/>
    </format>
    <format dxfId="549">
      <pivotArea field="0" type="button" dataOnly="0" labelOnly="1" outline="0" axis="axisRow" fieldPosition="0"/>
    </format>
    <format dxfId="548">
      <pivotArea field="1" type="button" dataOnly="0" labelOnly="1" outline="0" axis="axisRow" fieldPosition="1"/>
    </format>
    <format dxfId="547">
      <pivotArea field="2" type="button" dataOnly="0" labelOnly="1" outline="0" axis="axisRow" fieldPosition="2"/>
    </format>
    <format dxfId="546">
      <pivotArea dataOnly="0" labelOnly="1" outline="0" fieldPosition="0">
        <references count="1">
          <reference field="0" count="0"/>
        </references>
      </pivotArea>
    </format>
    <format dxfId="545">
      <pivotArea dataOnly="0" labelOnly="1" grandRow="1" outline="0" fieldPosition="0"/>
    </format>
    <format dxfId="544">
      <pivotArea dataOnly="0" labelOnly="1" outline="0" fieldPosition="0">
        <references count="2">
          <reference field="0" count="1" selected="0">
            <x v="0"/>
          </reference>
          <reference field="1" count="5">
            <x v="0"/>
            <x v="1"/>
            <x v="4"/>
            <x v="10"/>
            <x v="11"/>
          </reference>
        </references>
      </pivotArea>
    </format>
    <format dxfId="543">
      <pivotArea dataOnly="0" labelOnly="1" outline="0" fieldPosition="0">
        <references count="2">
          <reference field="0" count="1" selected="0">
            <x v="1"/>
          </reference>
          <reference field="1" count="3">
            <x v="7"/>
            <x v="8"/>
            <x v="9"/>
          </reference>
        </references>
      </pivotArea>
    </format>
    <format dxfId="542">
      <pivotArea dataOnly="0" labelOnly="1" outline="0" fieldPosition="0">
        <references count="2">
          <reference field="0" count="1" selected="0">
            <x v="2"/>
          </reference>
          <reference field="1" count="11">
            <x v="3"/>
            <x v="5"/>
            <x v="6"/>
            <x v="12"/>
            <x v="13"/>
            <x v="14"/>
            <x v="15"/>
            <x v="16"/>
            <x v="17"/>
            <x v="18"/>
            <x v="22"/>
          </reference>
        </references>
      </pivotArea>
    </format>
    <format dxfId="541">
      <pivotArea dataOnly="0" labelOnly="1" outline="0" fieldPosition="0">
        <references count="2">
          <reference field="0" count="1" selected="0">
            <x v="3"/>
          </reference>
          <reference field="1" count="3">
            <x v="19"/>
            <x v="20"/>
            <x v="21"/>
          </reference>
        </references>
      </pivotArea>
    </format>
    <format dxfId="540">
      <pivotArea dataOnly="0" labelOnly="1" outline="0" fieldPosition="0">
        <references count="3">
          <reference field="0" count="1" selected="0">
            <x v="0"/>
          </reference>
          <reference field="1" count="1" selected="0">
            <x v="0"/>
          </reference>
          <reference field="2" count="3">
            <x v="41"/>
            <x v="87"/>
            <x v="149"/>
          </reference>
        </references>
      </pivotArea>
    </format>
    <format dxfId="539">
      <pivotArea dataOnly="0" labelOnly="1" outline="0" fieldPosition="0">
        <references count="3">
          <reference field="0" count="1" selected="0">
            <x v="0"/>
          </reference>
          <reference field="1" count="1" selected="0">
            <x v="1"/>
          </reference>
          <reference field="2" count="2">
            <x v="8"/>
            <x v="42"/>
          </reference>
        </references>
      </pivotArea>
    </format>
    <format dxfId="538">
      <pivotArea dataOnly="0" labelOnly="1" outline="0" fieldPosition="0">
        <references count="3">
          <reference field="0" count="1" selected="0">
            <x v="0"/>
          </reference>
          <reference field="1" count="1" selected="0">
            <x v="4"/>
          </reference>
          <reference field="2" count="5">
            <x v="23"/>
            <x v="26"/>
            <x v="83"/>
            <x v="150"/>
            <x v="152"/>
          </reference>
        </references>
      </pivotArea>
    </format>
    <format dxfId="537">
      <pivotArea dataOnly="0" labelOnly="1" outline="0" fieldPosition="0">
        <references count="3">
          <reference field="0" count="1" selected="0">
            <x v="0"/>
          </reference>
          <reference field="1" count="1" selected="0">
            <x v="10"/>
          </reference>
          <reference field="2" count="4">
            <x v="55"/>
            <x v="74"/>
            <x v="75"/>
            <x v="86"/>
          </reference>
        </references>
      </pivotArea>
    </format>
    <format dxfId="536">
      <pivotArea dataOnly="0" labelOnly="1" outline="0" fieldPosition="0">
        <references count="3">
          <reference field="0" count="1" selected="0">
            <x v="0"/>
          </reference>
          <reference field="1" count="1" selected="0">
            <x v="11"/>
          </reference>
          <reference field="2" count="3">
            <x v="24"/>
            <x v="60"/>
            <x v="89"/>
          </reference>
        </references>
      </pivotArea>
    </format>
    <format dxfId="535">
      <pivotArea dataOnly="0" labelOnly="1" outline="0" fieldPosition="0">
        <references count="3">
          <reference field="0" count="1" selected="0">
            <x v="1"/>
          </reference>
          <reference field="1" count="1" selected="0">
            <x v="7"/>
          </reference>
          <reference field="2" count="7">
            <x v="45"/>
            <x v="64"/>
            <x v="68"/>
            <x v="77"/>
            <x v="103"/>
            <x v="104"/>
            <x v="109"/>
          </reference>
        </references>
      </pivotArea>
    </format>
    <format dxfId="534">
      <pivotArea dataOnly="0" labelOnly="1" outline="0" fieldPosition="0">
        <references count="3">
          <reference field="0" count="1" selected="0">
            <x v="1"/>
          </reference>
          <reference field="1" count="1" selected="0">
            <x v="8"/>
          </reference>
          <reference field="2" count="4">
            <x v="17"/>
            <x v="56"/>
            <x v="93"/>
            <x v="133"/>
          </reference>
        </references>
      </pivotArea>
    </format>
    <format dxfId="533">
      <pivotArea dataOnly="0" labelOnly="1" outline="0" fieldPosition="0">
        <references count="3">
          <reference field="0" count="1" selected="0">
            <x v="1"/>
          </reference>
          <reference field="1" count="1" selected="0">
            <x v="9"/>
          </reference>
          <reference field="2" count="10">
            <x v="10"/>
            <x v="71"/>
            <x v="81"/>
            <x v="106"/>
            <x v="108"/>
            <x v="113"/>
            <x v="120"/>
            <x v="122"/>
            <x v="131"/>
            <x v="136"/>
          </reference>
        </references>
      </pivotArea>
    </format>
    <format dxfId="532">
      <pivotArea dataOnly="0" labelOnly="1" outline="0" fieldPosition="0">
        <references count="3">
          <reference field="0" count="1" selected="0">
            <x v="2"/>
          </reference>
          <reference field="1" count="1" selected="0">
            <x v="3"/>
          </reference>
          <reference field="2" count="14">
            <x v="20"/>
            <x v="31"/>
            <x v="32"/>
            <x v="35"/>
            <x v="49"/>
            <x v="50"/>
            <x v="52"/>
            <x v="59"/>
            <x v="79"/>
            <x v="117"/>
            <x v="121"/>
            <x v="127"/>
            <x v="129"/>
            <x v="143"/>
          </reference>
        </references>
      </pivotArea>
    </format>
    <format dxfId="531">
      <pivotArea dataOnly="0" labelOnly="1" outline="0" fieldPosition="0">
        <references count="3">
          <reference field="0" count="1" selected="0">
            <x v="2"/>
          </reference>
          <reference field="1" count="1" selected="0">
            <x v="5"/>
          </reference>
          <reference field="2" count="4">
            <x v="37"/>
            <x v="63"/>
            <x v="94"/>
            <x v="142"/>
          </reference>
        </references>
      </pivotArea>
    </format>
    <format dxfId="530">
      <pivotArea dataOnly="0" labelOnly="1" outline="0" fieldPosition="0">
        <references count="3">
          <reference field="0" count="1" selected="0">
            <x v="2"/>
          </reference>
          <reference field="1" count="1" selected="0">
            <x v="6"/>
          </reference>
          <reference field="2" count="4">
            <x v="51"/>
            <x v="58"/>
            <x v="119"/>
            <x v="151"/>
          </reference>
        </references>
      </pivotArea>
    </format>
    <format dxfId="529">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528">
      <pivotArea dataOnly="0" labelOnly="1" outline="0" fieldPosition="0">
        <references count="3">
          <reference field="0" count="1" selected="0">
            <x v="2"/>
          </reference>
          <reference field="1" count="1" selected="0">
            <x v="13"/>
          </reference>
          <reference field="2" count="15">
            <x v="4"/>
            <x v="28"/>
            <x v="48"/>
            <x v="54"/>
            <x v="69"/>
            <x v="70"/>
            <x v="90"/>
            <x v="96"/>
            <x v="97"/>
            <x v="105"/>
            <x v="112"/>
            <x v="116"/>
            <x v="118"/>
            <x v="123"/>
            <x v="156"/>
          </reference>
        </references>
      </pivotArea>
    </format>
    <format dxfId="527">
      <pivotArea dataOnly="0" labelOnly="1" outline="0" fieldPosition="0">
        <references count="3">
          <reference field="0" count="1" selected="0">
            <x v="2"/>
          </reference>
          <reference field="1" count="1" selected="0">
            <x v="14"/>
          </reference>
          <reference field="2" count="13">
            <x v="0"/>
            <x v="1"/>
            <x v="12"/>
            <x v="13"/>
            <x v="27"/>
            <x v="34"/>
            <x v="65"/>
            <x v="66"/>
            <x v="82"/>
            <x v="85"/>
            <x v="98"/>
            <x v="140"/>
            <x v="154"/>
          </reference>
        </references>
      </pivotArea>
    </format>
    <format dxfId="526">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525">
      <pivotArea dataOnly="0" labelOnly="1" outline="0" fieldPosition="0">
        <references count="3">
          <reference field="0" count="1" selected="0">
            <x v="2"/>
          </reference>
          <reference field="1" count="1" selected="0">
            <x v="16"/>
          </reference>
          <reference field="2" count="11">
            <x v="2"/>
            <x v="29"/>
            <x v="39"/>
            <x v="47"/>
            <x v="92"/>
            <x v="99"/>
            <x v="100"/>
            <x v="101"/>
            <x v="102"/>
            <x v="128"/>
            <x v="147"/>
          </reference>
        </references>
      </pivotArea>
    </format>
    <format dxfId="524">
      <pivotArea dataOnly="0" labelOnly="1" outline="0" fieldPosition="0">
        <references count="3">
          <reference field="0" count="1" selected="0">
            <x v="2"/>
          </reference>
          <reference field="1" count="1" selected="0">
            <x v="17"/>
          </reference>
          <reference field="2" count="8">
            <x v="21"/>
            <x v="36"/>
            <x v="53"/>
            <x v="67"/>
            <x v="78"/>
            <x v="107"/>
            <x v="110"/>
            <x v="124"/>
          </reference>
        </references>
      </pivotArea>
    </format>
    <format dxfId="523">
      <pivotArea dataOnly="0" labelOnly="1" outline="0" fieldPosition="0">
        <references count="3">
          <reference field="0" count="1" selected="0">
            <x v="2"/>
          </reference>
          <reference field="1" count="1" selected="0">
            <x v="18"/>
          </reference>
          <reference field="2" count="5">
            <x v="40"/>
            <x v="88"/>
            <x v="111"/>
            <x v="115"/>
            <x v="130"/>
          </reference>
        </references>
      </pivotArea>
    </format>
    <format dxfId="522">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521">
      <pivotArea dataOnly="0" labelOnly="1" outline="0" fieldPosition="0">
        <references count="3">
          <reference field="0" count="1" selected="0">
            <x v="3"/>
          </reference>
          <reference field="1" count="1" selected="0">
            <x v="19"/>
          </reference>
          <reference field="2" count="3">
            <x v="61"/>
            <x v="73"/>
            <x v="146"/>
          </reference>
        </references>
      </pivotArea>
    </format>
    <format dxfId="520">
      <pivotArea dataOnly="0" labelOnly="1" outline="0" fieldPosition="0">
        <references count="3">
          <reference field="0" count="1" selected="0">
            <x v="3"/>
          </reference>
          <reference field="1" count="1" selected="0">
            <x v="20"/>
          </reference>
          <reference field="2" count="5">
            <x v="3"/>
            <x v="14"/>
            <x v="134"/>
            <x v="148"/>
            <x v="155"/>
          </reference>
        </references>
      </pivotArea>
    </format>
    <format dxfId="519">
      <pivotArea dataOnly="0" labelOnly="1" outline="0" fieldPosition="0">
        <references count="3">
          <reference field="0" count="1" selected="0">
            <x v="3"/>
          </reference>
          <reference field="1" count="1" selected="0">
            <x v="21"/>
          </reference>
          <reference field="2" count="3">
            <x v="7"/>
            <x v="76"/>
            <x v="13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11.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6" minRefreshableVersion="3" showDrill="0" colGrandTotals="0" itemPrintTitles="1" mergeItem="1" createdVersion="6" indent="0" compact="0" compactData="0" gridDropZones="1" multipleFieldFilters="0">
  <location ref="A3:EI109" firstHeaderRow="1" firstDataRow="4" firstDataCol="3"/>
  <pivotFields count="14">
    <pivotField axis="axisRow" compact="0" outline="0" showAll="0" defaultSubtotal="0">
      <items count="5">
        <item x="1"/>
        <item x="2"/>
        <item x="3"/>
        <item x="4"/>
        <item x="0"/>
      </items>
      <extLst>
        <ext xmlns:x14="http://schemas.microsoft.com/office/spreadsheetml/2009/9/main" uri="{2946ED86-A175-432a-8AC1-64E0C546D7DE}">
          <x14:pivotField fillDownLabels="1"/>
        </ext>
      </extLst>
    </pivotField>
    <pivotField axis="axisRow" compact="0" outline="0" showAll="0" defaultSubtotal="0">
      <items count="24">
        <item x="2"/>
        <item x="1"/>
        <item x="22"/>
        <item x="7"/>
        <item x="3"/>
        <item x="9"/>
        <item x="10"/>
        <item x="4"/>
        <item x="5"/>
        <item x="6"/>
        <item x="8"/>
        <item x="21"/>
        <item x="11"/>
        <item x="12"/>
        <item x="13"/>
        <item x="15"/>
        <item x="14"/>
        <item x="16"/>
        <item x="17"/>
        <item x="20"/>
        <item x="19"/>
        <item x="23"/>
        <item x="18"/>
        <item x="0"/>
      </items>
      <extLst>
        <ext xmlns:x14="http://schemas.microsoft.com/office/spreadsheetml/2009/9/main" uri="{2946ED86-A175-432a-8AC1-64E0C546D7DE}">
          <x14:pivotField fillDownLabels="1"/>
        </ext>
      </extLst>
    </pivotField>
    <pivotField axis="axisRow" compact="0" outline="0" showAll="0" defaultSubtotal="0">
      <items count="194">
        <item x="55"/>
        <item x="50"/>
        <item x="95"/>
        <item x="98"/>
        <item x="37"/>
        <item x="135"/>
        <item x="72"/>
        <item x="171"/>
        <item x="122"/>
        <item m="1" x="191"/>
        <item x="141"/>
        <item m="1" x="193"/>
        <item x="51"/>
        <item x="69"/>
        <item x="102"/>
        <item x="143"/>
        <item m="1" x="190"/>
        <item x="148"/>
        <item x="73"/>
        <item x="187"/>
        <item x="155"/>
        <item x="79"/>
        <item x="30"/>
        <item x="124"/>
        <item x="133"/>
        <item x="74"/>
        <item x="3"/>
        <item x="52"/>
        <item x="38"/>
        <item x="53"/>
        <item x="54"/>
        <item x="140"/>
        <item x="13"/>
        <item x="108"/>
        <item x="162"/>
        <item x="14"/>
        <item x="80"/>
        <item x="20"/>
        <item x="115"/>
        <item x="59"/>
        <item x="87"/>
        <item x="2"/>
        <item x="1"/>
        <item x="75"/>
        <item x="91"/>
        <item x="5"/>
        <item x="21"/>
        <item x="60"/>
        <item x="39"/>
        <item x="40"/>
        <item x="15"/>
        <item x="22"/>
        <item x="16"/>
        <item x="81"/>
        <item x="41"/>
        <item x="132"/>
        <item x="8"/>
        <item x="123"/>
        <item x="23"/>
        <item x="17"/>
        <item x="158"/>
        <item x="99"/>
        <item x="76"/>
        <item x="24"/>
        <item x="125"/>
        <item x="61"/>
        <item x="62"/>
        <item x="82"/>
        <item x="126"/>
        <item x="42"/>
        <item x="43"/>
        <item x="139"/>
        <item x="177"/>
        <item x="137"/>
        <item x="19"/>
        <item x="26"/>
        <item x="181"/>
        <item x="4"/>
        <item x="83"/>
        <item x="97"/>
        <item x="166"/>
        <item x="10"/>
        <item x="114"/>
        <item x="9"/>
        <item x="113"/>
        <item x="63"/>
        <item x="156"/>
        <item x="167"/>
        <item x="88"/>
        <item x="116"/>
        <item x="44"/>
        <item x="32"/>
        <item x="64"/>
        <item x="146"/>
        <item x="25"/>
        <item x="149"/>
        <item x="49"/>
        <item x="45"/>
        <item x="65"/>
        <item x="66"/>
        <item x="56"/>
        <item x="67"/>
        <item x="68"/>
        <item x="6"/>
        <item x="7"/>
        <item x="46"/>
        <item x="129"/>
        <item x="84"/>
        <item x="130"/>
        <item x="144"/>
        <item x="85"/>
        <item x="104"/>
        <item x="105"/>
        <item x="103"/>
        <item x="33"/>
        <item x="89"/>
        <item x="47"/>
        <item x="106"/>
        <item x="107"/>
        <item x="27"/>
        <item x="131"/>
        <item x="110"/>
        <item x="150"/>
        <item x="160"/>
        <item x="86"/>
        <item m="1" x="192"/>
        <item x="183"/>
        <item m="1" x="189"/>
        <item x="96"/>
        <item x="48"/>
        <item x="90"/>
        <item x="127"/>
        <item x="34"/>
        <item x="147"/>
        <item x="138"/>
        <item x="94"/>
        <item x="128"/>
        <item x="178"/>
        <item x="77"/>
        <item x="35"/>
        <item x="57"/>
        <item x="145"/>
        <item x="31"/>
        <item x="18"/>
        <item x="111"/>
        <item x="92"/>
        <item x="100"/>
        <item x="58"/>
        <item x="179"/>
        <item x="136"/>
        <item x="11"/>
        <item x="109"/>
        <item x="12"/>
        <item x="93"/>
        <item x="163"/>
        <item x="101"/>
        <item x="170"/>
        <item x="165"/>
        <item x="78"/>
        <item x="0"/>
        <item x="119"/>
        <item x="151"/>
        <item x="154"/>
        <item x="28"/>
        <item x="157"/>
        <item x="29"/>
        <item x="36"/>
        <item x="159"/>
        <item x="134"/>
        <item x="161"/>
        <item x="164"/>
        <item x="70"/>
        <item x="71"/>
        <item x="168"/>
        <item x="169"/>
        <item x="172"/>
        <item x="173"/>
        <item x="174"/>
        <item x="175"/>
        <item x="176"/>
        <item x="112"/>
        <item x="180"/>
        <item x="182"/>
        <item x="117"/>
        <item x="118"/>
        <item x="120"/>
        <item x="184"/>
        <item x="121"/>
        <item x="185"/>
        <item x="142"/>
        <item x="186"/>
        <item x="188"/>
        <item x="153"/>
        <item x="15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121">
        <item m="1" x="87"/>
        <item x="76"/>
        <item x="75"/>
        <item x="73"/>
        <item x="72"/>
        <item x="74"/>
        <item m="1" x="93"/>
        <item m="1" x="103"/>
        <item m="1" x="102"/>
        <item m="1" x="111"/>
        <item m="1" x="113"/>
        <item m="1" x="119"/>
        <item m="1" x="112"/>
        <item m="1" x="104"/>
        <item x="4"/>
        <item m="1" x="88"/>
        <item x="69"/>
        <item m="1" x="90"/>
        <item m="1" x="107"/>
        <item m="1" x="115"/>
        <item m="1" x="116"/>
        <item m="1" x="117"/>
        <item m="1" x="85"/>
        <item m="1" x="105"/>
        <item m="1" x="89"/>
        <item m="1" x="97"/>
        <item m="1" x="99"/>
        <item x="77"/>
        <item m="1" x="91"/>
        <item m="1" x="110"/>
        <item m="1" x="98"/>
        <item m="1" x="108"/>
        <item m="1" x="100"/>
        <item m="1" x="120"/>
        <item m="1" x="92"/>
        <item m="1" x="109"/>
        <item m="1" x="114"/>
        <item m="1" x="106"/>
        <item m="1" x="95"/>
        <item x="34"/>
        <item m="1" x="86"/>
        <item m="1" x="94"/>
        <item m="1" x="118"/>
        <item m="1" x="101"/>
        <item x="38"/>
        <item x="39"/>
        <item m="1" x="96"/>
        <item x="0"/>
        <item x="78"/>
        <item x="79"/>
        <item x="80"/>
        <item x="81"/>
        <item x="82"/>
        <item x="83"/>
        <item x="84"/>
        <item x="42"/>
        <item x="43"/>
        <item x="44"/>
        <item x="70"/>
        <item x="71"/>
        <item x="21"/>
        <item x="22"/>
        <item x="23"/>
        <item x="24"/>
        <item x="25"/>
        <item x="26"/>
        <item x="27"/>
        <item x="28"/>
        <item x="29"/>
        <item x="30"/>
        <item x="31"/>
        <item x="32"/>
        <item x="33"/>
        <item x="35"/>
        <item x="36"/>
        <item x="37"/>
        <item x="40"/>
        <item x="41"/>
        <item x="2"/>
        <item x="3"/>
        <item x="5"/>
        <item x="6"/>
        <item x="7"/>
        <item x="8"/>
        <item x="9"/>
        <item x="10"/>
        <item x="11"/>
        <item x="12"/>
        <item x="13"/>
        <item x="14"/>
        <item x="15"/>
        <item x="16"/>
        <item x="17"/>
        <item x="18"/>
        <item x="19"/>
        <item x="20"/>
        <item x="45"/>
        <item x="46"/>
        <item x="47"/>
        <item x="48"/>
        <item x="49"/>
        <item x="50"/>
        <item x="51"/>
        <item x="52"/>
        <item x="53"/>
        <item x="54"/>
        <item x="55"/>
        <item x="56"/>
        <item x="57"/>
        <item x="58"/>
        <item x="59"/>
        <item x="60"/>
        <item x="61"/>
        <item x="62"/>
        <item x="63"/>
        <item x="64"/>
        <item x="65"/>
        <item x="66"/>
        <item x="67"/>
        <item x="68"/>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233">
        <item m="1" x="205"/>
        <item m="1" x="211"/>
        <item m="1" x="196"/>
        <item m="1" x="218"/>
        <item m="1" x="210"/>
        <item m="1" x="204"/>
        <item m="1" x="195"/>
        <item m="1" x="225"/>
        <item m="1" x="203"/>
        <item m="1" x="217"/>
        <item m="1" x="232"/>
        <item m="1" x="209"/>
        <item m="1" x="224"/>
        <item m="1" x="202"/>
        <item m="1" x="231"/>
        <item m="1" x="220"/>
        <item m="1" x="223"/>
        <item m="1" x="214"/>
        <item m="1" x="201"/>
        <item m="1" x="228"/>
        <item m="1" x="216"/>
        <item m="1" x="207"/>
        <item m="1" x="230"/>
        <item m="1" x="219"/>
        <item m="1" x="208"/>
        <item m="1" x="198"/>
        <item m="1" x="222"/>
        <item m="1" x="213"/>
        <item m="1" x="200"/>
        <item m="1" x="197"/>
        <item m="1" x="227"/>
        <item m="1" x="221"/>
        <item m="1" x="215"/>
        <item m="1" x="212"/>
        <item m="1" x="206"/>
        <item m="1" x="199"/>
        <item m="1" x="229"/>
        <item m="1" x="226"/>
        <item x="189"/>
        <item x="43"/>
        <item x="181"/>
        <item x="182"/>
        <item x="183"/>
        <item x="42"/>
        <item x="184"/>
        <item x="44"/>
        <item x="185"/>
        <item x="0"/>
        <item x="188"/>
        <item x="190"/>
        <item x="1"/>
        <item x="191"/>
        <item x="192"/>
        <item x="193"/>
        <item x="194"/>
        <item x="186"/>
        <item x="187"/>
        <item x="21"/>
        <item x="22"/>
        <item x="23"/>
        <item x="24"/>
        <item x="25"/>
        <item x="26"/>
        <item x="27"/>
        <item x="28"/>
        <item x="29"/>
        <item x="30"/>
        <item x="31"/>
        <item x="32"/>
        <item x="33"/>
        <item x="34"/>
        <item x="35"/>
        <item x="36"/>
        <item x="37"/>
        <item x="38"/>
        <item x="39"/>
        <item x="40"/>
        <item x="41"/>
        <item x="2"/>
        <item x="3"/>
        <item x="4"/>
        <item x="5"/>
        <item x="6"/>
        <item x="7"/>
        <item x="8"/>
        <item x="9"/>
        <item x="10"/>
        <item x="11"/>
        <item x="12"/>
        <item x="13"/>
        <item x="14"/>
        <item x="15"/>
        <item x="16"/>
        <item x="17"/>
        <item x="18"/>
        <item x="19"/>
        <item x="20"/>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s>
      <extLst>
        <ext xmlns:x14="http://schemas.microsoft.com/office/spreadsheetml/2009/9/main" uri="{2946ED86-A175-432a-8AC1-64E0C546D7DE}">
          <x14:pivotField fillDownLabels="1"/>
        </ext>
      </extLst>
    </pivotField>
    <pivotField axis="axisCol" compact="0" outline="0" showAll="0" defaultSubtotal="0">
      <items count="9">
        <item h="1" m="1" x="6"/>
        <item h="1" m="1" x="8"/>
        <item h="1" m="1" x="7"/>
        <item h="1" m="1" x="4"/>
        <item h="1" m="1" x="5"/>
        <item h="1" x="0"/>
        <item h="1" x="1"/>
        <item h="1" x="2"/>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3">
    <field x="0"/>
    <field x="1"/>
    <field x="2"/>
  </rowFields>
  <rowItems count="103">
    <i>
      <x/>
      <x/>
      <x v="41"/>
    </i>
    <i r="2">
      <x v="149"/>
    </i>
    <i r="1">
      <x v="1"/>
      <x v="8"/>
    </i>
    <i r="2">
      <x v="42"/>
    </i>
    <i r="2">
      <x v="57"/>
    </i>
    <i r="1">
      <x v="4"/>
      <x v="23"/>
    </i>
    <i r="2">
      <x v="26"/>
    </i>
    <i r="2">
      <x v="83"/>
    </i>
    <i r="2">
      <x v="150"/>
    </i>
    <i r="1">
      <x v="10"/>
      <x v="55"/>
    </i>
    <i r="2">
      <x v="74"/>
    </i>
    <i r="2">
      <x v="75"/>
    </i>
    <i r="1">
      <x v="11"/>
      <x v="24"/>
    </i>
    <i r="2">
      <x v="89"/>
    </i>
    <i r="2">
      <x v="168"/>
    </i>
    <i>
      <x v="1"/>
      <x v="7"/>
      <x v="45"/>
    </i>
    <i r="2">
      <x v="64"/>
    </i>
    <i r="2">
      <x v="68"/>
    </i>
    <i r="2">
      <x v="77"/>
    </i>
    <i r="2">
      <x v="103"/>
    </i>
    <i r="2">
      <x v="104"/>
    </i>
    <i r="1">
      <x v="9"/>
      <x v="10"/>
    </i>
    <i r="2">
      <x v="71"/>
    </i>
    <i r="2">
      <x v="81"/>
    </i>
    <i r="2">
      <x v="106"/>
    </i>
    <i r="2">
      <x v="108"/>
    </i>
    <i r="2">
      <x v="113"/>
    </i>
    <i r="2">
      <x v="120"/>
    </i>
    <i r="2">
      <x v="131"/>
    </i>
    <i r="2">
      <x v="136"/>
    </i>
    <i>
      <x v="2"/>
      <x v="3"/>
      <x v="31"/>
    </i>
    <i r="2">
      <x v="32"/>
    </i>
    <i r="2">
      <x v="59"/>
    </i>
    <i r="2">
      <x v="117"/>
    </i>
    <i r="2">
      <x v="121"/>
    </i>
    <i r="2">
      <x v="129"/>
    </i>
    <i r="2">
      <x v="143"/>
    </i>
    <i r="2">
      <x v="144"/>
    </i>
    <i r="1">
      <x v="5"/>
      <x v="37"/>
    </i>
    <i r="2">
      <x v="46"/>
    </i>
    <i r="2">
      <x v="63"/>
    </i>
    <i r="2">
      <x v="142"/>
    </i>
    <i r="2">
      <x v="187"/>
    </i>
    <i r="1">
      <x v="6"/>
      <x v="51"/>
    </i>
    <i r="2">
      <x v="58"/>
    </i>
    <i r="2">
      <x v="119"/>
    </i>
    <i r="1">
      <x v="12"/>
      <x v="22"/>
    </i>
    <i r="2">
      <x v="33"/>
    </i>
    <i r="2">
      <x v="91"/>
    </i>
    <i r="2">
      <x v="132"/>
    </i>
    <i r="1">
      <x v="13"/>
      <x v="28"/>
    </i>
    <i r="2">
      <x v="48"/>
    </i>
    <i r="2">
      <x v="54"/>
    </i>
    <i r="2">
      <x v="69"/>
    </i>
    <i r="2">
      <x v="70"/>
    </i>
    <i r="2">
      <x v="97"/>
    </i>
    <i r="2">
      <x v="118"/>
    </i>
    <i r="1">
      <x v="14"/>
      <x v="1"/>
    </i>
    <i r="2">
      <x v="12"/>
    </i>
    <i r="2">
      <x v="13"/>
    </i>
    <i r="2">
      <x v="27"/>
    </i>
    <i r="2">
      <x v="65"/>
    </i>
    <i r="2">
      <x v="66"/>
    </i>
    <i r="2">
      <x v="82"/>
    </i>
    <i r="2">
      <x v="84"/>
    </i>
    <i r="2">
      <x v="85"/>
    </i>
    <i r="1">
      <x v="15"/>
      <x v="5"/>
    </i>
    <i r="2">
      <x v="6"/>
    </i>
    <i r="2">
      <x v="18"/>
    </i>
    <i r="2">
      <x v="25"/>
    </i>
    <i r="2">
      <x v="38"/>
    </i>
    <i r="2">
      <x v="43"/>
    </i>
    <i r="1">
      <x v="16"/>
      <x v="2"/>
    </i>
    <i r="2">
      <x v="29"/>
    </i>
    <i r="2">
      <x v="39"/>
    </i>
    <i r="2">
      <x v="47"/>
    </i>
    <i r="2">
      <x v="92"/>
    </i>
    <i r="2">
      <x v="99"/>
    </i>
    <i r="2">
      <x v="101"/>
    </i>
    <i r="2">
      <x v="102"/>
    </i>
    <i r="2">
      <x v="128"/>
    </i>
    <i r="1">
      <x v="17"/>
      <x v="21"/>
    </i>
    <i r="2">
      <x v="53"/>
    </i>
    <i r="2">
      <x v="67"/>
    </i>
    <i r="2">
      <x v="78"/>
    </i>
    <i r="2">
      <x v="107"/>
    </i>
    <i r="2">
      <x v="110"/>
    </i>
    <i r="1">
      <x v="18"/>
      <x v="40"/>
    </i>
    <i r="2">
      <x v="88"/>
    </i>
    <i r="2">
      <x v="115"/>
    </i>
    <i r="2">
      <x v="130"/>
    </i>
    <i r="1">
      <x v="22"/>
      <x v="44"/>
    </i>
    <i r="2">
      <x v="145"/>
    </i>
    <i r="2">
      <x v="153"/>
    </i>
    <i>
      <x v="3"/>
      <x v="19"/>
      <x v="61"/>
    </i>
    <i r="2">
      <x v="73"/>
    </i>
    <i r="2">
      <x v="146"/>
    </i>
    <i r="2">
      <x v="189"/>
    </i>
    <i r="1">
      <x v="20"/>
      <x v="3"/>
    </i>
    <i r="2">
      <x v="14"/>
    </i>
    <i r="2">
      <x v="134"/>
    </i>
    <i r="2">
      <x v="155"/>
    </i>
    <i t="grand">
      <x/>
    </i>
  </rowItems>
  <colFields count="3">
    <field x="9"/>
    <field x="10"/>
    <field x="7"/>
  </colFields>
  <colItems count="136">
    <i>
      <x v="97"/>
      <x v="8"/>
      <x v="96"/>
    </i>
    <i>
      <x v="98"/>
      <x v="8"/>
      <x v="97"/>
    </i>
    <i>
      <x v="99"/>
      <x v="8"/>
      <x v="98"/>
    </i>
    <i>
      <x v="100"/>
      <x v="8"/>
      <x v="99"/>
    </i>
    <i>
      <x v="101"/>
      <x v="8"/>
      <x v="100"/>
    </i>
    <i>
      <x v="102"/>
      <x v="8"/>
      <x v="101"/>
    </i>
    <i>
      <x v="103"/>
      <x v="8"/>
      <x v="102"/>
    </i>
    <i>
      <x v="104"/>
      <x v="8"/>
      <x v="103"/>
    </i>
    <i>
      <x v="105"/>
      <x v="8"/>
      <x v="104"/>
    </i>
    <i>
      <x v="106"/>
      <x v="8"/>
      <x v="105"/>
    </i>
    <i>
      <x v="107"/>
      <x v="8"/>
      <x v="106"/>
    </i>
    <i>
      <x v="108"/>
      <x v="8"/>
      <x v="107"/>
    </i>
    <i>
      <x v="109"/>
      <x v="8"/>
      <x v="108"/>
    </i>
    <i>
      <x v="110"/>
      <x v="8"/>
      <x v="109"/>
    </i>
    <i>
      <x v="111"/>
      <x v="8"/>
      <x v="110"/>
    </i>
    <i>
      <x v="112"/>
      <x v="8"/>
      <x v="111"/>
    </i>
    <i>
      <x v="113"/>
      <x v="8"/>
      <x v="112"/>
    </i>
    <i>
      <x v="114"/>
      <x v="8"/>
      <x v="98"/>
    </i>
    <i>
      <x v="115"/>
      <x v="8"/>
      <x v="99"/>
    </i>
    <i>
      <x v="116"/>
      <x v="8"/>
      <x v="100"/>
    </i>
    <i>
      <x v="117"/>
      <x v="8"/>
      <x v="101"/>
    </i>
    <i>
      <x v="118"/>
      <x v="8"/>
      <x v="102"/>
    </i>
    <i>
      <x v="119"/>
      <x v="8"/>
      <x v="103"/>
    </i>
    <i>
      <x v="120"/>
      <x v="8"/>
      <x v="104"/>
    </i>
    <i>
      <x v="121"/>
      <x v="8"/>
      <x v="105"/>
    </i>
    <i>
      <x v="122"/>
      <x v="8"/>
      <x v="106"/>
    </i>
    <i>
      <x v="123"/>
      <x v="8"/>
      <x v="107"/>
    </i>
    <i>
      <x v="124"/>
      <x v="8"/>
      <x v="108"/>
    </i>
    <i>
      <x v="125"/>
      <x v="8"/>
      <x v="109"/>
    </i>
    <i>
      <x v="126"/>
      <x v="8"/>
      <x v="110"/>
    </i>
    <i>
      <x v="127"/>
      <x v="8"/>
      <x v="111"/>
    </i>
    <i>
      <x v="128"/>
      <x v="8"/>
      <x v="113"/>
    </i>
    <i>
      <x v="129"/>
      <x v="8"/>
      <x v="98"/>
    </i>
    <i>
      <x v="130"/>
      <x v="8"/>
      <x v="99"/>
    </i>
    <i>
      <x v="131"/>
      <x v="8"/>
      <x v="100"/>
    </i>
    <i>
      <x v="132"/>
      <x v="8"/>
      <x v="101"/>
    </i>
    <i>
      <x v="133"/>
      <x v="8"/>
      <x v="102"/>
    </i>
    <i>
      <x v="134"/>
      <x v="8"/>
      <x v="103"/>
    </i>
    <i>
      <x v="135"/>
      <x v="8"/>
      <x v="104"/>
    </i>
    <i>
      <x v="136"/>
      <x v="8"/>
      <x v="105"/>
    </i>
    <i>
      <x v="137"/>
      <x v="8"/>
      <x v="106"/>
    </i>
    <i>
      <x v="138"/>
      <x v="8"/>
      <x v="107"/>
    </i>
    <i>
      <x v="139"/>
      <x v="8"/>
      <x v="108"/>
    </i>
    <i>
      <x v="140"/>
      <x v="8"/>
      <x v="109"/>
    </i>
    <i>
      <x v="141"/>
      <x v="8"/>
      <x v="110"/>
    </i>
    <i>
      <x v="142"/>
      <x v="8"/>
      <x v="111"/>
    </i>
    <i>
      <x v="143"/>
      <x v="8"/>
      <x v="114"/>
    </i>
    <i>
      <x v="144"/>
      <x v="8"/>
      <x v="98"/>
    </i>
    <i>
      <x v="145"/>
      <x v="8"/>
      <x v="99"/>
    </i>
    <i>
      <x v="146"/>
      <x v="8"/>
      <x v="100"/>
    </i>
    <i>
      <x v="147"/>
      <x v="8"/>
      <x v="101"/>
    </i>
    <i>
      <x v="148"/>
      <x v="8"/>
      <x v="102"/>
    </i>
    <i>
      <x v="149"/>
      <x v="8"/>
      <x v="103"/>
    </i>
    <i>
      <x v="150"/>
      <x v="8"/>
      <x v="104"/>
    </i>
    <i>
      <x v="151"/>
      <x v="8"/>
      <x v="105"/>
    </i>
    <i>
      <x v="152"/>
      <x v="8"/>
      <x v="106"/>
    </i>
    <i>
      <x v="153"/>
      <x v="8"/>
      <x v="107"/>
    </i>
    <i>
      <x v="154"/>
      <x v="8"/>
      <x v="108"/>
    </i>
    <i>
      <x v="155"/>
      <x v="8"/>
      <x v="109"/>
    </i>
    <i>
      <x v="156"/>
      <x v="8"/>
      <x v="110"/>
    </i>
    <i>
      <x v="157"/>
      <x v="8"/>
      <x v="111"/>
    </i>
    <i>
      <x v="158"/>
      <x v="8"/>
      <x v="115"/>
    </i>
    <i>
      <x v="159"/>
      <x v="8"/>
      <x v="98"/>
    </i>
    <i>
      <x v="160"/>
      <x v="8"/>
      <x v="99"/>
    </i>
    <i>
      <x v="161"/>
      <x v="8"/>
      <x v="100"/>
    </i>
    <i>
      <x v="162"/>
      <x v="8"/>
      <x v="101"/>
    </i>
    <i>
      <x v="163"/>
      <x v="8"/>
      <x v="102"/>
    </i>
    <i>
      <x v="164"/>
      <x v="8"/>
      <x v="103"/>
    </i>
    <i>
      <x v="165"/>
      <x v="8"/>
      <x v="104"/>
    </i>
    <i>
      <x v="166"/>
      <x v="8"/>
      <x v="105"/>
    </i>
    <i>
      <x v="167"/>
      <x v="8"/>
      <x v="106"/>
    </i>
    <i>
      <x v="168"/>
      <x v="8"/>
      <x v="107"/>
    </i>
    <i>
      <x v="169"/>
      <x v="8"/>
      <x v="108"/>
    </i>
    <i>
      <x v="170"/>
      <x v="8"/>
      <x v="109"/>
    </i>
    <i>
      <x v="171"/>
      <x v="8"/>
      <x v="110"/>
    </i>
    <i>
      <x v="172"/>
      <x v="8"/>
      <x v="111"/>
    </i>
    <i>
      <x v="173"/>
      <x v="8"/>
      <x v="116"/>
    </i>
    <i>
      <x v="174"/>
      <x v="8"/>
      <x v="98"/>
    </i>
    <i>
      <x v="175"/>
      <x v="8"/>
      <x v="99"/>
    </i>
    <i>
      <x v="176"/>
      <x v="8"/>
      <x v="100"/>
    </i>
    <i>
      <x v="177"/>
      <x v="8"/>
      <x v="101"/>
    </i>
    <i>
      <x v="178"/>
      <x v="8"/>
      <x v="102"/>
    </i>
    <i>
      <x v="179"/>
      <x v="8"/>
      <x v="103"/>
    </i>
    <i>
      <x v="180"/>
      <x v="8"/>
      <x v="104"/>
    </i>
    <i>
      <x v="181"/>
      <x v="8"/>
      <x v="105"/>
    </i>
    <i>
      <x v="182"/>
      <x v="8"/>
      <x v="106"/>
    </i>
    <i>
      <x v="183"/>
      <x v="8"/>
      <x v="107"/>
    </i>
    <i>
      <x v="184"/>
      <x v="8"/>
      <x v="108"/>
    </i>
    <i>
      <x v="185"/>
      <x v="8"/>
      <x v="109"/>
    </i>
    <i>
      <x v="186"/>
      <x v="8"/>
      <x v="110"/>
    </i>
    <i>
      <x v="187"/>
      <x v="8"/>
      <x v="111"/>
    </i>
    <i>
      <x v="188"/>
      <x v="8"/>
      <x v="117"/>
    </i>
    <i>
      <x v="189"/>
      <x v="8"/>
      <x v="98"/>
    </i>
    <i>
      <x v="190"/>
      <x v="8"/>
      <x v="99"/>
    </i>
    <i>
      <x v="191"/>
      <x v="8"/>
      <x v="100"/>
    </i>
    <i>
      <x v="192"/>
      <x v="8"/>
      <x v="101"/>
    </i>
    <i>
      <x v="193"/>
      <x v="8"/>
      <x v="102"/>
    </i>
    <i>
      <x v="194"/>
      <x v="8"/>
      <x v="103"/>
    </i>
    <i>
      <x v="195"/>
      <x v="8"/>
      <x v="104"/>
    </i>
    <i>
      <x v="196"/>
      <x v="8"/>
      <x v="105"/>
    </i>
    <i>
      <x v="197"/>
      <x v="8"/>
      <x v="106"/>
    </i>
    <i>
      <x v="198"/>
      <x v="8"/>
      <x v="107"/>
    </i>
    <i>
      <x v="199"/>
      <x v="8"/>
      <x v="108"/>
    </i>
    <i>
      <x v="200"/>
      <x v="8"/>
      <x v="109"/>
    </i>
    <i>
      <x v="201"/>
      <x v="8"/>
      <x v="110"/>
    </i>
    <i>
      <x v="202"/>
      <x v="8"/>
      <x v="111"/>
    </i>
    <i>
      <x v="203"/>
      <x v="8"/>
      <x v="118"/>
    </i>
    <i>
      <x v="204"/>
      <x v="8"/>
      <x v="98"/>
    </i>
    <i>
      <x v="205"/>
      <x v="8"/>
      <x v="99"/>
    </i>
    <i>
      <x v="206"/>
      <x v="8"/>
      <x v="100"/>
    </i>
    <i>
      <x v="207"/>
      <x v="8"/>
      <x v="101"/>
    </i>
    <i>
      <x v="208"/>
      <x v="8"/>
      <x v="102"/>
    </i>
    <i>
      <x v="209"/>
      <x v="8"/>
      <x v="103"/>
    </i>
    <i>
      <x v="210"/>
      <x v="8"/>
      <x v="104"/>
    </i>
    <i>
      <x v="211"/>
      <x v="8"/>
      <x v="105"/>
    </i>
    <i>
      <x v="212"/>
      <x v="8"/>
      <x v="106"/>
    </i>
    <i>
      <x v="213"/>
      <x v="8"/>
      <x v="107"/>
    </i>
    <i>
      <x v="214"/>
      <x v="8"/>
      <x v="108"/>
    </i>
    <i>
      <x v="215"/>
      <x v="8"/>
      <x v="109"/>
    </i>
    <i>
      <x v="216"/>
      <x v="8"/>
      <x v="110"/>
    </i>
    <i>
      <x v="217"/>
      <x v="8"/>
      <x v="111"/>
    </i>
    <i>
      <x v="218"/>
      <x v="8"/>
      <x v="119"/>
    </i>
    <i>
      <x v="219"/>
      <x v="8"/>
      <x v="98"/>
    </i>
    <i>
      <x v="220"/>
      <x v="8"/>
      <x v="99"/>
    </i>
    <i>
      <x v="221"/>
      <x v="8"/>
      <x v="100"/>
    </i>
    <i>
      <x v="222"/>
      <x v="8"/>
      <x v="101"/>
    </i>
    <i>
      <x v="223"/>
      <x v="8"/>
      <x v="102"/>
    </i>
    <i>
      <x v="224"/>
      <x v="8"/>
      <x v="103"/>
    </i>
    <i>
      <x v="225"/>
      <x v="8"/>
      <x v="104"/>
    </i>
    <i>
      <x v="226"/>
      <x v="8"/>
      <x v="105"/>
    </i>
    <i>
      <x v="227"/>
      <x v="8"/>
      <x v="106"/>
    </i>
    <i>
      <x v="228"/>
      <x v="8"/>
      <x v="107"/>
    </i>
    <i>
      <x v="229"/>
      <x v="8"/>
      <x v="108"/>
    </i>
    <i>
      <x v="230"/>
      <x v="8"/>
      <x v="109"/>
    </i>
    <i>
      <x v="231"/>
      <x v="8"/>
      <x v="110"/>
    </i>
    <i>
      <x v="232"/>
      <x v="8"/>
      <x v="111"/>
    </i>
  </colItems>
  <dataFields count="1">
    <dataField name="Sum of Reported Value" fld="6" baseField="7" baseItem="45"/>
  </dataFields>
  <formats count="486">
    <format dxfId="518">
      <pivotArea type="all" dataOnly="0" outline="0" fieldPosition="0"/>
    </format>
    <format dxfId="517">
      <pivotArea outline="0" collapsedLevelsAreSubtotals="1" fieldPosition="0"/>
    </format>
    <format dxfId="516">
      <pivotArea type="origin" dataOnly="0" labelOnly="1" outline="0" fieldPosition="0"/>
    </format>
    <format dxfId="515">
      <pivotArea field="9" type="button" dataOnly="0" labelOnly="1" outline="0" axis="axisCol" fieldPosition="0"/>
    </format>
    <format dxfId="514">
      <pivotArea field="10" type="button" dataOnly="0" labelOnly="1" outline="0" axis="axisCol" fieldPosition="1"/>
    </format>
    <format dxfId="513">
      <pivotArea field="7" type="button" dataOnly="0" labelOnly="1" outline="0" axis="axisCol" fieldPosition="2"/>
    </format>
    <format dxfId="512">
      <pivotArea type="topRight" dataOnly="0" labelOnly="1" outline="0" fieldPosition="0"/>
    </format>
    <format dxfId="511">
      <pivotArea field="0" type="button" dataOnly="0" labelOnly="1" outline="0" axis="axisRow" fieldPosition="0"/>
    </format>
    <format dxfId="510">
      <pivotArea field="1" type="button" dataOnly="0" labelOnly="1" outline="0" axis="axisRow" fieldPosition="1"/>
    </format>
    <format dxfId="509">
      <pivotArea field="2" type="button" dataOnly="0" labelOnly="1" outline="0" axis="axisRow" fieldPosition="2"/>
    </format>
    <format dxfId="508">
      <pivotArea dataOnly="0" labelOnly="1" outline="0" fieldPosition="0">
        <references count="1">
          <reference field="0" count="0"/>
        </references>
      </pivotArea>
    </format>
    <format dxfId="507">
      <pivotArea dataOnly="0" labelOnly="1" grandRow="1" outline="0" fieldPosition="0"/>
    </format>
    <format dxfId="506">
      <pivotArea dataOnly="0" labelOnly="1" outline="0" fieldPosition="0">
        <references count="2">
          <reference field="0" count="1" selected="0">
            <x v="0"/>
          </reference>
          <reference field="1" count="6">
            <x v="0"/>
            <x v="1"/>
            <x v="2"/>
            <x v="4"/>
            <x v="10"/>
            <x v="11"/>
          </reference>
        </references>
      </pivotArea>
    </format>
    <format dxfId="505">
      <pivotArea dataOnly="0" labelOnly="1" outline="0" fieldPosition="0">
        <references count="2">
          <reference field="0" count="1" selected="0">
            <x v="1"/>
          </reference>
          <reference field="1" count="3">
            <x v="7"/>
            <x v="8"/>
            <x v="9"/>
          </reference>
        </references>
      </pivotArea>
    </format>
    <format dxfId="504">
      <pivotArea dataOnly="0" labelOnly="1" outline="0" fieldPosition="0">
        <references count="2">
          <reference field="0" count="1" selected="0">
            <x v="2"/>
          </reference>
          <reference field="1" count="11">
            <x v="3"/>
            <x v="5"/>
            <x v="6"/>
            <x v="12"/>
            <x v="13"/>
            <x v="14"/>
            <x v="15"/>
            <x v="16"/>
            <x v="17"/>
            <x v="18"/>
            <x v="22"/>
          </reference>
        </references>
      </pivotArea>
    </format>
    <format dxfId="503">
      <pivotArea dataOnly="0" labelOnly="1" outline="0" fieldPosition="0">
        <references count="2">
          <reference field="0" count="1" selected="0">
            <x v="3"/>
          </reference>
          <reference field="1" count="3">
            <x v="19"/>
            <x v="20"/>
            <x v="21"/>
          </reference>
        </references>
      </pivotArea>
    </format>
    <format dxfId="502">
      <pivotArea dataOnly="0" labelOnly="1" outline="0" fieldPosition="0">
        <references count="3">
          <reference field="0" count="1" selected="0">
            <x v="0"/>
          </reference>
          <reference field="1" count="1" selected="0">
            <x v="0"/>
          </reference>
          <reference field="2" count="3">
            <x v="41"/>
            <x v="87"/>
            <x v="149"/>
          </reference>
        </references>
      </pivotArea>
    </format>
    <format dxfId="501">
      <pivotArea dataOnly="0" labelOnly="1" outline="0" fieldPosition="0">
        <references count="3">
          <reference field="0" count="1" selected="0">
            <x v="0"/>
          </reference>
          <reference field="1" count="1" selected="0">
            <x v="1"/>
          </reference>
          <reference field="2" count="3">
            <x v="8"/>
            <x v="42"/>
            <x v="57"/>
          </reference>
        </references>
      </pivotArea>
    </format>
    <format dxfId="500">
      <pivotArea dataOnly="0" labelOnly="1" outline="0" fieldPosition="0">
        <references count="3">
          <reference field="0" count="1" selected="0">
            <x v="0"/>
          </reference>
          <reference field="1" count="1" selected="0">
            <x v="2"/>
          </reference>
          <reference field="2" count="1">
            <x v="15"/>
          </reference>
        </references>
      </pivotArea>
    </format>
    <format dxfId="499">
      <pivotArea dataOnly="0" labelOnly="1" outline="0" fieldPosition="0">
        <references count="3">
          <reference field="0" count="1" selected="0">
            <x v="0"/>
          </reference>
          <reference field="1" count="1" selected="0">
            <x v="4"/>
          </reference>
          <reference field="2" count="5">
            <x v="23"/>
            <x v="26"/>
            <x v="83"/>
            <x v="150"/>
            <x v="152"/>
          </reference>
        </references>
      </pivotArea>
    </format>
    <format dxfId="498">
      <pivotArea dataOnly="0" labelOnly="1" outline="0" fieldPosition="0">
        <references count="3">
          <reference field="0" count="1" selected="0">
            <x v="0"/>
          </reference>
          <reference field="1" count="1" selected="0">
            <x v="10"/>
          </reference>
          <reference field="2" count="4">
            <x v="55"/>
            <x v="74"/>
            <x v="75"/>
            <x v="86"/>
          </reference>
        </references>
      </pivotArea>
    </format>
    <format dxfId="497">
      <pivotArea dataOnly="0" labelOnly="1" outline="0" fieldPosition="0">
        <references count="3">
          <reference field="0" count="1" selected="0">
            <x v="0"/>
          </reference>
          <reference field="1" count="1" selected="0">
            <x v="11"/>
          </reference>
          <reference field="2" count="3">
            <x v="24"/>
            <x v="60"/>
            <x v="89"/>
          </reference>
        </references>
      </pivotArea>
    </format>
    <format dxfId="496">
      <pivotArea dataOnly="0" labelOnly="1" outline="0" fieldPosition="0">
        <references count="3">
          <reference field="0" count="1" selected="0">
            <x v="1"/>
          </reference>
          <reference field="1" count="1" selected="0">
            <x v="7"/>
          </reference>
          <reference field="2" count="8">
            <x v="45"/>
            <x v="64"/>
            <x v="68"/>
            <x v="77"/>
            <x v="103"/>
            <x v="104"/>
            <x v="109"/>
            <x v="141"/>
          </reference>
        </references>
      </pivotArea>
    </format>
    <format dxfId="495">
      <pivotArea dataOnly="0" labelOnly="1" outline="0" fieldPosition="0">
        <references count="3">
          <reference field="0" count="1" selected="0">
            <x v="1"/>
          </reference>
          <reference field="1" count="1" selected="0">
            <x v="8"/>
          </reference>
          <reference field="2" count="6">
            <x v="17"/>
            <x v="19"/>
            <x v="56"/>
            <x v="93"/>
            <x v="126"/>
            <x v="133"/>
          </reference>
        </references>
      </pivotArea>
    </format>
    <format dxfId="494">
      <pivotArea dataOnly="0" labelOnly="1" outline="0" fieldPosition="0">
        <references count="3">
          <reference field="0" count="1" selected="0">
            <x v="1"/>
          </reference>
          <reference field="1" count="1" selected="0">
            <x v="9"/>
          </reference>
          <reference field="2" count="11">
            <x v="10"/>
            <x v="71"/>
            <x v="81"/>
            <x v="95"/>
            <x v="106"/>
            <x v="108"/>
            <x v="113"/>
            <x v="120"/>
            <x v="122"/>
            <x v="131"/>
            <x v="136"/>
          </reference>
        </references>
      </pivotArea>
    </format>
    <format dxfId="493">
      <pivotArea dataOnly="0" labelOnly="1" outline="0" fieldPosition="0">
        <references count="3">
          <reference field="0" count="1" selected="0">
            <x v="2"/>
          </reference>
          <reference field="1" count="1" selected="0">
            <x v="3"/>
          </reference>
          <reference field="2" count="15">
            <x v="20"/>
            <x v="31"/>
            <x v="32"/>
            <x v="35"/>
            <x v="49"/>
            <x v="50"/>
            <x v="52"/>
            <x v="59"/>
            <x v="79"/>
            <x v="117"/>
            <x v="121"/>
            <x v="127"/>
            <x v="129"/>
            <x v="143"/>
            <x v="144"/>
          </reference>
        </references>
      </pivotArea>
    </format>
    <format dxfId="492">
      <pivotArea dataOnly="0" labelOnly="1" outline="0" fieldPosition="0">
        <references count="3">
          <reference field="0" count="1" selected="0">
            <x v="2"/>
          </reference>
          <reference field="1" count="1" selected="0">
            <x v="5"/>
          </reference>
          <reference field="2" count="5">
            <x v="37"/>
            <x v="46"/>
            <x v="63"/>
            <x v="94"/>
            <x v="142"/>
          </reference>
        </references>
      </pivotArea>
    </format>
    <format dxfId="491">
      <pivotArea dataOnly="0" labelOnly="1" outline="0" fieldPosition="0">
        <references count="3">
          <reference field="0" count="1" selected="0">
            <x v="2"/>
          </reference>
          <reference field="1" count="1" selected="0">
            <x v="6"/>
          </reference>
          <reference field="2" count="4">
            <x v="51"/>
            <x v="58"/>
            <x v="119"/>
            <x v="151"/>
          </reference>
        </references>
      </pivotArea>
    </format>
    <format dxfId="490">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489">
      <pivotArea dataOnly="0" labelOnly="1" outline="0" fieldPosition="0">
        <references count="3">
          <reference field="0" count="1" selected="0">
            <x v="2"/>
          </reference>
          <reference field="1" count="1" selected="0">
            <x v="13"/>
          </reference>
          <reference field="2" count="16">
            <x v="4"/>
            <x v="28"/>
            <x v="48"/>
            <x v="54"/>
            <x v="69"/>
            <x v="70"/>
            <x v="90"/>
            <x v="96"/>
            <x v="97"/>
            <x v="105"/>
            <x v="112"/>
            <x v="116"/>
            <x v="118"/>
            <x v="123"/>
            <x v="125"/>
            <x v="156"/>
          </reference>
        </references>
      </pivotArea>
    </format>
    <format dxfId="488">
      <pivotArea dataOnly="0" labelOnly="1" outline="0" fieldPosition="0">
        <references count="3">
          <reference field="0" count="1" selected="0">
            <x v="2"/>
          </reference>
          <reference field="1" count="1" selected="0">
            <x v="14"/>
          </reference>
          <reference field="2" count="15">
            <x v="0"/>
            <x v="1"/>
            <x v="12"/>
            <x v="13"/>
            <x v="27"/>
            <x v="30"/>
            <x v="34"/>
            <x v="65"/>
            <x v="66"/>
            <x v="82"/>
            <x v="84"/>
            <x v="85"/>
            <x v="98"/>
            <x v="140"/>
            <x v="154"/>
          </reference>
        </references>
      </pivotArea>
    </format>
    <format dxfId="487">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486">
      <pivotArea dataOnly="0" labelOnly="1" outline="0" fieldPosition="0">
        <references count="3">
          <reference field="0" count="1" selected="0">
            <x v="2"/>
          </reference>
          <reference field="1" count="1" selected="0">
            <x v="16"/>
          </reference>
          <reference field="2" count="12">
            <x v="2"/>
            <x v="11"/>
            <x v="29"/>
            <x v="39"/>
            <x v="47"/>
            <x v="92"/>
            <x v="99"/>
            <x v="100"/>
            <x v="101"/>
            <x v="102"/>
            <x v="128"/>
            <x v="147"/>
          </reference>
        </references>
      </pivotArea>
    </format>
    <format dxfId="485">
      <pivotArea dataOnly="0" labelOnly="1" outline="0" fieldPosition="0">
        <references count="3">
          <reference field="0" count="1" selected="0">
            <x v="2"/>
          </reference>
          <reference field="1" count="1" selected="0">
            <x v="17"/>
          </reference>
          <reference field="2" count="9">
            <x v="9"/>
            <x v="21"/>
            <x v="36"/>
            <x v="53"/>
            <x v="67"/>
            <x v="78"/>
            <x v="107"/>
            <x v="110"/>
            <x v="124"/>
          </reference>
        </references>
      </pivotArea>
    </format>
    <format dxfId="484">
      <pivotArea dataOnly="0" labelOnly="1" outline="0" fieldPosition="0">
        <references count="3">
          <reference field="0" count="1" selected="0">
            <x v="2"/>
          </reference>
          <reference field="1" count="1" selected="0">
            <x v="18"/>
          </reference>
          <reference field="2" count="6">
            <x v="16"/>
            <x v="40"/>
            <x v="88"/>
            <x v="111"/>
            <x v="115"/>
            <x v="130"/>
          </reference>
        </references>
      </pivotArea>
    </format>
    <format dxfId="483">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482">
      <pivotArea dataOnly="0" labelOnly="1" outline="0" fieldPosition="0">
        <references count="3">
          <reference field="0" count="1" selected="0">
            <x v="3"/>
          </reference>
          <reference field="1" count="1" selected="0">
            <x v="19"/>
          </reference>
          <reference field="2" count="4">
            <x v="61"/>
            <x v="72"/>
            <x v="73"/>
            <x v="146"/>
          </reference>
        </references>
      </pivotArea>
    </format>
    <format dxfId="481">
      <pivotArea dataOnly="0" labelOnly="1" outline="0" fieldPosition="0">
        <references count="3">
          <reference field="0" count="1" selected="0">
            <x v="3"/>
          </reference>
          <reference field="1" count="1" selected="0">
            <x v="20"/>
          </reference>
          <reference field="2" count="5">
            <x v="3"/>
            <x v="14"/>
            <x v="134"/>
            <x v="148"/>
            <x v="155"/>
          </reference>
        </references>
      </pivotArea>
    </format>
    <format dxfId="480">
      <pivotArea dataOnly="0" labelOnly="1" outline="0" fieldPosition="0">
        <references count="3">
          <reference field="0" count="1" selected="0">
            <x v="3"/>
          </reference>
          <reference field="1" count="1" selected="0">
            <x v="21"/>
          </reference>
          <reference field="2" count="3">
            <x v="7"/>
            <x v="76"/>
            <x v="137"/>
          </reference>
        </references>
      </pivotArea>
    </format>
    <format dxfId="479">
      <pivotArea dataOnly="0" labelOnly="1" outline="0" fieldPosition="0">
        <references count="1">
          <reference field="9" count="0"/>
        </references>
      </pivotArea>
    </format>
    <format dxfId="478">
      <pivotArea dataOnly="0" labelOnly="1" outline="0" fieldPosition="0">
        <references count="2">
          <reference field="9" count="1" selected="0">
            <x v="0"/>
          </reference>
          <reference field="10" count="1">
            <x v="4"/>
          </reference>
        </references>
      </pivotArea>
    </format>
    <format dxfId="477">
      <pivotArea dataOnly="0" labelOnly="1" outline="0" fieldPosition="0">
        <references count="2">
          <reference field="9" count="1" selected="0">
            <x v="9"/>
          </reference>
          <reference field="10" count="1">
            <x v="2"/>
          </reference>
        </references>
      </pivotArea>
    </format>
    <format dxfId="476">
      <pivotArea dataOnly="0" labelOnly="1" outline="0" fieldPosition="0">
        <references count="2">
          <reference field="9" count="1" selected="0">
            <x v="12"/>
          </reference>
          <reference field="10" count="1">
            <x v="1"/>
          </reference>
        </references>
      </pivotArea>
    </format>
    <format dxfId="475">
      <pivotArea dataOnly="0" labelOnly="1" outline="0" fieldPosition="0">
        <references count="2">
          <reference field="9" count="1" selected="0">
            <x v="16"/>
          </reference>
          <reference field="10" count="1">
            <x v="0"/>
          </reference>
        </references>
      </pivotArea>
    </format>
    <format dxfId="474">
      <pivotArea dataOnly="0" labelOnly="1" outline="0" fieldPosition="0">
        <references count="2">
          <reference field="9" count="1" selected="0">
            <x v="38"/>
          </reference>
          <reference field="10" count="1">
            <x v="3"/>
          </reference>
        </references>
      </pivotArea>
    </format>
    <format dxfId="473">
      <pivotArea dataOnly="0" labelOnly="1" outline="0" fieldPosition="0">
        <references count="3">
          <reference field="7" count="1">
            <x v="43"/>
          </reference>
          <reference field="9" count="1" selected="0">
            <x v="0"/>
          </reference>
          <reference field="10" count="1" selected="0">
            <x v="4"/>
          </reference>
        </references>
      </pivotArea>
    </format>
    <format dxfId="472">
      <pivotArea dataOnly="0" labelOnly="1" outline="0" fieldPosition="0">
        <references count="3">
          <reference field="7" count="1">
            <x v="37"/>
          </reference>
          <reference field="9" count="1" selected="0">
            <x v="1"/>
          </reference>
          <reference field="10" count="1" selected="0">
            <x v="4"/>
          </reference>
        </references>
      </pivotArea>
    </format>
    <format dxfId="471">
      <pivotArea dataOnly="0" labelOnly="1" outline="0" fieldPosition="0">
        <references count="3">
          <reference field="7" count="1">
            <x v="19"/>
          </reference>
          <reference field="9" count="1" selected="0">
            <x v="2"/>
          </reference>
          <reference field="10" count="1" selected="0">
            <x v="4"/>
          </reference>
        </references>
      </pivotArea>
    </format>
    <format dxfId="470">
      <pivotArea dataOnly="0" labelOnly="1" outline="0" fieldPosition="0">
        <references count="3">
          <reference field="7" count="1">
            <x v="18"/>
          </reference>
          <reference field="9" count="1" selected="0">
            <x v="3"/>
          </reference>
          <reference field="10" count="1" selected="0">
            <x v="4"/>
          </reference>
        </references>
      </pivotArea>
    </format>
    <format dxfId="469">
      <pivotArea dataOnly="0" labelOnly="1" outline="0" fieldPosition="0">
        <references count="3">
          <reference field="7" count="1">
            <x v="17"/>
          </reference>
          <reference field="9" count="1" selected="0">
            <x v="4"/>
          </reference>
          <reference field="10" count="1" selected="0">
            <x v="4"/>
          </reference>
        </references>
      </pivotArea>
    </format>
    <format dxfId="468">
      <pivotArea dataOnly="0" labelOnly="1" outline="0" fieldPosition="0">
        <references count="3">
          <reference field="7" count="1">
            <x v="15"/>
          </reference>
          <reference field="9" count="1" selected="0">
            <x v="5"/>
          </reference>
          <reference field="10" count="1" selected="0">
            <x v="4"/>
          </reference>
        </references>
      </pivotArea>
    </format>
    <format dxfId="467">
      <pivotArea dataOnly="0" labelOnly="1" outline="0" fieldPosition="0">
        <references count="3">
          <reference field="7" count="1">
            <x v="46"/>
          </reference>
          <reference field="9" count="1" selected="0">
            <x v="6"/>
          </reference>
          <reference field="10" count="1" selected="0">
            <x v="4"/>
          </reference>
        </references>
      </pivotArea>
    </format>
    <format dxfId="466">
      <pivotArea dataOnly="0" labelOnly="1" outline="0" fieldPosition="0">
        <references count="3">
          <reference field="7" count="1">
            <x v="34"/>
          </reference>
          <reference field="9" count="1" selected="0">
            <x v="7"/>
          </reference>
          <reference field="10" count="1" selected="0">
            <x v="4"/>
          </reference>
        </references>
      </pivotArea>
    </format>
    <format dxfId="465">
      <pivotArea dataOnly="0" labelOnly="1" outline="0" fieldPosition="0">
        <references count="3">
          <reference field="7" count="1">
            <x v="24"/>
          </reference>
          <reference field="9" count="1" selected="0">
            <x v="8"/>
          </reference>
          <reference field="10" count="1" selected="0">
            <x v="4"/>
          </reference>
        </references>
      </pivotArea>
    </format>
    <format dxfId="464">
      <pivotArea dataOnly="0" labelOnly="1" outline="0" fieldPosition="0">
        <references count="3">
          <reference field="7" count="1">
            <x v="36"/>
          </reference>
          <reference field="9" count="1" selected="0">
            <x v="9"/>
          </reference>
          <reference field="10" count="1" selected="0">
            <x v="2"/>
          </reference>
        </references>
      </pivotArea>
    </format>
    <format dxfId="463">
      <pivotArea dataOnly="0" labelOnly="1" outline="0" fieldPosition="0">
        <references count="3">
          <reference field="7" count="1">
            <x v="26"/>
          </reference>
          <reference field="9" count="1" selected="0">
            <x v="10"/>
          </reference>
          <reference field="10" count="1" selected="0">
            <x v="2"/>
          </reference>
        </references>
      </pivotArea>
    </format>
    <format dxfId="462">
      <pivotArea dataOnly="0" labelOnly="1" outline="0" fieldPosition="0">
        <references count="3">
          <reference field="7" count="1">
            <x v="25"/>
          </reference>
          <reference field="9" count="1" selected="0">
            <x v="11"/>
          </reference>
          <reference field="10" count="1" selected="0">
            <x v="2"/>
          </reference>
        </references>
      </pivotArea>
    </format>
    <format dxfId="461">
      <pivotArea dataOnly="0" labelOnly="1" outline="0" fieldPosition="0">
        <references count="3">
          <reference field="7" count="1">
            <x v="40"/>
          </reference>
          <reference field="9" count="1" selected="0">
            <x v="12"/>
          </reference>
          <reference field="10" count="1" selected="0">
            <x v="1"/>
          </reference>
        </references>
      </pivotArea>
    </format>
    <format dxfId="460">
      <pivotArea dataOnly="0" labelOnly="1" outline="0" fieldPosition="0">
        <references count="3">
          <reference field="7" count="1">
            <x v="8"/>
          </reference>
          <reference field="9" count="1" selected="0">
            <x v="13"/>
          </reference>
          <reference field="10" count="1" selected="0">
            <x v="1"/>
          </reference>
        </references>
      </pivotArea>
    </format>
    <format dxfId="459">
      <pivotArea dataOnly="0" labelOnly="1" outline="0" fieldPosition="0">
        <references count="3">
          <reference field="7" count="1">
            <x v="10"/>
          </reference>
          <reference field="9" count="1" selected="0">
            <x v="14"/>
          </reference>
          <reference field="10" count="1" selected="0">
            <x v="1"/>
          </reference>
        </references>
      </pivotArea>
    </format>
    <format dxfId="458">
      <pivotArea dataOnly="0" labelOnly="1" outline="0" fieldPosition="0">
        <references count="3">
          <reference field="7" count="1">
            <x v="9"/>
          </reference>
          <reference field="9" count="1" selected="0">
            <x v="15"/>
          </reference>
          <reference field="10" count="1" selected="0">
            <x v="1"/>
          </reference>
        </references>
      </pivotArea>
    </format>
    <format dxfId="457">
      <pivotArea dataOnly="0" labelOnly="1" outline="0" fieldPosition="0">
        <references count="3">
          <reference field="7" count="1">
            <x v="0"/>
          </reference>
          <reference field="9" count="1" selected="0">
            <x v="16"/>
          </reference>
          <reference field="10" count="1" selected="0">
            <x v="0"/>
          </reference>
        </references>
      </pivotArea>
    </format>
    <format dxfId="456">
      <pivotArea dataOnly="0" labelOnly="1" outline="0" fieldPosition="0">
        <references count="3">
          <reference field="7" count="1">
            <x v="35"/>
          </reference>
          <reference field="9" count="1" selected="0">
            <x v="17"/>
          </reference>
          <reference field="10" count="1" selected="0">
            <x v="0"/>
          </reference>
        </references>
      </pivotArea>
    </format>
    <format dxfId="455">
      <pivotArea dataOnly="0" labelOnly="1" outline="0" fieldPosition="0">
        <references count="3">
          <reference field="7" count="1">
            <x v="13"/>
          </reference>
          <reference field="9" count="1" selected="0">
            <x v="18"/>
          </reference>
          <reference field="10" count="1" selected="0">
            <x v="0"/>
          </reference>
        </references>
      </pivotArea>
    </format>
    <format dxfId="454">
      <pivotArea dataOnly="0" labelOnly="1" outline="0" fieldPosition="0">
        <references count="3">
          <reference field="7" count="1">
            <x v="14"/>
          </reference>
          <reference field="9" count="1" selected="0">
            <x v="19"/>
          </reference>
          <reference field="10" count="1" selected="0">
            <x v="0"/>
          </reference>
        </references>
      </pivotArea>
    </format>
    <format dxfId="453">
      <pivotArea dataOnly="0" labelOnly="1" outline="0" fieldPosition="0">
        <references count="3">
          <reference field="7" count="1">
            <x v="41"/>
          </reference>
          <reference field="9" count="1" selected="0">
            <x v="20"/>
          </reference>
          <reference field="10" count="1" selected="0">
            <x v="0"/>
          </reference>
        </references>
      </pivotArea>
    </format>
    <format dxfId="452">
      <pivotArea dataOnly="0" labelOnly="1" outline="0" fieldPosition="0">
        <references count="3">
          <reference field="7" count="1">
            <x v="28"/>
          </reference>
          <reference field="9" count="1" selected="0">
            <x v="21"/>
          </reference>
          <reference field="10" count="1" selected="0">
            <x v="0"/>
          </reference>
        </references>
      </pivotArea>
    </format>
    <format dxfId="451">
      <pivotArea dataOnly="0" labelOnly="1" outline="0" fieldPosition="0">
        <references count="3">
          <reference field="7" count="1">
            <x v="29"/>
          </reference>
          <reference field="9" count="1" selected="0">
            <x v="22"/>
          </reference>
          <reference field="10" count="1" selected="0">
            <x v="0"/>
          </reference>
        </references>
      </pivotArea>
    </format>
    <format dxfId="450">
      <pivotArea dataOnly="0" labelOnly="1" outline="0" fieldPosition="0">
        <references count="3">
          <reference field="7" count="1">
            <x v="38"/>
          </reference>
          <reference field="9" count="1" selected="0">
            <x v="23"/>
          </reference>
          <reference field="10" count="1" selected="0">
            <x v="0"/>
          </reference>
        </references>
      </pivotArea>
    </format>
    <format dxfId="449">
      <pivotArea dataOnly="0" labelOnly="1" outline="0" fieldPosition="0">
        <references count="3">
          <reference field="7" count="1">
            <x v="20"/>
          </reference>
          <reference field="9" count="1" selected="0">
            <x v="24"/>
          </reference>
          <reference field="10" count="1" selected="0">
            <x v="0"/>
          </reference>
        </references>
      </pivotArea>
    </format>
    <format dxfId="448">
      <pivotArea dataOnly="0" labelOnly="1" outline="0" fieldPosition="0">
        <references count="3">
          <reference field="7" count="1">
            <x v="21"/>
          </reference>
          <reference field="9" count="1" selected="0">
            <x v="25"/>
          </reference>
          <reference field="10" count="1" selected="0">
            <x v="0"/>
          </reference>
        </references>
      </pivotArea>
    </format>
    <format dxfId="447">
      <pivotArea dataOnly="0" labelOnly="1" outline="0" fieldPosition="0">
        <references count="3">
          <reference field="7" count="1">
            <x v="22"/>
          </reference>
          <reference field="9" count="1" selected="0">
            <x v="26"/>
          </reference>
          <reference field="10" count="1" selected="0">
            <x v="0"/>
          </reference>
        </references>
      </pivotArea>
    </format>
    <format dxfId="446">
      <pivotArea dataOnly="0" labelOnly="1" outline="0" fieldPosition="0">
        <references count="3">
          <reference field="7" count="1">
            <x v="23"/>
          </reference>
          <reference field="9" count="1" selected="0">
            <x v="27"/>
          </reference>
          <reference field="10" count="1" selected="0">
            <x v="0"/>
          </reference>
        </references>
      </pivotArea>
    </format>
    <format dxfId="445">
      <pivotArea dataOnly="0" labelOnly="1" outline="0" fieldPosition="0">
        <references count="3">
          <reference field="7" count="1">
            <x v="12"/>
          </reference>
          <reference field="9" count="1" selected="0">
            <x v="28"/>
          </reference>
          <reference field="10" count="1" selected="0">
            <x v="0"/>
          </reference>
        </references>
      </pivotArea>
    </format>
    <format dxfId="444">
      <pivotArea dataOnly="0" labelOnly="1" outline="0" fieldPosition="0">
        <references count="3">
          <reference field="7" count="1">
            <x v="11"/>
          </reference>
          <reference field="9" count="1" selected="0">
            <x v="29"/>
          </reference>
          <reference field="10" count="1" selected="0">
            <x v="0"/>
          </reference>
        </references>
      </pivotArea>
    </format>
    <format dxfId="443">
      <pivotArea dataOnly="0" labelOnly="1" outline="0" fieldPosition="0">
        <references count="3">
          <reference field="7" count="1">
            <x v="31"/>
          </reference>
          <reference field="9" count="1" selected="0">
            <x v="30"/>
          </reference>
          <reference field="10" count="1" selected="0">
            <x v="0"/>
          </reference>
        </references>
      </pivotArea>
    </format>
    <format dxfId="442">
      <pivotArea dataOnly="0" labelOnly="1" outline="0" fieldPosition="0">
        <references count="3">
          <reference field="7" count="1">
            <x v="30"/>
          </reference>
          <reference field="9" count="1" selected="0">
            <x v="31"/>
          </reference>
          <reference field="10" count="1" selected="0">
            <x v="0"/>
          </reference>
        </references>
      </pivotArea>
    </format>
    <format dxfId="441">
      <pivotArea dataOnly="0" labelOnly="1" outline="0" fieldPosition="0">
        <references count="3">
          <reference field="7" count="1">
            <x v="42"/>
          </reference>
          <reference field="9" count="1" selected="0">
            <x v="32"/>
          </reference>
          <reference field="10" count="1" selected="0">
            <x v="0"/>
          </reference>
        </references>
      </pivotArea>
    </format>
    <format dxfId="440">
      <pivotArea dataOnly="0" labelOnly="1" outline="0" fieldPosition="0">
        <references count="3">
          <reference field="7" count="1">
            <x v="44"/>
          </reference>
          <reference field="9" count="1" selected="0">
            <x v="33"/>
          </reference>
          <reference field="10" count="1" selected="0">
            <x v="0"/>
          </reference>
        </references>
      </pivotArea>
    </format>
    <format dxfId="439">
      <pivotArea dataOnly="0" labelOnly="1" outline="0" fieldPosition="0">
        <references count="3">
          <reference field="7" count="1">
            <x v="45"/>
          </reference>
          <reference field="9" count="1" selected="0">
            <x v="34"/>
          </reference>
          <reference field="10" count="1" selected="0">
            <x v="0"/>
          </reference>
        </references>
      </pivotArea>
    </format>
    <format dxfId="438">
      <pivotArea dataOnly="0" labelOnly="1" outline="0" fieldPosition="0">
        <references count="3">
          <reference field="7" count="1">
            <x v="39"/>
          </reference>
          <reference field="9" count="1" selected="0">
            <x v="35"/>
          </reference>
          <reference field="10" count="1" selected="0">
            <x v="0"/>
          </reference>
        </references>
      </pivotArea>
    </format>
    <format dxfId="437">
      <pivotArea dataOnly="0" labelOnly="1" outline="0" fieldPosition="0">
        <references count="3">
          <reference field="7" count="1">
            <x v="32"/>
          </reference>
          <reference field="9" count="1" selected="0">
            <x v="36"/>
          </reference>
          <reference field="10" count="1" selected="0">
            <x v="0"/>
          </reference>
        </references>
      </pivotArea>
    </format>
    <format dxfId="436">
      <pivotArea dataOnly="0" labelOnly="1" outline="0" fieldPosition="0">
        <references count="3">
          <reference field="7" count="1">
            <x v="33"/>
          </reference>
          <reference field="9" count="1" selected="0">
            <x v="37"/>
          </reference>
          <reference field="10" count="1" selected="0">
            <x v="0"/>
          </reference>
        </references>
      </pivotArea>
    </format>
    <format dxfId="435">
      <pivotArea dataOnly="0" labelOnly="1" outline="0" fieldPosition="0">
        <references count="3">
          <reference field="7" count="1">
            <x v="27"/>
          </reference>
          <reference field="9" count="1" selected="0">
            <x v="38"/>
          </reference>
          <reference field="10" count="1" selected="0">
            <x v="3"/>
          </reference>
        </references>
      </pivotArea>
    </format>
    <format dxfId="434">
      <pivotArea dataOnly="0" labelOnly="1" outline="0" fieldPosition="0">
        <references count="3">
          <reference field="7" count="1">
            <x v="16"/>
          </reference>
          <reference field="9" count="1" selected="0">
            <x v="39"/>
          </reference>
          <reference field="10" count="1" selected="0">
            <x v="3"/>
          </reference>
        </references>
      </pivotArea>
    </format>
    <format dxfId="433">
      <pivotArea dataOnly="0" labelOnly="1" outline="0" fieldPosition="0">
        <references count="3">
          <reference field="7" count="1">
            <x v="7"/>
          </reference>
          <reference field="9" count="1" selected="0">
            <x v="40"/>
          </reference>
          <reference field="10" count="1" selected="0">
            <x v="3"/>
          </reference>
        </references>
      </pivotArea>
    </format>
    <format dxfId="432">
      <pivotArea dataOnly="0" labelOnly="1" outline="0" fieldPosition="0">
        <references count="3">
          <reference field="7" count="1">
            <x v="6"/>
          </reference>
          <reference field="9" count="1" selected="0">
            <x v="41"/>
          </reference>
          <reference field="10" count="1" selected="0">
            <x v="3"/>
          </reference>
        </references>
      </pivotArea>
    </format>
    <format dxfId="431">
      <pivotArea dataOnly="0" labelOnly="1" outline="0" fieldPosition="0">
        <references count="3">
          <reference field="7" count="1">
            <x v="4"/>
          </reference>
          <reference field="9" count="1" selected="0">
            <x v="42"/>
          </reference>
          <reference field="10" count="1" selected="0">
            <x v="3"/>
          </reference>
        </references>
      </pivotArea>
    </format>
    <format dxfId="430">
      <pivotArea dataOnly="0" labelOnly="1" outline="0" fieldPosition="0">
        <references count="3">
          <reference field="7" count="1">
            <x v="3"/>
          </reference>
          <reference field="9" count="1" selected="0">
            <x v="43"/>
          </reference>
          <reference field="10" count="1" selected="0">
            <x v="3"/>
          </reference>
        </references>
      </pivotArea>
    </format>
    <format dxfId="429">
      <pivotArea dataOnly="0" labelOnly="1" outline="0" fieldPosition="0">
        <references count="3">
          <reference field="7" count="1">
            <x v="5"/>
          </reference>
          <reference field="9" count="1" selected="0">
            <x v="44"/>
          </reference>
          <reference field="10" count="1" selected="0">
            <x v="3"/>
          </reference>
        </references>
      </pivotArea>
    </format>
    <format dxfId="428">
      <pivotArea dataOnly="0" labelOnly="1" outline="0" fieldPosition="0">
        <references count="3">
          <reference field="7" count="1">
            <x v="2"/>
          </reference>
          <reference field="9" count="1" selected="0">
            <x v="45"/>
          </reference>
          <reference field="10" count="1" selected="0">
            <x v="3"/>
          </reference>
        </references>
      </pivotArea>
    </format>
    <format dxfId="427">
      <pivotArea dataOnly="0" labelOnly="1" outline="0" fieldPosition="0">
        <references count="3">
          <reference field="7" count="1">
            <x v="1"/>
          </reference>
          <reference field="9" count="1" selected="0">
            <x v="46"/>
          </reference>
          <reference field="10" count="1" selected="0">
            <x v="3"/>
          </reference>
        </references>
      </pivotArea>
    </format>
    <format dxfId="426">
      <pivotArea type="origin" dataOnly="0" labelOnly="1" outline="0" offset="A2:C2" fieldPosition="0"/>
    </format>
    <format dxfId="425">
      <pivotArea dataOnly="0" labelOnly="1" outline="0" fieldPosition="0">
        <references count="1">
          <reference field="9" count="0"/>
        </references>
      </pivotArea>
    </format>
    <format dxfId="424">
      <pivotArea type="origin" dataOnly="0" labelOnly="1" outline="0" offset="A2:C2" fieldPosition="0"/>
    </format>
    <format dxfId="423">
      <pivotArea dataOnly="0" labelOnly="1" outline="0" fieldPosition="0">
        <references count="1">
          <reference field="9" count="0"/>
        </references>
      </pivotArea>
    </format>
    <format dxfId="422">
      <pivotArea field="0" type="button" dataOnly="0" labelOnly="1" outline="0" axis="axisRow" fieldPosition="0"/>
    </format>
    <format dxfId="421">
      <pivotArea field="1" type="button" dataOnly="0" labelOnly="1" outline="0" axis="axisRow" fieldPosition="1"/>
    </format>
    <format dxfId="420">
      <pivotArea field="2" type="button" dataOnly="0" labelOnly="1" outline="0" axis="axisRow" fieldPosition="2"/>
    </format>
    <format dxfId="419">
      <pivotArea dataOnly="0" labelOnly="1" outline="0" fieldPosition="0">
        <references count="3">
          <reference field="7" count="1">
            <x v="43"/>
          </reference>
          <reference field="9" count="1" selected="0">
            <x v="0"/>
          </reference>
          <reference field="10" count="1" selected="0">
            <x v="4"/>
          </reference>
        </references>
      </pivotArea>
    </format>
    <format dxfId="418">
      <pivotArea dataOnly="0" labelOnly="1" outline="0" fieldPosition="0">
        <references count="3">
          <reference field="7" count="1">
            <x v="37"/>
          </reference>
          <reference field="9" count="1" selected="0">
            <x v="1"/>
          </reference>
          <reference field="10" count="1" selected="0">
            <x v="4"/>
          </reference>
        </references>
      </pivotArea>
    </format>
    <format dxfId="417">
      <pivotArea dataOnly="0" labelOnly="1" outline="0" fieldPosition="0">
        <references count="3">
          <reference field="7" count="1">
            <x v="19"/>
          </reference>
          <reference field="9" count="1" selected="0">
            <x v="2"/>
          </reference>
          <reference field="10" count="1" selected="0">
            <x v="4"/>
          </reference>
        </references>
      </pivotArea>
    </format>
    <format dxfId="416">
      <pivotArea dataOnly="0" labelOnly="1" outline="0" fieldPosition="0">
        <references count="3">
          <reference field="7" count="1">
            <x v="18"/>
          </reference>
          <reference field="9" count="1" selected="0">
            <x v="3"/>
          </reference>
          <reference field="10" count="1" selected="0">
            <x v="4"/>
          </reference>
        </references>
      </pivotArea>
    </format>
    <format dxfId="415">
      <pivotArea dataOnly="0" labelOnly="1" outline="0" fieldPosition="0">
        <references count="3">
          <reference field="7" count="1">
            <x v="17"/>
          </reference>
          <reference field="9" count="1" selected="0">
            <x v="4"/>
          </reference>
          <reference field="10" count="1" selected="0">
            <x v="4"/>
          </reference>
        </references>
      </pivotArea>
    </format>
    <format dxfId="414">
      <pivotArea dataOnly="0" labelOnly="1" outline="0" fieldPosition="0">
        <references count="3">
          <reference field="7" count="1">
            <x v="15"/>
          </reference>
          <reference field="9" count="1" selected="0">
            <x v="5"/>
          </reference>
          <reference field="10" count="1" selected="0">
            <x v="4"/>
          </reference>
        </references>
      </pivotArea>
    </format>
    <format dxfId="413">
      <pivotArea dataOnly="0" labelOnly="1" outline="0" fieldPosition="0">
        <references count="3">
          <reference field="7" count="1">
            <x v="46"/>
          </reference>
          <reference field="9" count="1" selected="0">
            <x v="6"/>
          </reference>
          <reference field="10" count="1" selected="0">
            <x v="4"/>
          </reference>
        </references>
      </pivotArea>
    </format>
    <format dxfId="412">
      <pivotArea dataOnly="0" labelOnly="1" outline="0" fieldPosition="0">
        <references count="3">
          <reference field="7" count="1">
            <x v="34"/>
          </reference>
          <reference field="9" count="1" selected="0">
            <x v="7"/>
          </reference>
          <reference field="10" count="1" selected="0">
            <x v="4"/>
          </reference>
        </references>
      </pivotArea>
    </format>
    <format dxfId="411">
      <pivotArea dataOnly="0" labelOnly="1" outline="0" fieldPosition="0">
        <references count="3">
          <reference field="7" count="1">
            <x v="24"/>
          </reference>
          <reference field="9" count="1" selected="0">
            <x v="8"/>
          </reference>
          <reference field="10" count="1" selected="0">
            <x v="4"/>
          </reference>
        </references>
      </pivotArea>
    </format>
    <format dxfId="410">
      <pivotArea dataOnly="0" labelOnly="1" outline="0" fieldPosition="0">
        <references count="3">
          <reference field="7" count="1">
            <x v="36"/>
          </reference>
          <reference field="9" count="1" selected="0">
            <x v="9"/>
          </reference>
          <reference field="10" count="1" selected="0">
            <x v="2"/>
          </reference>
        </references>
      </pivotArea>
    </format>
    <format dxfId="409">
      <pivotArea dataOnly="0" labelOnly="1" outline="0" fieldPosition="0">
        <references count="3">
          <reference field="7" count="1">
            <x v="26"/>
          </reference>
          <reference field="9" count="1" selected="0">
            <x v="10"/>
          </reference>
          <reference field="10" count="1" selected="0">
            <x v="2"/>
          </reference>
        </references>
      </pivotArea>
    </format>
    <format dxfId="408">
      <pivotArea dataOnly="0" labelOnly="1" outline="0" fieldPosition="0">
        <references count="3">
          <reference field="7" count="1">
            <x v="25"/>
          </reference>
          <reference field="9" count="1" selected="0">
            <x v="11"/>
          </reference>
          <reference field="10" count="1" selected="0">
            <x v="2"/>
          </reference>
        </references>
      </pivotArea>
    </format>
    <format dxfId="407">
      <pivotArea dataOnly="0" labelOnly="1" outline="0" fieldPosition="0">
        <references count="3">
          <reference field="7" count="1">
            <x v="40"/>
          </reference>
          <reference field="9" count="1" selected="0">
            <x v="12"/>
          </reference>
          <reference field="10" count="1" selected="0">
            <x v="1"/>
          </reference>
        </references>
      </pivotArea>
    </format>
    <format dxfId="406">
      <pivotArea dataOnly="0" labelOnly="1" outline="0" fieldPosition="0">
        <references count="3">
          <reference field="7" count="1">
            <x v="8"/>
          </reference>
          <reference field="9" count="1" selected="0">
            <x v="13"/>
          </reference>
          <reference field="10" count="1" selected="0">
            <x v="1"/>
          </reference>
        </references>
      </pivotArea>
    </format>
    <format dxfId="405">
      <pivotArea dataOnly="0" labelOnly="1" outline="0" fieldPosition="0">
        <references count="3">
          <reference field="7" count="1">
            <x v="10"/>
          </reference>
          <reference field="9" count="1" selected="0">
            <x v="14"/>
          </reference>
          <reference field="10" count="1" selected="0">
            <x v="1"/>
          </reference>
        </references>
      </pivotArea>
    </format>
    <format dxfId="404">
      <pivotArea dataOnly="0" labelOnly="1" outline="0" fieldPosition="0">
        <references count="3">
          <reference field="7" count="1">
            <x v="9"/>
          </reference>
          <reference field="9" count="1" selected="0">
            <x v="15"/>
          </reference>
          <reference field="10" count="1" selected="0">
            <x v="1"/>
          </reference>
        </references>
      </pivotArea>
    </format>
    <format dxfId="403">
      <pivotArea dataOnly="0" labelOnly="1" outline="0" fieldPosition="0">
        <references count="3">
          <reference field="7" count="1">
            <x v="0"/>
          </reference>
          <reference field="9" count="1" selected="0">
            <x v="16"/>
          </reference>
          <reference field="10" count="1" selected="0">
            <x v="0"/>
          </reference>
        </references>
      </pivotArea>
    </format>
    <format dxfId="402">
      <pivotArea dataOnly="0" labelOnly="1" outline="0" fieldPosition="0">
        <references count="3">
          <reference field="7" count="1">
            <x v="35"/>
          </reference>
          <reference field="9" count="1" selected="0">
            <x v="17"/>
          </reference>
          <reference field="10" count="1" selected="0">
            <x v="0"/>
          </reference>
        </references>
      </pivotArea>
    </format>
    <format dxfId="401">
      <pivotArea dataOnly="0" labelOnly="1" outline="0" fieldPosition="0">
        <references count="3">
          <reference field="7" count="1">
            <x v="13"/>
          </reference>
          <reference field="9" count="1" selected="0">
            <x v="18"/>
          </reference>
          <reference field="10" count="1" selected="0">
            <x v="0"/>
          </reference>
        </references>
      </pivotArea>
    </format>
    <format dxfId="400">
      <pivotArea dataOnly="0" labelOnly="1" outline="0" fieldPosition="0">
        <references count="3">
          <reference field="7" count="1">
            <x v="14"/>
          </reference>
          <reference field="9" count="1" selected="0">
            <x v="19"/>
          </reference>
          <reference field="10" count="1" selected="0">
            <x v="0"/>
          </reference>
        </references>
      </pivotArea>
    </format>
    <format dxfId="399">
      <pivotArea dataOnly="0" labelOnly="1" outline="0" fieldPosition="0">
        <references count="3">
          <reference field="7" count="1">
            <x v="41"/>
          </reference>
          <reference field="9" count="1" selected="0">
            <x v="20"/>
          </reference>
          <reference field="10" count="1" selected="0">
            <x v="0"/>
          </reference>
        </references>
      </pivotArea>
    </format>
    <format dxfId="398">
      <pivotArea dataOnly="0" labelOnly="1" outline="0" fieldPosition="0">
        <references count="3">
          <reference field="7" count="1">
            <x v="28"/>
          </reference>
          <reference field="9" count="1" selected="0">
            <x v="21"/>
          </reference>
          <reference field="10" count="1" selected="0">
            <x v="0"/>
          </reference>
        </references>
      </pivotArea>
    </format>
    <format dxfId="397">
      <pivotArea dataOnly="0" labelOnly="1" outline="0" fieldPosition="0">
        <references count="3">
          <reference field="7" count="1">
            <x v="29"/>
          </reference>
          <reference field="9" count="1" selected="0">
            <x v="22"/>
          </reference>
          <reference field="10" count="1" selected="0">
            <x v="0"/>
          </reference>
        </references>
      </pivotArea>
    </format>
    <format dxfId="396">
      <pivotArea dataOnly="0" labelOnly="1" outline="0" fieldPosition="0">
        <references count="3">
          <reference field="7" count="1">
            <x v="38"/>
          </reference>
          <reference field="9" count="1" selected="0">
            <x v="23"/>
          </reference>
          <reference field="10" count="1" selected="0">
            <x v="0"/>
          </reference>
        </references>
      </pivotArea>
    </format>
    <format dxfId="395">
      <pivotArea dataOnly="0" labelOnly="1" outline="0" fieldPosition="0">
        <references count="3">
          <reference field="7" count="1">
            <x v="20"/>
          </reference>
          <reference field="9" count="1" selected="0">
            <x v="24"/>
          </reference>
          <reference field="10" count="1" selected="0">
            <x v="0"/>
          </reference>
        </references>
      </pivotArea>
    </format>
    <format dxfId="394">
      <pivotArea dataOnly="0" labelOnly="1" outline="0" fieldPosition="0">
        <references count="3">
          <reference field="7" count="1">
            <x v="21"/>
          </reference>
          <reference field="9" count="1" selected="0">
            <x v="25"/>
          </reference>
          <reference field="10" count="1" selected="0">
            <x v="0"/>
          </reference>
        </references>
      </pivotArea>
    </format>
    <format dxfId="393">
      <pivotArea dataOnly="0" labelOnly="1" outline="0" fieldPosition="0">
        <references count="3">
          <reference field="7" count="1">
            <x v="22"/>
          </reference>
          <reference field="9" count="1" selected="0">
            <x v="26"/>
          </reference>
          <reference field="10" count="1" selected="0">
            <x v="0"/>
          </reference>
        </references>
      </pivotArea>
    </format>
    <format dxfId="392">
      <pivotArea dataOnly="0" labelOnly="1" outline="0" fieldPosition="0">
        <references count="3">
          <reference field="7" count="1">
            <x v="23"/>
          </reference>
          <reference field="9" count="1" selected="0">
            <x v="27"/>
          </reference>
          <reference field="10" count="1" selected="0">
            <x v="0"/>
          </reference>
        </references>
      </pivotArea>
    </format>
    <format dxfId="391">
      <pivotArea dataOnly="0" labelOnly="1" outline="0" fieldPosition="0">
        <references count="3">
          <reference field="7" count="1">
            <x v="12"/>
          </reference>
          <reference field="9" count="1" selected="0">
            <x v="28"/>
          </reference>
          <reference field="10" count="1" selected="0">
            <x v="0"/>
          </reference>
        </references>
      </pivotArea>
    </format>
    <format dxfId="390">
      <pivotArea dataOnly="0" labelOnly="1" outline="0" fieldPosition="0">
        <references count="3">
          <reference field="7" count="1">
            <x v="11"/>
          </reference>
          <reference field="9" count="1" selected="0">
            <x v="29"/>
          </reference>
          <reference field="10" count="1" selected="0">
            <x v="0"/>
          </reference>
        </references>
      </pivotArea>
    </format>
    <format dxfId="389">
      <pivotArea dataOnly="0" labelOnly="1" outline="0" fieldPosition="0">
        <references count="3">
          <reference field="7" count="1">
            <x v="31"/>
          </reference>
          <reference field="9" count="1" selected="0">
            <x v="30"/>
          </reference>
          <reference field="10" count="1" selected="0">
            <x v="0"/>
          </reference>
        </references>
      </pivotArea>
    </format>
    <format dxfId="388">
      <pivotArea dataOnly="0" labelOnly="1" outline="0" fieldPosition="0">
        <references count="3">
          <reference field="7" count="1">
            <x v="30"/>
          </reference>
          <reference field="9" count="1" selected="0">
            <x v="31"/>
          </reference>
          <reference field="10" count="1" selected="0">
            <x v="0"/>
          </reference>
        </references>
      </pivotArea>
    </format>
    <format dxfId="387">
      <pivotArea dataOnly="0" labelOnly="1" outline="0" fieldPosition="0">
        <references count="3">
          <reference field="7" count="1">
            <x v="42"/>
          </reference>
          <reference field="9" count="1" selected="0">
            <x v="32"/>
          </reference>
          <reference field="10" count="1" selected="0">
            <x v="0"/>
          </reference>
        </references>
      </pivotArea>
    </format>
    <format dxfId="386">
      <pivotArea dataOnly="0" labelOnly="1" outline="0" fieldPosition="0">
        <references count="3">
          <reference field="7" count="1">
            <x v="44"/>
          </reference>
          <reference field="9" count="1" selected="0">
            <x v="33"/>
          </reference>
          <reference field="10" count="1" selected="0">
            <x v="0"/>
          </reference>
        </references>
      </pivotArea>
    </format>
    <format dxfId="385">
      <pivotArea dataOnly="0" labelOnly="1" outline="0" fieldPosition="0">
        <references count="3">
          <reference field="7" count="1">
            <x v="45"/>
          </reference>
          <reference field="9" count="1" selected="0">
            <x v="34"/>
          </reference>
          <reference field="10" count="1" selected="0">
            <x v="0"/>
          </reference>
        </references>
      </pivotArea>
    </format>
    <format dxfId="384">
      <pivotArea dataOnly="0" labelOnly="1" outline="0" fieldPosition="0">
        <references count="3">
          <reference field="7" count="1">
            <x v="39"/>
          </reference>
          <reference field="9" count="1" selected="0">
            <x v="35"/>
          </reference>
          <reference field="10" count="1" selected="0">
            <x v="0"/>
          </reference>
        </references>
      </pivotArea>
    </format>
    <format dxfId="383">
      <pivotArea dataOnly="0" labelOnly="1" outline="0" fieldPosition="0">
        <references count="3">
          <reference field="7" count="1">
            <x v="32"/>
          </reference>
          <reference field="9" count="1" selected="0">
            <x v="36"/>
          </reference>
          <reference field="10" count="1" selected="0">
            <x v="0"/>
          </reference>
        </references>
      </pivotArea>
    </format>
    <format dxfId="382">
      <pivotArea dataOnly="0" labelOnly="1" outline="0" fieldPosition="0">
        <references count="3">
          <reference field="7" count="1">
            <x v="33"/>
          </reference>
          <reference field="9" count="1" selected="0">
            <x v="37"/>
          </reference>
          <reference field="10" count="1" selected="0">
            <x v="0"/>
          </reference>
        </references>
      </pivotArea>
    </format>
    <format dxfId="381">
      <pivotArea dataOnly="0" labelOnly="1" outline="0" fieldPosition="0">
        <references count="3">
          <reference field="7" count="1">
            <x v="27"/>
          </reference>
          <reference field="9" count="1" selected="0">
            <x v="38"/>
          </reference>
          <reference field="10" count="1" selected="0">
            <x v="3"/>
          </reference>
        </references>
      </pivotArea>
    </format>
    <format dxfId="380">
      <pivotArea dataOnly="0" labelOnly="1" outline="0" fieldPosition="0">
        <references count="3">
          <reference field="7" count="1">
            <x v="16"/>
          </reference>
          <reference field="9" count="1" selected="0">
            <x v="39"/>
          </reference>
          <reference field="10" count="1" selected="0">
            <x v="3"/>
          </reference>
        </references>
      </pivotArea>
    </format>
    <format dxfId="379">
      <pivotArea dataOnly="0" labelOnly="1" outline="0" fieldPosition="0">
        <references count="3">
          <reference field="7" count="1">
            <x v="7"/>
          </reference>
          <reference field="9" count="1" selected="0">
            <x v="40"/>
          </reference>
          <reference field="10" count="1" selected="0">
            <x v="3"/>
          </reference>
        </references>
      </pivotArea>
    </format>
    <format dxfId="378">
      <pivotArea dataOnly="0" labelOnly="1" outline="0" fieldPosition="0">
        <references count="3">
          <reference field="7" count="1">
            <x v="6"/>
          </reference>
          <reference field="9" count="1" selected="0">
            <x v="41"/>
          </reference>
          <reference field="10" count="1" selected="0">
            <x v="3"/>
          </reference>
        </references>
      </pivotArea>
    </format>
    <format dxfId="377">
      <pivotArea dataOnly="0" labelOnly="1" outline="0" fieldPosition="0">
        <references count="3">
          <reference field="7" count="1">
            <x v="4"/>
          </reference>
          <reference field="9" count="1" selected="0">
            <x v="42"/>
          </reference>
          <reference field="10" count="1" selected="0">
            <x v="3"/>
          </reference>
        </references>
      </pivotArea>
    </format>
    <format dxfId="376">
      <pivotArea dataOnly="0" labelOnly="1" outline="0" fieldPosition="0">
        <references count="3">
          <reference field="7" count="1">
            <x v="3"/>
          </reference>
          <reference field="9" count="1" selected="0">
            <x v="43"/>
          </reference>
          <reference field="10" count="1" selected="0">
            <x v="3"/>
          </reference>
        </references>
      </pivotArea>
    </format>
    <format dxfId="375">
      <pivotArea dataOnly="0" labelOnly="1" outline="0" fieldPosition="0">
        <references count="3">
          <reference field="7" count="1">
            <x v="5"/>
          </reference>
          <reference field="9" count="1" selected="0">
            <x v="44"/>
          </reference>
          <reference field="10" count="1" selected="0">
            <x v="3"/>
          </reference>
        </references>
      </pivotArea>
    </format>
    <format dxfId="374">
      <pivotArea dataOnly="0" labelOnly="1" outline="0" fieldPosition="0">
        <references count="3">
          <reference field="7" count="1">
            <x v="2"/>
          </reference>
          <reference field="9" count="1" selected="0">
            <x v="45"/>
          </reference>
          <reference field="10" count="1" selected="0">
            <x v="3"/>
          </reference>
        </references>
      </pivotArea>
    </format>
    <format dxfId="373">
      <pivotArea dataOnly="0" labelOnly="1" outline="0" fieldPosition="0">
        <references count="3">
          <reference field="7" count="1">
            <x v="1"/>
          </reference>
          <reference field="9" count="1" selected="0">
            <x v="46"/>
          </reference>
          <reference field="10" count="1" selected="0">
            <x v="3"/>
          </reference>
        </references>
      </pivotArea>
    </format>
    <format dxfId="372">
      <pivotArea field="0" type="button" dataOnly="0" labelOnly="1" outline="0" axis="axisRow" fieldPosition="0"/>
    </format>
    <format dxfId="371">
      <pivotArea field="1" type="button" dataOnly="0" labelOnly="1" outline="0" axis="axisRow" fieldPosition="1"/>
    </format>
    <format dxfId="370">
      <pivotArea field="2" type="button" dataOnly="0" labelOnly="1" outline="0" axis="axisRow" fieldPosition="2"/>
    </format>
    <format dxfId="369">
      <pivotArea dataOnly="0" labelOnly="1" outline="0" fieldPosition="0">
        <references count="3">
          <reference field="7" count="1">
            <x v="43"/>
          </reference>
          <reference field="9" count="1" selected="0">
            <x v="0"/>
          </reference>
          <reference field="10" count="1" selected="0">
            <x v="4"/>
          </reference>
        </references>
      </pivotArea>
    </format>
    <format dxfId="368">
      <pivotArea dataOnly="0" labelOnly="1" outline="0" fieldPosition="0">
        <references count="3">
          <reference field="7" count="1">
            <x v="37"/>
          </reference>
          <reference field="9" count="1" selected="0">
            <x v="1"/>
          </reference>
          <reference field="10" count="1" selected="0">
            <x v="4"/>
          </reference>
        </references>
      </pivotArea>
    </format>
    <format dxfId="367">
      <pivotArea dataOnly="0" labelOnly="1" outline="0" fieldPosition="0">
        <references count="3">
          <reference field="7" count="1">
            <x v="19"/>
          </reference>
          <reference field="9" count="1" selected="0">
            <x v="2"/>
          </reference>
          <reference field="10" count="1" selected="0">
            <x v="4"/>
          </reference>
        </references>
      </pivotArea>
    </format>
    <format dxfId="366">
      <pivotArea dataOnly="0" labelOnly="1" outline="0" fieldPosition="0">
        <references count="3">
          <reference field="7" count="1">
            <x v="18"/>
          </reference>
          <reference field="9" count="1" selected="0">
            <x v="3"/>
          </reference>
          <reference field="10" count="1" selected="0">
            <x v="4"/>
          </reference>
        </references>
      </pivotArea>
    </format>
    <format dxfId="365">
      <pivotArea dataOnly="0" labelOnly="1" outline="0" fieldPosition="0">
        <references count="3">
          <reference field="7" count="1">
            <x v="17"/>
          </reference>
          <reference field="9" count="1" selected="0">
            <x v="4"/>
          </reference>
          <reference field="10" count="1" selected="0">
            <x v="4"/>
          </reference>
        </references>
      </pivotArea>
    </format>
    <format dxfId="364">
      <pivotArea dataOnly="0" labelOnly="1" outline="0" fieldPosition="0">
        <references count="3">
          <reference field="7" count="1">
            <x v="15"/>
          </reference>
          <reference field="9" count="1" selected="0">
            <x v="5"/>
          </reference>
          <reference field="10" count="1" selected="0">
            <x v="4"/>
          </reference>
        </references>
      </pivotArea>
    </format>
    <format dxfId="363">
      <pivotArea dataOnly="0" labelOnly="1" outline="0" fieldPosition="0">
        <references count="3">
          <reference field="7" count="1">
            <x v="46"/>
          </reference>
          <reference field="9" count="1" selected="0">
            <x v="6"/>
          </reference>
          <reference field="10" count="1" selected="0">
            <x v="4"/>
          </reference>
        </references>
      </pivotArea>
    </format>
    <format dxfId="362">
      <pivotArea dataOnly="0" labelOnly="1" outline="0" fieldPosition="0">
        <references count="3">
          <reference field="7" count="1">
            <x v="34"/>
          </reference>
          <reference field="9" count="1" selected="0">
            <x v="7"/>
          </reference>
          <reference field="10" count="1" selected="0">
            <x v="4"/>
          </reference>
        </references>
      </pivotArea>
    </format>
    <format dxfId="361">
      <pivotArea dataOnly="0" labelOnly="1" outline="0" fieldPosition="0">
        <references count="3">
          <reference field="7" count="1">
            <x v="24"/>
          </reference>
          <reference field="9" count="1" selected="0">
            <x v="8"/>
          </reference>
          <reference field="10" count="1" selected="0">
            <x v="4"/>
          </reference>
        </references>
      </pivotArea>
    </format>
    <format dxfId="360">
      <pivotArea dataOnly="0" labelOnly="1" outline="0" fieldPosition="0">
        <references count="3">
          <reference field="7" count="1">
            <x v="36"/>
          </reference>
          <reference field="9" count="1" selected="0">
            <x v="9"/>
          </reference>
          <reference field="10" count="1" selected="0">
            <x v="2"/>
          </reference>
        </references>
      </pivotArea>
    </format>
    <format dxfId="359">
      <pivotArea dataOnly="0" labelOnly="1" outline="0" fieldPosition="0">
        <references count="3">
          <reference field="7" count="1">
            <x v="26"/>
          </reference>
          <reference field="9" count="1" selected="0">
            <x v="10"/>
          </reference>
          <reference field="10" count="1" selected="0">
            <x v="2"/>
          </reference>
        </references>
      </pivotArea>
    </format>
    <format dxfId="358">
      <pivotArea dataOnly="0" labelOnly="1" outline="0" fieldPosition="0">
        <references count="3">
          <reference field="7" count="1">
            <x v="25"/>
          </reference>
          <reference field="9" count="1" selected="0">
            <x v="11"/>
          </reference>
          <reference field="10" count="1" selected="0">
            <x v="2"/>
          </reference>
        </references>
      </pivotArea>
    </format>
    <format dxfId="357">
      <pivotArea dataOnly="0" labelOnly="1" outline="0" fieldPosition="0">
        <references count="3">
          <reference field="7" count="1">
            <x v="40"/>
          </reference>
          <reference field="9" count="1" selected="0">
            <x v="12"/>
          </reference>
          <reference field="10" count="1" selected="0">
            <x v="1"/>
          </reference>
        </references>
      </pivotArea>
    </format>
    <format dxfId="356">
      <pivotArea dataOnly="0" labelOnly="1" outline="0" fieldPosition="0">
        <references count="3">
          <reference field="7" count="1">
            <x v="8"/>
          </reference>
          <reference field="9" count="1" selected="0">
            <x v="13"/>
          </reference>
          <reference field="10" count="1" selected="0">
            <x v="1"/>
          </reference>
        </references>
      </pivotArea>
    </format>
    <format dxfId="355">
      <pivotArea dataOnly="0" labelOnly="1" outline="0" fieldPosition="0">
        <references count="3">
          <reference field="7" count="1">
            <x v="10"/>
          </reference>
          <reference field="9" count="1" selected="0">
            <x v="14"/>
          </reference>
          <reference field="10" count="1" selected="0">
            <x v="1"/>
          </reference>
        </references>
      </pivotArea>
    </format>
    <format dxfId="354">
      <pivotArea dataOnly="0" labelOnly="1" outline="0" fieldPosition="0">
        <references count="3">
          <reference field="7" count="1">
            <x v="9"/>
          </reference>
          <reference field="9" count="1" selected="0">
            <x v="15"/>
          </reference>
          <reference field="10" count="1" selected="0">
            <x v="1"/>
          </reference>
        </references>
      </pivotArea>
    </format>
    <format dxfId="353">
      <pivotArea dataOnly="0" labelOnly="1" outline="0" fieldPosition="0">
        <references count="3">
          <reference field="7" count="1">
            <x v="0"/>
          </reference>
          <reference field="9" count="1" selected="0">
            <x v="16"/>
          </reference>
          <reference field="10" count="1" selected="0">
            <x v="0"/>
          </reference>
        </references>
      </pivotArea>
    </format>
    <format dxfId="352">
      <pivotArea dataOnly="0" labelOnly="1" outline="0" fieldPosition="0">
        <references count="3">
          <reference field="7" count="1">
            <x v="35"/>
          </reference>
          <reference field="9" count="1" selected="0">
            <x v="17"/>
          </reference>
          <reference field="10" count="1" selected="0">
            <x v="0"/>
          </reference>
        </references>
      </pivotArea>
    </format>
    <format dxfId="351">
      <pivotArea dataOnly="0" labelOnly="1" outline="0" fieldPosition="0">
        <references count="3">
          <reference field="7" count="1">
            <x v="13"/>
          </reference>
          <reference field="9" count="1" selected="0">
            <x v="18"/>
          </reference>
          <reference field="10" count="1" selected="0">
            <x v="0"/>
          </reference>
        </references>
      </pivotArea>
    </format>
    <format dxfId="350">
      <pivotArea dataOnly="0" labelOnly="1" outline="0" fieldPosition="0">
        <references count="3">
          <reference field="7" count="1">
            <x v="14"/>
          </reference>
          <reference field="9" count="1" selected="0">
            <x v="19"/>
          </reference>
          <reference field="10" count="1" selected="0">
            <x v="0"/>
          </reference>
        </references>
      </pivotArea>
    </format>
    <format dxfId="349">
      <pivotArea dataOnly="0" labelOnly="1" outline="0" fieldPosition="0">
        <references count="3">
          <reference field="7" count="1">
            <x v="41"/>
          </reference>
          <reference field="9" count="1" selected="0">
            <x v="20"/>
          </reference>
          <reference field="10" count="1" selected="0">
            <x v="0"/>
          </reference>
        </references>
      </pivotArea>
    </format>
    <format dxfId="348">
      <pivotArea dataOnly="0" labelOnly="1" outline="0" fieldPosition="0">
        <references count="3">
          <reference field="7" count="1">
            <x v="28"/>
          </reference>
          <reference field="9" count="1" selected="0">
            <x v="21"/>
          </reference>
          <reference field="10" count="1" selected="0">
            <x v="0"/>
          </reference>
        </references>
      </pivotArea>
    </format>
    <format dxfId="347">
      <pivotArea dataOnly="0" labelOnly="1" outline="0" fieldPosition="0">
        <references count="3">
          <reference field="7" count="1">
            <x v="29"/>
          </reference>
          <reference field="9" count="1" selected="0">
            <x v="22"/>
          </reference>
          <reference field="10" count="1" selected="0">
            <x v="0"/>
          </reference>
        </references>
      </pivotArea>
    </format>
    <format dxfId="346">
      <pivotArea dataOnly="0" labelOnly="1" outline="0" fieldPosition="0">
        <references count="3">
          <reference field="7" count="1">
            <x v="38"/>
          </reference>
          <reference field="9" count="1" selected="0">
            <x v="23"/>
          </reference>
          <reference field="10" count="1" selected="0">
            <x v="0"/>
          </reference>
        </references>
      </pivotArea>
    </format>
    <format dxfId="345">
      <pivotArea dataOnly="0" labelOnly="1" outline="0" fieldPosition="0">
        <references count="3">
          <reference field="7" count="1">
            <x v="20"/>
          </reference>
          <reference field="9" count="1" selected="0">
            <x v="24"/>
          </reference>
          <reference field="10" count="1" selected="0">
            <x v="0"/>
          </reference>
        </references>
      </pivotArea>
    </format>
    <format dxfId="344">
      <pivotArea dataOnly="0" labelOnly="1" outline="0" fieldPosition="0">
        <references count="3">
          <reference field="7" count="1">
            <x v="21"/>
          </reference>
          <reference field="9" count="1" selected="0">
            <x v="25"/>
          </reference>
          <reference field="10" count="1" selected="0">
            <x v="0"/>
          </reference>
        </references>
      </pivotArea>
    </format>
    <format dxfId="343">
      <pivotArea dataOnly="0" labelOnly="1" outline="0" fieldPosition="0">
        <references count="3">
          <reference field="7" count="1">
            <x v="22"/>
          </reference>
          <reference field="9" count="1" selected="0">
            <x v="26"/>
          </reference>
          <reference field="10" count="1" selected="0">
            <x v="0"/>
          </reference>
        </references>
      </pivotArea>
    </format>
    <format dxfId="342">
      <pivotArea dataOnly="0" labelOnly="1" outline="0" fieldPosition="0">
        <references count="3">
          <reference field="7" count="1">
            <x v="23"/>
          </reference>
          <reference field="9" count="1" selected="0">
            <x v="27"/>
          </reference>
          <reference field="10" count="1" selected="0">
            <x v="0"/>
          </reference>
        </references>
      </pivotArea>
    </format>
    <format dxfId="341">
      <pivotArea dataOnly="0" labelOnly="1" outline="0" fieldPosition="0">
        <references count="3">
          <reference field="7" count="1">
            <x v="12"/>
          </reference>
          <reference field="9" count="1" selected="0">
            <x v="28"/>
          </reference>
          <reference field="10" count="1" selected="0">
            <x v="0"/>
          </reference>
        </references>
      </pivotArea>
    </format>
    <format dxfId="340">
      <pivotArea dataOnly="0" labelOnly="1" outline="0" fieldPosition="0">
        <references count="3">
          <reference field="7" count="1">
            <x v="11"/>
          </reference>
          <reference field="9" count="1" selected="0">
            <x v="29"/>
          </reference>
          <reference field="10" count="1" selected="0">
            <x v="0"/>
          </reference>
        </references>
      </pivotArea>
    </format>
    <format dxfId="339">
      <pivotArea dataOnly="0" labelOnly="1" outline="0" fieldPosition="0">
        <references count="3">
          <reference field="7" count="1">
            <x v="31"/>
          </reference>
          <reference field="9" count="1" selected="0">
            <x v="30"/>
          </reference>
          <reference field="10" count="1" selected="0">
            <x v="0"/>
          </reference>
        </references>
      </pivotArea>
    </format>
    <format dxfId="338">
      <pivotArea dataOnly="0" labelOnly="1" outline="0" fieldPosition="0">
        <references count="3">
          <reference field="7" count="1">
            <x v="30"/>
          </reference>
          <reference field="9" count="1" selected="0">
            <x v="31"/>
          </reference>
          <reference field="10" count="1" selected="0">
            <x v="0"/>
          </reference>
        </references>
      </pivotArea>
    </format>
    <format dxfId="337">
      <pivotArea dataOnly="0" labelOnly="1" outline="0" fieldPosition="0">
        <references count="3">
          <reference field="7" count="1">
            <x v="42"/>
          </reference>
          <reference field="9" count="1" selected="0">
            <x v="32"/>
          </reference>
          <reference field="10" count="1" selected="0">
            <x v="0"/>
          </reference>
        </references>
      </pivotArea>
    </format>
    <format dxfId="336">
      <pivotArea dataOnly="0" labelOnly="1" outline="0" fieldPosition="0">
        <references count="3">
          <reference field="7" count="1">
            <x v="44"/>
          </reference>
          <reference field="9" count="1" selected="0">
            <x v="33"/>
          </reference>
          <reference field="10" count="1" selected="0">
            <x v="0"/>
          </reference>
        </references>
      </pivotArea>
    </format>
    <format dxfId="335">
      <pivotArea dataOnly="0" labelOnly="1" outline="0" fieldPosition="0">
        <references count="3">
          <reference field="7" count="1">
            <x v="45"/>
          </reference>
          <reference field="9" count="1" selected="0">
            <x v="34"/>
          </reference>
          <reference field="10" count="1" selected="0">
            <x v="0"/>
          </reference>
        </references>
      </pivotArea>
    </format>
    <format dxfId="334">
      <pivotArea dataOnly="0" labelOnly="1" outline="0" fieldPosition="0">
        <references count="3">
          <reference field="7" count="1">
            <x v="39"/>
          </reference>
          <reference field="9" count="1" selected="0">
            <x v="35"/>
          </reference>
          <reference field="10" count="1" selected="0">
            <x v="0"/>
          </reference>
        </references>
      </pivotArea>
    </format>
    <format dxfId="333">
      <pivotArea dataOnly="0" labelOnly="1" outline="0" fieldPosition="0">
        <references count="3">
          <reference field="7" count="1">
            <x v="32"/>
          </reference>
          <reference field="9" count="1" selected="0">
            <x v="36"/>
          </reference>
          <reference field="10" count="1" selected="0">
            <x v="0"/>
          </reference>
        </references>
      </pivotArea>
    </format>
    <format dxfId="332">
      <pivotArea dataOnly="0" labelOnly="1" outline="0" fieldPosition="0">
        <references count="3">
          <reference field="7" count="1">
            <x v="33"/>
          </reference>
          <reference field="9" count="1" selected="0">
            <x v="37"/>
          </reference>
          <reference field="10" count="1" selected="0">
            <x v="0"/>
          </reference>
        </references>
      </pivotArea>
    </format>
    <format dxfId="331">
      <pivotArea dataOnly="0" labelOnly="1" outline="0" fieldPosition="0">
        <references count="3">
          <reference field="7" count="1">
            <x v="27"/>
          </reference>
          <reference field="9" count="1" selected="0">
            <x v="38"/>
          </reference>
          <reference field="10" count="1" selected="0">
            <x v="3"/>
          </reference>
        </references>
      </pivotArea>
    </format>
    <format dxfId="330">
      <pivotArea dataOnly="0" labelOnly="1" outline="0" fieldPosition="0">
        <references count="3">
          <reference field="7" count="1">
            <x v="16"/>
          </reference>
          <reference field="9" count="1" selected="0">
            <x v="39"/>
          </reference>
          <reference field="10" count="1" selected="0">
            <x v="3"/>
          </reference>
        </references>
      </pivotArea>
    </format>
    <format dxfId="329">
      <pivotArea dataOnly="0" labelOnly="1" outline="0" fieldPosition="0">
        <references count="3">
          <reference field="7" count="1">
            <x v="7"/>
          </reference>
          <reference field="9" count="1" selected="0">
            <x v="40"/>
          </reference>
          <reference field="10" count="1" selected="0">
            <x v="3"/>
          </reference>
        </references>
      </pivotArea>
    </format>
    <format dxfId="328">
      <pivotArea dataOnly="0" labelOnly="1" outline="0" fieldPosition="0">
        <references count="3">
          <reference field="7" count="1">
            <x v="6"/>
          </reference>
          <reference field="9" count="1" selected="0">
            <x v="41"/>
          </reference>
          <reference field="10" count="1" selected="0">
            <x v="3"/>
          </reference>
        </references>
      </pivotArea>
    </format>
    <format dxfId="327">
      <pivotArea dataOnly="0" labelOnly="1" outline="0" fieldPosition="0">
        <references count="3">
          <reference field="7" count="1">
            <x v="4"/>
          </reference>
          <reference field="9" count="1" selected="0">
            <x v="42"/>
          </reference>
          <reference field="10" count="1" selected="0">
            <x v="3"/>
          </reference>
        </references>
      </pivotArea>
    </format>
    <format dxfId="326">
      <pivotArea dataOnly="0" labelOnly="1" outline="0" fieldPosition="0">
        <references count="3">
          <reference field="7" count="1">
            <x v="3"/>
          </reference>
          <reference field="9" count="1" selected="0">
            <x v="43"/>
          </reference>
          <reference field="10" count="1" selected="0">
            <x v="3"/>
          </reference>
        </references>
      </pivotArea>
    </format>
    <format dxfId="325">
      <pivotArea dataOnly="0" labelOnly="1" outline="0" fieldPosition="0">
        <references count="3">
          <reference field="7" count="1">
            <x v="5"/>
          </reference>
          <reference field="9" count="1" selected="0">
            <x v="44"/>
          </reference>
          <reference field="10" count="1" selected="0">
            <x v="3"/>
          </reference>
        </references>
      </pivotArea>
    </format>
    <format dxfId="324">
      <pivotArea dataOnly="0" labelOnly="1" outline="0" fieldPosition="0">
        <references count="3">
          <reference field="7" count="1">
            <x v="2"/>
          </reference>
          <reference field="9" count="1" selected="0">
            <x v="45"/>
          </reference>
          <reference field="10" count="1" selected="0">
            <x v="3"/>
          </reference>
        </references>
      </pivotArea>
    </format>
    <format dxfId="323">
      <pivotArea dataOnly="0" labelOnly="1" outline="0" fieldPosition="0">
        <references count="3">
          <reference field="7" count="1">
            <x v="1"/>
          </reference>
          <reference field="9" count="1" selected="0">
            <x v="46"/>
          </reference>
          <reference field="10" count="1" selected="0">
            <x v="3"/>
          </reference>
        </references>
      </pivotArea>
    </format>
    <format dxfId="322">
      <pivotArea type="all" dataOnly="0" outline="0" fieldPosition="0"/>
    </format>
    <format dxfId="321">
      <pivotArea outline="0" collapsedLevelsAreSubtotals="1" fieldPosition="0"/>
    </format>
    <format dxfId="320">
      <pivotArea type="origin" dataOnly="0" labelOnly="1" outline="0" fieldPosition="0"/>
    </format>
    <format dxfId="319">
      <pivotArea field="9" type="button" dataOnly="0" labelOnly="1" outline="0" axis="axisCol" fieldPosition="0"/>
    </format>
    <format dxfId="318">
      <pivotArea field="10" type="button" dataOnly="0" labelOnly="1" outline="0" axis="axisCol" fieldPosition="1"/>
    </format>
    <format dxfId="317">
      <pivotArea field="7" type="button" dataOnly="0" labelOnly="1" outline="0" axis="axisCol" fieldPosition="2"/>
    </format>
    <format dxfId="316">
      <pivotArea type="topRight" dataOnly="0" labelOnly="1" outline="0" fieldPosition="0"/>
    </format>
    <format dxfId="315">
      <pivotArea field="0" type="button" dataOnly="0" labelOnly="1" outline="0" axis="axisRow" fieldPosition="0"/>
    </format>
    <format dxfId="314">
      <pivotArea field="1" type="button" dataOnly="0" labelOnly="1" outline="0" axis="axisRow" fieldPosition="1"/>
    </format>
    <format dxfId="313">
      <pivotArea field="2" type="button" dataOnly="0" labelOnly="1" outline="0" axis="axisRow" fieldPosition="2"/>
    </format>
    <format dxfId="312">
      <pivotArea dataOnly="0" labelOnly="1" outline="0" fieldPosition="0">
        <references count="1">
          <reference field="0" count="0"/>
        </references>
      </pivotArea>
    </format>
    <format dxfId="311">
      <pivotArea dataOnly="0" labelOnly="1" grandRow="1" outline="0" fieldPosition="0"/>
    </format>
    <format dxfId="310">
      <pivotArea dataOnly="0" labelOnly="1" outline="0" fieldPosition="0">
        <references count="2">
          <reference field="0" count="1" selected="0">
            <x v="0"/>
          </reference>
          <reference field="1" count="6">
            <x v="0"/>
            <x v="1"/>
            <x v="2"/>
            <x v="4"/>
            <x v="10"/>
            <x v="11"/>
          </reference>
        </references>
      </pivotArea>
    </format>
    <format dxfId="309">
      <pivotArea dataOnly="0" labelOnly="1" outline="0" fieldPosition="0">
        <references count="2">
          <reference field="0" count="1" selected="0">
            <x v="1"/>
          </reference>
          <reference field="1" count="3">
            <x v="7"/>
            <x v="8"/>
            <x v="9"/>
          </reference>
        </references>
      </pivotArea>
    </format>
    <format dxfId="308">
      <pivotArea dataOnly="0" labelOnly="1" outline="0" fieldPosition="0">
        <references count="2">
          <reference field="0" count="1" selected="0">
            <x v="2"/>
          </reference>
          <reference field="1" count="11">
            <x v="3"/>
            <x v="5"/>
            <x v="6"/>
            <x v="12"/>
            <x v="13"/>
            <x v="14"/>
            <x v="15"/>
            <x v="16"/>
            <x v="17"/>
            <x v="18"/>
            <x v="22"/>
          </reference>
        </references>
      </pivotArea>
    </format>
    <format dxfId="307">
      <pivotArea dataOnly="0" labelOnly="1" outline="0" fieldPosition="0">
        <references count="2">
          <reference field="0" count="1" selected="0">
            <x v="3"/>
          </reference>
          <reference field="1" count="3">
            <x v="19"/>
            <x v="20"/>
            <x v="21"/>
          </reference>
        </references>
      </pivotArea>
    </format>
    <format dxfId="306">
      <pivotArea dataOnly="0" labelOnly="1" outline="0" fieldPosition="0">
        <references count="3">
          <reference field="0" count="1" selected="0">
            <x v="0"/>
          </reference>
          <reference field="1" count="1" selected="0">
            <x v="0"/>
          </reference>
          <reference field="2" count="3">
            <x v="41"/>
            <x v="87"/>
            <x v="149"/>
          </reference>
        </references>
      </pivotArea>
    </format>
    <format dxfId="305">
      <pivotArea dataOnly="0" labelOnly="1" outline="0" fieldPosition="0">
        <references count="3">
          <reference field="0" count="1" selected="0">
            <x v="0"/>
          </reference>
          <reference field="1" count="1" selected="0">
            <x v="1"/>
          </reference>
          <reference field="2" count="3">
            <x v="8"/>
            <x v="42"/>
            <x v="57"/>
          </reference>
        </references>
      </pivotArea>
    </format>
    <format dxfId="304">
      <pivotArea dataOnly="0" labelOnly="1" outline="0" fieldPosition="0">
        <references count="3">
          <reference field="0" count="1" selected="0">
            <x v="0"/>
          </reference>
          <reference field="1" count="1" selected="0">
            <x v="2"/>
          </reference>
          <reference field="2" count="1">
            <x v="15"/>
          </reference>
        </references>
      </pivotArea>
    </format>
    <format dxfId="303">
      <pivotArea dataOnly="0" labelOnly="1" outline="0" fieldPosition="0">
        <references count="3">
          <reference field="0" count="1" selected="0">
            <x v="0"/>
          </reference>
          <reference field="1" count="1" selected="0">
            <x v="4"/>
          </reference>
          <reference field="2" count="5">
            <x v="23"/>
            <x v="26"/>
            <x v="83"/>
            <x v="150"/>
            <x v="152"/>
          </reference>
        </references>
      </pivotArea>
    </format>
    <format dxfId="302">
      <pivotArea dataOnly="0" labelOnly="1" outline="0" fieldPosition="0">
        <references count="3">
          <reference field="0" count="1" selected="0">
            <x v="0"/>
          </reference>
          <reference field="1" count="1" selected="0">
            <x v="10"/>
          </reference>
          <reference field="2" count="4">
            <x v="55"/>
            <x v="74"/>
            <x v="75"/>
            <x v="86"/>
          </reference>
        </references>
      </pivotArea>
    </format>
    <format dxfId="301">
      <pivotArea dataOnly="0" labelOnly="1" outline="0" fieldPosition="0">
        <references count="3">
          <reference field="0" count="1" selected="0">
            <x v="0"/>
          </reference>
          <reference field="1" count="1" selected="0">
            <x v="11"/>
          </reference>
          <reference field="2" count="3">
            <x v="24"/>
            <x v="60"/>
            <x v="89"/>
          </reference>
        </references>
      </pivotArea>
    </format>
    <format dxfId="300">
      <pivotArea dataOnly="0" labelOnly="1" outline="0" fieldPosition="0">
        <references count="3">
          <reference field="0" count="1" selected="0">
            <x v="1"/>
          </reference>
          <reference field="1" count="1" selected="0">
            <x v="7"/>
          </reference>
          <reference field="2" count="8">
            <x v="45"/>
            <x v="64"/>
            <x v="68"/>
            <x v="77"/>
            <x v="103"/>
            <x v="104"/>
            <x v="109"/>
            <x v="141"/>
          </reference>
        </references>
      </pivotArea>
    </format>
    <format dxfId="299">
      <pivotArea dataOnly="0" labelOnly="1" outline="0" fieldPosition="0">
        <references count="3">
          <reference field="0" count="1" selected="0">
            <x v="1"/>
          </reference>
          <reference field="1" count="1" selected="0">
            <x v="8"/>
          </reference>
          <reference field="2" count="6">
            <x v="17"/>
            <x v="19"/>
            <x v="56"/>
            <x v="93"/>
            <x v="126"/>
            <x v="133"/>
          </reference>
        </references>
      </pivotArea>
    </format>
    <format dxfId="298">
      <pivotArea dataOnly="0" labelOnly="1" outline="0" fieldPosition="0">
        <references count="3">
          <reference field="0" count="1" selected="0">
            <x v="1"/>
          </reference>
          <reference field="1" count="1" selected="0">
            <x v="9"/>
          </reference>
          <reference field="2" count="11">
            <x v="10"/>
            <x v="71"/>
            <x v="81"/>
            <x v="95"/>
            <x v="106"/>
            <x v="108"/>
            <x v="113"/>
            <x v="120"/>
            <x v="122"/>
            <x v="131"/>
            <x v="136"/>
          </reference>
        </references>
      </pivotArea>
    </format>
    <format dxfId="297">
      <pivotArea dataOnly="0" labelOnly="1" outline="0" fieldPosition="0">
        <references count="3">
          <reference field="0" count="1" selected="0">
            <x v="2"/>
          </reference>
          <reference field="1" count="1" selected="0">
            <x v="3"/>
          </reference>
          <reference field="2" count="15">
            <x v="20"/>
            <x v="31"/>
            <x v="32"/>
            <x v="35"/>
            <x v="49"/>
            <x v="50"/>
            <x v="52"/>
            <x v="59"/>
            <x v="79"/>
            <x v="117"/>
            <x v="121"/>
            <x v="127"/>
            <x v="129"/>
            <x v="143"/>
            <x v="144"/>
          </reference>
        </references>
      </pivotArea>
    </format>
    <format dxfId="296">
      <pivotArea dataOnly="0" labelOnly="1" outline="0" fieldPosition="0">
        <references count="3">
          <reference field="0" count="1" selected="0">
            <x v="2"/>
          </reference>
          <reference field="1" count="1" selected="0">
            <x v="5"/>
          </reference>
          <reference field="2" count="5">
            <x v="37"/>
            <x v="46"/>
            <x v="63"/>
            <x v="94"/>
            <x v="142"/>
          </reference>
        </references>
      </pivotArea>
    </format>
    <format dxfId="295">
      <pivotArea dataOnly="0" labelOnly="1" outline="0" fieldPosition="0">
        <references count="3">
          <reference field="0" count="1" selected="0">
            <x v="2"/>
          </reference>
          <reference field="1" count="1" selected="0">
            <x v="6"/>
          </reference>
          <reference field="2" count="4">
            <x v="51"/>
            <x v="58"/>
            <x v="119"/>
            <x v="151"/>
          </reference>
        </references>
      </pivotArea>
    </format>
    <format dxfId="294">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293">
      <pivotArea dataOnly="0" labelOnly="1" outline="0" fieldPosition="0">
        <references count="3">
          <reference field="0" count="1" selected="0">
            <x v="2"/>
          </reference>
          <reference field="1" count="1" selected="0">
            <x v="13"/>
          </reference>
          <reference field="2" count="16">
            <x v="4"/>
            <x v="28"/>
            <x v="48"/>
            <x v="54"/>
            <x v="69"/>
            <x v="70"/>
            <x v="90"/>
            <x v="96"/>
            <x v="97"/>
            <x v="105"/>
            <x v="112"/>
            <x v="116"/>
            <x v="118"/>
            <x v="123"/>
            <x v="125"/>
            <x v="156"/>
          </reference>
        </references>
      </pivotArea>
    </format>
    <format dxfId="292">
      <pivotArea dataOnly="0" labelOnly="1" outline="0" fieldPosition="0">
        <references count="3">
          <reference field="0" count="1" selected="0">
            <x v="2"/>
          </reference>
          <reference field="1" count="1" selected="0">
            <x v="14"/>
          </reference>
          <reference field="2" count="15">
            <x v="0"/>
            <x v="1"/>
            <x v="12"/>
            <x v="13"/>
            <x v="27"/>
            <x v="30"/>
            <x v="34"/>
            <x v="65"/>
            <x v="66"/>
            <x v="82"/>
            <x v="84"/>
            <x v="85"/>
            <x v="98"/>
            <x v="140"/>
            <x v="154"/>
          </reference>
        </references>
      </pivotArea>
    </format>
    <format dxfId="291">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290">
      <pivotArea dataOnly="0" labelOnly="1" outline="0" fieldPosition="0">
        <references count="3">
          <reference field="0" count="1" selected="0">
            <x v="2"/>
          </reference>
          <reference field="1" count="1" selected="0">
            <x v="16"/>
          </reference>
          <reference field="2" count="12">
            <x v="2"/>
            <x v="11"/>
            <x v="29"/>
            <x v="39"/>
            <x v="47"/>
            <x v="92"/>
            <x v="99"/>
            <x v="100"/>
            <x v="101"/>
            <x v="102"/>
            <x v="128"/>
            <x v="147"/>
          </reference>
        </references>
      </pivotArea>
    </format>
    <format dxfId="289">
      <pivotArea dataOnly="0" labelOnly="1" outline="0" fieldPosition="0">
        <references count="3">
          <reference field="0" count="1" selected="0">
            <x v="2"/>
          </reference>
          <reference field="1" count="1" selected="0">
            <x v="17"/>
          </reference>
          <reference field="2" count="9">
            <x v="9"/>
            <x v="21"/>
            <x v="36"/>
            <x v="53"/>
            <x v="67"/>
            <x v="78"/>
            <x v="107"/>
            <x v="110"/>
            <x v="124"/>
          </reference>
        </references>
      </pivotArea>
    </format>
    <format dxfId="288">
      <pivotArea dataOnly="0" labelOnly="1" outline="0" fieldPosition="0">
        <references count="3">
          <reference field="0" count="1" selected="0">
            <x v="2"/>
          </reference>
          <reference field="1" count="1" selected="0">
            <x v="18"/>
          </reference>
          <reference field="2" count="6">
            <x v="16"/>
            <x v="40"/>
            <x v="88"/>
            <x v="111"/>
            <x v="115"/>
            <x v="130"/>
          </reference>
        </references>
      </pivotArea>
    </format>
    <format dxfId="287">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286">
      <pivotArea dataOnly="0" labelOnly="1" outline="0" fieldPosition="0">
        <references count="3">
          <reference field="0" count="1" selected="0">
            <x v="3"/>
          </reference>
          <reference field="1" count="1" selected="0">
            <x v="19"/>
          </reference>
          <reference field="2" count="4">
            <x v="61"/>
            <x v="72"/>
            <x v="73"/>
            <x v="146"/>
          </reference>
        </references>
      </pivotArea>
    </format>
    <format dxfId="285">
      <pivotArea dataOnly="0" labelOnly="1" outline="0" fieldPosition="0">
        <references count="3">
          <reference field="0" count="1" selected="0">
            <x v="3"/>
          </reference>
          <reference field="1" count="1" selected="0">
            <x v="20"/>
          </reference>
          <reference field="2" count="5">
            <x v="3"/>
            <x v="14"/>
            <x v="134"/>
            <x v="148"/>
            <x v="155"/>
          </reference>
        </references>
      </pivotArea>
    </format>
    <format dxfId="284">
      <pivotArea dataOnly="0" labelOnly="1" outline="0" fieldPosition="0">
        <references count="3">
          <reference field="0" count="1" selected="0">
            <x v="3"/>
          </reference>
          <reference field="1" count="1" selected="0">
            <x v="21"/>
          </reference>
          <reference field="2" count="3">
            <x v="7"/>
            <x v="76"/>
            <x v="137"/>
          </reference>
        </references>
      </pivotArea>
    </format>
    <format dxfId="283">
      <pivotArea dataOnly="0" labelOnly="1" outline="0" fieldPosition="0">
        <references count="1">
          <reference field="9" count="0"/>
        </references>
      </pivotArea>
    </format>
    <format dxfId="282">
      <pivotArea dataOnly="0" labelOnly="1" outline="0" fieldPosition="0">
        <references count="2">
          <reference field="9" count="1" selected="0">
            <x v="0"/>
          </reference>
          <reference field="10" count="1">
            <x v="4"/>
          </reference>
        </references>
      </pivotArea>
    </format>
    <format dxfId="281">
      <pivotArea dataOnly="0" labelOnly="1" outline="0" fieldPosition="0">
        <references count="2">
          <reference field="9" count="1" selected="0">
            <x v="9"/>
          </reference>
          <reference field="10" count="1">
            <x v="2"/>
          </reference>
        </references>
      </pivotArea>
    </format>
    <format dxfId="280">
      <pivotArea dataOnly="0" labelOnly="1" outline="0" fieldPosition="0">
        <references count="2">
          <reference field="9" count="1" selected="0">
            <x v="12"/>
          </reference>
          <reference field="10" count="1">
            <x v="1"/>
          </reference>
        </references>
      </pivotArea>
    </format>
    <format dxfId="279">
      <pivotArea dataOnly="0" labelOnly="1" outline="0" fieldPosition="0">
        <references count="2">
          <reference field="9" count="1" selected="0">
            <x v="16"/>
          </reference>
          <reference field="10" count="1">
            <x v="0"/>
          </reference>
        </references>
      </pivotArea>
    </format>
    <format dxfId="278">
      <pivotArea dataOnly="0" labelOnly="1" outline="0" fieldPosition="0">
        <references count="2">
          <reference field="9" count="1" selected="0">
            <x v="38"/>
          </reference>
          <reference field="10" count="1">
            <x v="3"/>
          </reference>
        </references>
      </pivotArea>
    </format>
    <format dxfId="277">
      <pivotArea dataOnly="0" labelOnly="1" outline="0" fieldPosition="0">
        <references count="3">
          <reference field="7" count="1">
            <x v="43"/>
          </reference>
          <reference field="9" count="1" selected="0">
            <x v="0"/>
          </reference>
          <reference field="10" count="1" selected="0">
            <x v="4"/>
          </reference>
        </references>
      </pivotArea>
    </format>
    <format dxfId="276">
      <pivotArea dataOnly="0" labelOnly="1" outline="0" fieldPosition="0">
        <references count="3">
          <reference field="7" count="1">
            <x v="37"/>
          </reference>
          <reference field="9" count="1" selected="0">
            <x v="1"/>
          </reference>
          <reference field="10" count="1" selected="0">
            <x v="4"/>
          </reference>
        </references>
      </pivotArea>
    </format>
    <format dxfId="275">
      <pivotArea dataOnly="0" labelOnly="1" outline="0" fieldPosition="0">
        <references count="3">
          <reference field="7" count="1">
            <x v="19"/>
          </reference>
          <reference field="9" count="1" selected="0">
            <x v="2"/>
          </reference>
          <reference field="10" count="1" selected="0">
            <x v="4"/>
          </reference>
        </references>
      </pivotArea>
    </format>
    <format dxfId="274">
      <pivotArea dataOnly="0" labelOnly="1" outline="0" fieldPosition="0">
        <references count="3">
          <reference field="7" count="1">
            <x v="18"/>
          </reference>
          <reference field="9" count="1" selected="0">
            <x v="3"/>
          </reference>
          <reference field="10" count="1" selected="0">
            <x v="4"/>
          </reference>
        </references>
      </pivotArea>
    </format>
    <format dxfId="273">
      <pivotArea dataOnly="0" labelOnly="1" outline="0" fieldPosition="0">
        <references count="3">
          <reference field="7" count="1">
            <x v="17"/>
          </reference>
          <reference field="9" count="1" selected="0">
            <x v="4"/>
          </reference>
          <reference field="10" count="1" selected="0">
            <x v="4"/>
          </reference>
        </references>
      </pivotArea>
    </format>
    <format dxfId="272">
      <pivotArea dataOnly="0" labelOnly="1" outline="0" fieldPosition="0">
        <references count="3">
          <reference field="7" count="1">
            <x v="15"/>
          </reference>
          <reference field="9" count="1" selected="0">
            <x v="5"/>
          </reference>
          <reference field="10" count="1" selected="0">
            <x v="4"/>
          </reference>
        </references>
      </pivotArea>
    </format>
    <format dxfId="271">
      <pivotArea dataOnly="0" labelOnly="1" outline="0" fieldPosition="0">
        <references count="3">
          <reference field="7" count="1">
            <x v="46"/>
          </reference>
          <reference field="9" count="1" selected="0">
            <x v="6"/>
          </reference>
          <reference field="10" count="1" selected="0">
            <x v="4"/>
          </reference>
        </references>
      </pivotArea>
    </format>
    <format dxfId="270">
      <pivotArea dataOnly="0" labelOnly="1" outline="0" fieldPosition="0">
        <references count="3">
          <reference field="7" count="1">
            <x v="34"/>
          </reference>
          <reference field="9" count="1" selected="0">
            <x v="7"/>
          </reference>
          <reference field="10" count="1" selected="0">
            <x v="4"/>
          </reference>
        </references>
      </pivotArea>
    </format>
    <format dxfId="269">
      <pivotArea dataOnly="0" labelOnly="1" outline="0" fieldPosition="0">
        <references count="3">
          <reference field="7" count="1">
            <x v="24"/>
          </reference>
          <reference field="9" count="1" selected="0">
            <x v="8"/>
          </reference>
          <reference field="10" count="1" selected="0">
            <x v="4"/>
          </reference>
        </references>
      </pivotArea>
    </format>
    <format dxfId="268">
      <pivotArea dataOnly="0" labelOnly="1" outline="0" fieldPosition="0">
        <references count="3">
          <reference field="7" count="1">
            <x v="36"/>
          </reference>
          <reference field="9" count="1" selected="0">
            <x v="9"/>
          </reference>
          <reference field="10" count="1" selected="0">
            <x v="2"/>
          </reference>
        </references>
      </pivotArea>
    </format>
    <format dxfId="267">
      <pivotArea dataOnly="0" labelOnly="1" outline="0" fieldPosition="0">
        <references count="3">
          <reference field="7" count="1">
            <x v="26"/>
          </reference>
          <reference field="9" count="1" selected="0">
            <x v="10"/>
          </reference>
          <reference field="10" count="1" selected="0">
            <x v="2"/>
          </reference>
        </references>
      </pivotArea>
    </format>
    <format dxfId="266">
      <pivotArea dataOnly="0" labelOnly="1" outline="0" fieldPosition="0">
        <references count="3">
          <reference field="7" count="1">
            <x v="25"/>
          </reference>
          <reference field="9" count="1" selected="0">
            <x v="11"/>
          </reference>
          <reference field="10" count="1" selected="0">
            <x v="2"/>
          </reference>
        </references>
      </pivotArea>
    </format>
    <format dxfId="265">
      <pivotArea dataOnly="0" labelOnly="1" outline="0" fieldPosition="0">
        <references count="3">
          <reference field="7" count="1">
            <x v="40"/>
          </reference>
          <reference field="9" count="1" selected="0">
            <x v="12"/>
          </reference>
          <reference field="10" count="1" selected="0">
            <x v="1"/>
          </reference>
        </references>
      </pivotArea>
    </format>
    <format dxfId="264">
      <pivotArea dataOnly="0" labelOnly="1" outline="0" fieldPosition="0">
        <references count="3">
          <reference field="7" count="1">
            <x v="8"/>
          </reference>
          <reference field="9" count="1" selected="0">
            <x v="13"/>
          </reference>
          <reference field="10" count="1" selected="0">
            <x v="1"/>
          </reference>
        </references>
      </pivotArea>
    </format>
    <format dxfId="263">
      <pivotArea dataOnly="0" labelOnly="1" outline="0" fieldPosition="0">
        <references count="3">
          <reference field="7" count="1">
            <x v="10"/>
          </reference>
          <reference field="9" count="1" selected="0">
            <x v="14"/>
          </reference>
          <reference field="10" count="1" selected="0">
            <x v="1"/>
          </reference>
        </references>
      </pivotArea>
    </format>
    <format dxfId="262">
      <pivotArea dataOnly="0" labelOnly="1" outline="0" fieldPosition="0">
        <references count="3">
          <reference field="7" count="1">
            <x v="9"/>
          </reference>
          <reference field="9" count="1" selected="0">
            <x v="15"/>
          </reference>
          <reference field="10" count="1" selected="0">
            <x v="1"/>
          </reference>
        </references>
      </pivotArea>
    </format>
    <format dxfId="261">
      <pivotArea dataOnly="0" labelOnly="1" outline="0" fieldPosition="0">
        <references count="3">
          <reference field="7" count="1">
            <x v="0"/>
          </reference>
          <reference field="9" count="1" selected="0">
            <x v="16"/>
          </reference>
          <reference field="10" count="1" selected="0">
            <x v="0"/>
          </reference>
        </references>
      </pivotArea>
    </format>
    <format dxfId="260">
      <pivotArea dataOnly="0" labelOnly="1" outline="0" fieldPosition="0">
        <references count="3">
          <reference field="7" count="1">
            <x v="35"/>
          </reference>
          <reference field="9" count="1" selected="0">
            <x v="17"/>
          </reference>
          <reference field="10" count="1" selected="0">
            <x v="0"/>
          </reference>
        </references>
      </pivotArea>
    </format>
    <format dxfId="259">
      <pivotArea dataOnly="0" labelOnly="1" outline="0" fieldPosition="0">
        <references count="3">
          <reference field="7" count="1">
            <x v="13"/>
          </reference>
          <reference field="9" count="1" selected="0">
            <x v="18"/>
          </reference>
          <reference field="10" count="1" selected="0">
            <x v="0"/>
          </reference>
        </references>
      </pivotArea>
    </format>
    <format dxfId="258">
      <pivotArea dataOnly="0" labelOnly="1" outline="0" fieldPosition="0">
        <references count="3">
          <reference field="7" count="1">
            <x v="14"/>
          </reference>
          <reference field="9" count="1" selected="0">
            <x v="19"/>
          </reference>
          <reference field="10" count="1" selected="0">
            <x v="0"/>
          </reference>
        </references>
      </pivotArea>
    </format>
    <format dxfId="257">
      <pivotArea dataOnly="0" labelOnly="1" outline="0" fieldPosition="0">
        <references count="3">
          <reference field="7" count="1">
            <x v="41"/>
          </reference>
          <reference field="9" count="1" selected="0">
            <x v="20"/>
          </reference>
          <reference field="10" count="1" selected="0">
            <x v="0"/>
          </reference>
        </references>
      </pivotArea>
    </format>
    <format dxfId="256">
      <pivotArea dataOnly="0" labelOnly="1" outline="0" fieldPosition="0">
        <references count="3">
          <reference field="7" count="1">
            <x v="28"/>
          </reference>
          <reference field="9" count="1" selected="0">
            <x v="21"/>
          </reference>
          <reference field="10" count="1" selected="0">
            <x v="0"/>
          </reference>
        </references>
      </pivotArea>
    </format>
    <format dxfId="255">
      <pivotArea dataOnly="0" labelOnly="1" outline="0" fieldPosition="0">
        <references count="3">
          <reference field="7" count="1">
            <x v="29"/>
          </reference>
          <reference field="9" count="1" selected="0">
            <x v="22"/>
          </reference>
          <reference field="10" count="1" selected="0">
            <x v="0"/>
          </reference>
        </references>
      </pivotArea>
    </format>
    <format dxfId="254">
      <pivotArea dataOnly="0" labelOnly="1" outline="0" fieldPosition="0">
        <references count="3">
          <reference field="7" count="1">
            <x v="38"/>
          </reference>
          <reference field="9" count="1" selected="0">
            <x v="23"/>
          </reference>
          <reference field="10" count="1" selected="0">
            <x v="0"/>
          </reference>
        </references>
      </pivotArea>
    </format>
    <format dxfId="253">
      <pivotArea dataOnly="0" labelOnly="1" outline="0" fieldPosition="0">
        <references count="3">
          <reference field="7" count="1">
            <x v="20"/>
          </reference>
          <reference field="9" count="1" selected="0">
            <x v="24"/>
          </reference>
          <reference field="10" count="1" selected="0">
            <x v="0"/>
          </reference>
        </references>
      </pivotArea>
    </format>
    <format dxfId="252">
      <pivotArea dataOnly="0" labelOnly="1" outline="0" fieldPosition="0">
        <references count="3">
          <reference field="7" count="1">
            <x v="21"/>
          </reference>
          <reference field="9" count="1" selected="0">
            <x v="25"/>
          </reference>
          <reference field="10" count="1" selected="0">
            <x v="0"/>
          </reference>
        </references>
      </pivotArea>
    </format>
    <format dxfId="251">
      <pivotArea dataOnly="0" labelOnly="1" outline="0" fieldPosition="0">
        <references count="3">
          <reference field="7" count="1">
            <x v="22"/>
          </reference>
          <reference field="9" count="1" selected="0">
            <x v="26"/>
          </reference>
          <reference field="10" count="1" selected="0">
            <x v="0"/>
          </reference>
        </references>
      </pivotArea>
    </format>
    <format dxfId="250">
      <pivotArea dataOnly="0" labelOnly="1" outline="0" fieldPosition="0">
        <references count="3">
          <reference field="7" count="1">
            <x v="23"/>
          </reference>
          <reference field="9" count="1" selected="0">
            <x v="27"/>
          </reference>
          <reference field="10" count="1" selected="0">
            <x v="0"/>
          </reference>
        </references>
      </pivotArea>
    </format>
    <format dxfId="249">
      <pivotArea dataOnly="0" labelOnly="1" outline="0" fieldPosition="0">
        <references count="3">
          <reference field="7" count="1">
            <x v="12"/>
          </reference>
          <reference field="9" count="1" selected="0">
            <x v="28"/>
          </reference>
          <reference field="10" count="1" selected="0">
            <x v="0"/>
          </reference>
        </references>
      </pivotArea>
    </format>
    <format dxfId="248">
      <pivotArea dataOnly="0" labelOnly="1" outline="0" fieldPosition="0">
        <references count="3">
          <reference field="7" count="1">
            <x v="11"/>
          </reference>
          <reference field="9" count="1" selected="0">
            <x v="29"/>
          </reference>
          <reference field="10" count="1" selected="0">
            <x v="0"/>
          </reference>
        </references>
      </pivotArea>
    </format>
    <format dxfId="247">
      <pivotArea dataOnly="0" labelOnly="1" outline="0" fieldPosition="0">
        <references count="3">
          <reference field="7" count="1">
            <x v="31"/>
          </reference>
          <reference field="9" count="1" selected="0">
            <x v="30"/>
          </reference>
          <reference field="10" count="1" selected="0">
            <x v="0"/>
          </reference>
        </references>
      </pivotArea>
    </format>
    <format dxfId="246">
      <pivotArea dataOnly="0" labelOnly="1" outline="0" fieldPosition="0">
        <references count="3">
          <reference field="7" count="1">
            <x v="30"/>
          </reference>
          <reference field="9" count="1" selected="0">
            <x v="31"/>
          </reference>
          <reference field="10" count="1" selected="0">
            <x v="0"/>
          </reference>
        </references>
      </pivotArea>
    </format>
    <format dxfId="245">
      <pivotArea dataOnly="0" labelOnly="1" outline="0" fieldPosition="0">
        <references count="3">
          <reference field="7" count="1">
            <x v="42"/>
          </reference>
          <reference field="9" count="1" selected="0">
            <x v="32"/>
          </reference>
          <reference field="10" count="1" selected="0">
            <x v="0"/>
          </reference>
        </references>
      </pivotArea>
    </format>
    <format dxfId="244">
      <pivotArea dataOnly="0" labelOnly="1" outline="0" fieldPosition="0">
        <references count="3">
          <reference field="7" count="1">
            <x v="44"/>
          </reference>
          <reference field="9" count="1" selected="0">
            <x v="33"/>
          </reference>
          <reference field="10" count="1" selected="0">
            <x v="0"/>
          </reference>
        </references>
      </pivotArea>
    </format>
    <format dxfId="243">
      <pivotArea dataOnly="0" labelOnly="1" outline="0" fieldPosition="0">
        <references count="3">
          <reference field="7" count="1">
            <x v="45"/>
          </reference>
          <reference field="9" count="1" selected="0">
            <x v="34"/>
          </reference>
          <reference field="10" count="1" selected="0">
            <x v="0"/>
          </reference>
        </references>
      </pivotArea>
    </format>
    <format dxfId="242">
      <pivotArea dataOnly="0" labelOnly="1" outline="0" fieldPosition="0">
        <references count="3">
          <reference field="7" count="1">
            <x v="39"/>
          </reference>
          <reference field="9" count="1" selected="0">
            <x v="35"/>
          </reference>
          <reference field="10" count="1" selected="0">
            <x v="0"/>
          </reference>
        </references>
      </pivotArea>
    </format>
    <format dxfId="241">
      <pivotArea dataOnly="0" labelOnly="1" outline="0" fieldPosition="0">
        <references count="3">
          <reference field="7" count="1">
            <x v="32"/>
          </reference>
          <reference field="9" count="1" selected="0">
            <x v="36"/>
          </reference>
          <reference field="10" count="1" selected="0">
            <x v="0"/>
          </reference>
        </references>
      </pivotArea>
    </format>
    <format dxfId="240">
      <pivotArea dataOnly="0" labelOnly="1" outline="0" fieldPosition="0">
        <references count="3">
          <reference field="7" count="1">
            <x v="33"/>
          </reference>
          <reference field="9" count="1" selected="0">
            <x v="37"/>
          </reference>
          <reference field="10" count="1" selected="0">
            <x v="0"/>
          </reference>
        </references>
      </pivotArea>
    </format>
    <format dxfId="239">
      <pivotArea dataOnly="0" labelOnly="1" outline="0" fieldPosition="0">
        <references count="3">
          <reference field="7" count="1">
            <x v="27"/>
          </reference>
          <reference field="9" count="1" selected="0">
            <x v="38"/>
          </reference>
          <reference field="10" count="1" selected="0">
            <x v="3"/>
          </reference>
        </references>
      </pivotArea>
    </format>
    <format dxfId="238">
      <pivotArea dataOnly="0" labelOnly="1" outline="0" fieldPosition="0">
        <references count="3">
          <reference field="7" count="1">
            <x v="16"/>
          </reference>
          <reference field="9" count="1" selected="0">
            <x v="39"/>
          </reference>
          <reference field="10" count="1" selected="0">
            <x v="3"/>
          </reference>
        </references>
      </pivotArea>
    </format>
    <format dxfId="237">
      <pivotArea dataOnly="0" labelOnly="1" outline="0" fieldPosition="0">
        <references count="3">
          <reference field="7" count="1">
            <x v="7"/>
          </reference>
          <reference field="9" count="1" selected="0">
            <x v="40"/>
          </reference>
          <reference field="10" count="1" selected="0">
            <x v="3"/>
          </reference>
        </references>
      </pivotArea>
    </format>
    <format dxfId="236">
      <pivotArea dataOnly="0" labelOnly="1" outline="0" fieldPosition="0">
        <references count="3">
          <reference field="7" count="1">
            <x v="6"/>
          </reference>
          <reference field="9" count="1" selected="0">
            <x v="41"/>
          </reference>
          <reference field="10" count="1" selected="0">
            <x v="3"/>
          </reference>
        </references>
      </pivotArea>
    </format>
    <format dxfId="235">
      <pivotArea dataOnly="0" labelOnly="1" outline="0" fieldPosition="0">
        <references count="3">
          <reference field="7" count="1">
            <x v="4"/>
          </reference>
          <reference field="9" count="1" selected="0">
            <x v="42"/>
          </reference>
          <reference field="10" count="1" selected="0">
            <x v="3"/>
          </reference>
        </references>
      </pivotArea>
    </format>
    <format dxfId="234">
      <pivotArea dataOnly="0" labelOnly="1" outline="0" fieldPosition="0">
        <references count="3">
          <reference field="7" count="1">
            <x v="3"/>
          </reference>
          <reference field="9" count="1" selected="0">
            <x v="43"/>
          </reference>
          <reference field="10" count="1" selected="0">
            <x v="3"/>
          </reference>
        </references>
      </pivotArea>
    </format>
    <format dxfId="233">
      <pivotArea dataOnly="0" labelOnly="1" outline="0" fieldPosition="0">
        <references count="3">
          <reference field="7" count="1">
            <x v="5"/>
          </reference>
          <reference field="9" count="1" selected="0">
            <x v="44"/>
          </reference>
          <reference field="10" count="1" selected="0">
            <x v="3"/>
          </reference>
        </references>
      </pivotArea>
    </format>
    <format dxfId="232">
      <pivotArea dataOnly="0" labelOnly="1" outline="0" fieldPosition="0">
        <references count="3">
          <reference field="7" count="1">
            <x v="2"/>
          </reference>
          <reference field="9" count="1" selected="0">
            <x v="45"/>
          </reference>
          <reference field="10" count="1" selected="0">
            <x v="3"/>
          </reference>
        </references>
      </pivotArea>
    </format>
    <format dxfId="231">
      <pivotArea dataOnly="0" labelOnly="1" outline="0" fieldPosition="0">
        <references count="3">
          <reference field="7" count="1">
            <x v="1"/>
          </reference>
          <reference field="9" count="1" selected="0">
            <x v="46"/>
          </reference>
          <reference field="10" count="1" selected="0">
            <x v="3"/>
          </reference>
        </references>
      </pivotArea>
    </format>
    <format dxfId="230">
      <pivotArea outline="0" collapsedLevelsAreSubtotals="1" fieldPosition="0"/>
    </format>
    <format dxfId="229">
      <pivotArea field="9" type="button" dataOnly="0" labelOnly="1" outline="0" axis="axisCol" fieldPosition="0"/>
    </format>
    <format dxfId="228">
      <pivotArea field="10" type="button" dataOnly="0" labelOnly="1" outline="0" axis="axisCol" fieldPosition="1"/>
    </format>
    <format dxfId="227">
      <pivotArea field="7" type="button" dataOnly="0" labelOnly="1" outline="0" axis="axisCol" fieldPosition="2"/>
    </format>
    <format dxfId="226">
      <pivotArea type="topRight" dataOnly="0" labelOnly="1" outline="0" fieldPosition="0"/>
    </format>
    <format dxfId="225">
      <pivotArea dataOnly="0" labelOnly="1" outline="0" fieldPosition="0">
        <references count="1">
          <reference field="9" count="0"/>
        </references>
      </pivotArea>
    </format>
    <format dxfId="224">
      <pivotArea dataOnly="0" labelOnly="1" outline="0" fieldPosition="0">
        <references count="2">
          <reference field="9" count="1" selected="0">
            <x v="0"/>
          </reference>
          <reference field="10" count="1">
            <x v="4"/>
          </reference>
        </references>
      </pivotArea>
    </format>
    <format dxfId="223">
      <pivotArea dataOnly="0" labelOnly="1" outline="0" fieldPosition="0">
        <references count="2">
          <reference field="9" count="1" selected="0">
            <x v="9"/>
          </reference>
          <reference field="10" count="1">
            <x v="2"/>
          </reference>
        </references>
      </pivotArea>
    </format>
    <format dxfId="222">
      <pivotArea dataOnly="0" labelOnly="1" outline="0" fieldPosition="0">
        <references count="2">
          <reference field="9" count="1" selected="0">
            <x v="12"/>
          </reference>
          <reference field="10" count="1">
            <x v="1"/>
          </reference>
        </references>
      </pivotArea>
    </format>
    <format dxfId="221">
      <pivotArea dataOnly="0" labelOnly="1" outline="0" fieldPosition="0">
        <references count="2">
          <reference field="9" count="1" selected="0">
            <x v="16"/>
          </reference>
          <reference field="10" count="1">
            <x v="0"/>
          </reference>
        </references>
      </pivotArea>
    </format>
    <format dxfId="220">
      <pivotArea dataOnly="0" labelOnly="1" outline="0" fieldPosition="0">
        <references count="2">
          <reference field="9" count="1" selected="0">
            <x v="38"/>
          </reference>
          <reference field="10" count="1">
            <x v="3"/>
          </reference>
        </references>
      </pivotArea>
    </format>
    <format dxfId="219">
      <pivotArea dataOnly="0" labelOnly="1" outline="0" fieldPosition="0">
        <references count="3">
          <reference field="7" count="1">
            <x v="43"/>
          </reference>
          <reference field="9" count="1" selected="0">
            <x v="0"/>
          </reference>
          <reference field="10" count="1" selected="0">
            <x v="4"/>
          </reference>
        </references>
      </pivotArea>
    </format>
    <format dxfId="218">
      <pivotArea dataOnly="0" labelOnly="1" outline="0" fieldPosition="0">
        <references count="3">
          <reference field="7" count="1">
            <x v="37"/>
          </reference>
          <reference field="9" count="1" selected="0">
            <x v="1"/>
          </reference>
          <reference field="10" count="1" selected="0">
            <x v="4"/>
          </reference>
        </references>
      </pivotArea>
    </format>
    <format dxfId="217">
      <pivotArea dataOnly="0" labelOnly="1" outline="0" fieldPosition="0">
        <references count="3">
          <reference field="7" count="1">
            <x v="19"/>
          </reference>
          <reference field="9" count="1" selected="0">
            <x v="2"/>
          </reference>
          <reference field="10" count="1" selected="0">
            <x v="4"/>
          </reference>
        </references>
      </pivotArea>
    </format>
    <format dxfId="216">
      <pivotArea dataOnly="0" labelOnly="1" outline="0" fieldPosition="0">
        <references count="3">
          <reference field="7" count="1">
            <x v="18"/>
          </reference>
          <reference field="9" count="1" selected="0">
            <x v="3"/>
          </reference>
          <reference field="10" count="1" selected="0">
            <x v="4"/>
          </reference>
        </references>
      </pivotArea>
    </format>
    <format dxfId="215">
      <pivotArea dataOnly="0" labelOnly="1" outline="0" fieldPosition="0">
        <references count="3">
          <reference field="7" count="1">
            <x v="17"/>
          </reference>
          <reference field="9" count="1" selected="0">
            <x v="4"/>
          </reference>
          <reference field="10" count="1" selected="0">
            <x v="4"/>
          </reference>
        </references>
      </pivotArea>
    </format>
    <format dxfId="214">
      <pivotArea dataOnly="0" labelOnly="1" outline="0" fieldPosition="0">
        <references count="3">
          <reference field="7" count="1">
            <x v="15"/>
          </reference>
          <reference field="9" count="1" selected="0">
            <x v="5"/>
          </reference>
          <reference field="10" count="1" selected="0">
            <x v="4"/>
          </reference>
        </references>
      </pivotArea>
    </format>
    <format dxfId="213">
      <pivotArea dataOnly="0" labelOnly="1" outline="0" fieldPosition="0">
        <references count="3">
          <reference field="7" count="1">
            <x v="46"/>
          </reference>
          <reference field="9" count="1" selected="0">
            <x v="6"/>
          </reference>
          <reference field="10" count="1" selected="0">
            <x v="4"/>
          </reference>
        </references>
      </pivotArea>
    </format>
    <format dxfId="212">
      <pivotArea dataOnly="0" labelOnly="1" outline="0" fieldPosition="0">
        <references count="3">
          <reference field="7" count="1">
            <x v="34"/>
          </reference>
          <reference field="9" count="1" selected="0">
            <x v="7"/>
          </reference>
          <reference field="10" count="1" selected="0">
            <x v="4"/>
          </reference>
        </references>
      </pivotArea>
    </format>
    <format dxfId="211">
      <pivotArea dataOnly="0" labelOnly="1" outline="0" fieldPosition="0">
        <references count="3">
          <reference field="7" count="1">
            <x v="24"/>
          </reference>
          <reference field="9" count="1" selected="0">
            <x v="8"/>
          </reference>
          <reference field="10" count="1" selected="0">
            <x v="4"/>
          </reference>
        </references>
      </pivotArea>
    </format>
    <format dxfId="210">
      <pivotArea dataOnly="0" labelOnly="1" outline="0" fieldPosition="0">
        <references count="3">
          <reference field="7" count="1">
            <x v="36"/>
          </reference>
          <reference field="9" count="1" selected="0">
            <x v="9"/>
          </reference>
          <reference field="10" count="1" selected="0">
            <x v="2"/>
          </reference>
        </references>
      </pivotArea>
    </format>
    <format dxfId="209">
      <pivotArea dataOnly="0" labelOnly="1" outline="0" fieldPosition="0">
        <references count="3">
          <reference field="7" count="1">
            <x v="26"/>
          </reference>
          <reference field="9" count="1" selected="0">
            <x v="10"/>
          </reference>
          <reference field="10" count="1" selected="0">
            <x v="2"/>
          </reference>
        </references>
      </pivotArea>
    </format>
    <format dxfId="208">
      <pivotArea dataOnly="0" labelOnly="1" outline="0" fieldPosition="0">
        <references count="3">
          <reference field="7" count="1">
            <x v="25"/>
          </reference>
          <reference field="9" count="1" selected="0">
            <x v="11"/>
          </reference>
          <reference field="10" count="1" selected="0">
            <x v="2"/>
          </reference>
        </references>
      </pivotArea>
    </format>
    <format dxfId="207">
      <pivotArea dataOnly="0" labelOnly="1" outline="0" fieldPosition="0">
        <references count="3">
          <reference field="7" count="1">
            <x v="40"/>
          </reference>
          <reference field="9" count="1" selected="0">
            <x v="12"/>
          </reference>
          <reference field="10" count="1" selected="0">
            <x v="1"/>
          </reference>
        </references>
      </pivotArea>
    </format>
    <format dxfId="206">
      <pivotArea dataOnly="0" labelOnly="1" outline="0" fieldPosition="0">
        <references count="3">
          <reference field="7" count="1">
            <x v="8"/>
          </reference>
          <reference field="9" count="1" selected="0">
            <x v="13"/>
          </reference>
          <reference field="10" count="1" selected="0">
            <x v="1"/>
          </reference>
        </references>
      </pivotArea>
    </format>
    <format dxfId="205">
      <pivotArea dataOnly="0" labelOnly="1" outline="0" fieldPosition="0">
        <references count="3">
          <reference field="7" count="1">
            <x v="10"/>
          </reference>
          <reference field="9" count="1" selected="0">
            <x v="14"/>
          </reference>
          <reference field="10" count="1" selected="0">
            <x v="1"/>
          </reference>
        </references>
      </pivotArea>
    </format>
    <format dxfId="204">
      <pivotArea dataOnly="0" labelOnly="1" outline="0" fieldPosition="0">
        <references count="3">
          <reference field="7" count="1">
            <x v="9"/>
          </reference>
          <reference field="9" count="1" selected="0">
            <x v="15"/>
          </reference>
          <reference field="10" count="1" selected="0">
            <x v="1"/>
          </reference>
        </references>
      </pivotArea>
    </format>
    <format dxfId="203">
      <pivotArea dataOnly="0" labelOnly="1" outline="0" fieldPosition="0">
        <references count="3">
          <reference field="7" count="1">
            <x v="0"/>
          </reference>
          <reference field="9" count="1" selected="0">
            <x v="16"/>
          </reference>
          <reference field="10" count="1" selected="0">
            <x v="0"/>
          </reference>
        </references>
      </pivotArea>
    </format>
    <format dxfId="202">
      <pivotArea dataOnly="0" labelOnly="1" outline="0" fieldPosition="0">
        <references count="3">
          <reference field="7" count="1">
            <x v="35"/>
          </reference>
          <reference field="9" count="1" selected="0">
            <x v="17"/>
          </reference>
          <reference field="10" count="1" selected="0">
            <x v="0"/>
          </reference>
        </references>
      </pivotArea>
    </format>
    <format dxfId="201">
      <pivotArea dataOnly="0" labelOnly="1" outline="0" fieldPosition="0">
        <references count="3">
          <reference field="7" count="1">
            <x v="13"/>
          </reference>
          <reference field="9" count="1" selected="0">
            <x v="18"/>
          </reference>
          <reference field="10" count="1" selected="0">
            <x v="0"/>
          </reference>
        </references>
      </pivotArea>
    </format>
    <format dxfId="200">
      <pivotArea dataOnly="0" labelOnly="1" outline="0" fieldPosition="0">
        <references count="3">
          <reference field="7" count="1">
            <x v="14"/>
          </reference>
          <reference field="9" count="1" selected="0">
            <x v="19"/>
          </reference>
          <reference field="10" count="1" selected="0">
            <x v="0"/>
          </reference>
        </references>
      </pivotArea>
    </format>
    <format dxfId="199">
      <pivotArea dataOnly="0" labelOnly="1" outline="0" fieldPosition="0">
        <references count="3">
          <reference field="7" count="1">
            <x v="41"/>
          </reference>
          <reference field="9" count="1" selected="0">
            <x v="20"/>
          </reference>
          <reference field="10" count="1" selected="0">
            <x v="0"/>
          </reference>
        </references>
      </pivotArea>
    </format>
    <format dxfId="198">
      <pivotArea dataOnly="0" labelOnly="1" outline="0" fieldPosition="0">
        <references count="3">
          <reference field="7" count="1">
            <x v="28"/>
          </reference>
          <reference field="9" count="1" selected="0">
            <x v="21"/>
          </reference>
          <reference field="10" count="1" selected="0">
            <x v="0"/>
          </reference>
        </references>
      </pivotArea>
    </format>
    <format dxfId="197">
      <pivotArea dataOnly="0" labelOnly="1" outline="0" fieldPosition="0">
        <references count="3">
          <reference field="7" count="1">
            <x v="29"/>
          </reference>
          <reference field="9" count="1" selected="0">
            <x v="22"/>
          </reference>
          <reference field="10" count="1" selected="0">
            <x v="0"/>
          </reference>
        </references>
      </pivotArea>
    </format>
    <format dxfId="196">
      <pivotArea dataOnly="0" labelOnly="1" outline="0" fieldPosition="0">
        <references count="3">
          <reference field="7" count="1">
            <x v="38"/>
          </reference>
          <reference field="9" count="1" selected="0">
            <x v="23"/>
          </reference>
          <reference field="10" count="1" selected="0">
            <x v="0"/>
          </reference>
        </references>
      </pivotArea>
    </format>
    <format dxfId="195">
      <pivotArea dataOnly="0" labelOnly="1" outline="0" fieldPosition="0">
        <references count="3">
          <reference field="7" count="1">
            <x v="20"/>
          </reference>
          <reference field="9" count="1" selected="0">
            <x v="24"/>
          </reference>
          <reference field="10" count="1" selected="0">
            <x v="0"/>
          </reference>
        </references>
      </pivotArea>
    </format>
    <format dxfId="194">
      <pivotArea dataOnly="0" labelOnly="1" outline="0" fieldPosition="0">
        <references count="3">
          <reference field="7" count="1">
            <x v="21"/>
          </reference>
          <reference field="9" count="1" selected="0">
            <x v="25"/>
          </reference>
          <reference field="10" count="1" selected="0">
            <x v="0"/>
          </reference>
        </references>
      </pivotArea>
    </format>
    <format dxfId="193">
      <pivotArea dataOnly="0" labelOnly="1" outline="0" fieldPosition="0">
        <references count="3">
          <reference field="7" count="1">
            <x v="22"/>
          </reference>
          <reference field="9" count="1" selected="0">
            <x v="26"/>
          </reference>
          <reference field="10" count="1" selected="0">
            <x v="0"/>
          </reference>
        </references>
      </pivotArea>
    </format>
    <format dxfId="192">
      <pivotArea dataOnly="0" labelOnly="1" outline="0" fieldPosition="0">
        <references count="3">
          <reference field="7" count="1">
            <x v="23"/>
          </reference>
          <reference field="9" count="1" selected="0">
            <x v="27"/>
          </reference>
          <reference field="10" count="1" selected="0">
            <x v="0"/>
          </reference>
        </references>
      </pivotArea>
    </format>
    <format dxfId="191">
      <pivotArea dataOnly="0" labelOnly="1" outline="0" fieldPosition="0">
        <references count="3">
          <reference field="7" count="1">
            <x v="12"/>
          </reference>
          <reference field="9" count="1" selected="0">
            <x v="28"/>
          </reference>
          <reference field="10" count="1" selected="0">
            <x v="0"/>
          </reference>
        </references>
      </pivotArea>
    </format>
    <format dxfId="190">
      <pivotArea dataOnly="0" labelOnly="1" outline="0" fieldPosition="0">
        <references count="3">
          <reference field="7" count="1">
            <x v="11"/>
          </reference>
          <reference field="9" count="1" selected="0">
            <x v="29"/>
          </reference>
          <reference field="10" count="1" selected="0">
            <x v="0"/>
          </reference>
        </references>
      </pivotArea>
    </format>
    <format dxfId="189">
      <pivotArea dataOnly="0" labelOnly="1" outline="0" fieldPosition="0">
        <references count="3">
          <reference field="7" count="1">
            <x v="31"/>
          </reference>
          <reference field="9" count="1" selected="0">
            <x v="30"/>
          </reference>
          <reference field="10" count="1" selected="0">
            <x v="0"/>
          </reference>
        </references>
      </pivotArea>
    </format>
    <format dxfId="188">
      <pivotArea dataOnly="0" labelOnly="1" outline="0" fieldPosition="0">
        <references count="3">
          <reference field="7" count="1">
            <x v="30"/>
          </reference>
          <reference field="9" count="1" selected="0">
            <x v="31"/>
          </reference>
          <reference field="10" count="1" selected="0">
            <x v="0"/>
          </reference>
        </references>
      </pivotArea>
    </format>
    <format dxfId="187">
      <pivotArea dataOnly="0" labelOnly="1" outline="0" fieldPosition="0">
        <references count="3">
          <reference field="7" count="1">
            <x v="42"/>
          </reference>
          <reference field="9" count="1" selected="0">
            <x v="32"/>
          </reference>
          <reference field="10" count="1" selected="0">
            <x v="0"/>
          </reference>
        </references>
      </pivotArea>
    </format>
    <format dxfId="186">
      <pivotArea dataOnly="0" labelOnly="1" outline="0" fieldPosition="0">
        <references count="3">
          <reference field="7" count="1">
            <x v="44"/>
          </reference>
          <reference field="9" count="1" selected="0">
            <x v="33"/>
          </reference>
          <reference field="10" count="1" selected="0">
            <x v="0"/>
          </reference>
        </references>
      </pivotArea>
    </format>
    <format dxfId="185">
      <pivotArea dataOnly="0" labelOnly="1" outline="0" fieldPosition="0">
        <references count="3">
          <reference field="7" count="1">
            <x v="45"/>
          </reference>
          <reference field="9" count="1" selected="0">
            <x v="34"/>
          </reference>
          <reference field="10" count="1" selected="0">
            <x v="0"/>
          </reference>
        </references>
      </pivotArea>
    </format>
    <format dxfId="184">
      <pivotArea dataOnly="0" labelOnly="1" outline="0" fieldPosition="0">
        <references count="3">
          <reference field="7" count="1">
            <x v="39"/>
          </reference>
          <reference field="9" count="1" selected="0">
            <x v="35"/>
          </reference>
          <reference field="10" count="1" selected="0">
            <x v="0"/>
          </reference>
        </references>
      </pivotArea>
    </format>
    <format dxfId="183">
      <pivotArea dataOnly="0" labelOnly="1" outline="0" fieldPosition="0">
        <references count="3">
          <reference field="7" count="1">
            <x v="32"/>
          </reference>
          <reference field="9" count="1" selected="0">
            <x v="36"/>
          </reference>
          <reference field="10" count="1" selected="0">
            <x v="0"/>
          </reference>
        </references>
      </pivotArea>
    </format>
    <format dxfId="182">
      <pivotArea dataOnly="0" labelOnly="1" outline="0" fieldPosition="0">
        <references count="3">
          <reference field="7" count="1">
            <x v="33"/>
          </reference>
          <reference field="9" count="1" selected="0">
            <x v="37"/>
          </reference>
          <reference field="10" count="1" selected="0">
            <x v="0"/>
          </reference>
        </references>
      </pivotArea>
    </format>
    <format dxfId="181">
      <pivotArea dataOnly="0" labelOnly="1" outline="0" fieldPosition="0">
        <references count="3">
          <reference field="7" count="1">
            <x v="27"/>
          </reference>
          <reference field="9" count="1" selected="0">
            <x v="38"/>
          </reference>
          <reference field="10" count="1" selected="0">
            <x v="3"/>
          </reference>
        </references>
      </pivotArea>
    </format>
    <format dxfId="180">
      <pivotArea dataOnly="0" labelOnly="1" outline="0" fieldPosition="0">
        <references count="3">
          <reference field="7" count="1">
            <x v="16"/>
          </reference>
          <reference field="9" count="1" selected="0">
            <x v="39"/>
          </reference>
          <reference field="10" count="1" selected="0">
            <x v="3"/>
          </reference>
        </references>
      </pivotArea>
    </format>
    <format dxfId="179">
      <pivotArea dataOnly="0" labelOnly="1" outline="0" fieldPosition="0">
        <references count="3">
          <reference field="7" count="1">
            <x v="7"/>
          </reference>
          <reference field="9" count="1" selected="0">
            <x v="40"/>
          </reference>
          <reference field="10" count="1" selected="0">
            <x v="3"/>
          </reference>
        </references>
      </pivotArea>
    </format>
    <format dxfId="178">
      <pivotArea dataOnly="0" labelOnly="1" outline="0" fieldPosition="0">
        <references count="3">
          <reference field="7" count="1">
            <x v="6"/>
          </reference>
          <reference field="9" count="1" selected="0">
            <x v="41"/>
          </reference>
          <reference field="10" count="1" selected="0">
            <x v="3"/>
          </reference>
        </references>
      </pivotArea>
    </format>
    <format dxfId="177">
      <pivotArea dataOnly="0" labelOnly="1" outline="0" fieldPosition="0">
        <references count="3">
          <reference field="7" count="1">
            <x v="4"/>
          </reference>
          <reference field="9" count="1" selected="0">
            <x v="42"/>
          </reference>
          <reference field="10" count="1" selected="0">
            <x v="3"/>
          </reference>
        </references>
      </pivotArea>
    </format>
    <format dxfId="176">
      <pivotArea dataOnly="0" labelOnly="1" outline="0" fieldPosition="0">
        <references count="3">
          <reference field="7" count="1">
            <x v="3"/>
          </reference>
          <reference field="9" count="1" selected="0">
            <x v="43"/>
          </reference>
          <reference field="10" count="1" selected="0">
            <x v="3"/>
          </reference>
        </references>
      </pivotArea>
    </format>
    <format dxfId="175">
      <pivotArea dataOnly="0" labelOnly="1" outline="0" fieldPosition="0">
        <references count="3">
          <reference field="7" count="1">
            <x v="5"/>
          </reference>
          <reference field="9" count="1" selected="0">
            <x v="44"/>
          </reference>
          <reference field="10" count="1" selected="0">
            <x v="3"/>
          </reference>
        </references>
      </pivotArea>
    </format>
    <format dxfId="174">
      <pivotArea dataOnly="0" labelOnly="1" outline="0" fieldPosition="0">
        <references count="3">
          <reference field="7" count="1">
            <x v="2"/>
          </reference>
          <reference field="9" count="1" selected="0">
            <x v="45"/>
          </reference>
          <reference field="10" count="1" selected="0">
            <x v="3"/>
          </reference>
        </references>
      </pivotArea>
    </format>
    <format dxfId="173">
      <pivotArea dataOnly="0" labelOnly="1" outline="0" fieldPosition="0">
        <references count="3">
          <reference field="7" count="1">
            <x v="1"/>
          </reference>
          <reference field="9" count="1" selected="0">
            <x v="46"/>
          </reference>
          <reference field="10" count="1" selected="0">
            <x v="3"/>
          </reference>
        </references>
      </pivotArea>
    </format>
    <format dxfId="172">
      <pivotArea type="origin" dataOnly="0" labelOnly="1" outline="0" offset="A3:C3" fieldPosition="0"/>
    </format>
    <format dxfId="171">
      <pivotArea field="0" type="button" dataOnly="0" labelOnly="1" outline="0" axis="axisRow" fieldPosition="0"/>
    </format>
    <format dxfId="170">
      <pivotArea field="1" type="button" dataOnly="0" labelOnly="1" outline="0" axis="axisRow" fieldPosition="1"/>
    </format>
    <format dxfId="169">
      <pivotArea field="2" type="button" dataOnly="0" labelOnly="1" outline="0" axis="axisRow" fieldPosition="2"/>
    </format>
    <format dxfId="168">
      <pivotArea dataOnly="0" labelOnly="1" outline="0" fieldPosition="0">
        <references count="2">
          <reference field="9" count="1" selected="0">
            <x v="0"/>
          </reference>
          <reference field="10" count="1">
            <x v="4"/>
          </reference>
        </references>
      </pivotArea>
    </format>
    <format dxfId="167">
      <pivotArea dataOnly="0" labelOnly="1" outline="0" fieldPosition="0">
        <references count="2">
          <reference field="9" count="1" selected="0">
            <x v="9"/>
          </reference>
          <reference field="10" count="1">
            <x v="2"/>
          </reference>
        </references>
      </pivotArea>
    </format>
    <format dxfId="166">
      <pivotArea dataOnly="0" labelOnly="1" outline="0" fieldPosition="0">
        <references count="2">
          <reference field="9" count="1" selected="0">
            <x v="12"/>
          </reference>
          <reference field="10" count="1">
            <x v="1"/>
          </reference>
        </references>
      </pivotArea>
    </format>
    <format dxfId="165">
      <pivotArea dataOnly="0" labelOnly="1" outline="0" fieldPosition="0">
        <references count="2">
          <reference field="9" count="1" selected="0">
            <x v="16"/>
          </reference>
          <reference field="10" count="1">
            <x v="0"/>
          </reference>
        </references>
      </pivotArea>
    </format>
    <format dxfId="164">
      <pivotArea dataOnly="0" labelOnly="1" outline="0" fieldPosition="0">
        <references count="2">
          <reference field="9" count="1" selected="0">
            <x v="38"/>
          </reference>
          <reference field="10" count="1">
            <x v="3"/>
          </reference>
        </references>
      </pivotArea>
    </format>
    <format dxfId="163">
      <pivotArea dataOnly="0" labelOnly="1" outline="0" fieldPosition="0">
        <references count="3">
          <reference field="7" count="1">
            <x v="43"/>
          </reference>
          <reference field="9" count="1" selected="0">
            <x v="0"/>
          </reference>
          <reference field="10" count="1" selected="0">
            <x v="4"/>
          </reference>
        </references>
      </pivotArea>
    </format>
    <format dxfId="162">
      <pivotArea dataOnly="0" labelOnly="1" outline="0" fieldPosition="0">
        <references count="3">
          <reference field="7" count="1">
            <x v="37"/>
          </reference>
          <reference field="9" count="1" selected="0">
            <x v="1"/>
          </reference>
          <reference field="10" count="1" selected="0">
            <x v="4"/>
          </reference>
        </references>
      </pivotArea>
    </format>
    <format dxfId="161">
      <pivotArea dataOnly="0" labelOnly="1" outline="0" fieldPosition="0">
        <references count="3">
          <reference field="7" count="1">
            <x v="19"/>
          </reference>
          <reference field="9" count="1" selected="0">
            <x v="2"/>
          </reference>
          <reference field="10" count="1" selected="0">
            <x v="4"/>
          </reference>
        </references>
      </pivotArea>
    </format>
    <format dxfId="160">
      <pivotArea dataOnly="0" labelOnly="1" outline="0" fieldPosition="0">
        <references count="3">
          <reference field="7" count="1">
            <x v="18"/>
          </reference>
          <reference field="9" count="1" selected="0">
            <x v="3"/>
          </reference>
          <reference field="10" count="1" selected="0">
            <x v="4"/>
          </reference>
        </references>
      </pivotArea>
    </format>
    <format dxfId="159">
      <pivotArea dataOnly="0" labelOnly="1" outline="0" fieldPosition="0">
        <references count="3">
          <reference field="7" count="1">
            <x v="17"/>
          </reference>
          <reference field="9" count="1" selected="0">
            <x v="4"/>
          </reference>
          <reference field="10" count="1" selected="0">
            <x v="4"/>
          </reference>
        </references>
      </pivotArea>
    </format>
    <format dxfId="158">
      <pivotArea dataOnly="0" labelOnly="1" outline="0" fieldPosition="0">
        <references count="3">
          <reference field="7" count="1">
            <x v="15"/>
          </reference>
          <reference field="9" count="1" selected="0">
            <x v="5"/>
          </reference>
          <reference field="10" count="1" selected="0">
            <x v="4"/>
          </reference>
        </references>
      </pivotArea>
    </format>
    <format dxfId="157">
      <pivotArea dataOnly="0" labelOnly="1" outline="0" fieldPosition="0">
        <references count="3">
          <reference field="7" count="1">
            <x v="46"/>
          </reference>
          <reference field="9" count="1" selected="0">
            <x v="6"/>
          </reference>
          <reference field="10" count="1" selected="0">
            <x v="4"/>
          </reference>
        </references>
      </pivotArea>
    </format>
    <format dxfId="156">
      <pivotArea dataOnly="0" labelOnly="1" outline="0" fieldPosition="0">
        <references count="3">
          <reference field="7" count="1">
            <x v="34"/>
          </reference>
          <reference field="9" count="1" selected="0">
            <x v="7"/>
          </reference>
          <reference field="10" count="1" selected="0">
            <x v="4"/>
          </reference>
        </references>
      </pivotArea>
    </format>
    <format dxfId="155">
      <pivotArea dataOnly="0" labelOnly="1" outline="0" fieldPosition="0">
        <references count="3">
          <reference field="7" count="1">
            <x v="24"/>
          </reference>
          <reference field="9" count="1" selected="0">
            <x v="8"/>
          </reference>
          <reference field="10" count="1" selected="0">
            <x v="4"/>
          </reference>
        </references>
      </pivotArea>
    </format>
    <format dxfId="154">
      <pivotArea dataOnly="0" labelOnly="1" outline="0" fieldPosition="0">
        <references count="3">
          <reference field="7" count="1">
            <x v="36"/>
          </reference>
          <reference field="9" count="1" selected="0">
            <x v="9"/>
          </reference>
          <reference field="10" count="1" selected="0">
            <x v="2"/>
          </reference>
        </references>
      </pivotArea>
    </format>
    <format dxfId="153">
      <pivotArea dataOnly="0" labelOnly="1" outline="0" fieldPosition="0">
        <references count="3">
          <reference field="7" count="1">
            <x v="26"/>
          </reference>
          <reference field="9" count="1" selected="0">
            <x v="10"/>
          </reference>
          <reference field="10" count="1" selected="0">
            <x v="2"/>
          </reference>
        </references>
      </pivotArea>
    </format>
    <format dxfId="152">
      <pivotArea dataOnly="0" labelOnly="1" outline="0" fieldPosition="0">
        <references count="3">
          <reference field="7" count="1">
            <x v="25"/>
          </reference>
          <reference field="9" count="1" selected="0">
            <x v="11"/>
          </reference>
          <reference field="10" count="1" selected="0">
            <x v="2"/>
          </reference>
        </references>
      </pivotArea>
    </format>
    <format dxfId="151">
      <pivotArea dataOnly="0" labelOnly="1" outline="0" fieldPosition="0">
        <references count="3">
          <reference field="7" count="1">
            <x v="40"/>
          </reference>
          <reference field="9" count="1" selected="0">
            <x v="12"/>
          </reference>
          <reference field="10" count="1" selected="0">
            <x v="1"/>
          </reference>
        </references>
      </pivotArea>
    </format>
    <format dxfId="150">
      <pivotArea dataOnly="0" labelOnly="1" outline="0" fieldPosition="0">
        <references count="3">
          <reference field="7" count="1">
            <x v="8"/>
          </reference>
          <reference field="9" count="1" selected="0">
            <x v="13"/>
          </reference>
          <reference field="10" count="1" selected="0">
            <x v="1"/>
          </reference>
        </references>
      </pivotArea>
    </format>
    <format dxfId="149">
      <pivotArea dataOnly="0" labelOnly="1" outline="0" fieldPosition="0">
        <references count="3">
          <reference field="7" count="1">
            <x v="10"/>
          </reference>
          <reference field="9" count="1" selected="0">
            <x v="14"/>
          </reference>
          <reference field="10" count="1" selected="0">
            <x v="1"/>
          </reference>
        </references>
      </pivotArea>
    </format>
    <format dxfId="148">
      <pivotArea dataOnly="0" labelOnly="1" outline="0" fieldPosition="0">
        <references count="3">
          <reference field="7" count="1">
            <x v="9"/>
          </reference>
          <reference field="9" count="1" selected="0">
            <x v="15"/>
          </reference>
          <reference field="10" count="1" selected="0">
            <x v="1"/>
          </reference>
        </references>
      </pivotArea>
    </format>
    <format dxfId="147">
      <pivotArea dataOnly="0" labelOnly="1" outline="0" fieldPosition="0">
        <references count="3">
          <reference field="7" count="1">
            <x v="0"/>
          </reference>
          <reference field="9" count="1" selected="0">
            <x v="16"/>
          </reference>
          <reference field="10" count="1" selected="0">
            <x v="0"/>
          </reference>
        </references>
      </pivotArea>
    </format>
    <format dxfId="146">
      <pivotArea dataOnly="0" labelOnly="1" outline="0" fieldPosition="0">
        <references count="3">
          <reference field="7" count="1">
            <x v="35"/>
          </reference>
          <reference field="9" count="1" selected="0">
            <x v="17"/>
          </reference>
          <reference field="10" count="1" selected="0">
            <x v="0"/>
          </reference>
        </references>
      </pivotArea>
    </format>
    <format dxfId="145">
      <pivotArea dataOnly="0" labelOnly="1" outline="0" fieldPosition="0">
        <references count="3">
          <reference field="7" count="1">
            <x v="13"/>
          </reference>
          <reference field="9" count="1" selected="0">
            <x v="18"/>
          </reference>
          <reference field="10" count="1" selected="0">
            <x v="0"/>
          </reference>
        </references>
      </pivotArea>
    </format>
    <format dxfId="144">
      <pivotArea dataOnly="0" labelOnly="1" outline="0" fieldPosition="0">
        <references count="3">
          <reference field="7" count="1">
            <x v="14"/>
          </reference>
          <reference field="9" count="1" selected="0">
            <x v="19"/>
          </reference>
          <reference field="10" count="1" selected="0">
            <x v="0"/>
          </reference>
        </references>
      </pivotArea>
    </format>
    <format dxfId="143">
      <pivotArea dataOnly="0" labelOnly="1" outline="0" fieldPosition="0">
        <references count="3">
          <reference field="7" count="1">
            <x v="41"/>
          </reference>
          <reference field="9" count="1" selected="0">
            <x v="20"/>
          </reference>
          <reference field="10" count="1" selected="0">
            <x v="0"/>
          </reference>
        </references>
      </pivotArea>
    </format>
    <format dxfId="142">
      <pivotArea dataOnly="0" labelOnly="1" outline="0" fieldPosition="0">
        <references count="3">
          <reference field="7" count="1">
            <x v="28"/>
          </reference>
          <reference field="9" count="1" selected="0">
            <x v="21"/>
          </reference>
          <reference field="10" count="1" selected="0">
            <x v="0"/>
          </reference>
        </references>
      </pivotArea>
    </format>
    <format dxfId="141">
      <pivotArea dataOnly="0" labelOnly="1" outline="0" fieldPosition="0">
        <references count="3">
          <reference field="7" count="1">
            <x v="29"/>
          </reference>
          <reference field="9" count="1" selected="0">
            <x v="22"/>
          </reference>
          <reference field="10" count="1" selected="0">
            <x v="0"/>
          </reference>
        </references>
      </pivotArea>
    </format>
    <format dxfId="140">
      <pivotArea dataOnly="0" labelOnly="1" outline="0" fieldPosition="0">
        <references count="3">
          <reference field="7" count="1">
            <x v="38"/>
          </reference>
          <reference field="9" count="1" selected="0">
            <x v="23"/>
          </reference>
          <reference field="10" count="1" selected="0">
            <x v="0"/>
          </reference>
        </references>
      </pivotArea>
    </format>
    <format dxfId="139">
      <pivotArea dataOnly="0" labelOnly="1" outline="0" fieldPosition="0">
        <references count="3">
          <reference field="7" count="1">
            <x v="20"/>
          </reference>
          <reference field="9" count="1" selected="0">
            <x v="24"/>
          </reference>
          <reference field="10" count="1" selected="0">
            <x v="0"/>
          </reference>
        </references>
      </pivotArea>
    </format>
    <format dxfId="138">
      <pivotArea dataOnly="0" labelOnly="1" outline="0" fieldPosition="0">
        <references count="3">
          <reference field="7" count="1">
            <x v="21"/>
          </reference>
          <reference field="9" count="1" selected="0">
            <x v="25"/>
          </reference>
          <reference field="10" count="1" selected="0">
            <x v="0"/>
          </reference>
        </references>
      </pivotArea>
    </format>
    <format dxfId="137">
      <pivotArea dataOnly="0" labelOnly="1" outline="0" fieldPosition="0">
        <references count="3">
          <reference field="7" count="1">
            <x v="22"/>
          </reference>
          <reference field="9" count="1" selected="0">
            <x v="26"/>
          </reference>
          <reference field="10" count="1" selected="0">
            <x v="0"/>
          </reference>
        </references>
      </pivotArea>
    </format>
    <format dxfId="136">
      <pivotArea dataOnly="0" labelOnly="1" outline="0" fieldPosition="0">
        <references count="3">
          <reference field="7" count="1">
            <x v="23"/>
          </reference>
          <reference field="9" count="1" selected="0">
            <x v="27"/>
          </reference>
          <reference field="10" count="1" selected="0">
            <x v="0"/>
          </reference>
        </references>
      </pivotArea>
    </format>
    <format dxfId="135">
      <pivotArea dataOnly="0" labelOnly="1" outline="0" fieldPosition="0">
        <references count="3">
          <reference field="7" count="1">
            <x v="12"/>
          </reference>
          <reference field="9" count="1" selected="0">
            <x v="28"/>
          </reference>
          <reference field="10" count="1" selected="0">
            <x v="0"/>
          </reference>
        </references>
      </pivotArea>
    </format>
    <format dxfId="134">
      <pivotArea dataOnly="0" labelOnly="1" outline="0" fieldPosition="0">
        <references count="3">
          <reference field="7" count="1">
            <x v="11"/>
          </reference>
          <reference field="9" count="1" selected="0">
            <x v="29"/>
          </reference>
          <reference field="10" count="1" selected="0">
            <x v="0"/>
          </reference>
        </references>
      </pivotArea>
    </format>
    <format dxfId="133">
      <pivotArea dataOnly="0" labelOnly="1" outline="0" fieldPosition="0">
        <references count="3">
          <reference field="7" count="1">
            <x v="31"/>
          </reference>
          <reference field="9" count="1" selected="0">
            <x v="30"/>
          </reference>
          <reference field="10" count="1" selected="0">
            <x v="0"/>
          </reference>
        </references>
      </pivotArea>
    </format>
    <format dxfId="132">
      <pivotArea dataOnly="0" labelOnly="1" outline="0" fieldPosition="0">
        <references count="3">
          <reference field="7" count="1">
            <x v="30"/>
          </reference>
          <reference field="9" count="1" selected="0">
            <x v="31"/>
          </reference>
          <reference field="10" count="1" selected="0">
            <x v="0"/>
          </reference>
        </references>
      </pivotArea>
    </format>
    <format dxfId="131">
      <pivotArea dataOnly="0" labelOnly="1" outline="0" fieldPosition="0">
        <references count="3">
          <reference field="7" count="1">
            <x v="42"/>
          </reference>
          <reference field="9" count="1" selected="0">
            <x v="32"/>
          </reference>
          <reference field="10" count="1" selected="0">
            <x v="0"/>
          </reference>
        </references>
      </pivotArea>
    </format>
    <format dxfId="130">
      <pivotArea dataOnly="0" labelOnly="1" outline="0" fieldPosition="0">
        <references count="3">
          <reference field="7" count="1">
            <x v="44"/>
          </reference>
          <reference field="9" count="1" selected="0">
            <x v="33"/>
          </reference>
          <reference field="10" count="1" selected="0">
            <x v="0"/>
          </reference>
        </references>
      </pivotArea>
    </format>
    <format dxfId="129">
      <pivotArea dataOnly="0" labelOnly="1" outline="0" fieldPosition="0">
        <references count="3">
          <reference field="7" count="1">
            <x v="45"/>
          </reference>
          <reference field="9" count="1" selected="0">
            <x v="34"/>
          </reference>
          <reference field="10" count="1" selected="0">
            <x v="0"/>
          </reference>
        </references>
      </pivotArea>
    </format>
    <format dxfId="128">
      <pivotArea dataOnly="0" labelOnly="1" outline="0" fieldPosition="0">
        <references count="3">
          <reference field="7" count="1">
            <x v="39"/>
          </reference>
          <reference field="9" count="1" selected="0">
            <x v="35"/>
          </reference>
          <reference field="10" count="1" selected="0">
            <x v="0"/>
          </reference>
        </references>
      </pivotArea>
    </format>
    <format dxfId="127">
      <pivotArea dataOnly="0" labelOnly="1" outline="0" fieldPosition="0">
        <references count="3">
          <reference field="7" count="1">
            <x v="32"/>
          </reference>
          <reference field="9" count="1" selected="0">
            <x v="36"/>
          </reference>
          <reference field="10" count="1" selected="0">
            <x v="0"/>
          </reference>
        </references>
      </pivotArea>
    </format>
    <format dxfId="126">
      <pivotArea dataOnly="0" labelOnly="1" outline="0" fieldPosition="0">
        <references count="3">
          <reference field="7" count="1">
            <x v="33"/>
          </reference>
          <reference field="9" count="1" selected="0">
            <x v="37"/>
          </reference>
          <reference field="10" count="1" selected="0">
            <x v="0"/>
          </reference>
        </references>
      </pivotArea>
    </format>
    <format dxfId="125">
      <pivotArea dataOnly="0" labelOnly="1" outline="0" fieldPosition="0">
        <references count="3">
          <reference field="7" count="1">
            <x v="27"/>
          </reference>
          <reference field="9" count="1" selected="0">
            <x v="38"/>
          </reference>
          <reference field="10" count="1" selected="0">
            <x v="3"/>
          </reference>
        </references>
      </pivotArea>
    </format>
    <format dxfId="124">
      <pivotArea dataOnly="0" labelOnly="1" outline="0" fieldPosition="0">
        <references count="3">
          <reference field="7" count="1">
            <x v="16"/>
          </reference>
          <reference field="9" count="1" selected="0">
            <x v="39"/>
          </reference>
          <reference field="10" count="1" selected="0">
            <x v="3"/>
          </reference>
        </references>
      </pivotArea>
    </format>
    <format dxfId="123">
      <pivotArea dataOnly="0" labelOnly="1" outline="0" fieldPosition="0">
        <references count="3">
          <reference field="7" count="1">
            <x v="7"/>
          </reference>
          <reference field="9" count="1" selected="0">
            <x v="40"/>
          </reference>
          <reference field="10" count="1" selected="0">
            <x v="3"/>
          </reference>
        </references>
      </pivotArea>
    </format>
    <format dxfId="122">
      <pivotArea dataOnly="0" labelOnly="1" outline="0" fieldPosition="0">
        <references count="3">
          <reference field="7" count="1">
            <x v="6"/>
          </reference>
          <reference field="9" count="1" selected="0">
            <x v="41"/>
          </reference>
          <reference field="10" count="1" selected="0">
            <x v="3"/>
          </reference>
        </references>
      </pivotArea>
    </format>
    <format dxfId="121">
      <pivotArea dataOnly="0" labelOnly="1" outline="0" fieldPosition="0">
        <references count="3">
          <reference field="7" count="1">
            <x v="4"/>
          </reference>
          <reference field="9" count="1" selected="0">
            <x v="42"/>
          </reference>
          <reference field="10" count="1" selected="0">
            <x v="3"/>
          </reference>
        </references>
      </pivotArea>
    </format>
    <format dxfId="120">
      <pivotArea dataOnly="0" labelOnly="1" outline="0" fieldPosition="0">
        <references count="3">
          <reference field="7" count="1">
            <x v="3"/>
          </reference>
          <reference field="9" count="1" selected="0">
            <x v="43"/>
          </reference>
          <reference field="10" count="1" selected="0">
            <x v="3"/>
          </reference>
        </references>
      </pivotArea>
    </format>
    <format dxfId="119">
      <pivotArea dataOnly="0" labelOnly="1" outline="0" fieldPosition="0">
        <references count="3">
          <reference field="7" count="1">
            <x v="5"/>
          </reference>
          <reference field="9" count="1" selected="0">
            <x v="44"/>
          </reference>
          <reference field="10" count="1" selected="0">
            <x v="3"/>
          </reference>
        </references>
      </pivotArea>
    </format>
    <format dxfId="118">
      <pivotArea dataOnly="0" labelOnly="1" outline="0" fieldPosition="0">
        <references count="3">
          <reference field="7" count="1">
            <x v="2"/>
          </reference>
          <reference field="9" count="1" selected="0">
            <x v="45"/>
          </reference>
          <reference field="10" count="1" selected="0">
            <x v="3"/>
          </reference>
        </references>
      </pivotArea>
    </format>
    <format dxfId="117">
      <pivotArea dataOnly="0" labelOnly="1" outline="0" fieldPosition="0">
        <references count="3">
          <reference field="7" count="1">
            <x v="1"/>
          </reference>
          <reference field="9" count="1" selected="0">
            <x v="46"/>
          </reference>
          <reference field="10" count="1" selected="0">
            <x v="3"/>
          </reference>
        </references>
      </pivotArea>
    </format>
    <format dxfId="116">
      <pivotArea outline="0" fieldPosition="0">
        <references count="3">
          <reference field="0" count="0" selected="0"/>
          <reference field="1" count="0" selected="0"/>
          <reference field="2" count="0" selected="0"/>
        </references>
      </pivotArea>
    </format>
    <format dxfId="115">
      <pivotArea dataOnly="0" labelOnly="1" outline="0" fieldPosition="0">
        <references count="1">
          <reference field="0" count="0"/>
        </references>
      </pivotArea>
    </format>
    <format dxfId="114">
      <pivotArea dataOnly="0" labelOnly="1" outline="0" fieldPosition="0">
        <references count="2">
          <reference field="0" count="1" selected="0">
            <x v="0"/>
          </reference>
          <reference field="1" count="6">
            <x v="0"/>
            <x v="1"/>
            <x v="2"/>
            <x v="4"/>
            <x v="10"/>
            <x v="11"/>
          </reference>
        </references>
      </pivotArea>
    </format>
    <format dxfId="113">
      <pivotArea dataOnly="0" labelOnly="1" outline="0" fieldPosition="0">
        <references count="2">
          <reference field="0" count="1" selected="0">
            <x v="1"/>
          </reference>
          <reference field="1" count="3">
            <x v="7"/>
            <x v="8"/>
            <x v="9"/>
          </reference>
        </references>
      </pivotArea>
    </format>
    <format dxfId="112">
      <pivotArea dataOnly="0" labelOnly="1" outline="0" fieldPosition="0">
        <references count="2">
          <reference field="0" count="1" selected="0">
            <x v="2"/>
          </reference>
          <reference field="1" count="11">
            <x v="3"/>
            <x v="5"/>
            <x v="6"/>
            <x v="12"/>
            <x v="13"/>
            <x v="14"/>
            <x v="15"/>
            <x v="16"/>
            <x v="17"/>
            <x v="18"/>
            <x v="22"/>
          </reference>
        </references>
      </pivotArea>
    </format>
    <format dxfId="111">
      <pivotArea dataOnly="0" labelOnly="1" outline="0" fieldPosition="0">
        <references count="2">
          <reference field="0" count="1" selected="0">
            <x v="3"/>
          </reference>
          <reference field="1" count="3">
            <x v="19"/>
            <x v="20"/>
            <x v="21"/>
          </reference>
        </references>
      </pivotArea>
    </format>
    <format dxfId="110">
      <pivotArea dataOnly="0" labelOnly="1" outline="0" fieldPosition="0">
        <references count="3">
          <reference field="0" count="1" selected="0">
            <x v="0"/>
          </reference>
          <reference field="1" count="1" selected="0">
            <x v="0"/>
          </reference>
          <reference field="2" count="3">
            <x v="41"/>
            <x v="87"/>
            <x v="149"/>
          </reference>
        </references>
      </pivotArea>
    </format>
    <format dxfId="109">
      <pivotArea dataOnly="0" labelOnly="1" outline="0" fieldPosition="0">
        <references count="3">
          <reference field="0" count="1" selected="0">
            <x v="0"/>
          </reference>
          <reference field="1" count="1" selected="0">
            <x v="1"/>
          </reference>
          <reference field="2" count="3">
            <x v="8"/>
            <x v="42"/>
            <x v="57"/>
          </reference>
        </references>
      </pivotArea>
    </format>
    <format dxfId="108">
      <pivotArea dataOnly="0" labelOnly="1" outline="0" fieldPosition="0">
        <references count="3">
          <reference field="0" count="1" selected="0">
            <x v="0"/>
          </reference>
          <reference field="1" count="1" selected="0">
            <x v="2"/>
          </reference>
          <reference field="2" count="1">
            <x v="15"/>
          </reference>
        </references>
      </pivotArea>
    </format>
    <format dxfId="107">
      <pivotArea dataOnly="0" labelOnly="1" outline="0" fieldPosition="0">
        <references count="3">
          <reference field="0" count="1" selected="0">
            <x v="0"/>
          </reference>
          <reference field="1" count="1" selected="0">
            <x v="4"/>
          </reference>
          <reference field="2" count="5">
            <x v="23"/>
            <x v="26"/>
            <x v="83"/>
            <x v="150"/>
            <x v="152"/>
          </reference>
        </references>
      </pivotArea>
    </format>
    <format dxfId="106">
      <pivotArea dataOnly="0" labelOnly="1" outline="0" fieldPosition="0">
        <references count="3">
          <reference field="0" count="1" selected="0">
            <x v="0"/>
          </reference>
          <reference field="1" count="1" selected="0">
            <x v="10"/>
          </reference>
          <reference field="2" count="4">
            <x v="55"/>
            <x v="74"/>
            <x v="75"/>
            <x v="86"/>
          </reference>
        </references>
      </pivotArea>
    </format>
    <format dxfId="105">
      <pivotArea dataOnly="0" labelOnly="1" outline="0" fieldPosition="0">
        <references count="3">
          <reference field="0" count="1" selected="0">
            <x v="0"/>
          </reference>
          <reference field="1" count="1" selected="0">
            <x v="11"/>
          </reference>
          <reference field="2" count="3">
            <x v="24"/>
            <x v="60"/>
            <x v="89"/>
          </reference>
        </references>
      </pivotArea>
    </format>
    <format dxfId="104">
      <pivotArea dataOnly="0" labelOnly="1" outline="0" fieldPosition="0">
        <references count="3">
          <reference field="0" count="1" selected="0">
            <x v="1"/>
          </reference>
          <reference field="1" count="1" selected="0">
            <x v="7"/>
          </reference>
          <reference field="2" count="8">
            <x v="45"/>
            <x v="64"/>
            <x v="68"/>
            <x v="77"/>
            <x v="103"/>
            <x v="104"/>
            <x v="109"/>
            <x v="141"/>
          </reference>
        </references>
      </pivotArea>
    </format>
    <format dxfId="103">
      <pivotArea dataOnly="0" labelOnly="1" outline="0" fieldPosition="0">
        <references count="3">
          <reference field="0" count="1" selected="0">
            <x v="1"/>
          </reference>
          <reference field="1" count="1" selected="0">
            <x v="8"/>
          </reference>
          <reference field="2" count="6">
            <x v="17"/>
            <x v="19"/>
            <x v="56"/>
            <x v="93"/>
            <x v="126"/>
            <x v="133"/>
          </reference>
        </references>
      </pivotArea>
    </format>
    <format dxfId="102">
      <pivotArea dataOnly="0" labelOnly="1" outline="0" fieldPosition="0">
        <references count="3">
          <reference field="0" count="1" selected="0">
            <x v="1"/>
          </reference>
          <reference field="1" count="1" selected="0">
            <x v="9"/>
          </reference>
          <reference field="2" count="11">
            <x v="10"/>
            <x v="71"/>
            <x v="81"/>
            <x v="95"/>
            <x v="106"/>
            <x v="108"/>
            <x v="113"/>
            <x v="120"/>
            <x v="122"/>
            <x v="131"/>
            <x v="136"/>
          </reference>
        </references>
      </pivotArea>
    </format>
    <format dxfId="101">
      <pivotArea dataOnly="0" labelOnly="1" outline="0" fieldPosition="0">
        <references count="3">
          <reference field="0" count="1" selected="0">
            <x v="2"/>
          </reference>
          <reference field="1" count="1" selected="0">
            <x v="3"/>
          </reference>
          <reference field="2" count="15">
            <x v="20"/>
            <x v="31"/>
            <x v="32"/>
            <x v="35"/>
            <x v="49"/>
            <x v="50"/>
            <x v="52"/>
            <x v="59"/>
            <x v="79"/>
            <x v="117"/>
            <x v="121"/>
            <x v="127"/>
            <x v="129"/>
            <x v="143"/>
            <x v="144"/>
          </reference>
        </references>
      </pivotArea>
    </format>
    <format dxfId="100">
      <pivotArea dataOnly="0" labelOnly="1" outline="0" fieldPosition="0">
        <references count="3">
          <reference field="0" count="1" selected="0">
            <x v="2"/>
          </reference>
          <reference field="1" count="1" selected="0">
            <x v="5"/>
          </reference>
          <reference field="2" count="5">
            <x v="37"/>
            <x v="46"/>
            <x v="63"/>
            <x v="94"/>
            <x v="142"/>
          </reference>
        </references>
      </pivotArea>
    </format>
    <format dxfId="99">
      <pivotArea dataOnly="0" labelOnly="1" outline="0" fieldPosition="0">
        <references count="3">
          <reference field="0" count="1" selected="0">
            <x v="2"/>
          </reference>
          <reference field="1" count="1" selected="0">
            <x v="6"/>
          </reference>
          <reference field="2" count="4">
            <x v="51"/>
            <x v="58"/>
            <x v="119"/>
            <x v="151"/>
          </reference>
        </references>
      </pivotArea>
    </format>
    <format dxfId="98">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97">
      <pivotArea dataOnly="0" labelOnly="1" outline="0" fieldPosition="0">
        <references count="3">
          <reference field="0" count="1" selected="0">
            <x v="2"/>
          </reference>
          <reference field="1" count="1" selected="0">
            <x v="13"/>
          </reference>
          <reference field="2" count="16">
            <x v="4"/>
            <x v="28"/>
            <x v="48"/>
            <x v="54"/>
            <x v="69"/>
            <x v="70"/>
            <x v="90"/>
            <x v="96"/>
            <x v="97"/>
            <x v="105"/>
            <x v="112"/>
            <x v="116"/>
            <x v="118"/>
            <x v="123"/>
            <x v="125"/>
            <x v="156"/>
          </reference>
        </references>
      </pivotArea>
    </format>
    <format dxfId="96">
      <pivotArea dataOnly="0" labelOnly="1" outline="0" fieldPosition="0">
        <references count="3">
          <reference field="0" count="1" selected="0">
            <x v="2"/>
          </reference>
          <reference field="1" count="1" selected="0">
            <x v="14"/>
          </reference>
          <reference field="2" count="15">
            <x v="0"/>
            <x v="1"/>
            <x v="12"/>
            <x v="13"/>
            <x v="27"/>
            <x v="30"/>
            <x v="34"/>
            <x v="65"/>
            <x v="66"/>
            <x v="82"/>
            <x v="84"/>
            <x v="85"/>
            <x v="98"/>
            <x v="140"/>
            <x v="154"/>
          </reference>
        </references>
      </pivotArea>
    </format>
    <format dxfId="95">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94">
      <pivotArea dataOnly="0" labelOnly="1" outline="0" fieldPosition="0">
        <references count="3">
          <reference field="0" count="1" selected="0">
            <x v="2"/>
          </reference>
          <reference field="1" count="1" selected="0">
            <x v="16"/>
          </reference>
          <reference field="2" count="12">
            <x v="2"/>
            <x v="11"/>
            <x v="29"/>
            <x v="39"/>
            <x v="47"/>
            <x v="92"/>
            <x v="99"/>
            <x v="100"/>
            <x v="101"/>
            <x v="102"/>
            <x v="128"/>
            <x v="147"/>
          </reference>
        </references>
      </pivotArea>
    </format>
    <format dxfId="93">
      <pivotArea dataOnly="0" labelOnly="1" outline="0" fieldPosition="0">
        <references count="3">
          <reference field="0" count="1" selected="0">
            <x v="2"/>
          </reference>
          <reference field="1" count="1" selected="0">
            <x v="17"/>
          </reference>
          <reference field="2" count="9">
            <x v="9"/>
            <x v="21"/>
            <x v="36"/>
            <x v="53"/>
            <x v="67"/>
            <x v="78"/>
            <x v="107"/>
            <x v="110"/>
            <x v="124"/>
          </reference>
        </references>
      </pivotArea>
    </format>
    <format dxfId="92">
      <pivotArea dataOnly="0" labelOnly="1" outline="0" fieldPosition="0">
        <references count="3">
          <reference field="0" count="1" selected="0">
            <x v="2"/>
          </reference>
          <reference field="1" count="1" selected="0">
            <x v="18"/>
          </reference>
          <reference field="2" count="6">
            <x v="16"/>
            <x v="40"/>
            <x v="88"/>
            <x v="111"/>
            <x v="115"/>
            <x v="130"/>
          </reference>
        </references>
      </pivotArea>
    </format>
    <format dxfId="91">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90">
      <pivotArea dataOnly="0" labelOnly="1" outline="0" fieldPosition="0">
        <references count="3">
          <reference field="0" count="1" selected="0">
            <x v="3"/>
          </reference>
          <reference field="1" count="1" selected="0">
            <x v="19"/>
          </reference>
          <reference field="2" count="4">
            <x v="61"/>
            <x v="72"/>
            <x v="73"/>
            <x v="146"/>
          </reference>
        </references>
      </pivotArea>
    </format>
    <format dxfId="89">
      <pivotArea dataOnly="0" labelOnly="1" outline="0" fieldPosition="0">
        <references count="3">
          <reference field="0" count="1" selected="0">
            <x v="3"/>
          </reference>
          <reference field="1" count="1" selected="0">
            <x v="20"/>
          </reference>
          <reference field="2" count="5">
            <x v="3"/>
            <x v="14"/>
            <x v="134"/>
            <x v="148"/>
            <x v="155"/>
          </reference>
        </references>
      </pivotArea>
    </format>
    <format dxfId="88">
      <pivotArea dataOnly="0" labelOnly="1" outline="0" fieldPosition="0">
        <references count="3">
          <reference field="0" count="1" selected="0">
            <x v="3"/>
          </reference>
          <reference field="1" count="1" selected="0">
            <x v="21"/>
          </reference>
          <reference field="2" count="3">
            <x v="7"/>
            <x v="76"/>
            <x v="137"/>
          </reference>
        </references>
      </pivotArea>
    </format>
    <format dxfId="87">
      <pivotArea dataOnly="0" labelOnly="1" outline="0" fieldPosition="0">
        <references count="3">
          <reference field="0" count="1" selected="0">
            <x v="0"/>
          </reference>
          <reference field="1" count="1" selected="0">
            <x v="0"/>
          </reference>
          <reference field="2" count="3">
            <x v="41"/>
            <x v="87"/>
            <x v="149"/>
          </reference>
        </references>
      </pivotArea>
    </format>
    <format dxfId="86">
      <pivotArea dataOnly="0" labelOnly="1" outline="0" fieldPosition="0">
        <references count="3">
          <reference field="0" count="1" selected="0">
            <x v="0"/>
          </reference>
          <reference field="1" count="1" selected="0">
            <x v="1"/>
          </reference>
          <reference field="2" count="3">
            <x v="8"/>
            <x v="42"/>
            <x v="57"/>
          </reference>
        </references>
      </pivotArea>
    </format>
    <format dxfId="85">
      <pivotArea dataOnly="0" labelOnly="1" outline="0" fieldPosition="0">
        <references count="3">
          <reference field="0" count="1" selected="0">
            <x v="0"/>
          </reference>
          <reference field="1" count="1" selected="0">
            <x v="2"/>
          </reference>
          <reference field="2" count="1">
            <x v="15"/>
          </reference>
        </references>
      </pivotArea>
    </format>
    <format dxfId="84">
      <pivotArea dataOnly="0" labelOnly="1" outline="0" fieldPosition="0">
        <references count="3">
          <reference field="0" count="1" selected="0">
            <x v="0"/>
          </reference>
          <reference field="1" count="1" selected="0">
            <x v="4"/>
          </reference>
          <reference field="2" count="5">
            <x v="23"/>
            <x v="26"/>
            <x v="83"/>
            <x v="150"/>
            <x v="152"/>
          </reference>
        </references>
      </pivotArea>
    </format>
    <format dxfId="83">
      <pivotArea dataOnly="0" labelOnly="1" outline="0" fieldPosition="0">
        <references count="3">
          <reference field="0" count="1" selected="0">
            <x v="0"/>
          </reference>
          <reference field="1" count="1" selected="0">
            <x v="10"/>
          </reference>
          <reference field="2" count="4">
            <x v="55"/>
            <x v="74"/>
            <x v="75"/>
            <x v="86"/>
          </reference>
        </references>
      </pivotArea>
    </format>
    <format dxfId="82">
      <pivotArea dataOnly="0" labelOnly="1" outline="0" fieldPosition="0">
        <references count="3">
          <reference field="0" count="1" selected="0">
            <x v="0"/>
          </reference>
          <reference field="1" count="1" selected="0">
            <x v="11"/>
          </reference>
          <reference field="2" count="3">
            <x v="24"/>
            <x v="60"/>
            <x v="89"/>
          </reference>
        </references>
      </pivotArea>
    </format>
    <format dxfId="81">
      <pivotArea dataOnly="0" labelOnly="1" outline="0" fieldPosition="0">
        <references count="3">
          <reference field="0" count="1" selected="0">
            <x v="1"/>
          </reference>
          <reference field="1" count="1" selected="0">
            <x v="7"/>
          </reference>
          <reference field="2" count="8">
            <x v="45"/>
            <x v="64"/>
            <x v="68"/>
            <x v="77"/>
            <x v="103"/>
            <x v="104"/>
            <x v="109"/>
            <x v="141"/>
          </reference>
        </references>
      </pivotArea>
    </format>
    <format dxfId="80">
      <pivotArea dataOnly="0" labelOnly="1" outline="0" fieldPosition="0">
        <references count="3">
          <reference field="0" count="1" selected="0">
            <x v="1"/>
          </reference>
          <reference field="1" count="1" selected="0">
            <x v="8"/>
          </reference>
          <reference field="2" count="6">
            <x v="17"/>
            <x v="19"/>
            <x v="56"/>
            <x v="93"/>
            <x v="126"/>
            <x v="133"/>
          </reference>
        </references>
      </pivotArea>
    </format>
    <format dxfId="79">
      <pivotArea dataOnly="0" labelOnly="1" outline="0" fieldPosition="0">
        <references count="3">
          <reference field="0" count="1" selected="0">
            <x v="1"/>
          </reference>
          <reference field="1" count="1" selected="0">
            <x v="9"/>
          </reference>
          <reference field="2" count="11">
            <x v="10"/>
            <x v="71"/>
            <x v="81"/>
            <x v="95"/>
            <x v="106"/>
            <x v="108"/>
            <x v="113"/>
            <x v="120"/>
            <x v="122"/>
            <x v="131"/>
            <x v="136"/>
          </reference>
        </references>
      </pivotArea>
    </format>
    <format dxfId="78">
      <pivotArea dataOnly="0" labelOnly="1" outline="0" fieldPosition="0">
        <references count="3">
          <reference field="0" count="1" selected="0">
            <x v="2"/>
          </reference>
          <reference field="1" count="1" selected="0">
            <x v="3"/>
          </reference>
          <reference field="2" count="15">
            <x v="20"/>
            <x v="31"/>
            <x v="32"/>
            <x v="35"/>
            <x v="49"/>
            <x v="50"/>
            <x v="52"/>
            <x v="59"/>
            <x v="79"/>
            <x v="117"/>
            <x v="121"/>
            <x v="127"/>
            <x v="129"/>
            <x v="143"/>
            <x v="144"/>
          </reference>
        </references>
      </pivotArea>
    </format>
    <format dxfId="77">
      <pivotArea dataOnly="0" labelOnly="1" outline="0" fieldPosition="0">
        <references count="3">
          <reference field="0" count="1" selected="0">
            <x v="2"/>
          </reference>
          <reference field="1" count="1" selected="0">
            <x v="5"/>
          </reference>
          <reference field="2" count="5">
            <x v="37"/>
            <x v="46"/>
            <x v="63"/>
            <x v="94"/>
            <x v="142"/>
          </reference>
        </references>
      </pivotArea>
    </format>
    <format dxfId="76">
      <pivotArea dataOnly="0" labelOnly="1" outline="0" fieldPosition="0">
        <references count="3">
          <reference field="0" count="1" selected="0">
            <x v="2"/>
          </reference>
          <reference field="1" count="1" selected="0">
            <x v="6"/>
          </reference>
          <reference field="2" count="4">
            <x v="51"/>
            <x v="58"/>
            <x v="119"/>
            <x v="151"/>
          </reference>
        </references>
      </pivotArea>
    </format>
    <format dxfId="75">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74">
      <pivotArea dataOnly="0" labelOnly="1" outline="0" fieldPosition="0">
        <references count="3">
          <reference field="0" count="1" selected="0">
            <x v="2"/>
          </reference>
          <reference field="1" count="1" selected="0">
            <x v="13"/>
          </reference>
          <reference field="2" count="16">
            <x v="4"/>
            <x v="28"/>
            <x v="48"/>
            <x v="54"/>
            <x v="69"/>
            <x v="70"/>
            <x v="90"/>
            <x v="96"/>
            <x v="97"/>
            <x v="105"/>
            <x v="112"/>
            <x v="116"/>
            <x v="118"/>
            <x v="123"/>
            <x v="125"/>
            <x v="156"/>
          </reference>
        </references>
      </pivotArea>
    </format>
    <format dxfId="73">
      <pivotArea dataOnly="0" labelOnly="1" outline="0" fieldPosition="0">
        <references count="3">
          <reference field="0" count="1" selected="0">
            <x v="2"/>
          </reference>
          <reference field="1" count="1" selected="0">
            <x v="14"/>
          </reference>
          <reference field="2" count="15">
            <x v="0"/>
            <x v="1"/>
            <x v="12"/>
            <x v="13"/>
            <x v="27"/>
            <x v="30"/>
            <x v="34"/>
            <x v="65"/>
            <x v="66"/>
            <x v="82"/>
            <x v="84"/>
            <x v="85"/>
            <x v="98"/>
            <x v="140"/>
            <x v="154"/>
          </reference>
        </references>
      </pivotArea>
    </format>
    <format dxfId="72">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71">
      <pivotArea dataOnly="0" labelOnly="1" outline="0" fieldPosition="0">
        <references count="3">
          <reference field="0" count="1" selected="0">
            <x v="2"/>
          </reference>
          <reference field="1" count="1" selected="0">
            <x v="16"/>
          </reference>
          <reference field="2" count="12">
            <x v="2"/>
            <x v="11"/>
            <x v="29"/>
            <x v="39"/>
            <x v="47"/>
            <x v="92"/>
            <x v="99"/>
            <x v="100"/>
            <x v="101"/>
            <x v="102"/>
            <x v="128"/>
            <x v="147"/>
          </reference>
        </references>
      </pivotArea>
    </format>
    <format dxfId="70">
      <pivotArea dataOnly="0" labelOnly="1" outline="0" fieldPosition="0">
        <references count="3">
          <reference field="0" count="1" selected="0">
            <x v="2"/>
          </reference>
          <reference field="1" count="1" selected="0">
            <x v="17"/>
          </reference>
          <reference field="2" count="9">
            <x v="9"/>
            <x v="21"/>
            <x v="36"/>
            <x v="53"/>
            <x v="67"/>
            <x v="78"/>
            <x v="107"/>
            <x v="110"/>
            <x v="124"/>
          </reference>
        </references>
      </pivotArea>
    </format>
    <format dxfId="69">
      <pivotArea dataOnly="0" labelOnly="1" outline="0" fieldPosition="0">
        <references count="3">
          <reference field="0" count="1" selected="0">
            <x v="2"/>
          </reference>
          <reference field="1" count="1" selected="0">
            <x v="18"/>
          </reference>
          <reference field="2" count="6">
            <x v="16"/>
            <x v="40"/>
            <x v="88"/>
            <x v="111"/>
            <x v="115"/>
            <x v="130"/>
          </reference>
        </references>
      </pivotArea>
    </format>
    <format dxfId="68">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67">
      <pivotArea dataOnly="0" labelOnly="1" outline="0" fieldPosition="0">
        <references count="3">
          <reference field="0" count="1" selected="0">
            <x v="3"/>
          </reference>
          <reference field="1" count="1" selected="0">
            <x v="19"/>
          </reference>
          <reference field="2" count="4">
            <x v="61"/>
            <x v="72"/>
            <x v="73"/>
            <x v="146"/>
          </reference>
        </references>
      </pivotArea>
    </format>
    <format dxfId="66">
      <pivotArea dataOnly="0" labelOnly="1" outline="0" fieldPosition="0">
        <references count="3">
          <reference field="0" count="1" selected="0">
            <x v="3"/>
          </reference>
          <reference field="1" count="1" selected="0">
            <x v="20"/>
          </reference>
          <reference field="2" count="5">
            <x v="3"/>
            <x v="14"/>
            <x v="134"/>
            <x v="148"/>
            <x v="155"/>
          </reference>
        </references>
      </pivotArea>
    </format>
    <format dxfId="65">
      <pivotArea dataOnly="0" labelOnly="1" outline="0" fieldPosition="0">
        <references count="3">
          <reference field="0" count="1" selected="0">
            <x v="3"/>
          </reference>
          <reference field="1" count="1" selected="0">
            <x v="21"/>
          </reference>
          <reference field="2" count="3">
            <x v="7"/>
            <x v="76"/>
            <x v="137"/>
          </reference>
        </references>
      </pivotArea>
    </format>
    <format dxfId="64">
      <pivotArea type="origin" dataOnly="0" labelOnly="1" outline="0" fieldPosition="0"/>
    </format>
    <format dxfId="63">
      <pivotArea field="0" type="button" dataOnly="0" labelOnly="1" outline="0" axis="axisRow" fieldPosition="0"/>
    </format>
    <format dxfId="62">
      <pivotArea field="1" type="button" dataOnly="0" labelOnly="1" outline="0" axis="axisRow" fieldPosition="1"/>
    </format>
    <format dxfId="61">
      <pivotArea field="2" type="button" dataOnly="0" labelOnly="1" outline="0" axis="axisRow" fieldPosition="2"/>
    </format>
    <format dxfId="60">
      <pivotArea dataOnly="0" labelOnly="1" outline="0" fieldPosition="0">
        <references count="1">
          <reference field="0" count="0"/>
        </references>
      </pivotArea>
    </format>
    <format dxfId="59">
      <pivotArea dataOnly="0" labelOnly="1" grandRow="1" outline="0" fieldPosition="0"/>
    </format>
    <format dxfId="58">
      <pivotArea dataOnly="0" labelOnly="1" outline="0" fieldPosition="0">
        <references count="2">
          <reference field="0" count="1" selected="0">
            <x v="0"/>
          </reference>
          <reference field="1" count="5">
            <x v="0"/>
            <x v="1"/>
            <x v="4"/>
            <x v="10"/>
            <x v="11"/>
          </reference>
        </references>
      </pivotArea>
    </format>
    <format dxfId="57">
      <pivotArea dataOnly="0" labelOnly="1" outline="0" fieldPosition="0">
        <references count="2">
          <reference field="0" count="1" selected="0">
            <x v="1"/>
          </reference>
          <reference field="1" count="3">
            <x v="7"/>
            <x v="8"/>
            <x v="9"/>
          </reference>
        </references>
      </pivotArea>
    </format>
    <format dxfId="56">
      <pivotArea dataOnly="0" labelOnly="1" outline="0" fieldPosition="0">
        <references count="2">
          <reference field="0" count="1" selected="0">
            <x v="2"/>
          </reference>
          <reference field="1" count="11">
            <x v="3"/>
            <x v="5"/>
            <x v="6"/>
            <x v="12"/>
            <x v="13"/>
            <x v="14"/>
            <x v="15"/>
            <x v="16"/>
            <x v="17"/>
            <x v="18"/>
            <x v="22"/>
          </reference>
        </references>
      </pivotArea>
    </format>
    <format dxfId="55">
      <pivotArea dataOnly="0" labelOnly="1" outline="0" fieldPosition="0">
        <references count="2">
          <reference field="0" count="1" selected="0">
            <x v="3"/>
          </reference>
          <reference field="1" count="3">
            <x v="19"/>
            <x v="20"/>
            <x v="21"/>
          </reference>
        </references>
      </pivotArea>
    </format>
    <format dxfId="54">
      <pivotArea dataOnly="0" labelOnly="1" outline="0" fieldPosition="0">
        <references count="3">
          <reference field="0" count="1" selected="0">
            <x v="0"/>
          </reference>
          <reference field="1" count="1" selected="0">
            <x v="0"/>
          </reference>
          <reference field="2" count="3">
            <x v="41"/>
            <x v="87"/>
            <x v="149"/>
          </reference>
        </references>
      </pivotArea>
    </format>
    <format dxfId="53">
      <pivotArea dataOnly="0" labelOnly="1" outline="0" fieldPosition="0">
        <references count="3">
          <reference field="0" count="1" selected="0">
            <x v="0"/>
          </reference>
          <reference field="1" count="1" selected="0">
            <x v="1"/>
          </reference>
          <reference field="2" count="2">
            <x v="8"/>
            <x v="42"/>
          </reference>
        </references>
      </pivotArea>
    </format>
    <format dxfId="52">
      <pivotArea dataOnly="0" labelOnly="1" outline="0" fieldPosition="0">
        <references count="3">
          <reference field="0" count="1" selected="0">
            <x v="0"/>
          </reference>
          <reference field="1" count="1" selected="0">
            <x v="4"/>
          </reference>
          <reference field="2" count="5">
            <x v="23"/>
            <x v="26"/>
            <x v="83"/>
            <x v="150"/>
            <x v="152"/>
          </reference>
        </references>
      </pivotArea>
    </format>
    <format dxfId="51">
      <pivotArea dataOnly="0" labelOnly="1" outline="0" fieldPosition="0">
        <references count="3">
          <reference field="0" count="1" selected="0">
            <x v="0"/>
          </reference>
          <reference field="1" count="1" selected="0">
            <x v="10"/>
          </reference>
          <reference field="2" count="4">
            <x v="55"/>
            <x v="74"/>
            <x v="75"/>
            <x v="86"/>
          </reference>
        </references>
      </pivotArea>
    </format>
    <format dxfId="50">
      <pivotArea dataOnly="0" labelOnly="1" outline="0" fieldPosition="0">
        <references count="3">
          <reference field="0" count="1" selected="0">
            <x v="0"/>
          </reference>
          <reference field="1" count="1" selected="0">
            <x v="11"/>
          </reference>
          <reference field="2" count="3">
            <x v="24"/>
            <x v="60"/>
            <x v="89"/>
          </reference>
        </references>
      </pivotArea>
    </format>
    <format dxfId="49">
      <pivotArea dataOnly="0" labelOnly="1" outline="0" fieldPosition="0">
        <references count="3">
          <reference field="0" count="1" selected="0">
            <x v="1"/>
          </reference>
          <reference field="1" count="1" selected="0">
            <x v="7"/>
          </reference>
          <reference field="2" count="7">
            <x v="45"/>
            <x v="64"/>
            <x v="68"/>
            <x v="77"/>
            <x v="103"/>
            <x v="104"/>
            <x v="109"/>
          </reference>
        </references>
      </pivotArea>
    </format>
    <format dxfId="48">
      <pivotArea dataOnly="0" labelOnly="1" outline="0" fieldPosition="0">
        <references count="3">
          <reference field="0" count="1" selected="0">
            <x v="1"/>
          </reference>
          <reference field="1" count="1" selected="0">
            <x v="8"/>
          </reference>
          <reference field="2" count="4">
            <x v="17"/>
            <x v="56"/>
            <x v="93"/>
            <x v="133"/>
          </reference>
        </references>
      </pivotArea>
    </format>
    <format dxfId="47">
      <pivotArea dataOnly="0" labelOnly="1" outline="0" fieldPosition="0">
        <references count="3">
          <reference field="0" count="1" selected="0">
            <x v="1"/>
          </reference>
          <reference field="1" count="1" selected="0">
            <x v="9"/>
          </reference>
          <reference field="2" count="10">
            <x v="10"/>
            <x v="71"/>
            <x v="81"/>
            <x v="106"/>
            <x v="108"/>
            <x v="113"/>
            <x v="120"/>
            <x v="122"/>
            <x v="131"/>
            <x v="136"/>
          </reference>
        </references>
      </pivotArea>
    </format>
    <format dxfId="46">
      <pivotArea dataOnly="0" labelOnly="1" outline="0" fieldPosition="0">
        <references count="3">
          <reference field="0" count="1" selected="0">
            <x v="2"/>
          </reference>
          <reference field="1" count="1" selected="0">
            <x v="3"/>
          </reference>
          <reference field="2" count="14">
            <x v="20"/>
            <x v="31"/>
            <x v="32"/>
            <x v="35"/>
            <x v="49"/>
            <x v="50"/>
            <x v="52"/>
            <x v="59"/>
            <x v="79"/>
            <x v="117"/>
            <x v="121"/>
            <x v="127"/>
            <x v="129"/>
            <x v="143"/>
          </reference>
        </references>
      </pivotArea>
    </format>
    <format dxfId="45">
      <pivotArea dataOnly="0" labelOnly="1" outline="0" fieldPosition="0">
        <references count="3">
          <reference field="0" count="1" selected="0">
            <x v="2"/>
          </reference>
          <reference field="1" count="1" selected="0">
            <x v="5"/>
          </reference>
          <reference field="2" count="4">
            <x v="37"/>
            <x v="63"/>
            <x v="94"/>
            <x v="142"/>
          </reference>
        </references>
      </pivotArea>
    </format>
    <format dxfId="44">
      <pivotArea dataOnly="0" labelOnly="1" outline="0" fieldPosition="0">
        <references count="3">
          <reference field="0" count="1" selected="0">
            <x v="2"/>
          </reference>
          <reference field="1" count="1" selected="0">
            <x v="6"/>
          </reference>
          <reference field="2" count="4">
            <x v="51"/>
            <x v="58"/>
            <x v="119"/>
            <x v="151"/>
          </reference>
        </references>
      </pivotArea>
    </format>
    <format dxfId="43">
      <pivotArea dataOnly="0" labelOnly="1" outline="0" fieldPosition="0">
        <references count="3">
          <reference field="0" count="1" selected="0">
            <x v="2"/>
          </reference>
          <reference field="1" count="1" selected="0">
            <x v="12"/>
          </reference>
          <reference field="2" count="6">
            <x v="22"/>
            <x v="33"/>
            <x v="91"/>
            <x v="114"/>
            <x v="132"/>
            <x v="139"/>
          </reference>
        </references>
      </pivotArea>
    </format>
    <format dxfId="42">
      <pivotArea dataOnly="0" labelOnly="1" outline="0" fieldPosition="0">
        <references count="3">
          <reference field="0" count="1" selected="0">
            <x v="2"/>
          </reference>
          <reference field="1" count="1" selected="0">
            <x v="13"/>
          </reference>
          <reference field="2" count="15">
            <x v="4"/>
            <x v="28"/>
            <x v="48"/>
            <x v="54"/>
            <x v="69"/>
            <x v="70"/>
            <x v="90"/>
            <x v="96"/>
            <x v="97"/>
            <x v="105"/>
            <x v="112"/>
            <x v="116"/>
            <x v="118"/>
            <x v="123"/>
            <x v="156"/>
          </reference>
        </references>
      </pivotArea>
    </format>
    <format dxfId="41">
      <pivotArea dataOnly="0" labelOnly="1" outline="0" fieldPosition="0">
        <references count="3">
          <reference field="0" count="1" selected="0">
            <x v="2"/>
          </reference>
          <reference field="1" count="1" selected="0">
            <x v="14"/>
          </reference>
          <reference field="2" count="13">
            <x v="0"/>
            <x v="1"/>
            <x v="12"/>
            <x v="13"/>
            <x v="27"/>
            <x v="34"/>
            <x v="65"/>
            <x v="66"/>
            <x v="82"/>
            <x v="85"/>
            <x v="98"/>
            <x v="140"/>
            <x v="154"/>
          </reference>
        </references>
      </pivotArea>
    </format>
    <format dxfId="40">
      <pivotArea dataOnly="0" labelOnly="1" outline="0" fieldPosition="0">
        <references count="3">
          <reference field="0" count="1" selected="0">
            <x v="2"/>
          </reference>
          <reference field="1" count="1" selected="0">
            <x v="15"/>
          </reference>
          <reference field="2" count="9">
            <x v="5"/>
            <x v="6"/>
            <x v="18"/>
            <x v="25"/>
            <x v="38"/>
            <x v="43"/>
            <x v="62"/>
            <x v="138"/>
            <x v="158"/>
          </reference>
        </references>
      </pivotArea>
    </format>
    <format dxfId="39">
      <pivotArea dataOnly="0" labelOnly="1" outline="0" fieldPosition="0">
        <references count="3">
          <reference field="0" count="1" selected="0">
            <x v="2"/>
          </reference>
          <reference field="1" count="1" selected="0">
            <x v="16"/>
          </reference>
          <reference field="2" count="11">
            <x v="2"/>
            <x v="29"/>
            <x v="39"/>
            <x v="47"/>
            <x v="92"/>
            <x v="99"/>
            <x v="100"/>
            <x v="101"/>
            <x v="102"/>
            <x v="128"/>
            <x v="147"/>
          </reference>
        </references>
      </pivotArea>
    </format>
    <format dxfId="38">
      <pivotArea dataOnly="0" labelOnly="1" outline="0" fieldPosition="0">
        <references count="3">
          <reference field="0" count="1" selected="0">
            <x v="2"/>
          </reference>
          <reference field="1" count="1" selected="0">
            <x v="17"/>
          </reference>
          <reference field="2" count="8">
            <x v="21"/>
            <x v="36"/>
            <x v="53"/>
            <x v="67"/>
            <x v="78"/>
            <x v="107"/>
            <x v="110"/>
            <x v="124"/>
          </reference>
        </references>
      </pivotArea>
    </format>
    <format dxfId="37">
      <pivotArea dataOnly="0" labelOnly="1" outline="0" fieldPosition="0">
        <references count="3">
          <reference field="0" count="1" selected="0">
            <x v="2"/>
          </reference>
          <reference field="1" count="1" selected="0">
            <x v="18"/>
          </reference>
          <reference field="2" count="5">
            <x v="40"/>
            <x v="88"/>
            <x v="111"/>
            <x v="115"/>
            <x v="130"/>
          </reference>
        </references>
      </pivotArea>
    </format>
    <format dxfId="36">
      <pivotArea dataOnly="0" labelOnly="1" outline="0" fieldPosition="0">
        <references count="3">
          <reference field="0" count="1" selected="0">
            <x v="2"/>
          </reference>
          <reference field="1" count="1" selected="0">
            <x v="22"/>
          </reference>
          <reference field="2" count="6">
            <x v="44"/>
            <x v="80"/>
            <x v="135"/>
            <x v="145"/>
            <x v="153"/>
            <x v="157"/>
          </reference>
        </references>
      </pivotArea>
    </format>
    <format dxfId="35">
      <pivotArea dataOnly="0" labelOnly="1" outline="0" fieldPosition="0">
        <references count="3">
          <reference field="0" count="1" selected="0">
            <x v="3"/>
          </reference>
          <reference field="1" count="1" selected="0">
            <x v="19"/>
          </reference>
          <reference field="2" count="3">
            <x v="61"/>
            <x v="73"/>
            <x v="146"/>
          </reference>
        </references>
      </pivotArea>
    </format>
    <format dxfId="34">
      <pivotArea dataOnly="0" labelOnly="1" outline="0" fieldPosition="0">
        <references count="3">
          <reference field="0" count="1" selected="0">
            <x v="3"/>
          </reference>
          <reference field="1" count="1" selected="0">
            <x v="20"/>
          </reference>
          <reference field="2" count="5">
            <x v="3"/>
            <x v="14"/>
            <x v="134"/>
            <x v="148"/>
            <x v="155"/>
          </reference>
        </references>
      </pivotArea>
    </format>
    <format dxfId="33">
      <pivotArea dataOnly="0" labelOnly="1" outline="0" fieldPosition="0">
        <references count="3">
          <reference field="0" count="1" selected="0">
            <x v="3"/>
          </reference>
          <reference field="1" count="1" selected="0">
            <x v="21"/>
          </reference>
          <reference field="2" count="3">
            <x v="7"/>
            <x v="76"/>
            <x v="13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ction" sourceName="Section">
  <pivotTables>
    <pivotTable tabId="2" name="PivotTable3"/>
  </pivotTables>
  <data>
    <tabular pivotCacheId="2">
      <items count="9">
        <i x="3" s="1"/>
        <i x="1" s="1"/>
        <i x="2" s="1"/>
        <i x="6" s="1" nd="1"/>
        <i x="8" s="1" nd="1"/>
        <i x="7" s="1" nd="1"/>
        <i x="4" s="1" nd="1"/>
        <i x="5" s="1" nd="1"/>
        <i x="0"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unty" sourceName="County">
  <pivotTables>
    <pivotTable tabId="2" name="PivotTable3"/>
  </pivotTables>
  <data>
    <tabular pivotCacheId="2">
      <items count="5">
        <i x="1" s="1"/>
        <i x="2" s="1"/>
        <i x="3" s="1"/>
        <i x="4" s="1"/>
        <i x="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ub_County" sourceName="Sub-County">
  <pivotTables>
    <pivotTable tabId="2" name="PivotTable3"/>
  </pivotTables>
  <data>
    <tabular pivotCacheId="2">
      <items count="24">
        <i x="2" s="1"/>
        <i x="1" s="1"/>
        <i x="22" s="1"/>
        <i x="7" s="1"/>
        <i x="3" s="1"/>
        <i x="9" s="1"/>
        <i x="10" s="1"/>
        <i x="4" s="1"/>
        <i x="5" s="1"/>
        <i x="6" s="1"/>
        <i x="8" s="1"/>
        <i x="21" s="1"/>
        <i x="11" s="1"/>
        <i x="12" s="1"/>
        <i x="13" s="1"/>
        <i x="15" s="1"/>
        <i x="14" s="1"/>
        <i x="16" s="1"/>
        <i x="17" s="1"/>
        <i x="20" s="1"/>
        <i x="19" s="1"/>
        <i x="23" s="1"/>
        <i x="18" s="1"/>
        <i x="0"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Facility" sourceName="Facility">
  <pivotTables>
    <pivotTable tabId="2" name="PivotTable3"/>
  </pivotTables>
  <data>
    <tabular pivotCacheId="2">
      <items count="194">
        <i x="55" s="1"/>
        <i x="50" s="1"/>
        <i x="95" s="1"/>
        <i x="98" s="1"/>
        <i x="182" s="1"/>
        <i x="37" s="1"/>
        <i x="135" s="1"/>
        <i x="72" s="1"/>
        <i x="171" s="1"/>
        <i x="172" s="1"/>
        <i x="122" s="1"/>
        <i x="141" s="1"/>
        <i x="51" s="1"/>
        <i x="69" s="1"/>
        <i x="102" s="1"/>
        <i x="143" s="1"/>
        <i x="169" s="1"/>
        <i x="148" s="1"/>
        <i x="73" s="1"/>
        <i x="187" s="1"/>
        <i x="155" s="1"/>
        <i x="79" s="1"/>
        <i x="30" s="1"/>
        <i x="124" s="1"/>
        <i x="133" s="1"/>
        <i x="74" s="1"/>
        <i x="3" s="1"/>
        <i x="117" s="1"/>
        <i x="153" s="1"/>
        <i x="52" s="1"/>
        <i x="38" s="1"/>
        <i x="53" s="1"/>
        <i x="54" s="1"/>
        <i x="140" s="1"/>
        <i x="13" s="1"/>
        <i x="118" s="1"/>
        <i x="108" s="1"/>
        <i x="162" s="1"/>
        <i x="14" s="1"/>
        <i x="159" s="1"/>
        <i x="80" s="1"/>
        <i x="20" s="1"/>
        <i x="115" s="1"/>
        <i x="59" s="1"/>
        <i x="87" s="1"/>
        <i x="2" s="1"/>
        <i x="1" s="1"/>
        <i x="75" s="1"/>
        <i x="91" s="1"/>
        <i x="5" s="1"/>
        <i x="21" s="1"/>
        <i x="164" s="1"/>
        <i x="60" s="1"/>
        <i x="39" s="1"/>
        <i x="40" s="1"/>
        <i x="15" s="1"/>
        <i x="22" s="1"/>
        <i x="16" s="1"/>
        <i x="81" s="1"/>
        <i x="41" s="1"/>
        <i x="132" s="1"/>
        <i x="8" s="1"/>
        <i x="123" s="1"/>
        <i x="23" s="1"/>
        <i x="17" s="1"/>
        <i x="158" s="1"/>
        <i x="99" s="1"/>
        <i x="76" s="1"/>
        <i x="29" s="1"/>
        <i x="24" s="1"/>
        <i x="125" s="1"/>
        <i x="61" s="1"/>
        <i x="62" s="1"/>
        <i x="82" s="1"/>
        <i x="174" s="1"/>
        <i x="175" s="1"/>
        <i x="126" s="1"/>
        <i x="185" s="1"/>
        <i x="176" s="1"/>
        <i x="142" s="1"/>
        <i x="42" s="1"/>
        <i x="43" s="1"/>
        <i x="139" s="1"/>
        <i x="161" s="1"/>
        <i x="177" s="1"/>
        <i x="137" s="1"/>
        <i x="19" s="1"/>
        <i x="26" s="1"/>
        <i x="181" s="1"/>
        <i x="4" s="1"/>
        <i x="83" s="1"/>
        <i x="97" s="1"/>
        <i x="166" s="1"/>
        <i x="10" s="1"/>
        <i x="114" s="1"/>
        <i x="9" s="1"/>
        <i x="113" s="1"/>
        <i x="63" s="1"/>
        <i x="120" s="1"/>
        <i x="156" s="1"/>
        <i x="167" s="1"/>
        <i x="134" s="1"/>
        <i x="88" s="1"/>
        <i x="116" s="1"/>
        <i x="44" s="1"/>
        <i x="32" s="1"/>
        <i x="64" s="1"/>
        <i x="146" s="1"/>
        <i x="25" s="1"/>
        <i x="149" s="1"/>
        <i x="151" s="1"/>
        <i x="49" s="1"/>
        <i x="112" s="1"/>
        <i x="45" s="1"/>
        <i x="71" s="1"/>
        <i x="65" s="1"/>
        <i x="66" s="1"/>
        <i x="56" s="1"/>
        <i x="67" s="1"/>
        <i x="68" s="1"/>
        <i x="6" s="1"/>
        <i x="7" s="1"/>
        <i x="46" s="1"/>
        <i x="129" s="1"/>
        <i x="84" s="1"/>
        <i x="130" s="1"/>
        <i x="173" s="1"/>
        <i x="144" s="1"/>
        <i x="184" s="1"/>
        <i x="85" s="1"/>
        <i x="104" s="1"/>
        <i x="105" s="1"/>
        <i x="103" s="1"/>
        <i x="180" s="1"/>
        <i x="33" s="1"/>
        <i x="89" s="1"/>
        <i x="47" s="1"/>
        <i x="106" s="1"/>
        <i x="107" s="1"/>
        <i x="157" s="1"/>
        <i x="27" s="1"/>
        <i x="131" s="1"/>
        <i x="110" s="1"/>
        <i x="150" s="1"/>
        <i x="160" s="1"/>
        <i x="86" s="1"/>
        <i x="183" s="1"/>
        <i x="96" s="1"/>
        <i x="48" s="1"/>
        <i x="90" s="1"/>
        <i x="127" s="1"/>
        <i x="34" s="1"/>
        <i x="152" s="1"/>
        <i x="168" s="1"/>
        <i x="147" s="1"/>
        <i x="186" s="1"/>
        <i x="138" s="1"/>
        <i x="70" s="1"/>
        <i x="94" s="1"/>
        <i x="128" s="1"/>
        <i x="119" s="1"/>
        <i x="178" s="1"/>
        <i x="77" s="1"/>
        <i x="35" s="1"/>
        <i x="57" s="1"/>
        <i x="145" s="1"/>
        <i x="31" s="1"/>
        <i x="28" s="1"/>
        <i x="18" s="1"/>
        <i x="111" s="1"/>
        <i x="92" s="1"/>
        <i x="100" s="1"/>
        <i x="58" s="1"/>
        <i x="154" s="1"/>
        <i x="179" s="1"/>
        <i x="136" s="1"/>
        <i x="188" s="1"/>
        <i x="11" s="1"/>
        <i x="109" s="1"/>
        <i x="12" s="1"/>
        <i x="121" s="1"/>
        <i x="36" s="1"/>
        <i x="93" s="1"/>
        <i x="163" s="1"/>
        <i x="101" s="1"/>
        <i x="170" s="1"/>
        <i x="165" s="1"/>
        <i x="78" s="1"/>
        <i x="191" s="1" nd="1"/>
        <i x="193" s="1" nd="1"/>
        <i x="190" s="1" nd="1"/>
        <i x="192" s="1" nd="1"/>
        <i x="189" s="1" nd="1"/>
        <i x="0"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ection1" sourceName="Section">
  <pivotTables>
    <pivotTable tabId="3" name="PivotTable3"/>
  </pivotTables>
  <data>
    <tabular pivotCacheId="2">
      <items count="9">
        <i x="3"/>
        <i x="1"/>
        <i x="2" s="1"/>
        <i x="6" nd="1"/>
        <i x="8" nd="1"/>
        <i x="7" nd="1"/>
        <i x="4" nd="1"/>
        <i x="5" nd="1"/>
        <i x="0"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ounty1" sourceName="County">
  <pivotTables>
    <pivotTable tabId="3" name="PivotTable3"/>
  </pivotTables>
  <data>
    <tabular pivotCacheId="2">
      <items count="5">
        <i x="1" s="1"/>
        <i x="2" s="1"/>
        <i x="3" s="1"/>
        <i x="4" s="1"/>
        <i x="0"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Sub_County1" sourceName="Sub-County">
  <pivotTables>
    <pivotTable tabId="3" name="PivotTable3"/>
  </pivotTables>
  <data>
    <tabular pivotCacheId="2">
      <items count="24">
        <i x="2" s="1"/>
        <i x="1" s="1"/>
        <i x="22" s="1"/>
        <i x="7" s="1"/>
        <i x="3" s="1"/>
        <i x="9" s="1"/>
        <i x="10" s="1"/>
        <i x="4" s="1"/>
        <i x="5" s="1"/>
        <i x="6" s="1"/>
        <i x="8" s="1"/>
        <i x="21" s="1"/>
        <i x="11" s="1"/>
        <i x="12" s="1"/>
        <i x="13" s="1"/>
        <i x="15" s="1"/>
        <i x="14" s="1"/>
        <i x="16" s="1"/>
        <i x="17" s="1"/>
        <i x="20" s="1"/>
        <i x="19" s="1"/>
        <i x="23" s="1"/>
        <i x="18" s="1"/>
        <i x="0" s="1"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Facility1" sourceName="Facility">
  <pivotTables>
    <pivotTable tabId="3" name="PivotTable3"/>
  </pivotTables>
  <data>
    <tabular pivotCacheId="2">
      <items count="194">
        <i x="55" s="1"/>
        <i x="50" s="1"/>
        <i x="95" s="1"/>
        <i x="98" s="1"/>
        <i x="182" s="1"/>
        <i x="37" s="1"/>
        <i x="135" s="1"/>
        <i x="72" s="1"/>
        <i x="171" s="1"/>
        <i x="172" s="1"/>
        <i x="122" s="1"/>
        <i x="141" s="1"/>
        <i x="51" s="1"/>
        <i x="69" s="1"/>
        <i x="102" s="1"/>
        <i x="143" s="1"/>
        <i x="169" s="1"/>
        <i x="148" s="1"/>
        <i x="73" s="1"/>
        <i x="187" s="1"/>
        <i x="155" s="1"/>
        <i x="79" s="1"/>
        <i x="30" s="1"/>
        <i x="124" s="1"/>
        <i x="133" s="1"/>
        <i x="74" s="1"/>
        <i x="3" s="1"/>
        <i x="117" s="1"/>
        <i x="153" s="1"/>
        <i x="52" s="1"/>
        <i x="38" s="1"/>
        <i x="53" s="1"/>
        <i x="54" s="1"/>
        <i x="140" s="1"/>
        <i x="13" s="1"/>
        <i x="118" s="1"/>
        <i x="108" s="1"/>
        <i x="162" s="1"/>
        <i x="14" s="1"/>
        <i x="159" s="1"/>
        <i x="80" s="1"/>
        <i x="20" s="1"/>
        <i x="115" s="1"/>
        <i x="59" s="1"/>
        <i x="87" s="1"/>
        <i x="2" s="1"/>
        <i x="1" s="1"/>
        <i x="75" s="1"/>
        <i x="91" s="1"/>
        <i x="5" s="1"/>
        <i x="21" s="1"/>
        <i x="164" s="1"/>
        <i x="60" s="1"/>
        <i x="39" s="1"/>
        <i x="40" s="1"/>
        <i x="15" s="1"/>
        <i x="22" s="1"/>
        <i x="16" s="1"/>
        <i x="81" s="1"/>
        <i x="41" s="1"/>
        <i x="132" s="1"/>
        <i x="8" s="1"/>
        <i x="123" s="1"/>
        <i x="23" s="1"/>
        <i x="17" s="1"/>
        <i x="158" s="1"/>
        <i x="99" s="1"/>
        <i x="76" s="1"/>
        <i x="29" s="1"/>
        <i x="24" s="1"/>
        <i x="125" s="1"/>
        <i x="61" s="1"/>
        <i x="62" s="1"/>
        <i x="82" s="1"/>
        <i x="174" s="1"/>
        <i x="175" s="1"/>
        <i x="126" s="1"/>
        <i x="185" s="1"/>
        <i x="176" s="1"/>
        <i x="142" s="1"/>
        <i x="42" s="1"/>
        <i x="43" s="1"/>
        <i x="139" s="1"/>
        <i x="161" s="1"/>
        <i x="177" s="1"/>
        <i x="137" s="1"/>
        <i x="19" s="1"/>
        <i x="26" s="1"/>
        <i x="181" s="1"/>
        <i x="4" s="1"/>
        <i x="83" s="1"/>
        <i x="97" s="1"/>
        <i x="166" s="1"/>
        <i x="10" s="1"/>
        <i x="114" s="1"/>
        <i x="9" s="1"/>
        <i x="113" s="1"/>
        <i x="63" s="1"/>
        <i x="120" s="1"/>
        <i x="156" s="1"/>
        <i x="167" s="1"/>
        <i x="134" s="1"/>
        <i x="88" s="1"/>
        <i x="116" s="1"/>
        <i x="44" s="1"/>
        <i x="32" s="1"/>
        <i x="64" s="1"/>
        <i x="146" s="1"/>
        <i x="25" s="1"/>
        <i x="149" s="1"/>
        <i x="151" s="1"/>
        <i x="49" s="1"/>
        <i x="112" s="1"/>
        <i x="45" s="1"/>
        <i x="71" s="1"/>
        <i x="65" s="1"/>
        <i x="66" s="1"/>
        <i x="56" s="1"/>
        <i x="67" s="1"/>
        <i x="68" s="1"/>
        <i x="6" s="1"/>
        <i x="7" s="1"/>
        <i x="46" s="1"/>
        <i x="129" s="1"/>
        <i x="84" s="1"/>
        <i x="130" s="1"/>
        <i x="173" s="1"/>
        <i x="144" s="1"/>
        <i x="184" s="1"/>
        <i x="85" s="1"/>
        <i x="104" s="1"/>
        <i x="105" s="1"/>
        <i x="103" s="1"/>
        <i x="180" s="1"/>
        <i x="33" s="1"/>
        <i x="89" s="1"/>
        <i x="47" s="1"/>
        <i x="106" s="1"/>
        <i x="107" s="1"/>
        <i x="157" s="1"/>
        <i x="27" s="1"/>
        <i x="131" s="1"/>
        <i x="110" s="1"/>
        <i x="150" s="1"/>
        <i x="160" s="1"/>
        <i x="86" s="1"/>
        <i x="183" s="1"/>
        <i x="96" s="1"/>
        <i x="48" s="1"/>
        <i x="90" s="1"/>
        <i x="127" s="1"/>
        <i x="34" s="1"/>
        <i x="152" s="1"/>
        <i x="168" s="1"/>
        <i x="147" s="1"/>
        <i x="186" s="1"/>
        <i x="138" s="1"/>
        <i x="70" s="1"/>
        <i x="94" s="1"/>
        <i x="128" s="1"/>
        <i x="119" s="1"/>
        <i x="178" s="1"/>
        <i x="77" s="1"/>
        <i x="35" s="1"/>
        <i x="57" s="1"/>
        <i x="145" s="1"/>
        <i x="31" s="1"/>
        <i x="28" s="1"/>
        <i x="18" s="1"/>
        <i x="111" s="1"/>
        <i x="92" s="1"/>
        <i x="100" s="1"/>
        <i x="58" s="1"/>
        <i x="154" s="1"/>
        <i x="179" s="1"/>
        <i x="136" s="1"/>
        <i x="188" s="1"/>
        <i x="11" s="1"/>
        <i x="109" s="1"/>
        <i x="12" s="1"/>
        <i x="121" s="1"/>
        <i x="36" s="1"/>
        <i x="93" s="1"/>
        <i x="163" s="1"/>
        <i x="101" s="1"/>
        <i x="170" s="1"/>
        <i x="165" s="1"/>
        <i x="78" s="1"/>
        <i x="191" s="1" nd="1"/>
        <i x="193" s="1" nd="1"/>
        <i x="190" s="1" nd="1"/>
        <i x="192" s="1" nd="1"/>
        <i x="189" s="1" nd="1"/>
        <i x="0"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Section11" sourceName="Section">
  <pivotTables>
    <pivotTable tabId="4" name="PivotTable3"/>
  </pivotTables>
  <data>
    <tabular pivotCacheId="2">
      <items count="9">
        <i x="3" s="1"/>
        <i x="1" s="1"/>
        <i x="2" s="1"/>
        <i x="6" s="1" nd="1"/>
        <i x="8" s="1" nd="1"/>
        <i x="7" s="1" nd="1"/>
        <i x="4" s="1" nd="1"/>
        <i x="5" s="1" nd="1"/>
        <i x="0"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County11" sourceName="County">
  <pivotTables>
    <pivotTable tabId="4" name="PivotTable3"/>
  </pivotTables>
  <data>
    <tabular pivotCacheId="2">
      <items count="5">
        <i x="1" s="1"/>
        <i x="2" s="1"/>
        <i x="3" s="1"/>
        <i x="4" s="1"/>
        <i x="0"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Sub_County11" sourceName="Sub-County">
  <pivotTables>
    <pivotTable tabId="4" name="PivotTable3"/>
  </pivotTables>
  <data>
    <tabular pivotCacheId="2">
      <items count="24">
        <i x="2" s="1"/>
        <i x="1" s="1"/>
        <i x="22" s="1"/>
        <i x="7" s="1"/>
        <i x="3" s="1"/>
        <i x="9" s="1"/>
        <i x="10" s="1"/>
        <i x="4" s="1"/>
        <i x="5" s="1"/>
        <i x="6" s="1"/>
        <i x="8" s="1"/>
        <i x="21" s="1"/>
        <i x="11" s="1"/>
        <i x="12" s="1"/>
        <i x="13" s="1"/>
        <i x="15" s="1"/>
        <i x="14" s="1"/>
        <i x="16" s="1"/>
        <i x="17" s="1"/>
        <i x="20" s="1"/>
        <i x="19" s="1"/>
        <i x="23" s="1"/>
        <i x="18" s="1"/>
        <i x="0" s="1" nd="1"/>
      </items>
    </tabular>
  </data>
  <extLs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Facility11" sourceName="Facility">
  <pivotTables>
    <pivotTable tabId="4" name="PivotTable3"/>
  </pivotTables>
  <data>
    <tabular pivotCacheId="2">
      <items count="194">
        <i x="55" s="1"/>
        <i x="50" s="1"/>
        <i x="95" s="1"/>
        <i x="98" s="1"/>
        <i x="182" s="1"/>
        <i x="37" s="1"/>
        <i x="135" s="1"/>
        <i x="72" s="1"/>
        <i x="171" s="1"/>
        <i x="172" s="1"/>
        <i x="122" s="1"/>
        <i x="141" s="1"/>
        <i x="51" s="1"/>
        <i x="69" s="1"/>
        <i x="102" s="1"/>
        <i x="143" s="1"/>
        <i x="169" s="1"/>
        <i x="148" s="1"/>
        <i x="73" s="1"/>
        <i x="187" s="1"/>
        <i x="155" s="1"/>
        <i x="79" s="1"/>
        <i x="30" s="1"/>
        <i x="124" s="1"/>
        <i x="133" s="1"/>
        <i x="74" s="1"/>
        <i x="3" s="1"/>
        <i x="117" s="1"/>
        <i x="153" s="1"/>
        <i x="52" s="1"/>
        <i x="38" s="1"/>
        <i x="53" s="1"/>
        <i x="54" s="1"/>
        <i x="140" s="1"/>
        <i x="13" s="1"/>
        <i x="118" s="1"/>
        <i x="108" s="1"/>
        <i x="162" s="1"/>
        <i x="14" s="1"/>
        <i x="159" s="1"/>
        <i x="80" s="1"/>
        <i x="20" s="1"/>
        <i x="115" s="1"/>
        <i x="59" s="1"/>
        <i x="87" s="1"/>
        <i x="2" s="1"/>
        <i x="1" s="1"/>
        <i x="75" s="1"/>
        <i x="91" s="1"/>
        <i x="5" s="1"/>
        <i x="21" s="1"/>
        <i x="164" s="1"/>
        <i x="60" s="1"/>
        <i x="39" s="1"/>
        <i x="40" s="1"/>
        <i x="15" s="1"/>
        <i x="22" s="1"/>
        <i x="16" s="1"/>
        <i x="81" s="1"/>
        <i x="41" s="1"/>
        <i x="132" s="1"/>
        <i x="8" s="1"/>
        <i x="123" s="1"/>
        <i x="23" s="1"/>
        <i x="17" s="1"/>
        <i x="158" s="1"/>
        <i x="99" s="1"/>
        <i x="76" s="1"/>
        <i x="29" s="1"/>
        <i x="24" s="1"/>
        <i x="125" s="1"/>
        <i x="61" s="1"/>
        <i x="62" s="1"/>
        <i x="82" s="1"/>
        <i x="174" s="1"/>
        <i x="175" s="1"/>
        <i x="126" s="1"/>
        <i x="185" s="1"/>
        <i x="176" s="1"/>
        <i x="142" s="1"/>
        <i x="42" s="1"/>
        <i x="43" s="1"/>
        <i x="139" s="1"/>
        <i x="161" s="1"/>
        <i x="177" s="1"/>
        <i x="137" s="1"/>
        <i x="19" s="1"/>
        <i x="26" s="1"/>
        <i x="181" s="1"/>
        <i x="4" s="1"/>
        <i x="83" s="1"/>
        <i x="97" s="1"/>
        <i x="166" s="1"/>
        <i x="10" s="1"/>
        <i x="114" s="1"/>
        <i x="9" s="1"/>
        <i x="113" s="1"/>
        <i x="63" s="1"/>
        <i x="120" s="1"/>
        <i x="156" s="1"/>
        <i x="167" s="1"/>
        <i x="134" s="1"/>
        <i x="88" s="1"/>
        <i x="116" s="1"/>
        <i x="44" s="1"/>
        <i x="32" s="1"/>
        <i x="64" s="1"/>
        <i x="146" s="1"/>
        <i x="25" s="1"/>
        <i x="149" s="1"/>
        <i x="151" s="1"/>
        <i x="49" s="1"/>
        <i x="112" s="1"/>
        <i x="45" s="1"/>
        <i x="71" s="1"/>
        <i x="65" s="1"/>
        <i x="66" s="1"/>
        <i x="56" s="1"/>
        <i x="67" s="1"/>
        <i x="68" s="1"/>
        <i x="6" s="1"/>
        <i x="7" s="1"/>
        <i x="46" s="1"/>
        <i x="129" s="1"/>
        <i x="84" s="1"/>
        <i x="130" s="1"/>
        <i x="173" s="1"/>
        <i x="144" s="1"/>
        <i x="184" s="1"/>
        <i x="85" s="1"/>
        <i x="104" s="1"/>
        <i x="105" s="1"/>
        <i x="103" s="1"/>
        <i x="180" s="1"/>
        <i x="33" s="1"/>
        <i x="89" s="1"/>
        <i x="47" s="1"/>
        <i x="106" s="1"/>
        <i x="107" s="1"/>
        <i x="157" s="1"/>
        <i x="27" s="1"/>
        <i x="131" s="1"/>
        <i x="110" s="1"/>
        <i x="150" s="1"/>
        <i x="160" s="1"/>
        <i x="86" s="1"/>
        <i x="183" s="1"/>
        <i x="96" s="1"/>
        <i x="48" s="1"/>
        <i x="90" s="1"/>
        <i x="127" s="1"/>
        <i x="34" s="1"/>
        <i x="152" s="1"/>
        <i x="168" s="1"/>
        <i x="147" s="1"/>
        <i x="186" s="1"/>
        <i x="138" s="1"/>
        <i x="70" s="1"/>
        <i x="94" s="1"/>
        <i x="128" s="1"/>
        <i x="119" s="1"/>
        <i x="178" s="1"/>
        <i x="77" s="1"/>
        <i x="35" s="1"/>
        <i x="57" s="1"/>
        <i x="145" s="1"/>
        <i x="31" s="1"/>
        <i x="28" s="1"/>
        <i x="18" s="1"/>
        <i x="111" s="1"/>
        <i x="92" s="1"/>
        <i x="100" s="1"/>
        <i x="58" s="1"/>
        <i x="154" s="1"/>
        <i x="179" s="1"/>
        <i x="136" s="1"/>
        <i x="188" s="1"/>
        <i x="11" s="1"/>
        <i x="109" s="1"/>
        <i x="12" s="1"/>
        <i x="121" s="1"/>
        <i x="36" s="1"/>
        <i x="93" s="1"/>
        <i x="163" s="1"/>
        <i x="101" s="1"/>
        <i x="170" s="1"/>
        <i x="165" s="1"/>
        <i x="78" s="1"/>
        <i x="191" s="1" nd="1"/>
        <i x="193" s="1" nd="1"/>
        <i x="190" s="1" nd="1"/>
        <i x="192" s="1" nd="1"/>
        <i x="189" s="1" nd="1"/>
        <i x="0"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Section111" sourceName="Section">
  <pivotTables>
    <pivotTable tabId="5" name="PivotTable3"/>
  </pivotTables>
  <data>
    <tabular pivotCacheId="2">
      <items count="9">
        <i x="3" s="1"/>
        <i x="1" s="1"/>
        <i x="2" s="1"/>
        <i x="6" s="1" nd="1"/>
        <i x="8" s="1" nd="1"/>
        <i x="7" s="1" nd="1"/>
        <i x="4" s="1" nd="1"/>
        <i x="5" s="1" nd="1"/>
        <i x="0" s="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County111" sourceName="County">
  <pivotTables>
    <pivotTable tabId="5" name="PivotTable3"/>
  </pivotTables>
  <data>
    <tabular pivotCacheId="2">
      <items count="5">
        <i x="1" s="1"/>
        <i x="2" s="1"/>
        <i x="3" s="1"/>
        <i x="4" s="1"/>
        <i x="0" s="1" nd="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mc:Ignorable="x" name="Slicer_Sub_County111" sourceName="Sub-County">
  <pivotTables>
    <pivotTable tabId="5" name="PivotTable3"/>
  </pivotTables>
  <data>
    <tabular pivotCacheId="2">
      <items count="24">
        <i x="2" s="1"/>
        <i x="1" s="1"/>
        <i x="22" s="1"/>
        <i x="7" s="1"/>
        <i x="3" s="1"/>
        <i x="9" s="1"/>
        <i x="10" s="1"/>
        <i x="4" s="1"/>
        <i x="5" s="1"/>
        <i x="6" s="1"/>
        <i x="8" s="1"/>
        <i x="21" s="1"/>
        <i x="11" s="1"/>
        <i x="12" s="1"/>
        <i x="13" s="1"/>
        <i x="15" s="1"/>
        <i x="14" s="1"/>
        <i x="16" s="1"/>
        <i x="17" s="1"/>
        <i x="20" s="1"/>
        <i x="19" s="1"/>
        <i x="23" s="1"/>
        <i x="18" s="1"/>
        <i x="0" s="1" nd="1"/>
      </items>
    </tabular>
  </data>
  <extLs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mc:Ignorable="x" name="Slicer_Facility111" sourceName="Facility">
  <pivotTables>
    <pivotTable tabId="5" name="PivotTable3"/>
  </pivotTables>
  <data>
    <tabular pivotCacheId="2">
      <items count="194">
        <i x="55" s="1"/>
        <i x="50" s="1"/>
        <i x="95" s="1"/>
        <i x="98" s="1"/>
        <i x="182" s="1"/>
        <i x="37" s="1"/>
        <i x="135" s="1"/>
        <i x="72" s="1"/>
        <i x="171" s="1"/>
        <i x="172" s="1"/>
        <i x="122" s="1"/>
        <i x="141" s="1"/>
        <i x="51" s="1"/>
        <i x="69" s="1"/>
        <i x="102" s="1"/>
        <i x="143" s="1"/>
        <i x="169" s="1"/>
        <i x="148" s="1"/>
        <i x="73" s="1"/>
        <i x="187" s="1"/>
        <i x="155" s="1"/>
        <i x="79" s="1"/>
        <i x="30" s="1"/>
        <i x="124" s="1"/>
        <i x="133" s="1"/>
        <i x="74" s="1"/>
        <i x="3" s="1"/>
        <i x="117" s="1"/>
        <i x="153" s="1"/>
        <i x="52" s="1"/>
        <i x="38" s="1"/>
        <i x="53" s="1"/>
        <i x="54" s="1"/>
        <i x="140" s="1"/>
        <i x="13" s="1"/>
        <i x="118" s="1"/>
        <i x="108" s="1"/>
        <i x="162" s="1"/>
        <i x="14" s="1"/>
        <i x="159" s="1"/>
        <i x="80" s="1"/>
        <i x="20" s="1"/>
        <i x="115" s="1"/>
        <i x="59" s="1"/>
        <i x="87" s="1"/>
        <i x="2" s="1"/>
        <i x="1" s="1"/>
        <i x="75" s="1"/>
        <i x="91" s="1"/>
        <i x="5" s="1"/>
        <i x="21" s="1"/>
        <i x="164" s="1"/>
        <i x="60" s="1"/>
        <i x="39" s="1"/>
        <i x="40" s="1"/>
        <i x="15" s="1"/>
        <i x="22" s="1"/>
        <i x="16" s="1"/>
        <i x="81" s="1"/>
        <i x="41" s="1"/>
        <i x="132" s="1"/>
        <i x="8" s="1"/>
        <i x="123" s="1"/>
        <i x="23" s="1"/>
        <i x="17" s="1"/>
        <i x="158" s="1"/>
        <i x="99" s="1"/>
        <i x="76" s="1"/>
        <i x="29" s="1"/>
        <i x="24" s="1"/>
        <i x="125" s="1"/>
        <i x="61" s="1"/>
        <i x="62" s="1"/>
        <i x="82" s="1"/>
        <i x="174" s="1"/>
        <i x="175" s="1"/>
        <i x="126" s="1"/>
        <i x="185" s="1"/>
        <i x="176" s="1"/>
        <i x="142" s="1"/>
        <i x="42" s="1"/>
        <i x="43" s="1"/>
        <i x="139" s="1"/>
        <i x="161" s="1"/>
        <i x="177" s="1"/>
        <i x="137" s="1"/>
        <i x="19" s="1"/>
        <i x="26" s="1"/>
        <i x="181" s="1"/>
        <i x="4" s="1"/>
        <i x="83" s="1"/>
        <i x="97" s="1"/>
        <i x="166" s="1"/>
        <i x="10" s="1"/>
        <i x="114" s="1"/>
        <i x="9" s="1"/>
        <i x="113" s="1"/>
        <i x="63" s="1"/>
        <i x="120" s="1"/>
        <i x="156" s="1"/>
        <i x="167" s="1"/>
        <i x="134" s="1"/>
        <i x="88" s="1"/>
        <i x="116" s="1"/>
        <i x="44" s="1"/>
        <i x="32" s="1"/>
        <i x="64" s="1"/>
        <i x="146" s="1"/>
        <i x="25" s="1"/>
        <i x="149" s="1"/>
        <i x="151" s="1"/>
        <i x="49" s="1"/>
        <i x="112" s="1"/>
        <i x="45" s="1"/>
        <i x="71" s="1"/>
        <i x="65" s="1"/>
        <i x="66" s="1"/>
        <i x="56" s="1"/>
        <i x="67" s="1"/>
        <i x="68" s="1"/>
        <i x="6" s="1"/>
        <i x="7" s="1"/>
        <i x="46" s="1"/>
        <i x="129" s="1"/>
        <i x="84" s="1"/>
        <i x="130" s="1"/>
        <i x="173" s="1"/>
        <i x="144" s="1"/>
        <i x="184" s="1"/>
        <i x="85" s="1"/>
        <i x="104" s="1"/>
        <i x="105" s="1"/>
        <i x="103" s="1"/>
        <i x="180" s="1"/>
        <i x="33" s="1"/>
        <i x="89" s="1"/>
        <i x="47" s="1"/>
        <i x="106" s="1"/>
        <i x="107" s="1"/>
        <i x="157" s="1"/>
        <i x="27" s="1"/>
        <i x="131" s="1"/>
        <i x="110" s="1"/>
        <i x="150" s="1"/>
        <i x="160" s="1"/>
        <i x="86" s="1"/>
        <i x="183" s="1"/>
        <i x="96" s="1"/>
        <i x="48" s="1"/>
        <i x="90" s="1"/>
        <i x="127" s="1"/>
        <i x="34" s="1"/>
        <i x="152" s="1"/>
        <i x="168" s="1"/>
        <i x="147" s="1"/>
        <i x="186" s="1"/>
        <i x="138" s="1"/>
        <i x="70" s="1"/>
        <i x="94" s="1"/>
        <i x="128" s="1"/>
        <i x="119" s="1"/>
        <i x="178" s="1"/>
        <i x="77" s="1"/>
        <i x="35" s="1"/>
        <i x="57" s="1"/>
        <i x="145" s="1"/>
        <i x="31" s="1"/>
        <i x="28" s="1"/>
        <i x="18" s="1"/>
        <i x="111" s="1"/>
        <i x="92" s="1"/>
        <i x="100" s="1"/>
        <i x="58" s="1"/>
        <i x="154" s="1"/>
        <i x="179" s="1"/>
        <i x="136" s="1"/>
        <i x="188" s="1"/>
        <i x="11" s="1"/>
        <i x="109" s="1"/>
        <i x="12" s="1"/>
        <i x="121" s="1"/>
        <i x="36" s="1"/>
        <i x="93" s="1"/>
        <i x="163" s="1"/>
        <i x="101" s="1"/>
        <i x="170" s="1"/>
        <i x="165" s="1"/>
        <i x="78" s="1"/>
        <i x="191" s="1" nd="1"/>
        <i x="193" s="1" nd="1"/>
        <i x="190" s="1" nd="1"/>
        <i x="192" s="1" nd="1"/>
        <i x="189" s="1" nd="1"/>
        <i x="0" s="1" nd="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mc:Ignorable="x" name="Slicer_Section1111" sourceName="Section">
  <pivotTables>
    <pivotTable tabId="6" name="PivotTable3"/>
  </pivotTables>
  <data>
    <tabular pivotCacheId="2">
      <items count="9">
        <i x="3" s="1"/>
        <i x="1" s="1"/>
        <i x="2" s="1"/>
        <i x="6" s="1" nd="1"/>
        <i x="8" s="1" nd="1"/>
        <i x="7" s="1" nd="1"/>
        <i x="4" s="1" nd="1"/>
        <i x="5" s="1" nd="1"/>
        <i x="0" s="1"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mc:Ignorable="x" name="Slicer_County1111" sourceName="County">
  <pivotTables>
    <pivotTable tabId="6" name="PivotTable3"/>
  </pivotTables>
  <data>
    <tabular pivotCacheId="2">
      <items count="5">
        <i x="1" s="1"/>
        <i x="2" s="1"/>
        <i x="3" s="1"/>
        <i x="4" s="1"/>
        <i x="0" s="1" nd="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mc:Ignorable="x" name="Slicer_Sub_County1111" sourceName="Sub-County">
  <pivotTables>
    <pivotTable tabId="6" name="PivotTable3"/>
  </pivotTables>
  <data>
    <tabular pivotCacheId="2">
      <items count="24">
        <i x="2" s="1"/>
        <i x="1" s="1"/>
        <i x="22" s="1"/>
        <i x="7" s="1"/>
        <i x="3" s="1"/>
        <i x="9" s="1"/>
        <i x="10" s="1"/>
        <i x="4" s="1"/>
        <i x="5" s="1"/>
        <i x="6" s="1"/>
        <i x="8" s="1"/>
        <i x="21" s="1"/>
        <i x="11" s="1"/>
        <i x="12" s="1"/>
        <i x="13" s="1"/>
        <i x="15" s="1"/>
        <i x="14" s="1"/>
        <i x="16" s="1"/>
        <i x="17" s="1"/>
        <i x="20" s="1"/>
        <i x="19" s="1"/>
        <i x="23" s="1"/>
        <i x="18" s="1"/>
        <i x="0" s="1" nd="1"/>
      </items>
    </tabular>
  </data>
  <extLs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mc:Ignorable="x" name="Slicer_Facility1111" sourceName="Facility">
  <pivotTables>
    <pivotTable tabId="6" name="PivotTable3"/>
  </pivotTables>
  <data>
    <tabular pivotCacheId="2">
      <items count="194">
        <i x="55" s="1"/>
        <i x="50" s="1"/>
        <i x="95" s="1"/>
        <i x="98" s="1"/>
        <i x="182" s="1"/>
        <i x="37" s="1"/>
        <i x="135" s="1"/>
        <i x="72" s="1"/>
        <i x="171" s="1"/>
        <i x="172" s="1"/>
        <i x="122" s="1"/>
        <i x="141" s="1"/>
        <i x="51" s="1"/>
        <i x="69" s="1"/>
        <i x="102" s="1"/>
        <i x="143" s="1"/>
        <i x="169" s="1"/>
        <i x="148" s="1"/>
        <i x="73" s="1"/>
        <i x="187" s="1"/>
        <i x="155" s="1"/>
        <i x="79" s="1"/>
        <i x="30" s="1"/>
        <i x="124" s="1"/>
        <i x="133" s="1"/>
        <i x="74" s="1"/>
        <i x="3" s="1"/>
        <i x="117" s="1"/>
        <i x="153" s="1"/>
        <i x="52" s="1"/>
        <i x="38" s="1"/>
        <i x="53" s="1"/>
        <i x="54" s="1"/>
        <i x="140" s="1"/>
        <i x="13" s="1"/>
        <i x="118" s="1"/>
        <i x="108" s="1"/>
        <i x="162" s="1"/>
        <i x="14" s="1"/>
        <i x="159" s="1"/>
        <i x="80" s="1"/>
        <i x="20" s="1"/>
        <i x="115" s="1"/>
        <i x="59" s="1"/>
        <i x="87" s="1"/>
        <i x="2" s="1"/>
        <i x="1" s="1"/>
        <i x="75" s="1"/>
        <i x="91" s="1"/>
        <i x="5" s="1"/>
        <i x="21" s="1"/>
        <i x="164" s="1"/>
        <i x="60" s="1"/>
        <i x="39" s="1"/>
        <i x="40" s="1"/>
        <i x="15" s="1"/>
        <i x="22" s="1"/>
        <i x="16" s="1"/>
        <i x="81" s="1"/>
        <i x="41" s="1"/>
        <i x="132" s="1"/>
        <i x="8" s="1"/>
        <i x="123" s="1"/>
        <i x="23" s="1"/>
        <i x="17" s="1"/>
        <i x="158" s="1"/>
        <i x="99" s="1"/>
        <i x="76" s="1"/>
        <i x="29" s="1"/>
        <i x="24" s="1"/>
        <i x="125" s="1"/>
        <i x="61" s="1"/>
        <i x="62" s="1"/>
        <i x="82" s="1"/>
        <i x="174" s="1"/>
        <i x="175" s="1"/>
        <i x="126" s="1"/>
        <i x="185" s="1"/>
        <i x="176" s="1"/>
        <i x="142" s="1"/>
        <i x="42" s="1"/>
        <i x="43" s="1"/>
        <i x="139" s="1"/>
        <i x="161" s="1"/>
        <i x="177" s="1"/>
        <i x="137" s="1"/>
        <i x="19" s="1"/>
        <i x="26" s="1"/>
        <i x="181" s="1"/>
        <i x="4" s="1"/>
        <i x="83" s="1"/>
        <i x="97" s="1"/>
        <i x="166" s="1"/>
        <i x="10" s="1"/>
        <i x="114" s="1"/>
        <i x="9" s="1"/>
        <i x="113" s="1"/>
        <i x="63" s="1"/>
        <i x="120" s="1"/>
        <i x="156" s="1"/>
        <i x="167" s="1"/>
        <i x="134" s="1"/>
        <i x="88" s="1"/>
        <i x="116" s="1"/>
        <i x="44" s="1"/>
        <i x="32" s="1"/>
        <i x="64" s="1"/>
        <i x="146" s="1"/>
        <i x="25" s="1"/>
        <i x="149" s="1"/>
        <i x="151" s="1"/>
        <i x="49" s="1"/>
        <i x="112" s="1"/>
        <i x="45" s="1"/>
        <i x="71" s="1"/>
        <i x="65" s="1"/>
        <i x="66" s="1"/>
        <i x="56" s="1"/>
        <i x="67" s="1"/>
        <i x="68" s="1"/>
        <i x="6" s="1"/>
        <i x="7" s="1"/>
        <i x="46" s="1"/>
        <i x="129" s="1"/>
        <i x="84" s="1"/>
        <i x="130" s="1"/>
        <i x="173" s="1"/>
        <i x="144" s="1"/>
        <i x="184" s="1"/>
        <i x="85" s="1"/>
        <i x="104" s="1"/>
        <i x="105" s="1"/>
        <i x="103" s="1"/>
        <i x="180" s="1"/>
        <i x="33" s="1"/>
        <i x="89" s="1"/>
        <i x="47" s="1"/>
        <i x="106" s="1"/>
        <i x="107" s="1"/>
        <i x="157" s="1"/>
        <i x="27" s="1"/>
        <i x="131" s="1"/>
        <i x="110" s="1"/>
        <i x="150" s="1"/>
        <i x="160" s="1"/>
        <i x="86" s="1"/>
        <i x="183" s="1"/>
        <i x="96" s="1"/>
        <i x="48" s="1"/>
        <i x="90" s="1"/>
        <i x="127" s="1"/>
        <i x="34" s="1"/>
        <i x="152" s="1"/>
        <i x="168" s="1"/>
        <i x="147" s="1"/>
        <i x="186" s="1"/>
        <i x="138" s="1"/>
        <i x="70" s="1"/>
        <i x="94" s="1"/>
        <i x="128" s="1"/>
        <i x="119" s="1"/>
        <i x="178" s="1"/>
        <i x="77" s="1"/>
        <i x="35" s="1"/>
        <i x="57" s="1"/>
        <i x="145" s="1"/>
        <i x="31" s="1"/>
        <i x="28" s="1"/>
        <i x="18" s="1"/>
        <i x="111" s="1"/>
        <i x="92" s="1"/>
        <i x="100" s="1"/>
        <i x="58" s="1"/>
        <i x="154" s="1"/>
        <i x="179" s="1"/>
        <i x="136" s="1"/>
        <i x="188" s="1"/>
        <i x="11" s="1"/>
        <i x="109" s="1"/>
        <i x="12" s="1"/>
        <i x="121" s="1"/>
        <i x="36" s="1"/>
        <i x="93" s="1"/>
        <i x="163" s="1"/>
        <i x="101" s="1"/>
        <i x="170" s="1"/>
        <i x="165" s="1"/>
        <i x="78" s="1"/>
        <i x="191" s="1" nd="1"/>
        <i x="193" s="1" nd="1"/>
        <i x="190" s="1" nd="1"/>
        <i x="192" s="1" nd="1"/>
        <i x="189" s="1" nd="1"/>
        <i x="0" s="1" nd="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mc:Ignorable="x" name="Slicer_Section11111" sourceName="Section">
  <pivotTables>
    <pivotTable tabId="7" name="PivotTable3"/>
  </pivotTables>
  <data>
    <tabular pivotCacheId="2">
      <items count="9">
        <i x="3" s="1"/>
        <i x="1" s="1"/>
        <i x="2" s="1"/>
        <i x="6" s="1" nd="1"/>
        <i x="8" s="1" nd="1"/>
        <i x="7" s="1" nd="1"/>
        <i x="4" s="1" nd="1"/>
        <i x="5" s="1" nd="1"/>
        <i x="0" s="1" nd="1"/>
      </items>
    </tabular>
  </data>
  <extLs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mc:Ignorable="x" name="Slicer_County11111" sourceName="County">
  <pivotTables>
    <pivotTable tabId="7" name="PivotTable3"/>
  </pivotTables>
  <data>
    <tabular pivotCacheId="2">
      <items count="5">
        <i x="1" s="1"/>
        <i x="2" s="1"/>
        <i x="3" s="1"/>
        <i x="4" s="1"/>
        <i x="0" s="1" nd="1"/>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mc:Ignorable="x" name="Slicer_Sub_County11111" sourceName="Sub-County">
  <pivotTables>
    <pivotTable tabId="7" name="PivotTable3"/>
  </pivotTables>
  <data>
    <tabular pivotCacheId="2">
      <items count="24">
        <i x="2" s="1"/>
        <i x="1" s="1"/>
        <i x="22" s="1"/>
        <i x="7" s="1"/>
        <i x="3" s="1"/>
        <i x="9" s="1"/>
        <i x="10" s="1"/>
        <i x="4" s="1"/>
        <i x="5" s="1"/>
        <i x="6" s="1"/>
        <i x="8" s="1"/>
        <i x="21" s="1"/>
        <i x="11" s="1"/>
        <i x="12" s="1"/>
        <i x="13" s="1"/>
        <i x="15" s="1"/>
        <i x="14" s="1"/>
        <i x="16" s="1"/>
        <i x="17" s="1"/>
        <i x="20" s="1"/>
        <i x="19" s="1"/>
        <i x="23" s="1"/>
        <i x="18" s="1"/>
        <i x="0" s="1" nd="1"/>
      </items>
    </tabular>
  </data>
  <extLs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mc:Ignorable="x" name="Slicer_Facility11111" sourceName="Facility">
  <pivotTables>
    <pivotTable tabId="7" name="PivotTable3"/>
  </pivotTables>
  <data>
    <tabular pivotCacheId="2">
      <items count="194">
        <i x="55" s="1"/>
        <i x="50" s="1"/>
        <i x="95" s="1"/>
        <i x="98" s="1"/>
        <i x="182" s="1"/>
        <i x="37" s="1"/>
        <i x="135" s="1"/>
        <i x="72" s="1"/>
        <i x="171" s="1"/>
        <i x="172" s="1"/>
        <i x="122" s="1"/>
        <i x="141" s="1"/>
        <i x="51" s="1"/>
        <i x="69" s="1"/>
        <i x="102" s="1"/>
        <i x="143" s="1"/>
        <i x="169" s="1"/>
        <i x="148" s="1"/>
        <i x="73" s="1"/>
        <i x="187" s="1"/>
        <i x="155" s="1"/>
        <i x="79" s="1"/>
        <i x="30" s="1"/>
        <i x="124" s="1"/>
        <i x="133" s="1"/>
        <i x="74" s="1"/>
        <i x="3" s="1"/>
        <i x="117" s="1"/>
        <i x="153" s="1"/>
        <i x="52" s="1"/>
        <i x="38" s="1"/>
        <i x="53" s="1"/>
        <i x="54" s="1"/>
        <i x="140" s="1"/>
        <i x="13" s="1"/>
        <i x="118" s="1"/>
        <i x="108" s="1"/>
        <i x="162" s="1"/>
        <i x="14" s="1"/>
        <i x="159" s="1"/>
        <i x="80" s="1"/>
        <i x="20" s="1"/>
        <i x="115" s="1"/>
        <i x="59" s="1"/>
        <i x="87" s="1"/>
        <i x="2" s="1"/>
        <i x="1" s="1"/>
        <i x="75" s="1"/>
        <i x="91" s="1"/>
        <i x="5" s="1"/>
        <i x="21" s="1"/>
        <i x="164" s="1"/>
        <i x="60" s="1"/>
        <i x="39" s="1"/>
        <i x="40" s="1"/>
        <i x="15" s="1"/>
        <i x="22" s="1"/>
        <i x="16" s="1"/>
        <i x="81" s="1"/>
        <i x="41" s="1"/>
        <i x="132" s="1"/>
        <i x="8" s="1"/>
        <i x="123" s="1"/>
        <i x="23" s="1"/>
        <i x="17" s="1"/>
        <i x="158" s="1"/>
        <i x="99" s="1"/>
        <i x="76" s="1"/>
        <i x="29" s="1"/>
        <i x="24" s="1"/>
        <i x="125" s="1"/>
        <i x="61" s="1"/>
        <i x="62" s="1"/>
        <i x="82" s="1"/>
        <i x="174" s="1"/>
        <i x="175" s="1"/>
        <i x="126" s="1"/>
        <i x="185" s="1"/>
        <i x="176" s="1"/>
        <i x="142" s="1"/>
        <i x="42" s="1"/>
        <i x="43" s="1"/>
        <i x="139" s="1"/>
        <i x="161" s="1"/>
        <i x="177" s="1"/>
        <i x="137" s="1"/>
        <i x="19" s="1"/>
        <i x="26" s="1"/>
        <i x="181" s="1"/>
        <i x="4" s="1"/>
        <i x="83" s="1"/>
        <i x="97" s="1"/>
        <i x="166" s="1"/>
        <i x="10" s="1"/>
        <i x="114" s="1"/>
        <i x="9" s="1"/>
        <i x="113" s="1"/>
        <i x="63" s="1"/>
        <i x="120" s="1"/>
        <i x="156" s="1"/>
        <i x="167" s="1"/>
        <i x="134" s="1"/>
        <i x="88" s="1"/>
        <i x="116" s="1"/>
        <i x="44" s="1"/>
        <i x="32" s="1"/>
        <i x="64" s="1"/>
        <i x="146" s="1"/>
        <i x="25" s="1"/>
        <i x="149" s="1"/>
        <i x="151" s="1"/>
        <i x="49" s="1"/>
        <i x="112" s="1"/>
        <i x="45" s="1"/>
        <i x="71" s="1"/>
        <i x="65" s="1"/>
        <i x="66" s="1"/>
        <i x="56" s="1"/>
        <i x="67" s="1"/>
        <i x="68" s="1"/>
        <i x="6" s="1"/>
        <i x="7" s="1"/>
        <i x="46" s="1"/>
        <i x="129" s="1"/>
        <i x="84" s="1"/>
        <i x="130" s="1"/>
        <i x="173" s="1"/>
        <i x="144" s="1"/>
        <i x="184" s="1"/>
        <i x="85" s="1"/>
        <i x="104" s="1"/>
        <i x="105" s="1"/>
        <i x="103" s="1"/>
        <i x="180" s="1"/>
        <i x="33" s="1"/>
        <i x="89" s="1"/>
        <i x="47" s="1"/>
        <i x="106" s="1"/>
        <i x="107" s="1"/>
        <i x="157" s="1"/>
        <i x="27" s="1"/>
        <i x="131" s="1"/>
        <i x="110" s="1"/>
        <i x="150" s="1"/>
        <i x="160" s="1"/>
        <i x="86" s="1"/>
        <i x="183" s="1"/>
        <i x="96" s="1"/>
        <i x="48" s="1"/>
        <i x="90" s="1"/>
        <i x="127" s="1"/>
        <i x="34" s="1"/>
        <i x="152" s="1"/>
        <i x="168" s="1"/>
        <i x="147" s="1"/>
        <i x="186" s="1"/>
        <i x="138" s="1"/>
        <i x="70" s="1"/>
        <i x="94" s="1"/>
        <i x="128" s="1"/>
        <i x="119" s="1"/>
        <i x="178" s="1"/>
        <i x="77" s="1"/>
        <i x="35" s="1"/>
        <i x="57" s="1"/>
        <i x="145" s="1"/>
        <i x="31" s="1"/>
        <i x="28" s="1"/>
        <i x="18" s="1"/>
        <i x="111" s="1"/>
        <i x="92" s="1"/>
        <i x="100" s="1"/>
        <i x="58" s="1"/>
        <i x="154" s="1"/>
        <i x="179" s="1"/>
        <i x="136" s="1"/>
        <i x="188" s="1"/>
        <i x="11" s="1"/>
        <i x="109" s="1"/>
        <i x="12" s="1"/>
        <i x="121" s="1"/>
        <i x="36" s="1"/>
        <i x="93" s="1"/>
        <i x="163" s="1"/>
        <i x="101" s="1"/>
        <i x="170" s="1"/>
        <i x="165" s="1"/>
        <i x="78" s="1"/>
        <i x="191" s="1" nd="1"/>
        <i x="193" s="1" nd="1"/>
        <i x="190" s="1" nd="1"/>
        <i x="192" s="1" nd="1"/>
        <i x="189" s="1" nd="1"/>
        <i x="0" s="1" nd="1"/>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mc:Ignorable="x" name="Slicer_Section12" sourceName="Section">
  <pivotTables>
    <pivotTable tabId="8" name="PivotTable3"/>
  </pivotTables>
  <data>
    <tabular pivotCacheId="2">
      <items count="9">
        <i x="3"/>
        <i x="1"/>
        <i x="2" s="1"/>
        <i x="6" nd="1"/>
        <i x="8" nd="1"/>
        <i x="7" nd="1"/>
        <i x="4" nd="1"/>
        <i x="5" nd="1"/>
        <i x="0" nd="1"/>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mc:Ignorable="x" name="Slicer_County12" sourceName="County">
  <pivotTables>
    <pivotTable tabId="8" name="PivotTable3"/>
  </pivotTables>
  <data>
    <tabular pivotCacheId="2">
      <items count="5">
        <i x="1" s="1"/>
        <i x="2" s="1"/>
        <i x="3" s="1"/>
        <i x="4" s="1"/>
        <i x="0" s="1" nd="1"/>
      </items>
    </tabular>
  </data>
  <extLst>
    <x:ext xmlns:x15="http://schemas.microsoft.com/office/spreadsheetml/2010/11/main" uri="{470722E0-AACD-4C17-9CDC-17EF765DBC7E}">
      <x15:slicerCacheHideItemsWithNoData/>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mc:Ignorable="x" name="Slicer_Sub_County12" sourceName="Sub-County">
  <pivotTables>
    <pivotTable tabId="8" name="PivotTable3"/>
  </pivotTables>
  <data>
    <tabular pivotCacheId="2">
      <items count="24">
        <i x="2" s="1"/>
        <i x="1" s="1"/>
        <i x="22" s="1"/>
        <i x="7" s="1"/>
        <i x="3" s="1"/>
        <i x="9" s="1"/>
        <i x="10" s="1"/>
        <i x="4" s="1"/>
        <i x="5" s="1"/>
        <i x="6" s="1"/>
        <i x="8" s="1"/>
        <i x="21" s="1"/>
        <i x="11" s="1"/>
        <i x="12" s="1"/>
        <i x="13" s="1"/>
        <i x="15" s="1"/>
        <i x="14" s="1"/>
        <i x="16" s="1"/>
        <i x="17" s="1"/>
        <i x="20" s="1"/>
        <i x="19" s="1"/>
        <i x="23" s="1"/>
        <i x="18" s="1"/>
        <i x="0" s="1" nd="1"/>
      </items>
    </tabular>
  </data>
  <extLst>
    <x:ext xmlns:x15="http://schemas.microsoft.com/office/spreadsheetml/2010/11/main" uri="{470722E0-AACD-4C17-9CDC-17EF765DBC7E}">
      <x15:slicerCacheHideItemsWithNoData/>
    </x:ext>
  </extLst>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mc:Ignorable="x" name="Slicer_Facility12" sourceName="Facility">
  <pivotTables>
    <pivotTable tabId="8" name="PivotTable3"/>
  </pivotTables>
  <data>
    <tabular pivotCacheId="2">
      <items count="194">
        <i x="55" s="1"/>
        <i x="50" s="1"/>
        <i x="95" s="1"/>
        <i x="98" s="1"/>
        <i x="182" s="1"/>
        <i x="37" s="1"/>
        <i x="135" s="1"/>
        <i x="72" s="1"/>
        <i x="171" s="1"/>
        <i x="172" s="1"/>
        <i x="122" s="1"/>
        <i x="141" s="1"/>
        <i x="51" s="1"/>
        <i x="69" s="1"/>
        <i x="102" s="1"/>
        <i x="143" s="1"/>
        <i x="169" s="1"/>
        <i x="148" s="1"/>
        <i x="73" s="1"/>
        <i x="187" s="1"/>
        <i x="155" s="1"/>
        <i x="79" s="1"/>
        <i x="30" s="1"/>
        <i x="124" s="1"/>
        <i x="133" s="1"/>
        <i x="74" s="1"/>
        <i x="3" s="1"/>
        <i x="117" s="1"/>
        <i x="153" s="1"/>
        <i x="52" s="1"/>
        <i x="38" s="1"/>
        <i x="53" s="1"/>
        <i x="54" s="1"/>
        <i x="140" s="1"/>
        <i x="13" s="1"/>
        <i x="118" s="1"/>
        <i x="108" s="1"/>
        <i x="162" s="1"/>
        <i x="14" s="1"/>
        <i x="159" s="1"/>
        <i x="80" s="1"/>
        <i x="20" s="1"/>
        <i x="115" s="1"/>
        <i x="59" s="1"/>
        <i x="87" s="1"/>
        <i x="2" s="1"/>
        <i x="1" s="1"/>
        <i x="75" s="1"/>
        <i x="91" s="1"/>
        <i x="5" s="1"/>
        <i x="21" s="1"/>
        <i x="164" s="1"/>
        <i x="60" s="1"/>
        <i x="39" s="1"/>
        <i x="40" s="1"/>
        <i x="15" s="1"/>
        <i x="22" s="1"/>
        <i x="16" s="1"/>
        <i x="81" s="1"/>
        <i x="41" s="1"/>
        <i x="132" s="1"/>
        <i x="8" s="1"/>
        <i x="123" s="1"/>
        <i x="23" s="1"/>
        <i x="17" s="1"/>
        <i x="158" s="1"/>
        <i x="99" s="1"/>
        <i x="76" s="1"/>
        <i x="29" s="1"/>
        <i x="24" s="1"/>
        <i x="125" s="1"/>
        <i x="61" s="1"/>
        <i x="62" s="1"/>
        <i x="82" s="1"/>
        <i x="174" s="1"/>
        <i x="175" s="1"/>
        <i x="126" s="1"/>
        <i x="185" s="1"/>
        <i x="176" s="1"/>
        <i x="142" s="1"/>
        <i x="42" s="1"/>
        <i x="43" s="1"/>
        <i x="139" s="1"/>
        <i x="161" s="1"/>
        <i x="177" s="1"/>
        <i x="137" s="1"/>
        <i x="19" s="1"/>
        <i x="26" s="1"/>
        <i x="181" s="1"/>
        <i x="4" s="1"/>
        <i x="83" s="1"/>
        <i x="97" s="1"/>
        <i x="166" s="1"/>
        <i x="10" s="1"/>
        <i x="114" s="1"/>
        <i x="9" s="1"/>
        <i x="113" s="1"/>
        <i x="63" s="1"/>
        <i x="120" s="1"/>
        <i x="156" s="1"/>
        <i x="167" s="1"/>
        <i x="134" s="1"/>
        <i x="88" s="1"/>
        <i x="116" s="1"/>
        <i x="44" s="1"/>
        <i x="32" s="1"/>
        <i x="64" s="1"/>
        <i x="146" s="1"/>
        <i x="25" s="1"/>
        <i x="149" s="1"/>
        <i x="151" s="1"/>
        <i x="49" s="1"/>
        <i x="112" s="1"/>
        <i x="45" s="1"/>
        <i x="71" s="1"/>
        <i x="65" s="1"/>
        <i x="66" s="1"/>
        <i x="56" s="1"/>
        <i x="67" s="1"/>
        <i x="68" s="1"/>
        <i x="6" s="1"/>
        <i x="7" s="1"/>
        <i x="46" s="1"/>
        <i x="129" s="1"/>
        <i x="84" s="1"/>
        <i x="130" s="1"/>
        <i x="173" s="1"/>
        <i x="144" s="1"/>
        <i x="184" s="1"/>
        <i x="85" s="1"/>
        <i x="104" s="1"/>
        <i x="105" s="1"/>
        <i x="103" s="1"/>
        <i x="180" s="1"/>
        <i x="33" s="1"/>
        <i x="89" s="1"/>
        <i x="47" s="1"/>
        <i x="106" s="1"/>
        <i x="107" s="1"/>
        <i x="157" s="1"/>
        <i x="27" s="1"/>
        <i x="131" s="1"/>
        <i x="110" s="1"/>
        <i x="150" s="1"/>
        <i x="160" s="1"/>
        <i x="86" s="1"/>
        <i x="183" s="1"/>
        <i x="96" s="1"/>
        <i x="48" s="1"/>
        <i x="90" s="1"/>
        <i x="127" s="1"/>
        <i x="34" s="1"/>
        <i x="152" s="1"/>
        <i x="168" s="1"/>
        <i x="147" s="1"/>
        <i x="186" s="1"/>
        <i x="138" s="1"/>
        <i x="70" s="1"/>
        <i x="94" s="1"/>
        <i x="128" s="1"/>
        <i x="119" s="1"/>
        <i x="178" s="1"/>
        <i x="77" s="1"/>
        <i x="35" s="1"/>
        <i x="57" s="1"/>
        <i x="145" s="1"/>
        <i x="31" s="1"/>
        <i x="28" s="1"/>
        <i x="18" s="1"/>
        <i x="111" s="1"/>
        <i x="92" s="1"/>
        <i x="100" s="1"/>
        <i x="58" s="1"/>
        <i x="154" s="1"/>
        <i x="179" s="1"/>
        <i x="136" s="1"/>
        <i x="188" s="1"/>
        <i x="11" s="1"/>
        <i x="109" s="1"/>
        <i x="12" s="1"/>
        <i x="121" s="1"/>
        <i x="36" s="1"/>
        <i x="93" s="1"/>
        <i x="163" s="1"/>
        <i x="101" s="1"/>
        <i x="170" s="1"/>
        <i x="165" s="1"/>
        <i x="78" s="1"/>
        <i x="191" s="1" nd="1"/>
        <i x="193" s="1" nd="1"/>
        <i x="190" s="1" nd="1"/>
        <i x="192" s="1" nd="1"/>
        <i x="189" s="1" nd="1"/>
        <i x="0" s="1" nd="1"/>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mc:Ignorable="x" name="Slicer_Section13" sourceName="Section">
  <pivotTables>
    <pivotTable tabId="11" name="PivotTable3"/>
  </pivotTables>
  <data>
    <tabular pivotCacheId="2">
      <items count="9">
        <i x="3" s="1"/>
        <i x="1"/>
        <i x="2"/>
        <i x="6" nd="1"/>
        <i x="8" nd="1"/>
        <i x="7" nd="1"/>
        <i x="4" nd="1"/>
        <i x="5" nd="1"/>
        <i x="0" nd="1"/>
      </items>
    </tabular>
  </data>
  <extLst>
    <x:ext xmlns:x15="http://schemas.microsoft.com/office/spreadsheetml/2010/11/main" uri="{470722E0-AACD-4C17-9CDC-17EF765DBC7E}">
      <x15:slicerCacheHideItemsWithNoData/>
    </x:ext>
  </extLst>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mc:Ignorable="x" name="Slicer_County13" sourceName="County">
  <pivotTables>
    <pivotTable tabId="11" name="PivotTable3"/>
  </pivotTables>
  <data>
    <tabular pivotCacheId="2">
      <items count="5">
        <i x="1" s="1"/>
        <i x="2" s="1"/>
        <i x="3" s="1"/>
        <i x="4" s="1"/>
        <i x="0" s="1" nd="1"/>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mc:Ignorable="x" name="Slicer_Sub_County13" sourceName="Sub-County">
  <pivotTables>
    <pivotTable tabId="11" name="PivotTable3"/>
  </pivotTables>
  <data>
    <tabular pivotCacheId="2">
      <items count="24">
        <i x="2" s="1"/>
        <i x="1" s="1"/>
        <i x="7" s="1"/>
        <i x="3" s="1"/>
        <i x="9" s="1"/>
        <i x="10" s="1"/>
        <i x="4" s="1"/>
        <i x="6" s="1"/>
        <i x="8" s="1"/>
        <i x="21" s="1"/>
        <i x="11" s="1"/>
        <i x="12" s="1"/>
        <i x="13" s="1"/>
        <i x="15" s="1"/>
        <i x="14" s="1"/>
        <i x="16" s="1"/>
        <i x="17" s="1"/>
        <i x="20" s="1"/>
        <i x="19" s="1"/>
        <i x="18" s="1"/>
        <i x="22" s="1" nd="1"/>
        <i x="5" s="1" nd="1"/>
        <i x="23" s="1" nd="1"/>
        <i x="0" s="1" nd="1"/>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mc:Ignorable="x" name="Slicer_Facility13" sourceName="Facility">
  <pivotTables>
    <pivotTable tabId="11" name="PivotTable3"/>
  </pivotTables>
  <data>
    <tabular pivotCacheId="2">
      <items count="194">
        <i x="50" s="1"/>
        <i x="95" s="1"/>
        <i x="98" s="1"/>
        <i x="135" s="1"/>
        <i x="72" s="1"/>
        <i x="122" s="1"/>
        <i x="141" s="1"/>
        <i x="51" s="1"/>
        <i x="69" s="1"/>
        <i x="102" s="1"/>
        <i x="73" s="1"/>
        <i x="79" s="1"/>
        <i x="30" s="1"/>
        <i x="124" s="1"/>
        <i x="133" s="1"/>
        <i x="74" s="1"/>
        <i x="3" s="1"/>
        <i x="52" s="1"/>
        <i x="38" s="1"/>
        <i x="53" s="1"/>
        <i x="140" s="1"/>
        <i x="13" s="1"/>
        <i x="108" s="1"/>
        <i x="20" s="1"/>
        <i x="115" s="1"/>
        <i x="59" s="1"/>
        <i x="87" s="1"/>
        <i x="2" s="1"/>
        <i x="1" s="1"/>
        <i x="75" s="1"/>
        <i x="91" s="1"/>
        <i x="5" s="1"/>
        <i x="21" s="1"/>
        <i x="60" s="1"/>
        <i x="39" s="1"/>
        <i x="22" s="1"/>
        <i x="81" s="1"/>
        <i x="41" s="1"/>
        <i x="132" s="1"/>
        <i x="123" s="1"/>
        <i x="23" s="1"/>
        <i x="17" s="1"/>
        <i x="99" s="1"/>
        <i x="24" s="1"/>
        <i x="125" s="1"/>
        <i x="61" s="1"/>
        <i x="62" s="1"/>
        <i x="82" s="1"/>
        <i x="126" s="1"/>
        <i x="142" s="1"/>
        <i x="42" s="1"/>
        <i x="43" s="1"/>
        <i x="139" s="1"/>
        <i x="137" s="1"/>
        <i x="19" s="1"/>
        <i x="26" s="1"/>
        <i x="4" s="1"/>
        <i x="83" s="1"/>
        <i x="10" s="1"/>
        <i x="114" s="1"/>
        <i x="9" s="1"/>
        <i x="113" s="1"/>
        <i x="63" s="1"/>
        <i x="134" s="1"/>
        <i x="88" s="1"/>
        <i x="116" s="1"/>
        <i x="32" s="1"/>
        <i x="64" s="1"/>
        <i x="45" s="1"/>
        <i x="66" s="1"/>
        <i x="67" s="1"/>
        <i x="68" s="1"/>
        <i x="6" s="1"/>
        <i x="7" s="1"/>
        <i x="129" s="1"/>
        <i x="84" s="1"/>
        <i x="130" s="1"/>
        <i x="85" s="1"/>
        <i x="103" s="1"/>
        <i x="89" s="1"/>
        <i x="106" s="1"/>
        <i x="107" s="1"/>
        <i x="27" s="1"/>
        <i x="131" s="1"/>
        <i x="110" s="1"/>
        <i x="96" s="1"/>
        <i x="48" s="1"/>
        <i x="90" s="1"/>
        <i x="127" s="1"/>
        <i x="34" s="1"/>
        <i x="138" s="1"/>
        <i x="128" s="1"/>
        <i x="31" s="1"/>
        <i x="18" s="1"/>
        <i x="111" s="1"/>
        <i x="92" s="1"/>
        <i x="100" s="1"/>
        <i x="136" s="1"/>
        <i x="11" s="1"/>
        <i x="121" s="1"/>
        <i x="93" s="1"/>
        <i x="101" s="1"/>
        <i x="55" s="1" nd="1"/>
        <i x="182" s="1" nd="1"/>
        <i x="37" s="1" nd="1"/>
        <i x="171" s="1" nd="1"/>
        <i x="172" s="1" nd="1"/>
        <i x="191" s="1" nd="1"/>
        <i x="193" s="1" nd="1"/>
        <i x="143" s="1" nd="1"/>
        <i x="169" s="1" nd="1"/>
        <i x="190" s="1" nd="1"/>
        <i x="148" s="1" nd="1"/>
        <i x="187" s="1" nd="1"/>
        <i x="155" s="1" nd="1"/>
        <i x="117" s="1" nd="1"/>
        <i x="153" s="1" nd="1"/>
        <i x="54" s="1" nd="1"/>
        <i x="118" s="1" nd="1"/>
        <i x="162" s="1" nd="1"/>
        <i x="14" s="1" nd="1"/>
        <i x="159" s="1" nd="1"/>
        <i x="80" s="1" nd="1"/>
        <i x="164" s="1" nd="1"/>
        <i x="40" s="1" nd="1"/>
        <i x="15" s="1" nd="1"/>
        <i x="16" s="1" nd="1"/>
        <i x="8" s="1" nd="1"/>
        <i x="158" s="1" nd="1"/>
        <i x="76" s="1" nd="1"/>
        <i x="29" s="1" nd="1"/>
        <i x="174" s="1" nd="1"/>
        <i x="175" s="1" nd="1"/>
        <i x="185" s="1" nd="1"/>
        <i x="176" s="1" nd="1"/>
        <i x="161" s="1" nd="1"/>
        <i x="177" s="1" nd="1"/>
        <i x="181" s="1" nd="1"/>
        <i x="97" s="1" nd="1"/>
        <i x="166" s="1" nd="1"/>
        <i x="120" s="1" nd="1"/>
        <i x="156" s="1" nd="1"/>
        <i x="167" s="1" nd="1"/>
        <i x="44" s="1" nd="1"/>
        <i x="146" s="1" nd="1"/>
        <i x="25" s="1" nd="1"/>
        <i x="149" s="1" nd="1"/>
        <i x="151" s="1" nd="1"/>
        <i x="49" s="1" nd="1"/>
        <i x="112" s="1" nd="1"/>
        <i x="71" s="1" nd="1"/>
        <i x="65" s="1" nd="1"/>
        <i x="56" s="1" nd="1"/>
        <i x="46" s="1" nd="1"/>
        <i x="173" s="1" nd="1"/>
        <i x="144" s="1" nd="1"/>
        <i x="184" s="1" nd="1"/>
        <i x="104" s="1" nd="1"/>
        <i x="105" s="1" nd="1"/>
        <i x="180" s="1" nd="1"/>
        <i x="33" s="1" nd="1"/>
        <i x="47" s="1" nd="1"/>
        <i x="157" s="1" nd="1"/>
        <i x="150" s="1" nd="1"/>
        <i x="160" s="1" nd="1"/>
        <i x="86" s="1" nd="1"/>
        <i x="192" s="1" nd="1"/>
        <i x="183" s="1" nd="1"/>
        <i x="189" s="1" nd="1"/>
        <i x="152" s="1" nd="1"/>
        <i x="168" s="1" nd="1"/>
        <i x="147" s="1" nd="1"/>
        <i x="186" s="1" nd="1"/>
        <i x="70" s="1" nd="1"/>
        <i x="94" s="1" nd="1"/>
        <i x="119" s="1" nd="1"/>
        <i x="178" s="1" nd="1"/>
        <i x="77" s="1" nd="1"/>
        <i x="35" s="1" nd="1"/>
        <i x="57" s="1" nd="1"/>
        <i x="145" s="1" nd="1"/>
        <i x="28" s="1" nd="1"/>
        <i x="58" s="1" nd="1"/>
        <i x="154" s="1" nd="1"/>
        <i x="179" s="1" nd="1"/>
        <i x="188" s="1" nd="1"/>
        <i x="109" s="1" nd="1"/>
        <i x="12" s="1" nd="1"/>
        <i x="36" s="1" nd="1"/>
        <i x="163" s="1" nd="1"/>
        <i x="170" s="1" nd="1"/>
        <i x="165" s="1" nd="1"/>
        <i x="78" s="1" nd="1"/>
        <i x="0" s="1" nd="1"/>
      </items>
    </tabular>
  </data>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mc:Ignorable="x" name="Slicer_Section131" sourceName="Section">
  <pivotTables>
    <pivotTable tabId="12" name="PivotTable3"/>
  </pivotTables>
  <data>
    <tabular pivotCacheId="2">
      <items count="9">
        <i x="3" s="1"/>
        <i x="1"/>
        <i x="2"/>
        <i x="6" nd="1"/>
        <i x="8" nd="1"/>
        <i x="7" nd="1"/>
        <i x="4" nd="1"/>
        <i x="5" nd="1"/>
        <i x="0" nd="1"/>
      </items>
    </tabular>
  </data>
  <extLst>
    <x:ext xmlns:x15="http://schemas.microsoft.com/office/spreadsheetml/2010/11/main" uri="{470722E0-AACD-4C17-9CDC-17EF765DBC7E}">
      <x15:slicerCacheHideItemsWithNoData/>
    </x:ext>
  </extLst>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mc:Ignorable="x" name="Slicer_County131" sourceName="County">
  <pivotTables>
    <pivotTable tabId="12" name="PivotTable3"/>
  </pivotTables>
  <data>
    <tabular pivotCacheId="2">
      <items count="5">
        <i x="1" s="1"/>
        <i x="2" s="1"/>
        <i x="3" s="1"/>
        <i x="4" s="1"/>
        <i x="0" s="1" nd="1"/>
      </items>
    </tabular>
  </data>
  <extLst>
    <x:ext xmlns:x15="http://schemas.microsoft.com/office/spreadsheetml/2010/11/main" uri="{470722E0-AACD-4C17-9CDC-17EF765DBC7E}">
      <x15:slicerCacheHideItemsWithNoData/>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mc:Ignorable="x" name="Slicer_Sub_County131" sourceName="Sub-County">
  <pivotTables>
    <pivotTable tabId="12" name="PivotTable3"/>
  </pivotTables>
  <data>
    <tabular pivotCacheId="2">
      <items count="24">
        <i x="2" s="1"/>
        <i x="1" s="1"/>
        <i x="7" s="1"/>
        <i x="3" s="1"/>
        <i x="9" s="1"/>
        <i x="10" s="1"/>
        <i x="4" s="1"/>
        <i x="6" s="1"/>
        <i x="8" s="1"/>
        <i x="21" s="1"/>
        <i x="11" s="1"/>
        <i x="12" s="1"/>
        <i x="13" s="1"/>
        <i x="15" s="1"/>
        <i x="14" s="1"/>
        <i x="16" s="1"/>
        <i x="17" s="1"/>
        <i x="20" s="1"/>
        <i x="19" s="1"/>
        <i x="18" s="1"/>
        <i x="22" s="1" nd="1"/>
        <i x="5" s="1" nd="1"/>
        <i x="23" s="1" nd="1"/>
        <i x="0" s="1" nd="1"/>
      </items>
    </tabular>
  </data>
  <extLst>
    <x:ext xmlns:x15="http://schemas.microsoft.com/office/spreadsheetml/2010/11/main" uri="{470722E0-AACD-4C17-9CDC-17EF765DBC7E}">
      <x15:slicerCacheHideItemsWithNoData/>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mc:Ignorable="x" name="Slicer_Facility131" sourceName="Facility">
  <pivotTables>
    <pivotTable tabId="12" name="PivotTable3"/>
  </pivotTables>
  <data>
    <tabular pivotCacheId="2">
      <items count="194">
        <i x="50" s="1"/>
        <i x="95" s="1"/>
        <i x="98" s="1"/>
        <i x="135" s="1"/>
        <i x="72" s="1"/>
        <i x="122" s="1"/>
        <i x="141" s="1"/>
        <i x="51" s="1"/>
        <i x="69" s="1"/>
        <i x="102" s="1"/>
        <i x="73" s="1"/>
        <i x="79" s="1"/>
        <i x="30" s="1"/>
        <i x="124" s="1"/>
        <i x="133" s="1"/>
        <i x="74" s="1"/>
        <i x="3" s="1"/>
        <i x="52" s="1"/>
        <i x="38" s="1"/>
        <i x="53" s="1"/>
        <i x="140" s="1"/>
        <i x="13" s="1"/>
        <i x="108" s="1"/>
        <i x="20" s="1"/>
        <i x="115" s="1"/>
        <i x="59" s="1"/>
        <i x="87" s="1"/>
        <i x="2" s="1"/>
        <i x="1" s="1"/>
        <i x="75" s="1"/>
        <i x="91" s="1"/>
        <i x="5" s="1"/>
        <i x="21" s="1"/>
        <i x="60" s="1"/>
        <i x="39" s="1"/>
        <i x="22" s="1"/>
        <i x="81" s="1"/>
        <i x="41" s="1"/>
        <i x="132" s="1"/>
        <i x="123" s="1"/>
        <i x="23" s="1"/>
        <i x="17" s="1"/>
        <i x="99" s="1"/>
        <i x="24" s="1"/>
        <i x="125" s="1"/>
        <i x="61" s="1"/>
        <i x="62" s="1"/>
        <i x="82" s="1"/>
        <i x="126" s="1"/>
        <i x="142" s="1"/>
        <i x="42" s="1"/>
        <i x="43" s="1"/>
        <i x="139" s="1"/>
        <i x="137" s="1"/>
        <i x="19" s="1"/>
        <i x="26" s="1"/>
        <i x="4" s="1"/>
        <i x="83" s="1"/>
        <i x="10" s="1"/>
        <i x="114" s="1"/>
        <i x="9" s="1"/>
        <i x="113" s="1"/>
        <i x="63" s="1"/>
        <i x="134" s="1"/>
        <i x="88" s="1"/>
        <i x="116" s="1"/>
        <i x="32" s="1"/>
        <i x="64" s="1"/>
        <i x="45" s="1"/>
        <i x="66" s="1"/>
        <i x="67" s="1"/>
        <i x="68" s="1"/>
        <i x="6" s="1"/>
        <i x="7" s="1"/>
        <i x="129" s="1"/>
        <i x="84" s="1"/>
        <i x="130" s="1"/>
        <i x="85" s="1"/>
        <i x="103" s="1"/>
        <i x="89" s="1"/>
        <i x="106" s="1"/>
        <i x="107" s="1"/>
        <i x="27" s="1"/>
        <i x="131" s="1"/>
        <i x="110" s="1"/>
        <i x="96" s="1"/>
        <i x="48" s="1"/>
        <i x="90" s="1"/>
        <i x="127" s="1"/>
        <i x="34" s="1"/>
        <i x="138" s="1"/>
        <i x="128" s="1"/>
        <i x="31" s="1"/>
        <i x="18" s="1"/>
        <i x="111" s="1"/>
        <i x="92" s="1"/>
        <i x="100" s="1"/>
        <i x="136" s="1"/>
        <i x="11" s="1"/>
        <i x="121" s="1"/>
        <i x="93" s="1"/>
        <i x="101" s="1"/>
        <i x="55" s="1" nd="1"/>
        <i x="182" s="1" nd="1"/>
        <i x="37" s="1" nd="1"/>
        <i x="171" s="1" nd="1"/>
        <i x="172" s="1" nd="1"/>
        <i x="191" s="1" nd="1"/>
        <i x="193" s="1" nd="1"/>
        <i x="143" s="1" nd="1"/>
        <i x="169" s="1" nd="1"/>
        <i x="190" s="1" nd="1"/>
        <i x="148" s="1" nd="1"/>
        <i x="187" s="1" nd="1"/>
        <i x="155" s="1" nd="1"/>
        <i x="117" s="1" nd="1"/>
        <i x="153" s="1" nd="1"/>
        <i x="54" s="1" nd="1"/>
        <i x="118" s="1" nd="1"/>
        <i x="162" s="1" nd="1"/>
        <i x="14" s="1" nd="1"/>
        <i x="159" s="1" nd="1"/>
        <i x="80" s="1" nd="1"/>
        <i x="164" s="1" nd="1"/>
        <i x="40" s="1" nd="1"/>
        <i x="15" s="1" nd="1"/>
        <i x="16" s="1" nd="1"/>
        <i x="8" s="1" nd="1"/>
        <i x="158" s="1" nd="1"/>
        <i x="76" s="1" nd="1"/>
        <i x="29" s="1" nd="1"/>
        <i x="174" s="1" nd="1"/>
        <i x="175" s="1" nd="1"/>
        <i x="185" s="1" nd="1"/>
        <i x="176" s="1" nd="1"/>
        <i x="161" s="1" nd="1"/>
        <i x="177" s="1" nd="1"/>
        <i x="181" s="1" nd="1"/>
        <i x="97" s="1" nd="1"/>
        <i x="166" s="1" nd="1"/>
        <i x="120" s="1" nd="1"/>
        <i x="156" s="1" nd="1"/>
        <i x="167" s="1" nd="1"/>
        <i x="44" s="1" nd="1"/>
        <i x="146" s="1" nd="1"/>
        <i x="25" s="1" nd="1"/>
        <i x="149" s="1" nd="1"/>
        <i x="151" s="1" nd="1"/>
        <i x="49" s="1" nd="1"/>
        <i x="112" s="1" nd="1"/>
        <i x="71" s="1" nd="1"/>
        <i x="65" s="1" nd="1"/>
        <i x="56" s="1" nd="1"/>
        <i x="46" s="1" nd="1"/>
        <i x="173" s="1" nd="1"/>
        <i x="144" s="1" nd="1"/>
        <i x="184" s="1" nd="1"/>
        <i x="104" s="1" nd="1"/>
        <i x="105" s="1" nd="1"/>
        <i x="180" s="1" nd="1"/>
        <i x="33" s="1" nd="1"/>
        <i x="47" s="1" nd="1"/>
        <i x="157" s="1" nd="1"/>
        <i x="150" s="1" nd="1"/>
        <i x="160" s="1" nd="1"/>
        <i x="86" s="1" nd="1"/>
        <i x="192" s="1" nd="1"/>
        <i x="183" s="1" nd="1"/>
        <i x="189" s="1" nd="1"/>
        <i x="152" s="1" nd="1"/>
        <i x="168" s="1" nd="1"/>
        <i x="147" s="1" nd="1"/>
        <i x="186" s="1" nd="1"/>
        <i x="70" s="1" nd="1"/>
        <i x="94" s="1" nd="1"/>
        <i x="119" s="1" nd="1"/>
        <i x="178" s="1" nd="1"/>
        <i x="77" s="1" nd="1"/>
        <i x="35" s="1" nd="1"/>
        <i x="57" s="1" nd="1"/>
        <i x="145" s="1" nd="1"/>
        <i x="28" s="1" nd="1"/>
        <i x="58" s="1" nd="1"/>
        <i x="154" s="1" nd="1"/>
        <i x="179" s="1" nd="1"/>
        <i x="188" s="1" nd="1"/>
        <i x="109" s="1" nd="1"/>
        <i x="12" s="1" nd="1"/>
        <i x="36" s="1" nd="1"/>
        <i x="163" s="1" nd="1"/>
        <i x="170" s="1" nd="1"/>
        <i x="165" s="1" nd="1"/>
        <i x="78" s="1" nd="1"/>
        <i x="0" s="1" nd="1"/>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mc:Ignorable="x" name="Slicer_level1" sourceName="level1">
  <pivotTables>
    <pivotTable tabId="12" name="PivotTable3"/>
  </pivotTables>
  <data>
    <tabular pivotCacheId="2">
      <items count="26">
        <i x="24" s="1"/>
        <i x="16" s="1"/>
        <i x="15" s="1"/>
        <i x="20" s="1"/>
        <i x="17" s="1"/>
        <i x="22" s="1"/>
        <i x="18" s="1"/>
        <i x="21" s="1"/>
        <i x="19" s="1"/>
        <i x="23" s="1"/>
        <i x="1" s="1" nd="1"/>
        <i x="14" s="1" nd="1"/>
        <i x="13" s="1" nd="1"/>
        <i x="11" s="1" nd="1"/>
        <i x="6" s="1" nd="1"/>
        <i x="5" s="1" nd="1"/>
        <i x="8" s="1" nd="1"/>
        <i x="2" s="1" nd="1"/>
        <i x="12" s="1" nd="1"/>
        <i x="4" s="1" nd="1"/>
        <i x="7" s="1" nd="1"/>
        <i x="25" s="1" nd="1"/>
        <i x="3" s="1" nd="1"/>
        <i x="10" s="1" nd="1"/>
        <i x="9" s="1" nd="1"/>
        <i x="0"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ction 8" cache="Slicer_Section131" caption="Section" rowHeight="274320"/>
  <slicer name="County 9" cache="Slicer_County131" caption="County" columnCount="4" rowHeight="241300"/>
  <slicer name="Sub-County 9" cache="Slicer_Sub_County131" caption="Sub-County" columnCount="3" rowHeight="241300"/>
  <slicer name="Facility 9" cache="Slicer_Facility131" caption="Facility" columnCount="4" rowHeight="241300"/>
  <slicer name="Sub-Population" cache="Slicer_level1" caption="Sub-Population"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ounty 7" cache="Slicer_County12" caption="County" columnCount="4" rowHeight="241300"/>
  <slicer name="Sub-County 7" cache="Slicer_Sub_County12" caption="Sub-County" columnCount="3" rowHeight="241300"/>
  <slicer name="Facility 7" cache="Slicer_Facility12" caption="Facility" columnCount="2"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Section 6" cache="Slicer_Section12" caption="Section" columnCount="5" rowHeight="274320"/>
  <slicer name="County 6" cache="Slicer_County12" caption="County" columnCount="4" rowHeight="241300"/>
  <slicer name="Sub-County 6" cache="Slicer_Sub_County12" caption="Sub-County" columnCount="6" rowHeight="241300"/>
  <slicer name="Facility 6" cache="Slicer_Facility12" caption="Facility" columnCount="4"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Section" cache="Slicer_Section" caption="Section" columnCount="5" rowHeight="274320"/>
  <slicer name="County" cache="Slicer_County" caption="County" columnCount="4" rowHeight="241300"/>
  <slicer name="Sub-County" cache="Slicer_Sub_County" caption="Sub-County" columnCount="6" rowHeight="241300"/>
  <slicer name="Facility" cache="Slicer_Facility" caption="Facility" columnCount="4"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Section 5" cache="Slicer_Section11111" caption="Section" columnCount="5" rowHeight="274320"/>
  <slicer name="County 5" cache="Slicer_County11111" caption="County" columnCount="4" rowHeight="241300"/>
  <slicer name="Sub-County 5" cache="Slicer_Sub_County11111" caption="Sub-County" columnCount="6" rowHeight="241300"/>
  <slicer name="Facility 5" cache="Slicer_Facility11111" caption="Facility" columnCount="4"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Section 4" cache="Slicer_Section1111" caption="Section" columnCount="5" rowHeight="274320"/>
  <slicer name="County 4" cache="Slicer_County1111" caption="County" columnCount="4" rowHeight="241300"/>
  <slicer name="Sub-County 4" cache="Slicer_Sub_County1111" caption="Sub-County" columnCount="6" rowHeight="241300"/>
  <slicer name="Facility 4" cache="Slicer_Facility1111" caption="Facility" columnCount="4" rowHeight="241300"/>
</slicers>
</file>

<file path=xl/slicers/slicer7.xml><?xml version="1.0" encoding="utf-8"?>
<slicers xmlns="http://schemas.microsoft.com/office/spreadsheetml/2009/9/main" xmlns:mc="http://schemas.openxmlformats.org/markup-compatibility/2006" xmlns:x="http://schemas.openxmlformats.org/spreadsheetml/2006/main" mc:Ignorable="x">
  <slicer name="Section 3" cache="Slicer_Section111" caption="Section" columnCount="5" rowHeight="274320"/>
  <slicer name="County 3" cache="Slicer_County111" caption="County" columnCount="4" rowHeight="241300"/>
  <slicer name="Sub-County 3" cache="Slicer_Sub_County111" caption="Sub-County" columnCount="6" rowHeight="241300"/>
  <slicer name="Facility 3" cache="Slicer_Facility111" caption="Facility" columnCount="4" rowHeight="241300"/>
</slicers>
</file>

<file path=xl/slicers/slicer8.xml><?xml version="1.0" encoding="utf-8"?>
<slicers xmlns="http://schemas.microsoft.com/office/spreadsheetml/2009/9/main" xmlns:mc="http://schemas.openxmlformats.org/markup-compatibility/2006" xmlns:x="http://schemas.openxmlformats.org/spreadsheetml/2006/main" mc:Ignorable="x">
  <slicer name="Section 2" cache="Slicer_Section11" caption="Section" startItem="5" columnCount="5" rowHeight="274320"/>
  <slicer name="County 2" cache="Slicer_County11" caption="County" columnCount="4" rowHeight="241300"/>
  <slicer name="Sub-County 2" cache="Slicer_Sub_County11" caption="Sub-County" columnCount="6" rowHeight="241300"/>
  <slicer name="Facility 2" cache="Slicer_Facility11" caption="Facility" columnCount="4" rowHeight="241300"/>
</slicers>
</file>

<file path=xl/slicers/slicer9.xml><?xml version="1.0" encoding="utf-8"?>
<slicers xmlns="http://schemas.microsoft.com/office/spreadsheetml/2009/9/main" xmlns:mc="http://schemas.openxmlformats.org/markup-compatibility/2006" xmlns:x="http://schemas.openxmlformats.org/spreadsheetml/2006/main" mc:Ignorable="x">
  <slicer name="Section 1" cache="Slicer_Section1" caption="Section" columnCount="5" rowHeight="274320"/>
  <slicer name="County 1" cache="Slicer_County1" caption="County" columnCount="4" rowHeight="241300"/>
  <slicer name="Sub-County 1" cache="Slicer_Sub_County1" caption="Sub-County" columnCount="6" rowHeight="241300"/>
  <slicer name="Facility 1" cache="Slicer_Facility1" caption="Facility" columnCount="4" rowHeight="241300"/>
</slicers>
</file>

<file path=xl/slicers/slicer10.xml><?xml version="1.0" encoding="utf-8"?>
<slicers xmlns="http://schemas.microsoft.com/office/spreadsheetml/2009/9/main" xmlns:mc="http://schemas.openxmlformats.org/markup-compatibility/2006" xmlns:x="http://schemas.openxmlformats.org/spreadsheetml/2006/main" mc:Ignorable="x">
  <slicer name="Section 7" cache="Slicer_Section13" caption="Section" columnCount="5" rowHeight="274320"/>
  <slicer name="County 8" cache="Slicer_County13" caption="County" columnCount="4" rowHeight="241300"/>
  <slicer name="Sub-County 8" cache="Slicer_Sub_County13" caption="Sub-County" columnCount="6" rowHeight="241300"/>
  <slicer name="Facility 8" cache="Slicer_Facility13" caption="Facility" columnCount="4" rowHeight="241300"/>
</slicers>
</file>

<file path=xl/tables/table1.xml><?xml version="1.0" encoding="utf-8"?>
<table xmlns="http://schemas.openxmlformats.org/spreadsheetml/2006/main" id="1" name="Table1" displayName="Table1" ref="A1:N2" insertRow="1" totalsRowShown="0" headerRowDxfId="32" dataDxfId="30" headerRowBorderDxfId="31" tableBorderDxfId="29" totalsRowBorderDxfId="28">
  <autoFilter ref="A1:N2"/>
  <tableColumns count="14">
    <tableColumn id="1" name="County" dataDxfId="27"/>
    <tableColumn id="2" name="Sub-County" dataDxfId="26"/>
    <tableColumn id="3" name="Facility" dataDxfId="25"/>
    <tableColumn id="4" name="MFLCode" dataDxfId="24"/>
    <tableColumn id="5" name="Reporting Month" dataDxfId="23"/>
    <tableColumn id="6" name="Yearmonth" dataDxfId="22"/>
    <tableColumn id="7" name="Reported Value" dataDxfId="21"/>
    <tableColumn id="8" name="Indicator" dataDxfId="20"/>
    <tableColumn id="9" name="Code" dataDxfId="19"/>
    <tableColumn id="10" name="orderid" dataDxfId="18"/>
    <tableColumn id="11" name="Section" dataDxfId="17"/>
    <tableColumn id="12" name="AutoCalculated" dataDxfId="16"/>
    <tableColumn id="13" name="level1" dataDxfId="15"/>
    <tableColumn id="14" name="level2" dataDxfId="14"/>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6.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W61"/>
  <sheetViews>
    <sheetView showGridLines="0" zoomScale="60" zoomScaleNormal="60" workbookViewId="0">
      <selection activeCell="F62" sqref="F62"/>
    </sheetView>
  </sheetViews>
  <sheetFormatPr defaultColWidth="9.140625" defaultRowHeight="12.75"/>
  <cols>
    <col min="1" max="1" width="43.5703125" style="15" customWidth="1" collapsed="1"/>
    <col min="2" max="2" width="87.85546875" style="22" bestFit="1" customWidth="1" collapsed="1"/>
    <col min="3" max="3" width="11" style="22" bestFit="1" customWidth="1" collapsed="1"/>
    <col min="4" max="4" width="26.5703125" style="15" bestFit="1" customWidth="1" collapsed="1"/>
    <col min="5" max="5" width="18.140625" style="15" bestFit="1" customWidth="1" collapsed="1"/>
    <col min="6" max="7" width="23.140625" style="15" bestFit="1" customWidth="1" collapsed="1"/>
    <col min="8" max="8" width="7.85546875" style="15" bestFit="1" customWidth="1" collapsed="1"/>
    <col min="9" max="16384" width="9.140625" style="15" collapsed="1"/>
  </cols>
  <sheetData>
    <row r="1" spans="1:23">
      <c r="A1" s="13"/>
      <c r="B1" s="13"/>
      <c r="C1" s="14"/>
    </row>
    <row r="2" spans="1:23">
      <c r="A2" s="13" t="s">
        <v>242</v>
      </c>
      <c r="B2" s="13" t="s">
        <v>243</v>
      </c>
      <c r="C2" s="14"/>
    </row>
    <row r="3" spans="1:23">
      <c r="A3" s="13"/>
      <c r="B3" s="14"/>
      <c r="C3" s="14"/>
    </row>
    <row r="4" spans="1:23" s="16" customFormat="1">
      <c r="A4" s="13" t="s">
        <v>244</v>
      </c>
      <c r="B4" s="14" t="s">
        <v>241</v>
      </c>
      <c r="C4" s="14"/>
      <c r="D4" s="15"/>
      <c r="E4" s="15"/>
      <c r="F4" s="15"/>
      <c r="G4" s="15"/>
      <c r="H4" s="15"/>
    </row>
    <row r="5" spans="1:23" ht="55.5" customHeight="1">
      <c r="A5" s="13" t="s">
        <v>245</v>
      </c>
      <c r="B5" s="17">
        <v>552</v>
      </c>
      <c r="C5" s="14"/>
    </row>
    <row r="6" spans="1:23" ht="42" customHeight="1">
      <c r="A6" s="13" t="s">
        <v>246</v>
      </c>
      <c r="B6" s="17">
        <v>256</v>
      </c>
      <c r="C6" s="18">
        <f>B6/$B$5</f>
        <v>0.46376811594202899</v>
      </c>
      <c r="D6" s="19"/>
      <c r="E6" s="19"/>
    </row>
    <row r="7" spans="1:23" ht="15">
      <c r="A7" s="13" t="s">
        <v>247</v>
      </c>
      <c r="B7" s="17">
        <v>109</v>
      </c>
      <c r="C7" s="18">
        <f>B7/$B$5</f>
        <v>0.19746376811594202</v>
      </c>
      <c r="D7" s="19"/>
      <c r="E7" s="19"/>
    </row>
    <row r="8" spans="1:23" ht="15">
      <c r="A8" s="13" t="s">
        <v>248</v>
      </c>
      <c r="B8" s="17">
        <v>153</v>
      </c>
      <c r="C8" s="18">
        <f>B8/$B$5</f>
        <v>0.27717391304347827</v>
      </c>
      <c r="D8" s="19"/>
      <c r="E8" s="19"/>
    </row>
    <row r="9" spans="1:23" ht="15">
      <c r="A9" s="13" t="s">
        <v>249</v>
      </c>
      <c r="B9" s="17">
        <v>34</v>
      </c>
      <c r="C9" s="18">
        <f>B9/$B$5</f>
        <v>6.1594202898550728E-2</v>
      </c>
      <c r="D9" s="19"/>
      <c r="E9" s="19"/>
    </row>
    <row r="10" spans="1:23">
      <c r="A10" s="13"/>
      <c r="B10" s="14"/>
      <c r="C10" s="14"/>
    </row>
    <row r="13" spans="1:23">
      <c r="A13" s="20" t="s">
        <v>244</v>
      </c>
      <c r="B13" s="21" t="s">
        <v>241</v>
      </c>
    </row>
    <row r="14" spans="1:23">
      <c r="A14" s="20" t="s">
        <v>245</v>
      </c>
      <c r="B14" s="23">
        <f>GETPIVOTDATA("Reported Value",stf_source!$A$3,"Indicator","Patients with 1st Vl above 1000 cps/ml enrolled into the cohort","orderid",43,"Section","High Viralload Patients")</f>
        <v>275</v>
      </c>
      <c r="W14" s="24"/>
    </row>
    <row r="15" spans="1:23">
      <c r="A15" s="20" t="s">
        <v>257</v>
      </c>
      <c r="B15" s="23">
        <f>GETPIVOTDATA("Reported Value",stf_source!$A$3,"Indicator","Completed EAC 3","orderid",47,"Section","High Viralload Patients")</f>
        <v>240</v>
      </c>
      <c r="C15" s="47">
        <f>B15/B14</f>
        <v>0.87272727272727268</v>
      </c>
      <c r="W15" s="24"/>
    </row>
    <row r="16" spans="1:23" ht="15">
      <c r="A16" s="20" t="s">
        <v>246</v>
      </c>
      <c r="B16" s="23">
        <f>GETPIVOTDATA("Reported Value",stf_source!$A$3,"Indicator","Completed 3 EACs with Satisfactory Adherence","orderid",48,"Section","High Viralload Patients")</f>
        <v>230</v>
      </c>
      <c r="C16" s="25">
        <f>B16/B14</f>
        <v>0.83636363636363631</v>
      </c>
    </row>
    <row r="17" spans="1:21" ht="15">
      <c r="A17" s="20" t="s">
        <v>259</v>
      </c>
      <c r="B17" s="23">
        <f>GETPIVOTDATA("Reported Value",stf_source!$A$3,"Indicator","Completed BOTH EAC 1 and 2 Only","orderid",46,"Section","High Viralload Patients")</f>
        <v>26</v>
      </c>
      <c r="C17" s="25">
        <f>B17/B14</f>
        <v>9.4545454545454544E-2</v>
      </c>
      <c r="U17" s="24"/>
    </row>
    <row r="18" spans="1:21" ht="15">
      <c r="A18" s="20" t="s">
        <v>260</v>
      </c>
      <c r="B18" s="23">
        <f>GETPIVOTDATA("Reported Value",stf_source!$A$3,"Indicator","Completed EAC 1 Only","orderid",45,"Section","High Viralload Patients")</f>
        <v>5</v>
      </c>
      <c r="C18" s="25">
        <f>B18/B14</f>
        <v>1.8181818181818181E-2</v>
      </c>
    </row>
    <row r="19" spans="1:21" ht="15">
      <c r="A19" s="20" t="s">
        <v>249</v>
      </c>
      <c r="B19" s="26">
        <f>B14-SUM(B15,B17,B18)</f>
        <v>4</v>
      </c>
      <c r="C19" s="25">
        <f>B19/B14</f>
        <v>1.4545454545454545E-2</v>
      </c>
    </row>
    <row r="23" spans="1:21">
      <c r="B23" s="15"/>
    </row>
    <row r="24" spans="1:21">
      <c r="A24" s="13" t="s">
        <v>242</v>
      </c>
      <c r="B24" s="13" t="s">
        <v>250</v>
      </c>
      <c r="C24" s="14"/>
    </row>
    <row r="25" spans="1:21">
      <c r="A25" s="13"/>
      <c r="B25" s="14"/>
      <c r="C25" s="14"/>
    </row>
    <row r="26" spans="1:21">
      <c r="A26" s="13" t="s">
        <v>244</v>
      </c>
      <c r="B26" s="14" t="s">
        <v>241</v>
      </c>
      <c r="C26" s="14"/>
      <c r="H26" s="27"/>
      <c r="I26" s="27"/>
      <c r="J26" s="27"/>
      <c r="K26" s="27"/>
      <c r="L26" s="27"/>
    </row>
    <row r="27" spans="1:21" s="16" customFormat="1">
      <c r="A27" s="13" t="s">
        <v>246</v>
      </c>
      <c r="B27" s="17">
        <v>256</v>
      </c>
      <c r="C27" s="14"/>
      <c r="D27" s="15"/>
      <c r="E27" s="15"/>
      <c r="F27" s="15"/>
      <c r="G27" s="15"/>
      <c r="H27" s="73"/>
      <c r="I27" s="73"/>
      <c r="J27" s="73"/>
      <c r="K27" s="73"/>
      <c r="L27" s="73"/>
    </row>
    <row r="28" spans="1:21" ht="15">
      <c r="A28" s="13" t="s">
        <v>251</v>
      </c>
      <c r="B28" s="17">
        <v>177</v>
      </c>
      <c r="C28" s="28">
        <f>B28/$B$27</f>
        <v>0.69140625</v>
      </c>
      <c r="D28" s="29"/>
      <c r="E28" s="29"/>
      <c r="H28" s="30"/>
      <c r="I28" s="30"/>
      <c r="J28" s="30"/>
      <c r="K28" s="30"/>
      <c r="L28" s="30"/>
    </row>
    <row r="29" spans="1:21" ht="15">
      <c r="A29" s="13" t="s">
        <v>252</v>
      </c>
      <c r="B29" s="17">
        <v>175</v>
      </c>
      <c r="C29" s="28">
        <f>B29/$B$28</f>
        <v>0.98870056497175141</v>
      </c>
      <c r="D29" s="29"/>
      <c r="E29" s="29"/>
      <c r="H29" s="31"/>
      <c r="I29" s="31"/>
      <c r="J29" s="31"/>
      <c r="K29" s="31"/>
      <c r="L29" s="31"/>
    </row>
    <row r="30" spans="1:21" ht="15" hidden="1">
      <c r="A30" s="13" t="s">
        <v>253</v>
      </c>
      <c r="B30" s="17">
        <v>119</v>
      </c>
      <c r="C30" s="28">
        <f>B30/$B$29</f>
        <v>0.68</v>
      </c>
      <c r="D30" s="29"/>
      <c r="E30" s="29"/>
      <c r="H30" s="27"/>
      <c r="I30" s="27"/>
      <c r="J30" s="27"/>
      <c r="K30" s="27"/>
      <c r="L30" s="27"/>
    </row>
    <row r="31" spans="1:21" ht="15" hidden="1">
      <c r="A31" s="13" t="s">
        <v>254</v>
      </c>
      <c r="B31" s="17">
        <v>12</v>
      </c>
      <c r="C31" s="28">
        <f>GETPIVOTDATA(" Switched to second Line",$A$26)/GETPIVOTDATA(" 2nd VL done &gt;1000",$A$26)</f>
        <v>0.10084033613445378</v>
      </c>
      <c r="D31" s="29"/>
      <c r="E31" s="29"/>
    </row>
    <row r="32" spans="1:21" hidden="1">
      <c r="A32" s="13"/>
      <c r="B32" s="14"/>
      <c r="C32" s="14"/>
    </row>
    <row r="33" spans="1:13" hidden="1">
      <c r="A33" s="13"/>
      <c r="B33" s="32">
        <f>C33*GETPIVOTDATA(" 2nd VL done &gt;1000",$A$26)</f>
        <v>0</v>
      </c>
      <c r="C33" s="33"/>
    </row>
    <row r="34" spans="1:13" hidden="1">
      <c r="A34" s="13"/>
      <c r="B34" s="14"/>
      <c r="C34" s="14"/>
    </row>
    <row r="35" spans="1:13" hidden="1">
      <c r="A35" s="74" t="s">
        <v>255</v>
      </c>
      <c r="B35" s="74"/>
      <c r="C35" s="74"/>
      <c r="D35" s="34"/>
    </row>
    <row r="36" spans="1:13" hidden="1">
      <c r="A36" s="35" t="s">
        <v>244</v>
      </c>
      <c r="B36" s="36" t="s">
        <v>241</v>
      </c>
      <c r="C36" s="14"/>
    </row>
    <row r="37" spans="1:13" hidden="1">
      <c r="A37" s="13" t="s">
        <v>245</v>
      </c>
      <c r="B37" s="17">
        <f>B5</f>
        <v>552</v>
      </c>
      <c r="C37" s="14"/>
    </row>
    <row r="38" spans="1:13" ht="15" hidden="1">
      <c r="A38" s="13" t="s">
        <v>246</v>
      </c>
      <c r="B38" s="17">
        <f>B6</f>
        <v>256</v>
      </c>
      <c r="C38" s="18">
        <f>B38/$B$37</f>
        <v>0.46376811594202899</v>
      </c>
      <c r="D38" s="19"/>
      <c r="E38" s="19"/>
    </row>
    <row r="39" spans="1:13" ht="15" hidden="1">
      <c r="A39" s="13" t="s">
        <v>247</v>
      </c>
      <c r="B39" s="17">
        <f>B7</f>
        <v>109</v>
      </c>
      <c r="C39" s="18">
        <f>B39/$B$37</f>
        <v>0.19746376811594202</v>
      </c>
      <c r="D39" s="19"/>
      <c r="E39" s="19"/>
    </row>
    <row r="40" spans="1:13" ht="15" hidden="1">
      <c r="A40" s="13" t="s">
        <v>248</v>
      </c>
      <c r="B40" s="17">
        <f>B8</f>
        <v>153</v>
      </c>
      <c r="C40" s="18">
        <f>B40/$B$37</f>
        <v>0.27717391304347827</v>
      </c>
      <c r="D40" s="19"/>
      <c r="E40" s="19"/>
    </row>
    <row r="41" spans="1:13" ht="15" hidden="1">
      <c r="A41" s="13" t="s">
        <v>249</v>
      </c>
      <c r="B41" s="17">
        <f>B37-SUM(B38:B40)</f>
        <v>34</v>
      </c>
      <c r="C41" s="18">
        <f>B41/$B$37</f>
        <v>6.1594202898550728E-2</v>
      </c>
      <c r="D41" s="19"/>
      <c r="E41" s="19"/>
    </row>
    <row r="42" spans="1:13" hidden="1">
      <c r="A42" s="13"/>
      <c r="B42" s="14"/>
      <c r="C42" s="14"/>
    </row>
    <row r="44" spans="1:13">
      <c r="A44" s="20" t="s">
        <v>242</v>
      </c>
      <c r="B44" s="21" t="s">
        <v>250</v>
      </c>
    </row>
    <row r="45" spans="1:13">
      <c r="A45" s="20"/>
      <c r="B45" s="37"/>
    </row>
    <row r="46" spans="1:13" ht="15">
      <c r="A46" s="38" t="s">
        <v>244</v>
      </c>
      <c r="B46" s="39" t="s">
        <v>246</v>
      </c>
      <c r="C46" s="39" t="s">
        <v>251</v>
      </c>
      <c r="D46" s="39" t="s">
        <v>252</v>
      </c>
      <c r="E46" s="39" t="s">
        <v>256</v>
      </c>
      <c r="F46" s="39" t="s">
        <v>254</v>
      </c>
    </row>
    <row r="47" spans="1:13" ht="15">
      <c r="A47" s="38" t="s">
        <v>246</v>
      </c>
      <c r="B47" s="40">
        <f>B16</f>
        <v>230</v>
      </c>
      <c r="C47" s="41"/>
      <c r="D47" s="41"/>
      <c r="E47" s="41"/>
      <c r="F47" s="41"/>
    </row>
    <row r="48" spans="1:13" ht="15">
      <c r="A48" s="38" t="s">
        <v>251</v>
      </c>
      <c r="B48" s="41"/>
      <c r="C48" s="41">
        <f>GETPIVOTDATA("Reported Value",stf_source!$A$3,"Indicator","Completed 3 EACs and 2nd VL Done","orderid",50,"Section","High Viralload Patients")</f>
        <v>209</v>
      </c>
      <c r="D48" s="41"/>
      <c r="E48" s="41"/>
      <c r="F48" s="41"/>
      <c r="H48" s="42">
        <f>C48/B47</f>
        <v>0.90869565217391302</v>
      </c>
      <c r="I48" s="42">
        <f>D49/C48</f>
        <v>0.87559808612440193</v>
      </c>
      <c r="J48" s="42">
        <f>B50/D49</f>
        <v>0.13114754098360656</v>
      </c>
      <c r="K48" s="42">
        <f>1-J48</f>
        <v>0.86885245901639341</v>
      </c>
      <c r="L48" s="42">
        <f>IFERROR(F51/B50,0)</f>
        <v>4.1666666666666664E-2</v>
      </c>
      <c r="M48" s="43">
        <f>1-L48</f>
        <v>0.95833333333333337</v>
      </c>
    </row>
    <row r="49" spans="1:11" ht="15">
      <c r="A49" s="38" t="s">
        <v>252</v>
      </c>
      <c r="B49" s="41"/>
      <c r="C49" s="41"/>
      <c r="D49" s="41">
        <f>GETPIVOTDATA("Reported Value",stf_source!$A$3,"Indicator","Completed 3 EACs, 2nd VL Done and Result Received","orderid",51,"Section","High Viralload Patients")</f>
        <v>183</v>
      </c>
      <c r="E49" s="41"/>
      <c r="F49" s="41"/>
      <c r="J49" s="44"/>
    </row>
    <row r="50" spans="1:11" ht="15">
      <c r="A50" s="38" t="s">
        <v>253</v>
      </c>
      <c r="B50" s="41">
        <f>GETPIVOTDATA("Reported Value",stf_source!$A$3,"Indicator","Completed 3 EACs , 2nd VL Done and Result &gt; 1000 cps/ml","orderid",52,"Section","High Viralload Patients")</f>
        <v>24</v>
      </c>
      <c r="C50" s="41"/>
      <c r="D50" s="41"/>
      <c r="E50" s="45">
        <f>D49-B50</f>
        <v>159</v>
      </c>
      <c r="F50" s="41"/>
    </row>
    <row r="51" spans="1:11" ht="15">
      <c r="A51" s="38" t="s">
        <v>254</v>
      </c>
      <c r="B51" s="41"/>
      <c r="C51" s="41"/>
      <c r="D51" s="41"/>
      <c r="E51" s="41"/>
      <c r="F51" s="41">
        <f>GETPIVOTDATA("Reported Value",stf_source!$A$3,"Indicator","Completed 3 EACs , 2nd VL Done , Result Not Suppressed &amp; Switched to 2nd Line","orderid",53,"Section","High Viralload Patients")</f>
        <v>1</v>
      </c>
    </row>
    <row r="56" spans="1:11">
      <c r="K56" s="15">
        <f>206-137</f>
        <v>69</v>
      </c>
    </row>
    <row r="58" spans="1:11">
      <c r="A58" s="20" t="s">
        <v>244</v>
      </c>
      <c r="B58" s="21" t="s">
        <v>241</v>
      </c>
    </row>
    <row r="59" spans="1:11">
      <c r="A59" s="20" t="s">
        <v>257</v>
      </c>
      <c r="B59" s="23">
        <f>B15</f>
        <v>240</v>
      </c>
    </row>
    <row r="60" spans="1:11">
      <c r="A60" s="20" t="s">
        <v>246</v>
      </c>
      <c r="B60" s="23">
        <f>B16</f>
        <v>230</v>
      </c>
      <c r="C60" s="47">
        <f>B60/B59</f>
        <v>0.95833333333333337</v>
      </c>
    </row>
    <row r="61" spans="1:11" ht="15">
      <c r="A61" s="20" t="s">
        <v>258</v>
      </c>
      <c r="B61" s="23">
        <f>B59-B60</f>
        <v>10</v>
      </c>
      <c r="C61" s="25">
        <f>B61/B59</f>
        <v>4.1666666666666664E-2</v>
      </c>
    </row>
  </sheetData>
  <mergeCells count="2">
    <mergeCell ref="H27:L27"/>
    <mergeCell ref="A35:C35"/>
  </mergeCell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EJ196"/>
  <sheetViews>
    <sheetView showGridLines="0" workbookViewId="0">
      <pane xSplit="4" ySplit="4" topLeftCell="E5" activePane="bottomRight" state="frozen"/>
      <selection pane="topRight" activeCell="D1" sqref="D1"/>
      <selection pane="bottomLeft" activeCell="A5" sqref="A5"/>
      <selection pane="bottomRight" activeCell="A7" sqref="A7"/>
    </sheetView>
  </sheetViews>
  <sheetFormatPr defaultColWidth="16" defaultRowHeight="15"/>
  <cols>
    <col min="2" max="2" width="16" style="63" collapsed="1"/>
    <col min="3" max="3" width="54.7109375" style="63" bestFit="1" customWidth="1" collapsed="1"/>
    <col min="4" max="4" width="39.140625" style="10" bestFit="1" customWidth="1" collapsed="1"/>
    <col min="5" max="53" width="16" style="3" collapsed="1"/>
  </cols>
  <sheetData>
    <row r="1" spans="1:140" ht="15.75" thickBot="1">
      <c r="B1" s="104"/>
      <c r="C1" s="104"/>
      <c r="D1" s="105"/>
    </row>
    <row r="2" spans="1:140" ht="57.4" customHeight="1" thickBot="1">
      <c r="A2" s="89"/>
      <c r="B2" s="91"/>
      <c r="C2" s="92" t="s">
        <v>339</v>
      </c>
      <c r="D2" s="93"/>
    </row>
    <row r="3" spans="1:140" ht="16.5">
      <c r="A3" s="89"/>
      <c r="B3" s="103" t="s">
        <v>199</v>
      </c>
      <c r="C3" s="88"/>
      <c r="D3" s="94"/>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row>
    <row r="4" spans="1:140" s="1" customFormat="1" ht="16.5">
      <c r="A4" s="90"/>
      <c r="B4" s="95" t="s">
        <v>10</v>
      </c>
      <c r="C4" s="4" t="s">
        <v>7</v>
      </c>
      <c r="D4" s="96" t="s">
        <v>241</v>
      </c>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row>
    <row r="5" spans="1:140" s="6" customFormat="1" ht="18.75">
      <c r="B5" s="97" t="s">
        <v>264</v>
      </c>
      <c r="C5" s="72" t="s">
        <v>263</v>
      </c>
      <c r="D5" s="98">
        <v>107</v>
      </c>
      <c r="E5"/>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row>
    <row r="6" spans="1:140" s="2" customFormat="1" ht="33">
      <c r="B6" s="99" t="s">
        <v>264</v>
      </c>
      <c r="C6" s="87" t="s">
        <v>265</v>
      </c>
      <c r="D6" s="98">
        <v>3</v>
      </c>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row>
    <row r="7" spans="1:140" ht="16.5">
      <c r="B7" s="99" t="s">
        <v>264</v>
      </c>
      <c r="C7" s="72" t="s">
        <v>266</v>
      </c>
      <c r="D7" s="98">
        <v>10</v>
      </c>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row>
    <row r="8" spans="1:140" ht="16.5">
      <c r="B8" s="99" t="s">
        <v>264</v>
      </c>
      <c r="C8" s="72" t="s">
        <v>267</v>
      </c>
      <c r="D8" s="98">
        <v>0</v>
      </c>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row>
    <row r="9" spans="1:140" ht="16.5">
      <c r="B9" s="99" t="s">
        <v>264</v>
      </c>
      <c r="C9" s="72" t="s">
        <v>268</v>
      </c>
      <c r="D9" s="98">
        <v>1</v>
      </c>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row>
    <row r="10" spans="1:140" ht="16.5">
      <c r="B10" s="99" t="s">
        <v>264</v>
      </c>
      <c r="C10" s="72" t="s">
        <v>269</v>
      </c>
      <c r="D10" s="98">
        <v>2</v>
      </c>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row>
    <row r="11" spans="1:140" ht="16.5">
      <c r="B11" s="99" t="s">
        <v>264</v>
      </c>
      <c r="C11" s="72" t="s">
        <v>270</v>
      </c>
      <c r="D11" s="98">
        <v>1</v>
      </c>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row>
    <row r="12" spans="1:140" ht="16.5">
      <c r="B12" s="99" t="s">
        <v>264</v>
      </c>
      <c r="C12" s="72" t="s">
        <v>271</v>
      </c>
      <c r="D12" s="98">
        <v>0</v>
      </c>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row>
    <row r="13" spans="1:140" ht="16.5">
      <c r="B13" s="99" t="s">
        <v>264</v>
      </c>
      <c r="C13" s="72" t="s">
        <v>272</v>
      </c>
      <c r="D13" s="98">
        <v>3</v>
      </c>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row>
    <row r="14" spans="1:140" ht="16.5">
      <c r="B14" s="99" t="s">
        <v>264</v>
      </c>
      <c r="C14" s="72" t="s">
        <v>273</v>
      </c>
      <c r="D14" s="98">
        <v>2</v>
      </c>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row>
    <row r="15" spans="1:140" ht="16.5">
      <c r="B15" s="99" t="s">
        <v>264</v>
      </c>
      <c r="C15" s="72" t="s">
        <v>274</v>
      </c>
      <c r="D15" s="98">
        <v>0</v>
      </c>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row>
    <row r="16" spans="1:140" ht="16.5">
      <c r="B16" s="99" t="s">
        <v>264</v>
      </c>
      <c r="C16" s="72" t="s">
        <v>275</v>
      </c>
      <c r="D16" s="98">
        <v>0</v>
      </c>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row>
    <row r="17" spans="2:53" ht="16.5">
      <c r="B17" s="99" t="s">
        <v>264</v>
      </c>
      <c r="C17" s="72" t="s">
        <v>276</v>
      </c>
      <c r="D17" s="98">
        <v>0</v>
      </c>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row>
    <row r="18" spans="2:53" ht="16.5">
      <c r="B18" s="99" t="s">
        <v>264</v>
      </c>
      <c r="C18" s="72" t="s">
        <v>277</v>
      </c>
      <c r="D18" s="98">
        <v>1</v>
      </c>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row>
    <row r="19" spans="2:53" ht="16.5">
      <c r="B19" s="99" t="s">
        <v>264</v>
      </c>
      <c r="C19" s="72" t="s">
        <v>278</v>
      </c>
      <c r="D19" s="98">
        <v>0</v>
      </c>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row>
    <row r="20" spans="2:53" ht="16.5">
      <c r="B20" s="99" t="s">
        <v>264</v>
      </c>
      <c r="C20" s="72" t="s">
        <v>279</v>
      </c>
      <c r="D20" s="98">
        <v>0</v>
      </c>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row>
    <row r="21" spans="2:53" ht="16.5">
      <c r="B21" s="99" t="s">
        <v>264</v>
      </c>
      <c r="C21" s="87" t="s">
        <v>280</v>
      </c>
      <c r="D21" s="98">
        <v>0</v>
      </c>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row>
    <row r="22" spans="2:53" ht="16.5">
      <c r="B22" s="99" t="s">
        <v>264</v>
      </c>
      <c r="C22" s="87" t="s">
        <v>281</v>
      </c>
      <c r="D22" s="98">
        <v>0</v>
      </c>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row>
    <row r="23" spans="2:53" ht="16.5">
      <c r="B23" s="99" t="s">
        <v>264</v>
      </c>
      <c r="C23" s="87" t="s">
        <v>282</v>
      </c>
      <c r="D23" s="98">
        <v>0</v>
      </c>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row>
    <row r="24" spans="2:53" ht="16.5">
      <c r="B24" s="99" t="s">
        <v>264</v>
      </c>
      <c r="C24" s="87" t="s">
        <v>283</v>
      </c>
      <c r="D24" s="98">
        <v>6</v>
      </c>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row>
    <row r="25" spans="2:53" ht="16.5">
      <c r="B25" s="99" t="s">
        <v>264</v>
      </c>
      <c r="C25" s="87" t="s">
        <v>284</v>
      </c>
      <c r="D25" s="98">
        <v>0</v>
      </c>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row>
    <row r="26" spans="2:53" ht="16.5">
      <c r="B26" s="99" t="s">
        <v>264</v>
      </c>
      <c r="C26" s="87" t="s">
        <v>285</v>
      </c>
      <c r="D26" s="98">
        <v>2</v>
      </c>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row>
    <row r="27" spans="2:53" ht="16.5">
      <c r="B27" s="99" t="s">
        <v>264</v>
      </c>
      <c r="C27" s="87" t="s">
        <v>286</v>
      </c>
      <c r="D27" s="98">
        <v>0</v>
      </c>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row>
    <row r="28" spans="2:53" ht="33">
      <c r="B28" s="99" t="s">
        <v>264</v>
      </c>
      <c r="C28" s="87" t="s">
        <v>287</v>
      </c>
      <c r="D28" s="98">
        <v>9</v>
      </c>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row>
    <row r="29" spans="2:53" ht="17.25" thickBot="1">
      <c r="B29" s="100" t="s">
        <v>198</v>
      </c>
      <c r="C29" s="101"/>
      <c r="D29" s="102">
        <v>147</v>
      </c>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row>
    <row r="30" spans="2:53">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row>
    <row r="31" spans="2:53">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row>
    <row r="32" spans="2:53">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row>
    <row r="33" spans="2:5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row>
    <row r="34" spans="2:53">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row>
    <row r="35" spans="2:53">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row>
    <row r="36" spans="2:53" ht="15.75" thickBot="1">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row>
    <row r="37" spans="2:53">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row>
    <row r="38" spans="2:53">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row>
    <row r="39" spans="2:53">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row>
    <row r="40" spans="2:53">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row>
    <row r="41" spans="2:53">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row>
    <row r="42" spans="2:53">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row>
    <row r="43" spans="2:5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row>
    <row r="44" spans="2:53" ht="15.75" thickBot="1">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row>
    <row r="45" spans="2:53">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row>
    <row r="46" spans="2:53">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row>
    <row r="47" spans="2:53">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row>
    <row r="48" spans="2:53" ht="15.75" thickBot="1">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row>
    <row r="49" spans="2:53">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row>
    <row r="50" spans="2:53">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row>
    <row r="51" spans="2:53">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row>
    <row r="52" spans="2:53" ht="15.75" thickBot="1">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row>
    <row r="53" spans="2: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row>
    <row r="54" spans="2:53">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row>
    <row r="55" spans="2:53">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row>
    <row r="56" spans="2:53" ht="15.75" thickBot="1">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row>
    <row r="57" spans="2:53">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row>
    <row r="58" spans="2:53">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row>
    <row r="59" spans="2:53">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row>
    <row r="60" spans="2:53">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row>
    <row r="61" spans="2:53">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row>
    <row r="62" spans="2:53">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row>
    <row r="63" spans="2:53" ht="15.75" thickBot="1">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row>
    <row r="64" spans="2:53">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row>
    <row r="65" spans="2:53">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row>
    <row r="66" spans="2:53">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row>
    <row r="67" spans="2:53">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row>
    <row r="68" spans="2:53">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row>
    <row r="69" spans="2:53">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row>
    <row r="70" spans="2:53">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row>
    <row r="71" spans="2:53">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row>
    <row r="72" spans="2:53" ht="15.75" thickBot="1">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row>
    <row r="73" spans="2:5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row>
    <row r="74" spans="2:53">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row>
    <row r="75" spans="2:53">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row>
    <row r="76" spans="2:53">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row>
    <row r="77" spans="2:53">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row>
    <row r="78" spans="2:53" ht="15.75" thickBot="1">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row>
    <row r="79" spans="2:53">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row>
    <row r="80" spans="2:53">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row>
    <row r="81" spans="2:53">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row>
    <row r="82" spans="2:53">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row>
    <row r="83" spans="2:5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row>
    <row r="84" spans="2:53">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row>
    <row r="85" spans="2:53">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row>
    <row r="86" spans="2:53">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row>
    <row r="87" spans="2:53" ht="15.75" thickBot="1">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row>
    <row r="88" spans="2:53">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row>
    <row r="89" spans="2:53">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row>
    <row r="90" spans="2:53">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row>
    <row r="91" spans="2:53">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row>
    <row r="92" spans="2:53">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row>
    <row r="93" spans="2:53" ht="15.75" thickBot="1">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row>
    <row r="94" spans="2:53">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row>
    <row r="95" spans="2:53">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row>
    <row r="96" spans="2:53">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row>
    <row r="97" spans="2:53" ht="15.75" thickBot="1">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row>
    <row r="98" spans="2:53">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row>
    <row r="99" spans="2:53">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row>
    <row r="100" spans="2:53" ht="15.75" thickBot="1">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row>
    <row r="101" spans="2:53">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row>
    <row r="102" spans="2:53">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row>
    <row r="103" spans="2:53" ht="15.75" thickBot="1">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row>
    <row r="104" spans="2:53">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row>
    <row r="105" spans="2:53">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row>
    <row r="106" spans="2:53">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row>
    <row r="107" spans="2:53">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row>
    <row r="108" spans="2:53" ht="15.75" thickBot="1">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row>
    <row r="109" spans="2:53">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row>
    <row r="110" spans="2:53">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row>
    <row r="111" spans="2:53">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row>
    <row r="112" spans="2:53">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row>
    <row r="113" spans="2:5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row>
    <row r="114" spans="2:53">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row>
    <row r="115" spans="2:53">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row>
    <row r="116" spans="2:53">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row>
    <row r="117" spans="2:53">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row>
    <row r="118" spans="2:53">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row>
    <row r="119" spans="2:53">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row>
    <row r="120" spans="2:53">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row>
    <row r="121" spans="2:53">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row>
    <row r="122" spans="2:53">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row>
    <row r="123" spans="2:5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row>
    <row r="124" spans="2:53">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row>
    <row r="125" spans="2:53">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row>
    <row r="126" spans="2:53">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row>
    <row r="127" spans="2:53">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row>
    <row r="128" spans="2:53">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row>
    <row r="129" spans="2:53">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row>
    <row r="130" spans="2:53">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row>
    <row r="131" spans="2:53">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row>
    <row r="132" spans="2:53">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row>
    <row r="133" spans="2:5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row>
    <row r="134" spans="2:53">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row>
    <row r="135" spans="2:53">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row>
    <row r="136" spans="2:53">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row>
    <row r="137" spans="2:53">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row>
    <row r="138" spans="2:53">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row>
    <row r="139" spans="2:53">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row>
    <row r="140" spans="2:53">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row>
    <row r="141" spans="2:53">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row>
    <row r="142" spans="2:53">
      <c r="B142"/>
      <c r="C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row>
    <row r="143" spans="2:5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row>
    <row r="144" spans="2:53">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row>
    <row r="145" spans="5:53">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row>
    <row r="146" spans="5:53">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row>
    <row r="147" spans="5:53">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row>
    <row r="148" spans="5:53">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row>
    <row r="149" spans="5:53">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row>
    <row r="150" spans="5:53">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row>
    <row r="151" spans="5:53">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row>
    <row r="152" spans="5:53">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row>
    <row r="153" spans="5: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row>
    <row r="154" spans="5:53">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row>
    <row r="155" spans="5:53">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row>
    <row r="156" spans="5:53">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row>
    <row r="157" spans="5:53">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row>
    <row r="158" spans="5:53">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row>
    <row r="159" spans="5:53">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row>
    <row r="160" spans="5:53">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row>
    <row r="161" spans="5:53">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row>
    <row r="162" spans="5:53">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row>
    <row r="163" spans="5:5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row>
    <row r="164" spans="5:53">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row>
    <row r="165" spans="5:53">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row>
    <row r="166" spans="5:53">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row>
    <row r="167" spans="5:53">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row>
    <row r="168" spans="5:53">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row>
    <row r="169" spans="5:53">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row>
    <row r="170" spans="5:53">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row>
    <row r="171" spans="5:53">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row>
    <row r="172" spans="5:53">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row>
    <row r="173" spans="5:5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row>
    <row r="174" spans="5:53">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row>
    <row r="175" spans="5:53">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row>
    <row r="176" spans="5:53">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row>
    <row r="177" spans="5:53">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row>
    <row r="178" spans="5:53">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row>
    <row r="179" spans="5:53">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row>
    <row r="180" spans="5:53">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row>
    <row r="181" spans="5:53">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row>
    <row r="182" spans="5:53">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row>
    <row r="183" spans="5:5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row>
    <row r="184" spans="5:53">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row>
    <row r="185" spans="5:53">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row>
    <row r="186" spans="5:53">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row>
    <row r="187" spans="5:53">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row>
    <row r="188" spans="5:53">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row>
    <row r="189" spans="5:53">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row>
    <row r="190" spans="5:53">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row>
    <row r="191" spans="5:53">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row>
    <row r="192" spans="5:53">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row>
    <row r="193" spans="5:5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row>
    <row r="194" spans="5:53">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row>
    <row r="195" spans="5:53">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row>
    <row r="196" spans="5:53">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row>
  </sheetData>
  <mergeCells count="2">
    <mergeCell ref="B5:B28"/>
    <mergeCell ref="B29:C29"/>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249977111117893"/>
  </sheetPr>
  <dimension ref="A1"/>
  <sheetViews>
    <sheetView showGridLines="0" tabSelected="1" zoomScale="80" zoomScaleNormal="80" workbookViewId="0">
      <selection activeCell="E44" sqref="E44"/>
    </sheetView>
  </sheetViews>
  <sheetFormatPr defaultColWidth="9" defaultRowHeight="15"/>
  <cols>
    <col min="1" max="17" width="9" style="46" collapsed="1"/>
    <col min="18" max="18" width="19.42578125" style="46" customWidth="1" collapsed="1"/>
    <col min="19" max="16384" width="9" style="46" collapsed="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BI194"/>
  <sheetViews>
    <sheetView showGridLines="0" workbookViewId="0">
      <pane xSplit="3" ySplit="6" topLeftCell="D7" activePane="bottomRight" state="frozen"/>
      <selection pane="topRight" activeCell="D1" sqref="D1"/>
      <selection pane="bottomLeft" activeCell="A7" sqref="A7"/>
      <selection pane="bottomRight" activeCell="J6" sqref="J6"/>
    </sheetView>
  </sheetViews>
  <sheetFormatPr defaultColWidth="16" defaultRowHeight="15"/>
  <cols>
    <col min="1" max="2" width="16" style="10" collapsed="1"/>
    <col min="3" max="3" width="39.140625" style="10" bestFit="1" customWidth="1" collapsed="1"/>
    <col min="4" max="52" width="16" style="3" collapsed="1"/>
  </cols>
  <sheetData>
    <row r="1" spans="1:61" ht="91.5" customHeight="1"/>
    <row r="2" spans="1:61" ht="15.75" thickBot="1"/>
    <row r="3" spans="1:61" ht="17.25" hidden="1" thickBot="1">
      <c r="A3" s="11" t="s">
        <v>199</v>
      </c>
      <c r="B3" s="4" t="s">
        <v>9</v>
      </c>
      <c r="C3" s="4" t="s">
        <v>10</v>
      </c>
      <c r="D3" s="4" t="s">
        <v>7</v>
      </c>
      <c r="E3" s="67"/>
      <c r="F3" s="67"/>
      <c r="G3" s="67"/>
      <c r="H3" s="67"/>
      <c r="I3" s="67"/>
      <c r="J3" s="67"/>
      <c r="K3" s="67"/>
      <c r="L3" s="67"/>
      <c r="M3" s="67"/>
      <c r="N3"/>
      <c r="O3"/>
      <c r="P3"/>
      <c r="Q3"/>
      <c r="R3"/>
      <c r="S3"/>
      <c r="T3"/>
      <c r="U3"/>
      <c r="V3"/>
      <c r="W3"/>
      <c r="X3"/>
      <c r="Y3"/>
      <c r="Z3"/>
      <c r="AA3"/>
      <c r="AB3"/>
      <c r="AC3"/>
      <c r="AD3"/>
      <c r="AE3"/>
      <c r="AF3"/>
      <c r="AG3"/>
      <c r="AH3"/>
      <c r="AI3"/>
      <c r="AJ3"/>
      <c r="AK3"/>
      <c r="AL3"/>
      <c r="AM3"/>
      <c r="AN3"/>
      <c r="AO3"/>
      <c r="AP3"/>
      <c r="AQ3"/>
      <c r="AR3"/>
      <c r="AS3"/>
      <c r="AT3"/>
      <c r="AU3"/>
      <c r="AV3"/>
      <c r="AW3"/>
      <c r="AX3"/>
      <c r="AY3"/>
      <c r="AZ3"/>
    </row>
    <row r="4" spans="1:61" s="1" customFormat="1" ht="17.25" hidden="1" thickBot="1">
      <c r="A4" s="12"/>
      <c r="B4" s="71">
        <v>42</v>
      </c>
      <c r="C4" s="71">
        <v>43</v>
      </c>
      <c r="D4" s="71">
        <v>44</v>
      </c>
      <c r="E4" s="71">
        <v>45</v>
      </c>
      <c r="F4" s="71">
        <v>46</v>
      </c>
      <c r="G4" s="71">
        <v>47</v>
      </c>
      <c r="H4" s="71">
        <v>48</v>
      </c>
      <c r="I4" s="71">
        <v>49</v>
      </c>
      <c r="J4" s="71">
        <v>50</v>
      </c>
      <c r="K4" s="71">
        <v>53</v>
      </c>
      <c r="L4" s="71">
        <v>51</v>
      </c>
      <c r="M4" s="71">
        <v>52</v>
      </c>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row>
    <row r="5" spans="1:61" s="6" customFormat="1" ht="19.5" thickBot="1">
      <c r="A5" s="48"/>
      <c r="B5" s="75" t="s">
        <v>261</v>
      </c>
      <c r="C5" s="76" t="s">
        <v>261</v>
      </c>
      <c r="D5" s="76" t="s">
        <v>261</v>
      </c>
      <c r="E5" s="76" t="s">
        <v>261</v>
      </c>
      <c r="F5" s="76" t="s">
        <v>261</v>
      </c>
      <c r="G5" s="76" t="s">
        <v>261</v>
      </c>
      <c r="H5" s="76" t="s">
        <v>261</v>
      </c>
      <c r="I5" s="76" t="s">
        <v>261</v>
      </c>
      <c r="J5" s="76" t="s">
        <v>261</v>
      </c>
      <c r="K5" s="76" t="s">
        <v>261</v>
      </c>
      <c r="L5" s="76" t="s">
        <v>261</v>
      </c>
      <c r="M5" s="76" t="s">
        <v>261</v>
      </c>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row>
    <row r="6" spans="1:61" s="2" customFormat="1" ht="16.5">
      <c r="A6" s="69"/>
      <c r="B6" s="66" t="s">
        <v>15</v>
      </c>
      <c r="C6" s="66" t="s">
        <v>235</v>
      </c>
      <c r="D6" s="66" t="s">
        <v>16</v>
      </c>
      <c r="E6" s="66" t="s">
        <v>237</v>
      </c>
      <c r="F6" s="66" t="s">
        <v>238</v>
      </c>
      <c r="G6" s="66" t="s">
        <v>234</v>
      </c>
      <c r="H6" s="66" t="s">
        <v>17</v>
      </c>
      <c r="I6" s="66" t="s">
        <v>236</v>
      </c>
      <c r="J6" s="66" t="s">
        <v>18</v>
      </c>
      <c r="K6" s="66" t="s">
        <v>21</v>
      </c>
      <c r="L6" s="66" t="s">
        <v>19</v>
      </c>
      <c r="M6" s="66" t="s">
        <v>20</v>
      </c>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row>
    <row r="7" spans="1:61" ht="16.5">
      <c r="A7" s="69" t="s">
        <v>241</v>
      </c>
      <c r="B7" s="5">
        <v>1478</v>
      </c>
      <c r="C7" s="5">
        <v>275</v>
      </c>
      <c r="D7" s="5">
        <v>4</v>
      </c>
      <c r="E7" s="5">
        <v>5</v>
      </c>
      <c r="F7" s="5">
        <v>26</v>
      </c>
      <c r="G7" s="5">
        <v>240</v>
      </c>
      <c r="H7" s="5">
        <v>230</v>
      </c>
      <c r="I7" s="5">
        <v>10</v>
      </c>
      <c r="J7" s="5">
        <v>209</v>
      </c>
      <c r="K7" s="5">
        <v>1</v>
      </c>
      <c r="L7" s="5">
        <v>183</v>
      </c>
      <c r="M7" s="5">
        <v>24</v>
      </c>
      <c r="N7"/>
      <c r="O7"/>
      <c r="P7"/>
      <c r="Q7"/>
      <c r="R7"/>
      <c r="S7"/>
      <c r="T7"/>
      <c r="U7"/>
      <c r="V7"/>
      <c r="W7"/>
      <c r="X7"/>
      <c r="Y7"/>
      <c r="Z7"/>
      <c r="AA7"/>
      <c r="AB7"/>
      <c r="AC7"/>
      <c r="AD7"/>
      <c r="AE7"/>
      <c r="AF7"/>
      <c r="AG7"/>
      <c r="AH7"/>
      <c r="AI7"/>
      <c r="AJ7"/>
      <c r="AK7"/>
      <c r="AL7"/>
      <c r="AM7"/>
      <c r="AN7"/>
      <c r="AO7"/>
      <c r="AP7"/>
      <c r="AQ7"/>
      <c r="AR7"/>
      <c r="AS7"/>
      <c r="AT7"/>
      <c r="AU7"/>
      <c r="AV7"/>
      <c r="AW7"/>
      <c r="AX7"/>
      <c r="AY7"/>
      <c r="AZ7"/>
    </row>
    <row r="8" spans="1:61">
      <c r="A8"/>
      <c r="B8"/>
      <c r="C8"/>
      <c r="D8"/>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row>
    <row r="9" spans="1:61" ht="15.75" thickBot="1">
      <c r="A9"/>
      <c r="B9"/>
      <c r="C9"/>
      <c r="D9"/>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row>
    <row r="10" spans="1:61">
      <c r="A10"/>
      <c r="B10"/>
      <c r="C10"/>
      <c r="D10"/>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row>
    <row r="11" spans="1:61">
      <c r="A11"/>
      <c r="B11"/>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row>
    <row r="12" spans="1:61">
      <c r="A12"/>
      <c r="B12"/>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row>
    <row r="13" spans="1:61" ht="15.75" thickBot="1">
      <c r="A13"/>
      <c r="B1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row>
    <row r="14" spans="1:61" ht="15.75" thickBot="1">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row>
    <row r="15" spans="1:61">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row>
    <row r="16" spans="1:61">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row>
    <row r="17" spans="1:5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row>
    <row r="18" spans="1:52">
      <c r="A18"/>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row>
    <row r="19" spans="1:52" ht="15.75" thickBot="1">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row>
    <row r="20" spans="1:52">
      <c r="A20"/>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row>
    <row r="21" spans="1:52">
      <c r="A2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row>
    <row r="22" spans="1:52">
      <c r="A22"/>
      <c r="B22"/>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row>
    <row r="23" spans="1:52" ht="15.75" thickBot="1">
      <c r="A23"/>
      <c r="B23"/>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row>
    <row r="24" spans="1:52">
      <c r="A24"/>
      <c r="B24"/>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row>
    <row r="25" spans="1:52">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row>
    <row r="26" spans="1:52">
      <c r="A26"/>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row>
    <row r="27" spans="1:52">
      <c r="A27"/>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row>
    <row r="28" spans="1:52" ht="15.75" thickBot="1">
      <c r="A28"/>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row>
    <row r="29" spans="1:52" ht="15.75" thickBot="1">
      <c r="A29"/>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row>
    <row r="30" spans="1:52">
      <c r="A30"/>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row>
    <row r="31" spans="1:52">
      <c r="A31"/>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row>
    <row r="32" spans="1:52">
      <c r="A32"/>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row>
    <row r="33" spans="1:52">
      <c r="A3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row>
    <row r="34" spans="1:52">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row>
    <row r="35" spans="1:52">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row>
    <row r="36" spans="1:52">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row>
    <row r="37" spans="1:52" ht="15.75" thickBo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row>
    <row r="38" spans="1:52">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row>
    <row r="39" spans="1:52">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row>
    <row r="40" spans="1:52">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row>
    <row r="41" spans="1:52">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row>
    <row r="42" spans="1:52">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row>
    <row r="43" spans="1:52">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row>
    <row r="44" spans="1:52" ht="15.75" thickBo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row>
    <row r="45" spans="1:52">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row>
    <row r="46" spans="1:52">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row>
    <row r="47" spans="1:52">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row>
    <row r="48" spans="1:52">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row>
    <row r="49" spans="1:52">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row>
    <row r="50" spans="1:52">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row>
    <row r="51" spans="1:52">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row>
    <row r="52" spans="1:52">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row>
    <row r="53" spans="1:52">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row>
    <row r="54" spans="1:52">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row>
    <row r="55" spans="1:52">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row>
    <row r="56" spans="1:52">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row>
    <row r="57" spans="1:52">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row>
    <row r="58" spans="1:52" ht="15.75" thickBo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row>
    <row r="59" spans="1:52">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row>
    <row r="60" spans="1:52">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row>
    <row r="61" spans="1:52">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row>
    <row r="62" spans="1:52" ht="15.75" thickBo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row>
    <row r="63" spans="1:52">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row>
    <row r="64" spans="1:52">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row>
    <row r="65" spans="1:52">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row>
    <row r="66" spans="1:52">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row>
    <row r="67" spans="1:52">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row>
    <row r="68" spans="1:52">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row>
    <row r="69" spans="1:52">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row>
    <row r="70" spans="1:52">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row>
    <row r="71" spans="1:52">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row>
    <row r="72" spans="1:52">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row>
    <row r="73" spans="1:52">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row>
    <row r="74" spans="1:52">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row>
    <row r="75" spans="1:52">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row>
    <row r="76" spans="1:52" ht="15.75" thickBo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row>
    <row r="77" spans="1:52">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row>
    <row r="78" spans="1:52">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row>
    <row r="79" spans="1:52">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row>
    <row r="80" spans="1:52">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row>
    <row r="81" spans="1:52">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row>
    <row r="82" spans="1:52">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row>
    <row r="83" spans="1:52" ht="15.75" thickBo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row>
    <row r="84" spans="1:52">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row>
    <row r="85" spans="1:52">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row>
    <row r="86" spans="1:52">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row>
    <row r="87" spans="1:52">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row>
    <row r="88" spans="1:52">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row>
    <row r="89" spans="1:52" ht="15.75" thickBot="1">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row>
    <row r="90" spans="1:52">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row>
    <row r="91" spans="1:52">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row>
    <row r="92" spans="1:52">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row>
    <row r="93" spans="1:52">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row>
    <row r="94" spans="1:52">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row>
    <row r="95" spans="1:52">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row>
    <row r="96" spans="1:52" ht="15.75" thickBot="1">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row>
    <row r="97" spans="1:52">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row>
    <row r="98" spans="1:52">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row>
    <row r="99" spans="1:52">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row>
    <row r="100" spans="1:52">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row>
    <row r="101" spans="1:52">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row>
    <row r="102" spans="1:52">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row>
    <row r="103" spans="1:52">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row>
    <row r="104" spans="1:52">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row>
    <row r="105" spans="1:52">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row>
    <row r="106" spans="1:52">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row>
    <row r="107" spans="1:52">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row>
    <row r="108" spans="1:52">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row>
    <row r="109" spans="1:52">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row>
    <row r="110" spans="1:52">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row>
    <row r="111" spans="1:52">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row>
    <row r="112" spans="1:52" ht="15.75" thickBot="1">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row>
    <row r="113" spans="1:52">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row>
    <row r="114" spans="1:52">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row>
    <row r="115" spans="1:52">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row>
    <row r="116" spans="1:52">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row>
    <row r="117" spans="1:52">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row>
    <row r="118" spans="1:52">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row>
    <row r="119" spans="1:52">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row>
    <row r="120" spans="1:52">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row>
    <row r="121" spans="1:52">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row>
    <row r="122" spans="1:52">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row>
    <row r="123" spans="1:52">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row>
    <row r="124" spans="1:52">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row>
    <row r="125" spans="1:52">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row>
    <row r="126" spans="1:52">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row>
    <row r="127" spans="1:52">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row>
    <row r="128" spans="1:52">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row>
    <row r="129" spans="1:52">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row>
    <row r="130" spans="1:52" ht="15.75" thickBot="1">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row>
    <row r="131" spans="1:52">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row>
    <row r="132" spans="1:52">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row>
    <row r="133" spans="1:52">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row>
    <row r="134" spans="1:52">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row>
    <row r="135" spans="1:52">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row>
    <row r="136" spans="1:52">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row>
    <row r="137" spans="1:52">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row>
    <row r="138" spans="1:52">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row>
    <row r="139" spans="1:52" ht="15.75" thickBo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row>
    <row r="140" spans="1:52">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row>
    <row r="141" spans="1:52">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row>
    <row r="142" spans="1:52">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row>
    <row r="143" spans="1:52">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row>
    <row r="144" spans="1:52">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row>
    <row r="145" spans="1:52">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row>
    <row r="146" spans="1:52">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row>
    <row r="147" spans="1:52">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row>
    <row r="148" spans="1:52">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row>
    <row r="149" spans="1:52">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row>
    <row r="150" spans="1:52">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row>
    <row r="151" spans="1:52" ht="15.75" thickBo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row>
    <row r="152" spans="1:52">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row>
    <row r="153" spans="1:52">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row>
    <row r="154" spans="1:52">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row>
    <row r="155" spans="1:52">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row>
    <row r="156" spans="1:52">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row>
    <row r="157" spans="1:52">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row>
    <row r="158" spans="1:52">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row>
    <row r="159" spans="1:52">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row>
    <row r="160" spans="1:52">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row>
    <row r="161" spans="1:52" ht="15.75" thickBo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row>
    <row r="162" spans="1:52">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row>
    <row r="163" spans="1:52">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row>
    <row r="164" spans="1:52">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row>
    <row r="165" spans="1:52">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row>
    <row r="166" spans="1:52" ht="15.75" thickBo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row>
    <row r="167" spans="1:52">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row>
    <row r="168" spans="1:52">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row>
    <row r="169" spans="1:52">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row>
    <row r="170" spans="1:52">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row>
    <row r="171" spans="1:52">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row>
    <row r="172" spans="1:52" ht="15.75" thickBo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row>
    <row r="173" spans="1:52">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row>
    <row r="174" spans="1:52">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row>
    <row r="175" spans="1:52">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row>
    <row r="176" spans="1:52" ht="15.75" thickBo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row>
    <row r="177" spans="1:52">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row>
    <row r="178" spans="1:52">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row>
    <row r="179" spans="1:52">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row>
    <row r="180" spans="1:52">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row>
    <row r="181" spans="1:52">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row>
    <row r="182" spans="1:52">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row>
    <row r="183" spans="1:52">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row>
    <row r="184" spans="1:52" ht="15.75" thickBo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row>
    <row r="185" spans="1:52">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row>
    <row r="186" spans="1:52">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row>
    <row r="187" spans="1:52">
      <c r="A187"/>
      <c r="B187"/>
      <c r="C187"/>
      <c r="D187"/>
      <c r="E187"/>
      <c r="F187"/>
      <c r="G187"/>
      <c r="H187"/>
      <c r="I187"/>
      <c r="J187"/>
      <c r="K187"/>
      <c r="L187"/>
      <c r="M187"/>
      <c r="N187"/>
      <c r="O187"/>
      <c r="P187"/>
      <c r="Q187"/>
      <c r="R187"/>
      <c r="S187"/>
      <c r="T187"/>
    </row>
    <row r="188" spans="1:52">
      <c r="A188"/>
      <c r="B188"/>
      <c r="C188"/>
      <c r="D188"/>
      <c r="E188"/>
      <c r="F188"/>
      <c r="G188"/>
      <c r="H188"/>
      <c r="I188"/>
      <c r="J188"/>
      <c r="K188"/>
      <c r="L188"/>
      <c r="M188"/>
      <c r="N188"/>
      <c r="O188"/>
      <c r="P188"/>
      <c r="Q188"/>
      <c r="R188"/>
      <c r="S188"/>
      <c r="T188"/>
    </row>
    <row r="189" spans="1:52">
      <c r="A189"/>
      <c r="B189"/>
      <c r="C189"/>
      <c r="D189"/>
      <c r="E189"/>
      <c r="F189"/>
      <c r="G189"/>
      <c r="H189"/>
      <c r="I189"/>
      <c r="J189"/>
      <c r="K189"/>
      <c r="L189"/>
      <c r="M189"/>
      <c r="N189"/>
      <c r="O189"/>
      <c r="P189"/>
      <c r="Q189"/>
      <c r="R189"/>
      <c r="S189"/>
      <c r="T189"/>
    </row>
    <row r="190" spans="1:52" ht="15.75" thickBot="1">
      <c r="A190"/>
      <c r="B190"/>
      <c r="C190"/>
      <c r="D190"/>
      <c r="E190"/>
      <c r="F190"/>
      <c r="G190"/>
      <c r="H190"/>
      <c r="I190"/>
      <c r="J190"/>
      <c r="K190"/>
      <c r="L190"/>
      <c r="M190"/>
      <c r="N190"/>
      <c r="O190"/>
      <c r="P190"/>
      <c r="Q190"/>
      <c r="R190"/>
      <c r="S190"/>
      <c r="T190"/>
    </row>
    <row r="191" spans="1:52">
      <c r="A191"/>
      <c r="B191"/>
      <c r="C191"/>
      <c r="D191"/>
      <c r="E191"/>
      <c r="F191"/>
      <c r="G191"/>
      <c r="H191"/>
      <c r="I191"/>
      <c r="J191"/>
      <c r="K191"/>
      <c r="L191"/>
      <c r="M191"/>
      <c r="N191"/>
      <c r="O191"/>
      <c r="P191"/>
      <c r="Q191"/>
      <c r="R191"/>
      <c r="S191"/>
      <c r="T191"/>
    </row>
    <row r="192" spans="1:52">
      <c r="A192"/>
      <c r="B192"/>
      <c r="C192"/>
      <c r="D192"/>
      <c r="E192"/>
      <c r="F192"/>
      <c r="G192"/>
      <c r="H192"/>
      <c r="I192"/>
      <c r="J192"/>
      <c r="K192"/>
      <c r="L192"/>
      <c r="M192"/>
      <c r="N192"/>
      <c r="O192"/>
      <c r="P192"/>
      <c r="Q192"/>
      <c r="R192"/>
      <c r="S192"/>
      <c r="T192"/>
    </row>
    <row r="193" spans="1:20" ht="15.75" thickBot="1">
      <c r="A193"/>
      <c r="B193"/>
      <c r="C193"/>
      <c r="D193"/>
      <c r="E193"/>
      <c r="F193"/>
      <c r="G193"/>
      <c r="H193"/>
      <c r="I193"/>
      <c r="J193"/>
      <c r="K193"/>
      <c r="L193"/>
      <c r="M193"/>
      <c r="N193"/>
      <c r="O193"/>
      <c r="P193"/>
      <c r="Q193"/>
      <c r="R193"/>
      <c r="S193"/>
      <c r="T193"/>
    </row>
    <row r="194" spans="1:20">
      <c r="A194"/>
      <c r="B194"/>
      <c r="C194"/>
      <c r="D194"/>
      <c r="E194"/>
      <c r="F194"/>
      <c r="G194"/>
      <c r="H194"/>
      <c r="I194"/>
      <c r="J194"/>
      <c r="K194"/>
      <c r="L194"/>
      <c r="M194"/>
      <c r="N194"/>
      <c r="O194"/>
      <c r="P194"/>
      <c r="Q194"/>
      <c r="R194"/>
      <c r="S194"/>
      <c r="T194"/>
    </row>
  </sheetData>
  <mergeCells count="1">
    <mergeCell ref="B5:M5"/>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GR196"/>
  <sheetViews>
    <sheetView showGridLines="0" workbookViewId="0">
      <pane xSplit="3" ySplit="6" topLeftCell="D7" activePane="bottomRight" state="frozen"/>
      <selection pane="topRight" activeCell="D1" sqref="D1"/>
      <selection pane="bottomLeft" activeCell="A7" sqref="A7"/>
      <selection pane="bottomRight" activeCell="C9" sqref="C9"/>
    </sheetView>
  </sheetViews>
  <sheetFormatPr defaultColWidth="16" defaultRowHeight="15"/>
  <cols>
    <col min="3" max="3" width="39.140625" bestFit="1" customWidth="1" collapsed="1"/>
    <col min="4" max="52" width="16" style="3" collapsed="1"/>
  </cols>
  <sheetData>
    <row r="1" spans="1:200" ht="91.5" customHeight="1"/>
    <row r="2" spans="1:200" ht="15.75" thickBot="1"/>
    <row r="3" spans="1:200" ht="16.5" hidden="1">
      <c r="A3" s="4" t="s">
        <v>199</v>
      </c>
      <c r="B3" s="67"/>
      <c r="C3" s="67"/>
      <c r="D3" s="4" t="s">
        <v>9</v>
      </c>
      <c r="E3" s="4" t="s">
        <v>10</v>
      </c>
      <c r="F3" s="4" t="s">
        <v>7</v>
      </c>
      <c r="G3" s="67"/>
      <c r="H3" s="67"/>
      <c r="I3" s="67"/>
      <c r="J3" s="67"/>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BX3" s="67"/>
      <c r="BY3" s="67"/>
      <c r="BZ3" s="67"/>
      <c r="CA3" s="67"/>
      <c r="CB3" s="67"/>
      <c r="CC3" s="67"/>
      <c r="CD3" s="67"/>
      <c r="CE3" s="67"/>
      <c r="CF3" s="67"/>
      <c r="CG3" s="67"/>
      <c r="CH3" s="67"/>
      <c r="CI3" s="67"/>
      <c r="CJ3" s="67"/>
      <c r="CK3" s="67"/>
      <c r="CL3" s="67"/>
      <c r="CM3" s="67"/>
      <c r="CN3" s="67"/>
      <c r="CO3" s="67"/>
      <c r="CP3" s="67"/>
      <c r="CQ3" s="67"/>
      <c r="CR3" s="67"/>
      <c r="CS3" s="67"/>
      <c r="CT3" s="67"/>
      <c r="CU3" s="67"/>
      <c r="CV3" s="67"/>
      <c r="CW3" s="67"/>
      <c r="CX3" s="67"/>
      <c r="CY3" s="67"/>
      <c r="CZ3" s="67"/>
      <c r="DA3" s="67"/>
      <c r="DB3" s="67"/>
      <c r="DC3" s="67"/>
      <c r="DD3" s="67"/>
      <c r="DE3" s="67"/>
      <c r="DF3" s="67"/>
      <c r="DG3" s="67"/>
      <c r="DH3" s="67"/>
      <c r="DI3" s="67"/>
      <c r="DJ3" s="67"/>
      <c r="DK3" s="67"/>
      <c r="DL3" s="67"/>
      <c r="DM3" s="67"/>
      <c r="DN3" s="67"/>
      <c r="DO3" s="67"/>
      <c r="DP3" s="67"/>
      <c r="DQ3" s="67"/>
      <c r="DR3" s="67"/>
      <c r="DS3" s="67"/>
      <c r="DT3" s="67"/>
      <c r="DU3" s="67"/>
      <c r="DV3" s="67"/>
      <c r="DW3" s="67"/>
      <c r="DX3" s="67"/>
      <c r="DY3" s="67"/>
      <c r="DZ3" s="67"/>
      <c r="EA3" s="67"/>
      <c r="EB3" s="67"/>
      <c r="EC3" s="67"/>
      <c r="ED3" s="67"/>
      <c r="EE3" s="67"/>
      <c r="EF3" s="67"/>
      <c r="EG3" s="67"/>
      <c r="EH3" s="67"/>
      <c r="EI3" s="67"/>
      <c r="EJ3" s="67"/>
      <c r="EK3" s="67"/>
      <c r="EL3" s="67"/>
      <c r="EM3" s="67"/>
      <c r="EN3" s="67"/>
      <c r="EO3" s="67"/>
      <c r="EP3" s="67"/>
      <c r="EQ3" s="67"/>
      <c r="ER3" s="67"/>
      <c r="ES3" s="67"/>
      <c r="ET3" s="67"/>
      <c r="EU3" s="67"/>
      <c r="EV3" s="67"/>
      <c r="EW3" s="67"/>
      <c r="EX3" s="67"/>
      <c r="EY3" s="67"/>
      <c r="EZ3" s="67"/>
      <c r="FA3" s="67"/>
      <c r="FB3" s="67"/>
      <c r="FC3" s="67"/>
      <c r="FD3" s="67"/>
      <c r="FE3" s="67"/>
      <c r="FF3" s="67"/>
      <c r="FG3" s="67"/>
      <c r="FH3" s="67"/>
      <c r="FI3" s="67"/>
      <c r="FJ3" s="67"/>
      <c r="FK3" s="67"/>
      <c r="FL3" s="67"/>
      <c r="FM3" s="67"/>
      <c r="FN3" s="67"/>
      <c r="FO3" s="67"/>
      <c r="FP3" s="67"/>
      <c r="FQ3" s="67"/>
      <c r="FR3" s="67"/>
      <c r="FS3" s="67"/>
      <c r="FT3" s="67"/>
      <c r="FU3" s="67"/>
      <c r="FV3" s="67"/>
      <c r="FW3" s="67"/>
      <c r="FX3" s="67"/>
      <c r="FY3" s="67"/>
      <c r="FZ3" s="67"/>
      <c r="GA3" s="67"/>
      <c r="GB3" s="67"/>
      <c r="GC3" s="67"/>
      <c r="GD3" s="67"/>
      <c r="GE3" s="67"/>
      <c r="GF3" s="67"/>
      <c r="GG3" s="67"/>
      <c r="GH3" s="67"/>
      <c r="GI3" s="67"/>
      <c r="GJ3" s="67"/>
      <c r="GK3" s="67"/>
      <c r="GL3" s="67"/>
      <c r="GM3" s="67"/>
      <c r="GN3" s="67"/>
      <c r="GO3" s="67"/>
      <c r="GP3" s="67"/>
      <c r="GQ3" s="67"/>
      <c r="GR3" s="67"/>
    </row>
    <row r="4" spans="1:200" s="1" customFormat="1" ht="16.5" hidden="1">
      <c r="A4" s="70"/>
      <c r="B4" s="70"/>
      <c r="C4" s="70"/>
      <c r="D4" s="71">
        <v>42</v>
      </c>
      <c r="E4" s="71">
        <v>43</v>
      </c>
      <c r="F4" s="71">
        <v>44</v>
      </c>
      <c r="G4" s="71">
        <v>45</v>
      </c>
      <c r="H4" s="71">
        <v>46</v>
      </c>
      <c r="I4" s="71">
        <v>47</v>
      </c>
      <c r="J4" s="71">
        <v>48</v>
      </c>
      <c r="K4" s="71">
        <v>49</v>
      </c>
      <c r="L4" s="71">
        <v>50</v>
      </c>
      <c r="M4" s="71" t="s">
        <v>200</v>
      </c>
      <c r="N4" s="77">
        <v>53</v>
      </c>
      <c r="O4" s="78">
        <v>53</v>
      </c>
      <c r="P4" s="71">
        <v>54</v>
      </c>
      <c r="Q4" s="77">
        <v>55</v>
      </c>
      <c r="R4" s="78">
        <v>55</v>
      </c>
      <c r="S4" s="71">
        <v>56</v>
      </c>
      <c r="T4" s="71">
        <v>57</v>
      </c>
      <c r="U4" s="71">
        <v>58</v>
      </c>
      <c r="V4" s="71">
        <v>59</v>
      </c>
      <c r="W4" s="71">
        <v>51</v>
      </c>
      <c r="X4" s="71">
        <v>52</v>
      </c>
      <c r="Y4" s="71">
        <v>81</v>
      </c>
      <c r="Z4" s="71">
        <v>82</v>
      </c>
      <c r="AA4" s="71">
        <v>83</v>
      </c>
      <c r="AB4" s="71">
        <v>84</v>
      </c>
      <c r="AC4" s="71">
        <v>85</v>
      </c>
      <c r="AD4" s="71">
        <v>88</v>
      </c>
      <c r="AE4" s="71">
        <v>89</v>
      </c>
      <c r="AF4" s="71">
        <v>90</v>
      </c>
      <c r="AG4" s="71">
        <v>91</v>
      </c>
      <c r="AH4" s="71">
        <v>92</v>
      </c>
      <c r="AI4" s="71">
        <v>93</v>
      </c>
      <c r="AJ4" s="71">
        <v>94</v>
      </c>
      <c r="AK4" s="71">
        <v>95</v>
      </c>
      <c r="AL4" s="71">
        <v>96</v>
      </c>
      <c r="AM4" s="71">
        <v>97</v>
      </c>
      <c r="AN4" s="71">
        <v>98</v>
      </c>
      <c r="AO4" s="71">
        <v>99</v>
      </c>
      <c r="AP4" s="71">
        <v>86</v>
      </c>
      <c r="AQ4" s="71">
        <v>87</v>
      </c>
      <c r="AR4" s="71">
        <v>74</v>
      </c>
      <c r="AS4" s="71">
        <v>75</v>
      </c>
      <c r="AT4" s="71">
        <v>60</v>
      </c>
      <c r="AU4" s="71">
        <v>61</v>
      </c>
      <c r="AV4" s="71">
        <v>62</v>
      </c>
      <c r="AW4" s="71">
        <v>63</v>
      </c>
      <c r="AX4" s="71">
        <v>64</v>
      </c>
      <c r="AY4" s="71">
        <v>65</v>
      </c>
      <c r="AZ4" s="71">
        <v>66</v>
      </c>
      <c r="BA4" s="71">
        <v>67</v>
      </c>
      <c r="BB4" s="71">
        <v>68</v>
      </c>
      <c r="BC4" s="71">
        <v>69</v>
      </c>
      <c r="BD4" s="71">
        <v>70</v>
      </c>
      <c r="BE4" s="71">
        <v>71</v>
      </c>
      <c r="BF4" s="71">
        <v>72</v>
      </c>
      <c r="BG4" s="71">
        <v>73</v>
      </c>
      <c r="BH4" s="71">
        <v>76</v>
      </c>
      <c r="BI4" s="71">
        <v>77</v>
      </c>
      <c r="BJ4" s="71">
        <v>78</v>
      </c>
      <c r="BK4" s="71">
        <v>79</v>
      </c>
      <c r="BL4" s="71">
        <v>80</v>
      </c>
      <c r="BM4" s="71">
        <v>198</v>
      </c>
      <c r="BN4" s="71">
        <v>199</v>
      </c>
      <c r="BO4" s="71">
        <v>200</v>
      </c>
      <c r="BP4" s="71">
        <v>201</v>
      </c>
      <c r="BQ4" s="71">
        <v>202</v>
      </c>
      <c r="BR4" s="71">
        <v>203</v>
      </c>
      <c r="BS4" s="71">
        <v>204</v>
      </c>
      <c r="BT4" s="71">
        <v>205</v>
      </c>
      <c r="BU4" s="71">
        <v>206</v>
      </c>
      <c r="BV4" s="71">
        <v>207</v>
      </c>
      <c r="BW4" s="71">
        <v>208</v>
      </c>
      <c r="BX4" s="71">
        <v>209</v>
      </c>
      <c r="BY4" s="71">
        <v>210</v>
      </c>
      <c r="BZ4" s="71">
        <v>211</v>
      </c>
      <c r="CA4" s="71">
        <v>212</v>
      </c>
      <c r="CB4" s="71">
        <v>213</v>
      </c>
      <c r="CC4" s="71">
        <v>214</v>
      </c>
      <c r="CD4" s="71">
        <v>215</v>
      </c>
      <c r="CE4" s="71">
        <v>216</v>
      </c>
      <c r="CF4" s="71">
        <v>217</v>
      </c>
      <c r="CG4" s="71">
        <v>218</v>
      </c>
      <c r="CH4" s="71">
        <v>219</v>
      </c>
      <c r="CI4" s="71">
        <v>220</v>
      </c>
      <c r="CJ4" s="71">
        <v>221</v>
      </c>
      <c r="CK4" s="71">
        <v>222</v>
      </c>
      <c r="CL4" s="71">
        <v>223</v>
      </c>
      <c r="CM4" s="71">
        <v>224</v>
      </c>
      <c r="CN4" s="71">
        <v>225</v>
      </c>
      <c r="CO4" s="71">
        <v>226</v>
      </c>
      <c r="CP4" s="71">
        <v>227</v>
      </c>
      <c r="CQ4" s="71">
        <v>228</v>
      </c>
      <c r="CR4" s="71">
        <v>229</v>
      </c>
      <c r="CS4" s="71">
        <v>230</v>
      </c>
      <c r="CT4" s="71">
        <v>231</v>
      </c>
      <c r="CU4" s="71">
        <v>232</v>
      </c>
      <c r="CV4" s="71">
        <v>233</v>
      </c>
      <c r="CW4" s="71">
        <v>234</v>
      </c>
      <c r="CX4" s="71">
        <v>235</v>
      </c>
      <c r="CY4" s="71">
        <v>236</v>
      </c>
      <c r="CZ4" s="71">
        <v>237</v>
      </c>
      <c r="DA4" s="71">
        <v>238</v>
      </c>
      <c r="DB4" s="71">
        <v>239</v>
      </c>
      <c r="DC4" s="71">
        <v>240</v>
      </c>
      <c r="DD4" s="71">
        <v>241</v>
      </c>
      <c r="DE4" s="71">
        <v>242</v>
      </c>
      <c r="DF4" s="71">
        <v>243</v>
      </c>
      <c r="DG4" s="71">
        <v>244</v>
      </c>
      <c r="DH4" s="71">
        <v>245</v>
      </c>
      <c r="DI4" s="71">
        <v>246</v>
      </c>
      <c r="DJ4" s="71">
        <v>247</v>
      </c>
      <c r="DK4" s="71">
        <v>248</v>
      </c>
      <c r="DL4" s="71">
        <v>249</v>
      </c>
      <c r="DM4" s="71">
        <v>250</v>
      </c>
      <c r="DN4" s="71">
        <v>251</v>
      </c>
      <c r="DO4" s="71">
        <v>252</v>
      </c>
      <c r="DP4" s="71">
        <v>253</v>
      </c>
      <c r="DQ4" s="71">
        <v>254</v>
      </c>
      <c r="DR4" s="71">
        <v>255</v>
      </c>
      <c r="DS4" s="71">
        <v>256</v>
      </c>
      <c r="DT4" s="71">
        <v>257</v>
      </c>
      <c r="DU4" s="71">
        <v>258</v>
      </c>
      <c r="DV4" s="71">
        <v>259</v>
      </c>
      <c r="DW4" s="71">
        <v>260</v>
      </c>
      <c r="DX4" s="71">
        <v>261</v>
      </c>
      <c r="DY4" s="71">
        <v>262</v>
      </c>
      <c r="DZ4" s="71">
        <v>263</v>
      </c>
      <c r="EA4" s="71">
        <v>264</v>
      </c>
      <c r="EB4" s="71">
        <v>265</v>
      </c>
      <c r="EC4" s="71">
        <v>266</v>
      </c>
      <c r="ED4" s="71">
        <v>267</v>
      </c>
      <c r="EE4" s="71">
        <v>268</v>
      </c>
      <c r="EF4" s="71">
        <v>269</v>
      </c>
      <c r="EG4" s="71">
        <v>270</v>
      </c>
      <c r="EH4" s="71">
        <v>271</v>
      </c>
      <c r="EI4" s="71">
        <v>272</v>
      </c>
      <c r="EJ4" s="71">
        <v>273</v>
      </c>
      <c r="EK4" s="71">
        <v>274</v>
      </c>
      <c r="EL4" s="71">
        <v>275</v>
      </c>
      <c r="EM4" s="71">
        <v>276</v>
      </c>
      <c r="EN4" s="71">
        <v>277</v>
      </c>
      <c r="EO4" s="71">
        <v>278</v>
      </c>
      <c r="EP4" s="71">
        <v>279</v>
      </c>
      <c r="EQ4" s="71">
        <v>280</v>
      </c>
      <c r="ER4" s="71">
        <v>281</v>
      </c>
      <c r="ES4" s="71">
        <v>282</v>
      </c>
      <c r="ET4" s="71">
        <v>283</v>
      </c>
      <c r="EU4" s="71">
        <v>284</v>
      </c>
      <c r="EV4" s="71">
        <v>285</v>
      </c>
      <c r="EW4" s="71">
        <v>286</v>
      </c>
      <c r="EX4" s="71">
        <v>287</v>
      </c>
      <c r="EY4" s="71">
        <v>288</v>
      </c>
      <c r="EZ4" s="71">
        <v>289</v>
      </c>
      <c r="FA4" s="71">
        <v>290</v>
      </c>
      <c r="FB4" s="71">
        <v>291</v>
      </c>
      <c r="FC4" s="71">
        <v>292</v>
      </c>
      <c r="FD4" s="71">
        <v>293</v>
      </c>
      <c r="FE4" s="71">
        <v>294</v>
      </c>
      <c r="FF4" s="71">
        <v>295</v>
      </c>
      <c r="FG4" s="71">
        <v>296</v>
      </c>
      <c r="FH4" s="71">
        <v>297</v>
      </c>
      <c r="FI4" s="71">
        <v>298</v>
      </c>
      <c r="FJ4" s="71">
        <v>299</v>
      </c>
      <c r="FK4" s="71">
        <v>300</v>
      </c>
      <c r="FL4" s="71">
        <v>301</v>
      </c>
      <c r="FM4" s="71">
        <v>302</v>
      </c>
      <c r="FN4" s="71">
        <v>303</v>
      </c>
      <c r="FO4" s="71">
        <v>304</v>
      </c>
      <c r="FP4" s="71">
        <v>305</v>
      </c>
      <c r="FQ4" s="71">
        <v>306</v>
      </c>
      <c r="FR4" s="71">
        <v>307</v>
      </c>
      <c r="FS4" s="71">
        <v>308</v>
      </c>
      <c r="FT4" s="71">
        <v>309</v>
      </c>
      <c r="FU4" s="71">
        <v>310</v>
      </c>
      <c r="FV4" s="71">
        <v>311</v>
      </c>
      <c r="FW4" s="71">
        <v>312</v>
      </c>
      <c r="FX4" s="71">
        <v>313</v>
      </c>
      <c r="FY4" s="71">
        <v>314</v>
      </c>
      <c r="FZ4" s="71">
        <v>315</v>
      </c>
      <c r="GA4" s="71">
        <v>316</v>
      </c>
      <c r="GB4" s="71">
        <v>317</v>
      </c>
      <c r="GC4" s="71">
        <v>318</v>
      </c>
      <c r="GD4" s="71">
        <v>319</v>
      </c>
      <c r="GE4" s="71">
        <v>320</v>
      </c>
      <c r="GF4" s="71">
        <v>321</v>
      </c>
      <c r="GG4" s="71">
        <v>322</v>
      </c>
      <c r="GH4" s="71">
        <v>323</v>
      </c>
      <c r="GI4" s="71">
        <v>324</v>
      </c>
      <c r="GJ4" s="71">
        <v>325</v>
      </c>
      <c r="GK4" s="71">
        <v>326</v>
      </c>
      <c r="GL4" s="71">
        <v>327</v>
      </c>
      <c r="GM4" s="71">
        <v>328</v>
      </c>
      <c r="GN4" s="71">
        <v>329</v>
      </c>
      <c r="GO4" s="71">
        <v>330</v>
      </c>
      <c r="GP4" s="71">
        <v>331</v>
      </c>
      <c r="GQ4" s="71">
        <v>332</v>
      </c>
      <c r="GR4" s="71">
        <v>333</v>
      </c>
    </row>
    <row r="5" spans="1:200" s="6" customFormat="1" ht="19.5" thickBot="1">
      <c r="A5" s="49"/>
      <c r="B5" s="50"/>
      <c r="C5" s="51"/>
      <c r="D5" s="75" t="s">
        <v>261</v>
      </c>
      <c r="E5" s="76" t="s">
        <v>261</v>
      </c>
      <c r="F5" s="76" t="s">
        <v>261</v>
      </c>
      <c r="G5" s="76" t="s">
        <v>261</v>
      </c>
      <c r="H5" s="76" t="s">
        <v>261</v>
      </c>
      <c r="I5" s="76" t="s">
        <v>261</v>
      </c>
      <c r="J5" s="76" t="s">
        <v>261</v>
      </c>
      <c r="K5" s="76" t="s">
        <v>261</v>
      </c>
      <c r="L5" s="76" t="s">
        <v>261</v>
      </c>
      <c r="M5" s="66" t="s">
        <v>200</v>
      </c>
      <c r="N5" s="66" t="s">
        <v>291</v>
      </c>
      <c r="O5" s="66" t="s">
        <v>261</v>
      </c>
      <c r="P5" s="75" t="s">
        <v>291</v>
      </c>
      <c r="Q5" s="76" t="s">
        <v>291</v>
      </c>
      <c r="R5" s="76" t="s">
        <v>291</v>
      </c>
      <c r="S5" s="76" t="s">
        <v>291</v>
      </c>
      <c r="T5" s="76" t="s">
        <v>291</v>
      </c>
      <c r="U5" s="76" t="s">
        <v>291</v>
      </c>
      <c r="V5" s="76" t="s">
        <v>291</v>
      </c>
      <c r="W5" s="75" t="s">
        <v>261</v>
      </c>
      <c r="X5" s="76" t="s">
        <v>261</v>
      </c>
      <c r="Y5" s="75" t="s">
        <v>291</v>
      </c>
      <c r="Z5" s="76" t="s">
        <v>291</v>
      </c>
      <c r="AA5" s="76" t="s">
        <v>291</v>
      </c>
      <c r="AB5" s="76" t="s">
        <v>291</v>
      </c>
      <c r="AC5" s="76" t="s">
        <v>291</v>
      </c>
      <c r="AD5" s="76" t="s">
        <v>291</v>
      </c>
      <c r="AE5" s="76" t="s">
        <v>291</v>
      </c>
      <c r="AF5" s="76" t="s">
        <v>291</v>
      </c>
      <c r="AG5" s="76" t="s">
        <v>291</v>
      </c>
      <c r="AH5" s="76" t="s">
        <v>291</v>
      </c>
      <c r="AI5" s="76" t="s">
        <v>291</v>
      </c>
      <c r="AJ5" s="76" t="s">
        <v>291</v>
      </c>
      <c r="AK5" s="76" t="s">
        <v>291</v>
      </c>
      <c r="AL5" s="76" t="s">
        <v>291</v>
      </c>
      <c r="AM5" s="76" t="s">
        <v>291</v>
      </c>
      <c r="AN5" s="76" t="s">
        <v>291</v>
      </c>
      <c r="AO5" s="76" t="s">
        <v>291</v>
      </c>
      <c r="AP5" s="76" t="s">
        <v>291</v>
      </c>
      <c r="AQ5" s="76" t="s">
        <v>291</v>
      </c>
      <c r="AR5" s="76" t="s">
        <v>291</v>
      </c>
      <c r="AS5" s="76" t="s">
        <v>291</v>
      </c>
      <c r="AT5" s="76" t="s">
        <v>291</v>
      </c>
      <c r="AU5" s="76" t="s">
        <v>291</v>
      </c>
      <c r="AV5" s="76" t="s">
        <v>291</v>
      </c>
      <c r="AW5" s="76" t="s">
        <v>291</v>
      </c>
      <c r="AX5" s="76" t="s">
        <v>291</v>
      </c>
      <c r="AY5" s="76" t="s">
        <v>291</v>
      </c>
      <c r="AZ5" s="76" t="s">
        <v>291</v>
      </c>
      <c r="BA5" s="76" t="s">
        <v>291</v>
      </c>
      <c r="BB5" s="76" t="s">
        <v>291</v>
      </c>
      <c r="BC5" s="76" t="s">
        <v>291</v>
      </c>
      <c r="BD5" s="76" t="s">
        <v>291</v>
      </c>
      <c r="BE5" s="76" t="s">
        <v>291</v>
      </c>
      <c r="BF5" s="76" t="s">
        <v>291</v>
      </c>
      <c r="BG5" s="76" t="s">
        <v>291</v>
      </c>
      <c r="BH5" s="76" t="s">
        <v>291</v>
      </c>
      <c r="BI5" s="76" t="s">
        <v>291</v>
      </c>
      <c r="BJ5" s="76" t="s">
        <v>291</v>
      </c>
      <c r="BK5" s="76" t="s">
        <v>291</v>
      </c>
      <c r="BL5" s="76" t="s">
        <v>291</v>
      </c>
      <c r="BM5" s="75" t="s">
        <v>264</v>
      </c>
      <c r="BN5" s="76" t="s">
        <v>264</v>
      </c>
      <c r="BO5" s="76" t="s">
        <v>264</v>
      </c>
      <c r="BP5" s="76" t="s">
        <v>264</v>
      </c>
      <c r="BQ5" s="76" t="s">
        <v>264</v>
      </c>
      <c r="BR5" s="76" t="s">
        <v>264</v>
      </c>
      <c r="BS5" s="76" t="s">
        <v>264</v>
      </c>
      <c r="BT5" s="76" t="s">
        <v>264</v>
      </c>
      <c r="BU5" s="76" t="s">
        <v>264</v>
      </c>
      <c r="BV5" s="76" t="s">
        <v>264</v>
      </c>
      <c r="BW5" s="76" t="s">
        <v>264</v>
      </c>
      <c r="BX5" s="76" t="s">
        <v>264</v>
      </c>
      <c r="BY5" s="76" t="s">
        <v>264</v>
      </c>
      <c r="BZ5" s="76" t="s">
        <v>264</v>
      </c>
      <c r="CA5" s="76" t="s">
        <v>264</v>
      </c>
      <c r="CB5" s="76" t="s">
        <v>264</v>
      </c>
      <c r="CC5" s="76" t="s">
        <v>264</v>
      </c>
      <c r="CD5" s="76" t="s">
        <v>264</v>
      </c>
      <c r="CE5" s="76" t="s">
        <v>264</v>
      </c>
      <c r="CF5" s="76" t="s">
        <v>264</v>
      </c>
      <c r="CG5" s="76" t="s">
        <v>264</v>
      </c>
      <c r="CH5" s="76" t="s">
        <v>264</v>
      </c>
      <c r="CI5" s="76" t="s">
        <v>264</v>
      </c>
      <c r="CJ5" s="76" t="s">
        <v>264</v>
      </c>
      <c r="CK5" s="76" t="s">
        <v>264</v>
      </c>
      <c r="CL5" s="76" t="s">
        <v>264</v>
      </c>
      <c r="CM5" s="76" t="s">
        <v>264</v>
      </c>
      <c r="CN5" s="76" t="s">
        <v>264</v>
      </c>
      <c r="CO5" s="76" t="s">
        <v>264</v>
      </c>
      <c r="CP5" s="76" t="s">
        <v>264</v>
      </c>
      <c r="CQ5" s="76" t="s">
        <v>264</v>
      </c>
      <c r="CR5" s="76" t="s">
        <v>264</v>
      </c>
      <c r="CS5" s="76" t="s">
        <v>264</v>
      </c>
      <c r="CT5" s="76" t="s">
        <v>264</v>
      </c>
      <c r="CU5" s="76" t="s">
        <v>264</v>
      </c>
      <c r="CV5" s="76" t="s">
        <v>264</v>
      </c>
      <c r="CW5" s="76" t="s">
        <v>264</v>
      </c>
      <c r="CX5" s="76" t="s">
        <v>264</v>
      </c>
      <c r="CY5" s="76" t="s">
        <v>264</v>
      </c>
      <c r="CZ5" s="76" t="s">
        <v>264</v>
      </c>
      <c r="DA5" s="76" t="s">
        <v>264</v>
      </c>
      <c r="DB5" s="76" t="s">
        <v>264</v>
      </c>
      <c r="DC5" s="76" t="s">
        <v>264</v>
      </c>
      <c r="DD5" s="76" t="s">
        <v>264</v>
      </c>
      <c r="DE5" s="76" t="s">
        <v>264</v>
      </c>
      <c r="DF5" s="76" t="s">
        <v>264</v>
      </c>
      <c r="DG5" s="76" t="s">
        <v>264</v>
      </c>
      <c r="DH5" s="76" t="s">
        <v>264</v>
      </c>
      <c r="DI5" s="76" t="s">
        <v>264</v>
      </c>
      <c r="DJ5" s="76" t="s">
        <v>264</v>
      </c>
      <c r="DK5" s="76" t="s">
        <v>264</v>
      </c>
      <c r="DL5" s="76" t="s">
        <v>264</v>
      </c>
      <c r="DM5" s="76" t="s">
        <v>264</v>
      </c>
      <c r="DN5" s="76" t="s">
        <v>264</v>
      </c>
      <c r="DO5" s="76" t="s">
        <v>264</v>
      </c>
      <c r="DP5" s="76" t="s">
        <v>264</v>
      </c>
      <c r="DQ5" s="76" t="s">
        <v>264</v>
      </c>
      <c r="DR5" s="76" t="s">
        <v>264</v>
      </c>
      <c r="DS5" s="76" t="s">
        <v>264</v>
      </c>
      <c r="DT5" s="76" t="s">
        <v>264</v>
      </c>
      <c r="DU5" s="76" t="s">
        <v>264</v>
      </c>
      <c r="DV5" s="76" t="s">
        <v>264</v>
      </c>
      <c r="DW5" s="76" t="s">
        <v>264</v>
      </c>
      <c r="DX5" s="76" t="s">
        <v>264</v>
      </c>
      <c r="DY5" s="76" t="s">
        <v>264</v>
      </c>
      <c r="DZ5" s="76" t="s">
        <v>264</v>
      </c>
      <c r="EA5" s="76" t="s">
        <v>264</v>
      </c>
      <c r="EB5" s="76" t="s">
        <v>264</v>
      </c>
      <c r="EC5" s="76" t="s">
        <v>264</v>
      </c>
      <c r="ED5" s="76" t="s">
        <v>264</v>
      </c>
      <c r="EE5" s="76" t="s">
        <v>264</v>
      </c>
      <c r="EF5" s="76" t="s">
        <v>264</v>
      </c>
      <c r="EG5" s="76" t="s">
        <v>264</v>
      </c>
      <c r="EH5" s="76" t="s">
        <v>264</v>
      </c>
      <c r="EI5" s="76" t="s">
        <v>264</v>
      </c>
      <c r="EJ5" s="76" t="s">
        <v>264</v>
      </c>
      <c r="EK5" s="76" t="s">
        <v>264</v>
      </c>
      <c r="EL5" s="76" t="s">
        <v>264</v>
      </c>
      <c r="EM5" s="76" t="s">
        <v>264</v>
      </c>
      <c r="EN5" s="76" t="s">
        <v>264</v>
      </c>
      <c r="EO5" s="76" t="s">
        <v>264</v>
      </c>
      <c r="EP5" s="76" t="s">
        <v>264</v>
      </c>
      <c r="EQ5" s="76" t="s">
        <v>264</v>
      </c>
      <c r="ER5" s="76" t="s">
        <v>264</v>
      </c>
      <c r="ES5" s="76" t="s">
        <v>264</v>
      </c>
      <c r="ET5" s="76" t="s">
        <v>264</v>
      </c>
      <c r="EU5" s="76" t="s">
        <v>264</v>
      </c>
      <c r="EV5" s="76" t="s">
        <v>264</v>
      </c>
      <c r="EW5" s="76" t="s">
        <v>264</v>
      </c>
      <c r="EX5" s="76" t="s">
        <v>264</v>
      </c>
      <c r="EY5" s="76" t="s">
        <v>264</v>
      </c>
      <c r="EZ5" s="76" t="s">
        <v>264</v>
      </c>
      <c r="FA5" s="76" t="s">
        <v>264</v>
      </c>
      <c r="FB5" s="76" t="s">
        <v>264</v>
      </c>
      <c r="FC5" s="76" t="s">
        <v>264</v>
      </c>
      <c r="FD5" s="76" t="s">
        <v>264</v>
      </c>
      <c r="FE5" s="76" t="s">
        <v>264</v>
      </c>
      <c r="FF5" s="76" t="s">
        <v>264</v>
      </c>
      <c r="FG5" s="76" t="s">
        <v>264</v>
      </c>
      <c r="FH5" s="76" t="s">
        <v>264</v>
      </c>
      <c r="FI5" s="76" t="s">
        <v>264</v>
      </c>
      <c r="FJ5" s="76" t="s">
        <v>264</v>
      </c>
      <c r="FK5" s="76" t="s">
        <v>264</v>
      </c>
      <c r="FL5" s="76" t="s">
        <v>264</v>
      </c>
      <c r="FM5" s="76" t="s">
        <v>264</v>
      </c>
      <c r="FN5" s="76" t="s">
        <v>264</v>
      </c>
      <c r="FO5" s="76" t="s">
        <v>264</v>
      </c>
      <c r="FP5" s="76" t="s">
        <v>264</v>
      </c>
      <c r="FQ5" s="76" t="s">
        <v>264</v>
      </c>
      <c r="FR5" s="76" t="s">
        <v>264</v>
      </c>
      <c r="FS5" s="76" t="s">
        <v>264</v>
      </c>
      <c r="FT5" s="76" t="s">
        <v>264</v>
      </c>
      <c r="FU5" s="76" t="s">
        <v>264</v>
      </c>
      <c r="FV5" s="76" t="s">
        <v>264</v>
      </c>
      <c r="FW5" s="76" t="s">
        <v>264</v>
      </c>
      <c r="FX5" s="76" t="s">
        <v>264</v>
      </c>
      <c r="FY5" s="76" t="s">
        <v>264</v>
      </c>
      <c r="FZ5" s="76" t="s">
        <v>264</v>
      </c>
      <c r="GA5" s="76" t="s">
        <v>264</v>
      </c>
      <c r="GB5" s="76" t="s">
        <v>264</v>
      </c>
      <c r="GC5" s="76" t="s">
        <v>264</v>
      </c>
      <c r="GD5" s="76" t="s">
        <v>264</v>
      </c>
      <c r="GE5" s="76" t="s">
        <v>264</v>
      </c>
      <c r="GF5" s="76" t="s">
        <v>264</v>
      </c>
      <c r="GG5" s="76" t="s">
        <v>264</v>
      </c>
      <c r="GH5" s="76" t="s">
        <v>264</v>
      </c>
      <c r="GI5" s="76" t="s">
        <v>264</v>
      </c>
      <c r="GJ5" s="76" t="s">
        <v>264</v>
      </c>
      <c r="GK5" s="76" t="s">
        <v>264</v>
      </c>
      <c r="GL5" s="76" t="s">
        <v>264</v>
      </c>
      <c r="GM5" s="76" t="s">
        <v>264</v>
      </c>
      <c r="GN5" s="76" t="s">
        <v>264</v>
      </c>
      <c r="GO5" s="76" t="s">
        <v>264</v>
      </c>
      <c r="GP5" s="76" t="s">
        <v>264</v>
      </c>
      <c r="GQ5" s="76" t="s">
        <v>264</v>
      </c>
      <c r="GR5" s="76" t="s">
        <v>264</v>
      </c>
    </row>
    <row r="6" spans="1:200" s="2" customFormat="1" ht="17.25" thickBot="1">
      <c r="A6" s="52" t="s">
        <v>0</v>
      </c>
      <c r="B6" s="52" t="s">
        <v>1</v>
      </c>
      <c r="C6" s="52" t="s">
        <v>2</v>
      </c>
      <c r="D6" s="66" t="s">
        <v>15</v>
      </c>
      <c r="E6" s="66" t="s">
        <v>235</v>
      </c>
      <c r="F6" s="66" t="s">
        <v>16</v>
      </c>
      <c r="G6" s="66" t="s">
        <v>237</v>
      </c>
      <c r="H6" s="66" t="s">
        <v>238</v>
      </c>
      <c r="I6" s="66" t="s">
        <v>234</v>
      </c>
      <c r="J6" s="66" t="s">
        <v>17</v>
      </c>
      <c r="K6" s="66" t="s">
        <v>236</v>
      </c>
      <c r="L6" s="66" t="s">
        <v>18</v>
      </c>
      <c r="M6" s="66" t="s">
        <v>200</v>
      </c>
      <c r="N6" s="66" t="s">
        <v>332</v>
      </c>
      <c r="O6" s="66" t="s">
        <v>21</v>
      </c>
      <c r="P6" s="66" t="s">
        <v>333</v>
      </c>
      <c r="Q6" s="66" t="s">
        <v>334</v>
      </c>
      <c r="R6" s="66" t="s">
        <v>290</v>
      </c>
      <c r="S6" s="66" t="s">
        <v>335</v>
      </c>
      <c r="T6" s="66" t="s">
        <v>336</v>
      </c>
      <c r="U6" s="66" t="s">
        <v>337</v>
      </c>
      <c r="V6" s="66" t="s">
        <v>338</v>
      </c>
      <c r="W6" s="66" t="s">
        <v>19</v>
      </c>
      <c r="X6" s="66" t="s">
        <v>20</v>
      </c>
      <c r="Y6" s="66" t="s">
        <v>311</v>
      </c>
      <c r="Z6" s="66" t="s">
        <v>312</v>
      </c>
      <c r="AA6" s="66" t="s">
        <v>313</v>
      </c>
      <c r="AB6" s="66" t="s">
        <v>314</v>
      </c>
      <c r="AC6" s="66" t="s">
        <v>315</v>
      </c>
      <c r="AD6" s="66" t="s">
        <v>316</v>
      </c>
      <c r="AE6" s="66" t="s">
        <v>317</v>
      </c>
      <c r="AF6" s="66" t="s">
        <v>318</v>
      </c>
      <c r="AG6" s="66" t="s">
        <v>319</v>
      </c>
      <c r="AH6" s="66" t="s">
        <v>320</v>
      </c>
      <c r="AI6" s="66" t="s">
        <v>321</v>
      </c>
      <c r="AJ6" s="66" t="s">
        <v>322</v>
      </c>
      <c r="AK6" s="66" t="s">
        <v>323</v>
      </c>
      <c r="AL6" s="66" t="s">
        <v>324</v>
      </c>
      <c r="AM6" s="66" t="s">
        <v>325</v>
      </c>
      <c r="AN6" s="66" t="s">
        <v>326</v>
      </c>
      <c r="AO6" s="66" t="s">
        <v>327</v>
      </c>
      <c r="AP6" s="66" t="s">
        <v>328</v>
      </c>
      <c r="AQ6" s="66" t="s">
        <v>329</v>
      </c>
      <c r="AR6" s="66" t="s">
        <v>330</v>
      </c>
      <c r="AS6" s="66" t="s">
        <v>331</v>
      </c>
      <c r="AT6" s="66" t="s">
        <v>292</v>
      </c>
      <c r="AU6" s="66" t="s">
        <v>293</v>
      </c>
      <c r="AV6" s="66" t="s">
        <v>294</v>
      </c>
      <c r="AW6" s="66" t="s">
        <v>295</v>
      </c>
      <c r="AX6" s="66" t="s">
        <v>296</v>
      </c>
      <c r="AY6" s="66" t="s">
        <v>297</v>
      </c>
      <c r="AZ6" s="66" t="s">
        <v>298</v>
      </c>
      <c r="BA6" s="66" t="s">
        <v>299</v>
      </c>
      <c r="BB6" s="66" t="s">
        <v>300</v>
      </c>
      <c r="BC6" s="66" t="s">
        <v>301</v>
      </c>
      <c r="BD6" s="66" t="s">
        <v>302</v>
      </c>
      <c r="BE6" s="66" t="s">
        <v>303</v>
      </c>
      <c r="BF6" s="66" t="s">
        <v>304</v>
      </c>
      <c r="BG6" s="66" t="s">
        <v>305</v>
      </c>
      <c r="BH6" s="66" t="s">
        <v>306</v>
      </c>
      <c r="BI6" s="66" t="s">
        <v>307</v>
      </c>
      <c r="BJ6" s="66" t="s">
        <v>308</v>
      </c>
      <c r="BK6" s="66" t="s">
        <v>309</v>
      </c>
      <c r="BL6" s="66" t="s">
        <v>310</v>
      </c>
      <c r="BM6" s="66" t="s">
        <v>263</v>
      </c>
      <c r="BN6" s="66" t="s">
        <v>265</v>
      </c>
      <c r="BO6" s="66" t="s">
        <v>266</v>
      </c>
      <c r="BP6" s="66" t="s">
        <v>267</v>
      </c>
      <c r="BQ6" s="66" t="s">
        <v>268</v>
      </c>
      <c r="BR6" s="66" t="s">
        <v>269</v>
      </c>
      <c r="BS6" s="66" t="s">
        <v>270</v>
      </c>
      <c r="BT6" s="66" t="s">
        <v>271</v>
      </c>
      <c r="BU6" s="66" t="s">
        <v>272</v>
      </c>
      <c r="BV6" s="66" t="s">
        <v>273</v>
      </c>
      <c r="BW6" s="66" t="s">
        <v>274</v>
      </c>
      <c r="BX6" s="66" t="s">
        <v>275</v>
      </c>
      <c r="BY6" s="66" t="s">
        <v>276</v>
      </c>
      <c r="BZ6" s="66" t="s">
        <v>277</v>
      </c>
      <c r="CA6" s="66" t="s">
        <v>278</v>
      </c>
      <c r="CB6" s="66" t="s">
        <v>279</v>
      </c>
      <c r="CC6" s="66" t="s">
        <v>280</v>
      </c>
      <c r="CD6" s="66" t="s">
        <v>266</v>
      </c>
      <c r="CE6" s="66" t="s">
        <v>267</v>
      </c>
      <c r="CF6" s="66" t="s">
        <v>268</v>
      </c>
      <c r="CG6" s="66" t="s">
        <v>269</v>
      </c>
      <c r="CH6" s="66" t="s">
        <v>270</v>
      </c>
      <c r="CI6" s="66" t="s">
        <v>271</v>
      </c>
      <c r="CJ6" s="66" t="s">
        <v>272</v>
      </c>
      <c r="CK6" s="66" t="s">
        <v>273</v>
      </c>
      <c r="CL6" s="66" t="s">
        <v>274</v>
      </c>
      <c r="CM6" s="66" t="s">
        <v>275</v>
      </c>
      <c r="CN6" s="66" t="s">
        <v>276</v>
      </c>
      <c r="CO6" s="66" t="s">
        <v>277</v>
      </c>
      <c r="CP6" s="66" t="s">
        <v>278</v>
      </c>
      <c r="CQ6" s="66" t="s">
        <v>279</v>
      </c>
      <c r="CR6" s="66" t="s">
        <v>281</v>
      </c>
      <c r="CS6" s="66" t="s">
        <v>266</v>
      </c>
      <c r="CT6" s="66" t="s">
        <v>267</v>
      </c>
      <c r="CU6" s="66" t="s">
        <v>268</v>
      </c>
      <c r="CV6" s="66" t="s">
        <v>269</v>
      </c>
      <c r="CW6" s="66" t="s">
        <v>270</v>
      </c>
      <c r="CX6" s="66" t="s">
        <v>271</v>
      </c>
      <c r="CY6" s="66" t="s">
        <v>272</v>
      </c>
      <c r="CZ6" s="66" t="s">
        <v>273</v>
      </c>
      <c r="DA6" s="66" t="s">
        <v>274</v>
      </c>
      <c r="DB6" s="66" t="s">
        <v>275</v>
      </c>
      <c r="DC6" s="66" t="s">
        <v>276</v>
      </c>
      <c r="DD6" s="66" t="s">
        <v>277</v>
      </c>
      <c r="DE6" s="66" t="s">
        <v>278</v>
      </c>
      <c r="DF6" s="66" t="s">
        <v>279</v>
      </c>
      <c r="DG6" s="66" t="s">
        <v>282</v>
      </c>
      <c r="DH6" s="66" t="s">
        <v>266</v>
      </c>
      <c r="DI6" s="66" t="s">
        <v>267</v>
      </c>
      <c r="DJ6" s="66" t="s">
        <v>268</v>
      </c>
      <c r="DK6" s="66" t="s">
        <v>269</v>
      </c>
      <c r="DL6" s="66" t="s">
        <v>270</v>
      </c>
      <c r="DM6" s="66" t="s">
        <v>271</v>
      </c>
      <c r="DN6" s="66" t="s">
        <v>272</v>
      </c>
      <c r="DO6" s="66" t="s">
        <v>273</v>
      </c>
      <c r="DP6" s="66" t="s">
        <v>274</v>
      </c>
      <c r="DQ6" s="66" t="s">
        <v>275</v>
      </c>
      <c r="DR6" s="66" t="s">
        <v>276</v>
      </c>
      <c r="DS6" s="66" t="s">
        <v>277</v>
      </c>
      <c r="DT6" s="66" t="s">
        <v>278</v>
      </c>
      <c r="DU6" s="66" t="s">
        <v>279</v>
      </c>
      <c r="DV6" s="66" t="s">
        <v>283</v>
      </c>
      <c r="DW6" s="66" t="s">
        <v>266</v>
      </c>
      <c r="DX6" s="66" t="s">
        <v>267</v>
      </c>
      <c r="DY6" s="66" t="s">
        <v>268</v>
      </c>
      <c r="DZ6" s="66" t="s">
        <v>269</v>
      </c>
      <c r="EA6" s="66" t="s">
        <v>270</v>
      </c>
      <c r="EB6" s="66" t="s">
        <v>271</v>
      </c>
      <c r="EC6" s="66" t="s">
        <v>272</v>
      </c>
      <c r="ED6" s="66" t="s">
        <v>273</v>
      </c>
      <c r="EE6" s="66" t="s">
        <v>274</v>
      </c>
      <c r="EF6" s="66" t="s">
        <v>275</v>
      </c>
      <c r="EG6" s="66" t="s">
        <v>276</v>
      </c>
      <c r="EH6" s="66" t="s">
        <v>277</v>
      </c>
      <c r="EI6" s="66" t="s">
        <v>278</v>
      </c>
      <c r="EJ6" s="66" t="s">
        <v>279</v>
      </c>
      <c r="EK6" s="66" t="s">
        <v>284</v>
      </c>
      <c r="EL6" s="66" t="s">
        <v>266</v>
      </c>
      <c r="EM6" s="66" t="s">
        <v>267</v>
      </c>
      <c r="EN6" s="66" t="s">
        <v>268</v>
      </c>
      <c r="EO6" s="66" t="s">
        <v>269</v>
      </c>
      <c r="EP6" s="66" t="s">
        <v>270</v>
      </c>
      <c r="EQ6" s="66" t="s">
        <v>271</v>
      </c>
      <c r="ER6" s="66" t="s">
        <v>272</v>
      </c>
      <c r="ES6" s="66" t="s">
        <v>273</v>
      </c>
      <c r="ET6" s="66" t="s">
        <v>274</v>
      </c>
      <c r="EU6" s="66" t="s">
        <v>275</v>
      </c>
      <c r="EV6" s="66" t="s">
        <v>276</v>
      </c>
      <c r="EW6" s="66" t="s">
        <v>277</v>
      </c>
      <c r="EX6" s="66" t="s">
        <v>278</v>
      </c>
      <c r="EY6" s="66" t="s">
        <v>279</v>
      </c>
      <c r="EZ6" s="66" t="s">
        <v>285</v>
      </c>
      <c r="FA6" s="66" t="s">
        <v>266</v>
      </c>
      <c r="FB6" s="66" t="s">
        <v>267</v>
      </c>
      <c r="FC6" s="66" t="s">
        <v>268</v>
      </c>
      <c r="FD6" s="66" t="s">
        <v>269</v>
      </c>
      <c r="FE6" s="66" t="s">
        <v>270</v>
      </c>
      <c r="FF6" s="66" t="s">
        <v>271</v>
      </c>
      <c r="FG6" s="66" t="s">
        <v>272</v>
      </c>
      <c r="FH6" s="66" t="s">
        <v>273</v>
      </c>
      <c r="FI6" s="66" t="s">
        <v>274</v>
      </c>
      <c r="FJ6" s="66" t="s">
        <v>275</v>
      </c>
      <c r="FK6" s="66" t="s">
        <v>276</v>
      </c>
      <c r="FL6" s="66" t="s">
        <v>277</v>
      </c>
      <c r="FM6" s="66" t="s">
        <v>278</v>
      </c>
      <c r="FN6" s="66" t="s">
        <v>279</v>
      </c>
      <c r="FO6" s="66" t="s">
        <v>286</v>
      </c>
      <c r="FP6" s="66" t="s">
        <v>266</v>
      </c>
      <c r="FQ6" s="66" t="s">
        <v>267</v>
      </c>
      <c r="FR6" s="66" t="s">
        <v>268</v>
      </c>
      <c r="FS6" s="66" t="s">
        <v>269</v>
      </c>
      <c r="FT6" s="66" t="s">
        <v>270</v>
      </c>
      <c r="FU6" s="66" t="s">
        <v>271</v>
      </c>
      <c r="FV6" s="66" t="s">
        <v>272</v>
      </c>
      <c r="FW6" s="66" t="s">
        <v>273</v>
      </c>
      <c r="FX6" s="66" t="s">
        <v>274</v>
      </c>
      <c r="FY6" s="66" t="s">
        <v>275</v>
      </c>
      <c r="FZ6" s="66" t="s">
        <v>276</v>
      </c>
      <c r="GA6" s="66" t="s">
        <v>277</v>
      </c>
      <c r="GB6" s="66" t="s">
        <v>278</v>
      </c>
      <c r="GC6" s="66" t="s">
        <v>279</v>
      </c>
      <c r="GD6" s="66" t="s">
        <v>287</v>
      </c>
      <c r="GE6" s="66" t="s">
        <v>266</v>
      </c>
      <c r="GF6" s="66" t="s">
        <v>267</v>
      </c>
      <c r="GG6" s="66" t="s">
        <v>268</v>
      </c>
      <c r="GH6" s="66" t="s">
        <v>269</v>
      </c>
      <c r="GI6" s="66" t="s">
        <v>270</v>
      </c>
      <c r="GJ6" s="66" t="s">
        <v>271</v>
      </c>
      <c r="GK6" s="66" t="s">
        <v>272</v>
      </c>
      <c r="GL6" s="66" t="s">
        <v>273</v>
      </c>
      <c r="GM6" s="66" t="s">
        <v>274</v>
      </c>
      <c r="GN6" s="66" t="s">
        <v>275</v>
      </c>
      <c r="GO6" s="66" t="s">
        <v>276</v>
      </c>
      <c r="GP6" s="66" t="s">
        <v>277</v>
      </c>
      <c r="GQ6" s="66" t="s">
        <v>278</v>
      </c>
      <c r="GR6" s="66" t="s">
        <v>279</v>
      </c>
    </row>
    <row r="7" spans="1:200" ht="16.5">
      <c r="A7" s="79" t="s">
        <v>12</v>
      </c>
      <c r="B7" s="79" t="s">
        <v>22</v>
      </c>
      <c r="C7" s="68" t="s">
        <v>23</v>
      </c>
      <c r="D7" s="53">
        <v>40</v>
      </c>
      <c r="E7" s="5">
        <v>3</v>
      </c>
      <c r="F7" s="5">
        <v>0</v>
      </c>
      <c r="G7" s="5">
        <v>1</v>
      </c>
      <c r="H7" s="5">
        <v>0</v>
      </c>
      <c r="I7" s="5">
        <v>2</v>
      </c>
      <c r="J7" s="5">
        <v>2</v>
      </c>
      <c r="K7" s="5">
        <v>0</v>
      </c>
      <c r="L7" s="5">
        <v>2</v>
      </c>
      <c r="M7" s="5"/>
      <c r="N7" s="5">
        <v>1304</v>
      </c>
      <c r="O7" s="5">
        <v>0</v>
      </c>
      <c r="P7" s="5">
        <v>24</v>
      </c>
      <c r="Q7" s="5">
        <v>18</v>
      </c>
      <c r="R7" s="5">
        <v>0</v>
      </c>
      <c r="S7" s="5">
        <v>9</v>
      </c>
      <c r="T7" s="5">
        <v>1355</v>
      </c>
      <c r="U7" s="5">
        <v>1305</v>
      </c>
      <c r="V7" s="5">
        <v>50</v>
      </c>
      <c r="W7" s="5">
        <v>2</v>
      </c>
      <c r="X7" s="5">
        <v>0</v>
      </c>
      <c r="Y7" s="5">
        <v>0</v>
      </c>
      <c r="Z7" s="5">
        <v>0</v>
      </c>
      <c r="AA7" s="5">
        <v>0</v>
      </c>
      <c r="AB7" s="5">
        <v>6</v>
      </c>
      <c r="AC7" s="5">
        <v>26</v>
      </c>
      <c r="AD7" s="5">
        <v>4</v>
      </c>
      <c r="AE7" s="5">
        <v>7</v>
      </c>
      <c r="AF7" s="5">
        <v>0</v>
      </c>
      <c r="AG7" s="5">
        <v>0</v>
      </c>
      <c r="AH7" s="5">
        <v>1</v>
      </c>
      <c r="AI7" s="5">
        <v>1</v>
      </c>
      <c r="AJ7" s="5">
        <v>0</v>
      </c>
      <c r="AK7" s="5">
        <v>0</v>
      </c>
      <c r="AL7" s="5">
        <v>0</v>
      </c>
      <c r="AM7" s="5">
        <v>1</v>
      </c>
      <c r="AN7" s="5">
        <v>1</v>
      </c>
      <c r="AO7" s="5">
        <v>1</v>
      </c>
      <c r="AP7" s="5">
        <v>13</v>
      </c>
      <c r="AQ7" s="5">
        <v>0</v>
      </c>
      <c r="AR7" s="5">
        <v>17</v>
      </c>
      <c r="AS7" s="5">
        <v>0</v>
      </c>
      <c r="AT7" s="5">
        <v>4</v>
      </c>
      <c r="AU7" s="5">
        <v>2</v>
      </c>
      <c r="AV7" s="5">
        <v>0</v>
      </c>
      <c r="AW7" s="5">
        <v>0</v>
      </c>
      <c r="AX7" s="5">
        <v>0</v>
      </c>
      <c r="AY7" s="5">
        <v>0</v>
      </c>
      <c r="AZ7" s="5">
        <v>70</v>
      </c>
      <c r="BA7" s="5">
        <v>0</v>
      </c>
      <c r="BB7" s="5">
        <v>70</v>
      </c>
      <c r="BC7" s="5">
        <v>35</v>
      </c>
      <c r="BD7" s="5">
        <v>0</v>
      </c>
      <c r="BE7" s="5">
        <v>27</v>
      </c>
      <c r="BF7" s="5">
        <v>8</v>
      </c>
      <c r="BG7" s="5">
        <v>17</v>
      </c>
      <c r="BH7" s="5">
        <v>0</v>
      </c>
      <c r="BI7" s="5">
        <v>3</v>
      </c>
      <c r="BJ7" s="5">
        <v>1</v>
      </c>
      <c r="BK7" s="5">
        <v>0</v>
      </c>
      <c r="BL7" s="5">
        <v>0</v>
      </c>
      <c r="BM7" s="5">
        <v>2</v>
      </c>
      <c r="BN7" s="5">
        <v>0</v>
      </c>
      <c r="BO7" s="5">
        <v>0</v>
      </c>
      <c r="BP7" s="5">
        <v>0</v>
      </c>
      <c r="BQ7" s="5">
        <v>0</v>
      </c>
      <c r="BR7" s="5">
        <v>0</v>
      </c>
      <c r="BS7" s="5">
        <v>0</v>
      </c>
      <c r="BT7" s="5">
        <v>0</v>
      </c>
      <c r="BU7" s="5">
        <v>0</v>
      </c>
      <c r="BV7" s="5">
        <v>0</v>
      </c>
      <c r="BW7" s="5">
        <v>0</v>
      </c>
      <c r="BX7" s="5">
        <v>0</v>
      </c>
      <c r="BY7" s="5">
        <v>0</v>
      </c>
      <c r="BZ7" s="5">
        <v>0</v>
      </c>
      <c r="CA7" s="5">
        <v>0</v>
      </c>
      <c r="CB7" s="5">
        <v>0</v>
      </c>
      <c r="CC7" s="5">
        <v>0</v>
      </c>
      <c r="CD7" s="5">
        <v>0</v>
      </c>
      <c r="CE7" s="5">
        <v>0</v>
      </c>
      <c r="CF7" s="5">
        <v>0</v>
      </c>
      <c r="CG7" s="5">
        <v>0</v>
      </c>
      <c r="CH7" s="5">
        <v>0</v>
      </c>
      <c r="CI7" s="5">
        <v>0</v>
      </c>
      <c r="CJ7" s="5">
        <v>0</v>
      </c>
      <c r="CK7" s="5">
        <v>0</v>
      </c>
      <c r="CL7" s="5">
        <v>0</v>
      </c>
      <c r="CM7" s="5">
        <v>0</v>
      </c>
      <c r="CN7" s="5">
        <v>0</v>
      </c>
      <c r="CO7" s="5">
        <v>0</v>
      </c>
      <c r="CP7" s="5">
        <v>0</v>
      </c>
      <c r="CQ7" s="5">
        <v>0</v>
      </c>
      <c r="CR7" s="5">
        <v>0</v>
      </c>
      <c r="CS7" s="5">
        <v>0</v>
      </c>
      <c r="CT7" s="5">
        <v>0</v>
      </c>
      <c r="CU7" s="5">
        <v>0</v>
      </c>
      <c r="CV7" s="5">
        <v>0</v>
      </c>
      <c r="CW7" s="5">
        <v>0</v>
      </c>
      <c r="CX7" s="5">
        <v>0</v>
      </c>
      <c r="CY7" s="5">
        <v>0</v>
      </c>
      <c r="CZ7" s="5">
        <v>0</v>
      </c>
      <c r="DA7" s="5">
        <v>0</v>
      </c>
      <c r="DB7" s="5">
        <v>0</v>
      </c>
      <c r="DC7" s="5">
        <v>0</v>
      </c>
      <c r="DD7" s="5">
        <v>0</v>
      </c>
      <c r="DE7" s="5">
        <v>0</v>
      </c>
      <c r="DF7" s="5">
        <v>0</v>
      </c>
      <c r="DG7" s="5">
        <v>0</v>
      </c>
      <c r="DH7" s="5">
        <v>0</v>
      </c>
      <c r="DI7" s="5">
        <v>0</v>
      </c>
      <c r="DJ7" s="5">
        <v>0</v>
      </c>
      <c r="DK7" s="5">
        <v>0</v>
      </c>
      <c r="DL7" s="5">
        <v>0</v>
      </c>
      <c r="DM7" s="5">
        <v>0</v>
      </c>
      <c r="DN7" s="5">
        <v>0</v>
      </c>
      <c r="DO7" s="5">
        <v>0</v>
      </c>
      <c r="DP7" s="5">
        <v>0</v>
      </c>
      <c r="DQ7" s="5">
        <v>0</v>
      </c>
      <c r="DR7" s="5">
        <v>0</v>
      </c>
      <c r="DS7" s="5">
        <v>0</v>
      </c>
      <c r="DT7" s="5">
        <v>0</v>
      </c>
      <c r="DU7" s="5">
        <v>0</v>
      </c>
      <c r="DV7" s="5">
        <v>0</v>
      </c>
      <c r="DW7" s="5">
        <v>0</v>
      </c>
      <c r="DX7" s="5">
        <v>0</v>
      </c>
      <c r="DY7" s="5">
        <v>0</v>
      </c>
      <c r="DZ7" s="5">
        <v>0</v>
      </c>
      <c r="EA7" s="5">
        <v>0</v>
      </c>
      <c r="EB7" s="5">
        <v>0</v>
      </c>
      <c r="EC7" s="5">
        <v>0</v>
      </c>
      <c r="ED7" s="5">
        <v>0</v>
      </c>
      <c r="EE7" s="5">
        <v>0</v>
      </c>
      <c r="EF7" s="5">
        <v>0</v>
      </c>
      <c r="EG7" s="5">
        <v>0</v>
      </c>
      <c r="EH7" s="5">
        <v>0</v>
      </c>
      <c r="EI7" s="5">
        <v>0</v>
      </c>
      <c r="EJ7" s="5">
        <v>0</v>
      </c>
      <c r="EK7" s="5">
        <v>0</v>
      </c>
      <c r="EL7" s="5">
        <v>0</v>
      </c>
      <c r="EM7" s="5">
        <v>0</v>
      </c>
      <c r="EN7" s="5">
        <v>0</v>
      </c>
      <c r="EO7" s="5">
        <v>0</v>
      </c>
      <c r="EP7" s="5">
        <v>0</v>
      </c>
      <c r="EQ7" s="5">
        <v>0</v>
      </c>
      <c r="ER7" s="5">
        <v>0</v>
      </c>
      <c r="ES7" s="5">
        <v>0</v>
      </c>
      <c r="ET7" s="5">
        <v>0</v>
      </c>
      <c r="EU7" s="5">
        <v>0</v>
      </c>
      <c r="EV7" s="5">
        <v>0</v>
      </c>
      <c r="EW7" s="5">
        <v>0</v>
      </c>
      <c r="EX7" s="5">
        <v>0</v>
      </c>
      <c r="EY7" s="5">
        <v>0</v>
      </c>
      <c r="EZ7" s="5">
        <v>0</v>
      </c>
      <c r="FA7" s="5">
        <v>0</v>
      </c>
      <c r="FB7" s="5">
        <v>0</v>
      </c>
      <c r="FC7" s="5">
        <v>0</v>
      </c>
      <c r="FD7" s="5">
        <v>0</v>
      </c>
      <c r="FE7" s="5">
        <v>0</v>
      </c>
      <c r="FF7" s="5">
        <v>0</v>
      </c>
      <c r="FG7" s="5">
        <v>0</v>
      </c>
      <c r="FH7" s="5">
        <v>0</v>
      </c>
      <c r="FI7" s="5">
        <v>0</v>
      </c>
      <c r="FJ7" s="5">
        <v>0</v>
      </c>
      <c r="FK7" s="5">
        <v>0</v>
      </c>
      <c r="FL7" s="5">
        <v>0</v>
      </c>
      <c r="FM7" s="5">
        <v>0</v>
      </c>
      <c r="FN7" s="5">
        <v>0</v>
      </c>
      <c r="FO7" s="5">
        <v>0</v>
      </c>
      <c r="FP7" s="5">
        <v>0</v>
      </c>
      <c r="FQ7" s="5">
        <v>0</v>
      </c>
      <c r="FR7" s="5">
        <v>0</v>
      </c>
      <c r="FS7" s="5">
        <v>0</v>
      </c>
      <c r="FT7" s="5">
        <v>0</v>
      </c>
      <c r="FU7" s="5">
        <v>0</v>
      </c>
      <c r="FV7" s="5">
        <v>0</v>
      </c>
      <c r="FW7" s="5">
        <v>0</v>
      </c>
      <c r="FX7" s="5">
        <v>0</v>
      </c>
      <c r="FY7" s="5">
        <v>0</v>
      </c>
      <c r="FZ7" s="5">
        <v>0</v>
      </c>
      <c r="GA7" s="5">
        <v>0</v>
      </c>
      <c r="GB7" s="5">
        <v>0</v>
      </c>
      <c r="GC7" s="5">
        <v>0</v>
      </c>
      <c r="GD7" s="5">
        <v>0</v>
      </c>
      <c r="GE7" s="5">
        <v>0</v>
      </c>
      <c r="GF7" s="5">
        <v>0</v>
      </c>
      <c r="GG7" s="5">
        <v>0</v>
      </c>
      <c r="GH7" s="5">
        <v>0</v>
      </c>
      <c r="GI7" s="5">
        <v>0</v>
      </c>
      <c r="GJ7" s="5">
        <v>0</v>
      </c>
      <c r="GK7" s="5">
        <v>0</v>
      </c>
      <c r="GL7" s="5">
        <v>0</v>
      </c>
      <c r="GM7" s="5">
        <v>0</v>
      </c>
      <c r="GN7" s="5">
        <v>0</v>
      </c>
      <c r="GO7" s="5">
        <v>0</v>
      </c>
      <c r="GP7" s="5">
        <v>0</v>
      </c>
      <c r="GQ7" s="5">
        <v>0</v>
      </c>
      <c r="GR7" s="54">
        <v>0</v>
      </c>
    </row>
    <row r="8" spans="1:200" ht="16.5">
      <c r="A8" s="80" t="s">
        <v>12</v>
      </c>
      <c r="B8" s="80" t="s">
        <v>22</v>
      </c>
      <c r="C8" s="68" t="s">
        <v>161</v>
      </c>
      <c r="D8" s="53">
        <v>0</v>
      </c>
      <c r="E8" s="5"/>
      <c r="F8" s="5"/>
      <c r="G8" s="5"/>
      <c r="H8" s="5"/>
      <c r="I8" s="5"/>
      <c r="J8" s="5"/>
      <c r="K8" s="5"/>
      <c r="L8" s="5"/>
      <c r="M8" s="5"/>
      <c r="N8" s="5">
        <v>26</v>
      </c>
      <c r="O8" s="5"/>
      <c r="P8" s="5">
        <v>1</v>
      </c>
      <c r="Q8" s="5">
        <v>0</v>
      </c>
      <c r="R8" s="5">
        <v>0</v>
      </c>
      <c r="S8" s="5">
        <v>0</v>
      </c>
      <c r="T8" s="5">
        <v>27</v>
      </c>
      <c r="U8" s="5">
        <v>24</v>
      </c>
      <c r="V8" s="5">
        <v>3</v>
      </c>
      <c r="W8" s="5"/>
      <c r="X8" s="5"/>
      <c r="Y8" s="5"/>
      <c r="Z8" s="5"/>
      <c r="AA8" s="5"/>
      <c r="AB8" s="5"/>
      <c r="AC8" s="5">
        <v>0</v>
      </c>
      <c r="AD8" s="5"/>
      <c r="AE8" s="5"/>
      <c r="AF8" s="5"/>
      <c r="AG8" s="5"/>
      <c r="AH8" s="5"/>
      <c r="AI8" s="5"/>
      <c r="AJ8" s="5"/>
      <c r="AK8" s="5"/>
      <c r="AL8" s="5"/>
      <c r="AM8" s="5"/>
      <c r="AN8" s="5"/>
      <c r="AO8" s="5"/>
      <c r="AP8" s="5"/>
      <c r="AQ8" s="5"/>
      <c r="AR8" s="5"/>
      <c r="AS8" s="5"/>
      <c r="AT8" s="5">
        <v>0</v>
      </c>
      <c r="AU8" s="5"/>
      <c r="AV8" s="5"/>
      <c r="AW8" s="5">
        <v>0</v>
      </c>
      <c r="AX8" s="5"/>
      <c r="AY8" s="5"/>
      <c r="AZ8" s="5">
        <v>3</v>
      </c>
      <c r="BA8" s="5">
        <v>1</v>
      </c>
      <c r="BB8" s="5">
        <v>2</v>
      </c>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4"/>
    </row>
    <row r="9" spans="1:200" ht="17.25" thickBot="1">
      <c r="A9" s="80" t="s">
        <v>12</v>
      </c>
      <c r="B9" s="80" t="s">
        <v>22</v>
      </c>
      <c r="C9" s="58" t="s">
        <v>164</v>
      </c>
      <c r="D9" s="53">
        <v>5</v>
      </c>
      <c r="E9" s="5"/>
      <c r="F9" s="5"/>
      <c r="G9" s="5"/>
      <c r="H9" s="5"/>
      <c r="I9" s="5"/>
      <c r="J9" s="5"/>
      <c r="K9" s="5"/>
      <c r="L9" s="5"/>
      <c r="M9" s="5"/>
      <c r="N9" s="5">
        <v>144</v>
      </c>
      <c r="O9" s="5"/>
      <c r="P9" s="5">
        <v>0</v>
      </c>
      <c r="Q9" s="5">
        <v>0</v>
      </c>
      <c r="R9" s="5">
        <v>0</v>
      </c>
      <c r="S9" s="5">
        <v>0</v>
      </c>
      <c r="T9" s="5">
        <v>144</v>
      </c>
      <c r="U9" s="5">
        <v>142</v>
      </c>
      <c r="V9" s="5">
        <v>2</v>
      </c>
      <c r="W9" s="5"/>
      <c r="X9" s="5"/>
      <c r="Y9" s="5"/>
      <c r="Z9" s="5"/>
      <c r="AA9" s="5"/>
      <c r="AB9" s="5"/>
      <c r="AC9" s="5">
        <v>2</v>
      </c>
      <c r="AD9" s="5"/>
      <c r="AE9" s="5"/>
      <c r="AF9" s="5"/>
      <c r="AG9" s="5"/>
      <c r="AH9" s="5"/>
      <c r="AI9" s="5"/>
      <c r="AJ9" s="5"/>
      <c r="AK9" s="5"/>
      <c r="AL9" s="5"/>
      <c r="AM9" s="5"/>
      <c r="AN9" s="5"/>
      <c r="AO9" s="5"/>
      <c r="AP9" s="5"/>
      <c r="AQ9" s="5"/>
      <c r="AR9" s="5"/>
      <c r="AS9" s="5"/>
      <c r="AT9" s="5">
        <v>0</v>
      </c>
      <c r="AU9" s="5"/>
      <c r="AV9" s="5"/>
      <c r="AW9" s="5">
        <v>0</v>
      </c>
      <c r="AX9" s="5"/>
      <c r="AY9" s="5"/>
      <c r="AZ9" s="5">
        <v>0</v>
      </c>
      <c r="BA9" s="5">
        <v>0</v>
      </c>
      <c r="BB9" s="5">
        <v>0</v>
      </c>
      <c r="BC9" s="5"/>
      <c r="BD9" s="5"/>
      <c r="BE9" s="5"/>
      <c r="BF9" s="5"/>
      <c r="BG9" s="5"/>
      <c r="BH9" s="5"/>
      <c r="BI9" s="5"/>
      <c r="BJ9" s="5"/>
      <c r="BK9" s="5"/>
      <c r="BL9" s="5"/>
      <c r="BM9" s="5">
        <v>1</v>
      </c>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4"/>
    </row>
    <row r="10" spans="1:200" ht="16.5">
      <c r="A10" s="80" t="s">
        <v>12</v>
      </c>
      <c r="B10" s="80" t="s">
        <v>22</v>
      </c>
      <c r="C10" s="66" t="s">
        <v>214</v>
      </c>
      <c r="D10" s="53">
        <v>0</v>
      </c>
      <c r="E10" s="5"/>
      <c r="F10" s="5"/>
      <c r="G10" s="5"/>
      <c r="H10" s="5"/>
      <c r="I10" s="5"/>
      <c r="J10" s="5"/>
      <c r="K10" s="5"/>
      <c r="L10" s="5"/>
      <c r="M10" s="5"/>
      <c r="N10" s="5">
        <v>12</v>
      </c>
      <c r="O10" s="5"/>
      <c r="P10" s="5">
        <v>0</v>
      </c>
      <c r="Q10" s="5">
        <v>1</v>
      </c>
      <c r="R10" s="5">
        <v>0</v>
      </c>
      <c r="S10" s="5">
        <v>0</v>
      </c>
      <c r="T10" s="5">
        <v>13</v>
      </c>
      <c r="U10" s="5">
        <v>13</v>
      </c>
      <c r="V10" s="5"/>
      <c r="W10" s="5"/>
      <c r="X10" s="5"/>
      <c r="Y10" s="5"/>
      <c r="Z10" s="5"/>
      <c r="AA10" s="5"/>
      <c r="AB10" s="5"/>
      <c r="AC10" s="5">
        <v>0</v>
      </c>
      <c r="AD10" s="5"/>
      <c r="AE10" s="5"/>
      <c r="AF10" s="5"/>
      <c r="AG10" s="5"/>
      <c r="AH10" s="5"/>
      <c r="AI10" s="5"/>
      <c r="AJ10" s="5"/>
      <c r="AK10" s="5"/>
      <c r="AL10" s="5"/>
      <c r="AM10" s="5"/>
      <c r="AN10" s="5"/>
      <c r="AO10" s="5"/>
      <c r="AP10" s="5"/>
      <c r="AQ10" s="5"/>
      <c r="AR10" s="5"/>
      <c r="AS10" s="5"/>
      <c r="AT10" s="5">
        <v>0</v>
      </c>
      <c r="AU10" s="5"/>
      <c r="AV10" s="5"/>
      <c r="AW10" s="5">
        <v>0</v>
      </c>
      <c r="AX10" s="5"/>
      <c r="AY10" s="5"/>
      <c r="AZ10" s="5">
        <v>0</v>
      </c>
      <c r="BA10" s="5">
        <v>0</v>
      </c>
      <c r="BB10" s="5">
        <v>0</v>
      </c>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4"/>
    </row>
    <row r="11" spans="1:200" ht="16.5">
      <c r="A11" s="80" t="s">
        <v>12</v>
      </c>
      <c r="B11" s="79" t="s">
        <v>13</v>
      </c>
      <c r="C11" s="68" t="s">
        <v>105</v>
      </c>
      <c r="D11" s="53">
        <v>1</v>
      </c>
      <c r="E11" s="5"/>
      <c r="F11" s="5"/>
      <c r="G11" s="5"/>
      <c r="H11" s="5"/>
      <c r="I11" s="5"/>
      <c r="J11" s="5"/>
      <c r="K11" s="5"/>
      <c r="L11" s="5"/>
      <c r="M11" s="5"/>
      <c r="N11" s="5">
        <v>60</v>
      </c>
      <c r="O11" s="5"/>
      <c r="P11" s="5">
        <v>2</v>
      </c>
      <c r="Q11" s="5">
        <v>0</v>
      </c>
      <c r="R11" s="5">
        <v>0</v>
      </c>
      <c r="S11" s="5">
        <v>0</v>
      </c>
      <c r="T11" s="5">
        <v>62</v>
      </c>
      <c r="U11" s="5">
        <v>61</v>
      </c>
      <c r="V11" s="5">
        <v>1</v>
      </c>
      <c r="W11" s="5"/>
      <c r="X11" s="5"/>
      <c r="Y11" s="5"/>
      <c r="Z11" s="5"/>
      <c r="AA11" s="5"/>
      <c r="AB11" s="5"/>
      <c r="AC11" s="5">
        <v>1</v>
      </c>
      <c r="AD11" s="5"/>
      <c r="AE11" s="5"/>
      <c r="AF11" s="5"/>
      <c r="AG11" s="5"/>
      <c r="AH11" s="5"/>
      <c r="AI11" s="5"/>
      <c r="AJ11" s="5"/>
      <c r="AK11" s="5"/>
      <c r="AL11" s="5"/>
      <c r="AM11" s="5"/>
      <c r="AN11" s="5"/>
      <c r="AO11" s="5"/>
      <c r="AP11" s="5"/>
      <c r="AQ11" s="5"/>
      <c r="AR11" s="5"/>
      <c r="AS11" s="5"/>
      <c r="AT11" s="5">
        <v>0</v>
      </c>
      <c r="AU11" s="5"/>
      <c r="AV11" s="5"/>
      <c r="AW11" s="5">
        <v>0</v>
      </c>
      <c r="AX11" s="5"/>
      <c r="AY11" s="5"/>
      <c r="AZ11" s="5">
        <v>0</v>
      </c>
      <c r="BA11" s="5">
        <v>0</v>
      </c>
      <c r="BB11" s="5">
        <v>0</v>
      </c>
      <c r="BC11" s="5"/>
      <c r="BD11" s="5"/>
      <c r="BE11" s="5"/>
      <c r="BF11" s="5"/>
      <c r="BG11" s="5"/>
      <c r="BH11" s="5"/>
      <c r="BI11" s="5"/>
      <c r="BJ11" s="5"/>
      <c r="BK11" s="5"/>
      <c r="BL11" s="5"/>
      <c r="BM11" s="5">
        <v>1</v>
      </c>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4"/>
    </row>
    <row r="12" spans="1:200" ht="16.5">
      <c r="A12" s="80" t="s">
        <v>12</v>
      </c>
      <c r="B12" s="80" t="s">
        <v>13</v>
      </c>
      <c r="C12" s="68" t="s">
        <v>14</v>
      </c>
      <c r="D12" s="53">
        <v>16</v>
      </c>
      <c r="E12" s="5"/>
      <c r="F12" s="5"/>
      <c r="G12" s="5"/>
      <c r="H12" s="5"/>
      <c r="I12" s="5"/>
      <c r="J12" s="5"/>
      <c r="K12" s="5"/>
      <c r="L12" s="5"/>
      <c r="M12" s="5"/>
      <c r="N12" s="5">
        <v>311</v>
      </c>
      <c r="O12" s="5"/>
      <c r="P12" s="5">
        <v>6</v>
      </c>
      <c r="Q12" s="5">
        <v>0</v>
      </c>
      <c r="R12" s="5">
        <v>0</v>
      </c>
      <c r="S12" s="5">
        <v>2</v>
      </c>
      <c r="T12" s="5">
        <v>319</v>
      </c>
      <c r="U12" s="5">
        <v>314</v>
      </c>
      <c r="V12" s="5">
        <v>5</v>
      </c>
      <c r="W12" s="5"/>
      <c r="X12" s="5"/>
      <c r="Y12" s="5">
        <v>0</v>
      </c>
      <c r="Z12" s="5">
        <v>0</v>
      </c>
      <c r="AA12" s="5">
        <v>0</v>
      </c>
      <c r="AB12" s="5">
        <v>0</v>
      </c>
      <c r="AC12" s="5">
        <v>1</v>
      </c>
      <c r="AD12" s="5">
        <v>0</v>
      </c>
      <c r="AE12" s="5">
        <v>0</v>
      </c>
      <c r="AF12" s="5">
        <v>0</v>
      </c>
      <c r="AG12" s="5">
        <v>0</v>
      </c>
      <c r="AH12" s="5">
        <v>0</v>
      </c>
      <c r="AI12" s="5">
        <v>0</v>
      </c>
      <c r="AJ12" s="5">
        <v>0</v>
      </c>
      <c r="AK12" s="5">
        <v>0</v>
      </c>
      <c r="AL12" s="5">
        <v>0</v>
      </c>
      <c r="AM12" s="5">
        <v>0</v>
      </c>
      <c r="AN12" s="5">
        <v>0</v>
      </c>
      <c r="AO12" s="5">
        <v>0</v>
      </c>
      <c r="AP12" s="5">
        <v>0</v>
      </c>
      <c r="AQ12" s="5">
        <v>0</v>
      </c>
      <c r="AR12" s="5">
        <v>0</v>
      </c>
      <c r="AS12" s="5">
        <v>0</v>
      </c>
      <c r="AT12" s="5">
        <v>1</v>
      </c>
      <c r="AU12" s="5">
        <v>1</v>
      </c>
      <c r="AV12" s="5">
        <v>0</v>
      </c>
      <c r="AW12" s="5">
        <v>0</v>
      </c>
      <c r="AX12" s="5">
        <v>0</v>
      </c>
      <c r="AY12" s="5">
        <v>0</v>
      </c>
      <c r="AZ12" s="5">
        <v>8</v>
      </c>
      <c r="BA12" s="5">
        <v>0</v>
      </c>
      <c r="BB12" s="5">
        <v>8</v>
      </c>
      <c r="BC12" s="5">
        <v>4</v>
      </c>
      <c r="BD12" s="5">
        <v>0</v>
      </c>
      <c r="BE12" s="5">
        <v>0</v>
      </c>
      <c r="BF12" s="5">
        <v>4</v>
      </c>
      <c r="BG12" s="5">
        <v>0</v>
      </c>
      <c r="BH12" s="5">
        <v>0</v>
      </c>
      <c r="BI12" s="5">
        <v>0</v>
      </c>
      <c r="BJ12" s="5">
        <v>0</v>
      </c>
      <c r="BK12" s="5">
        <v>0</v>
      </c>
      <c r="BL12" s="5">
        <v>0</v>
      </c>
      <c r="BM12" s="5">
        <v>1</v>
      </c>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4"/>
    </row>
    <row r="13" spans="1:200" ht="17.25" thickBot="1">
      <c r="A13" s="80" t="s">
        <v>12</v>
      </c>
      <c r="B13" s="80" t="s">
        <v>13</v>
      </c>
      <c r="C13" s="58" t="s">
        <v>195</v>
      </c>
      <c r="D13" s="53">
        <v>0</v>
      </c>
      <c r="E13" s="5"/>
      <c r="F13" s="5"/>
      <c r="G13" s="5"/>
      <c r="H13" s="5"/>
      <c r="I13" s="5"/>
      <c r="J13" s="5"/>
      <c r="K13" s="5"/>
      <c r="L13" s="5"/>
      <c r="M13" s="5"/>
      <c r="N13" s="5">
        <v>41</v>
      </c>
      <c r="O13" s="5"/>
      <c r="P13" s="5">
        <v>0</v>
      </c>
      <c r="Q13" s="5">
        <v>5</v>
      </c>
      <c r="R13" s="5">
        <v>0</v>
      </c>
      <c r="S13" s="5">
        <v>1</v>
      </c>
      <c r="T13" s="5">
        <v>47</v>
      </c>
      <c r="U13" s="5">
        <v>47</v>
      </c>
      <c r="V13" s="5"/>
      <c r="W13" s="5"/>
      <c r="X13" s="5"/>
      <c r="Y13" s="5"/>
      <c r="Z13" s="5"/>
      <c r="AA13" s="5"/>
      <c r="AB13" s="5"/>
      <c r="AC13" s="5">
        <v>0</v>
      </c>
      <c r="AD13" s="5"/>
      <c r="AE13" s="5"/>
      <c r="AF13" s="5"/>
      <c r="AG13" s="5"/>
      <c r="AH13" s="5"/>
      <c r="AI13" s="5"/>
      <c r="AJ13" s="5"/>
      <c r="AK13" s="5"/>
      <c r="AL13" s="5"/>
      <c r="AM13" s="5"/>
      <c r="AN13" s="5"/>
      <c r="AO13" s="5"/>
      <c r="AP13" s="5"/>
      <c r="AQ13" s="5"/>
      <c r="AR13" s="5"/>
      <c r="AS13" s="5"/>
      <c r="AT13" s="5">
        <v>0</v>
      </c>
      <c r="AU13" s="5"/>
      <c r="AV13" s="5"/>
      <c r="AW13" s="5">
        <v>0</v>
      </c>
      <c r="AX13" s="5"/>
      <c r="AY13" s="5"/>
      <c r="AZ13" s="5">
        <v>0</v>
      </c>
      <c r="BA13" s="5">
        <v>0</v>
      </c>
      <c r="BB13" s="5">
        <v>0</v>
      </c>
      <c r="BC13" s="5"/>
      <c r="BD13" s="5"/>
      <c r="BE13" s="5"/>
      <c r="BF13" s="5"/>
      <c r="BG13" s="5"/>
      <c r="BH13" s="5"/>
      <c r="BI13" s="5"/>
      <c r="BJ13" s="5"/>
      <c r="BK13" s="5"/>
      <c r="BL13" s="5"/>
      <c r="BM13" s="5">
        <v>1</v>
      </c>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4"/>
    </row>
    <row r="14" spans="1:200" ht="17.25" thickBot="1">
      <c r="A14" s="80" t="s">
        <v>12</v>
      </c>
      <c r="B14" s="68" t="s">
        <v>239</v>
      </c>
      <c r="C14" s="58" t="s">
        <v>240</v>
      </c>
      <c r="D14" s="53">
        <v>6</v>
      </c>
      <c r="E14" s="5"/>
      <c r="F14" s="5"/>
      <c r="G14" s="5"/>
      <c r="H14" s="5"/>
      <c r="I14" s="5"/>
      <c r="J14" s="5"/>
      <c r="K14" s="5"/>
      <c r="L14" s="5"/>
      <c r="M14" s="5"/>
      <c r="N14" s="5">
        <v>58</v>
      </c>
      <c r="O14" s="5"/>
      <c r="P14" s="5">
        <v>3</v>
      </c>
      <c r="Q14" s="5">
        <v>7</v>
      </c>
      <c r="R14" s="5">
        <v>0</v>
      </c>
      <c r="S14" s="5">
        <v>0</v>
      </c>
      <c r="T14" s="5">
        <v>68</v>
      </c>
      <c r="U14" s="5">
        <v>68</v>
      </c>
      <c r="V14" s="5"/>
      <c r="W14" s="5"/>
      <c r="X14" s="5"/>
      <c r="Y14" s="5"/>
      <c r="Z14" s="5"/>
      <c r="AA14" s="5"/>
      <c r="AB14" s="5"/>
      <c r="AC14" s="5">
        <v>0</v>
      </c>
      <c r="AD14" s="5"/>
      <c r="AE14" s="5"/>
      <c r="AF14" s="5"/>
      <c r="AG14" s="5"/>
      <c r="AH14" s="5"/>
      <c r="AI14" s="5"/>
      <c r="AJ14" s="5"/>
      <c r="AK14" s="5"/>
      <c r="AL14" s="5"/>
      <c r="AM14" s="5"/>
      <c r="AN14" s="5"/>
      <c r="AO14" s="5"/>
      <c r="AP14" s="5"/>
      <c r="AQ14" s="5"/>
      <c r="AR14" s="5"/>
      <c r="AS14" s="5"/>
      <c r="AT14" s="5">
        <v>0</v>
      </c>
      <c r="AU14" s="5"/>
      <c r="AV14" s="5"/>
      <c r="AW14" s="5">
        <v>0</v>
      </c>
      <c r="AX14" s="5"/>
      <c r="AY14" s="5"/>
      <c r="AZ14" s="5">
        <v>0</v>
      </c>
      <c r="BA14" s="5">
        <v>0</v>
      </c>
      <c r="BB14" s="5">
        <v>0</v>
      </c>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4"/>
    </row>
    <row r="15" spans="1:200" ht="16.5">
      <c r="A15" s="80" t="s">
        <v>12</v>
      </c>
      <c r="B15" s="79" t="s">
        <v>24</v>
      </c>
      <c r="C15" s="68" t="s">
        <v>25</v>
      </c>
      <c r="D15" s="53">
        <v>35</v>
      </c>
      <c r="E15" s="5"/>
      <c r="F15" s="5"/>
      <c r="G15" s="5"/>
      <c r="H15" s="5"/>
      <c r="I15" s="5"/>
      <c r="J15" s="5"/>
      <c r="K15" s="5"/>
      <c r="L15" s="5"/>
      <c r="M15" s="5"/>
      <c r="N15" s="5">
        <v>1223</v>
      </c>
      <c r="O15" s="5"/>
      <c r="P15" s="5">
        <v>27</v>
      </c>
      <c r="Q15" s="5">
        <v>24</v>
      </c>
      <c r="R15" s="5">
        <v>0</v>
      </c>
      <c r="S15" s="5">
        <v>8</v>
      </c>
      <c r="T15" s="5">
        <v>1282</v>
      </c>
      <c r="U15" s="5">
        <v>1257</v>
      </c>
      <c r="V15" s="5">
        <v>25</v>
      </c>
      <c r="W15" s="5"/>
      <c r="X15" s="5"/>
      <c r="Y15" s="5"/>
      <c r="Z15" s="5"/>
      <c r="AA15" s="5"/>
      <c r="AB15" s="5"/>
      <c r="AC15" s="5">
        <v>8</v>
      </c>
      <c r="AD15" s="5"/>
      <c r="AE15" s="5"/>
      <c r="AF15" s="5"/>
      <c r="AG15" s="5"/>
      <c r="AH15" s="5"/>
      <c r="AI15" s="5"/>
      <c r="AJ15" s="5"/>
      <c r="AK15" s="5"/>
      <c r="AL15" s="5"/>
      <c r="AM15" s="5"/>
      <c r="AN15" s="5"/>
      <c r="AO15" s="5"/>
      <c r="AP15" s="5"/>
      <c r="AQ15" s="5"/>
      <c r="AR15" s="5"/>
      <c r="AS15" s="5"/>
      <c r="AT15" s="5">
        <v>4</v>
      </c>
      <c r="AU15" s="5"/>
      <c r="AV15" s="5"/>
      <c r="AW15" s="5">
        <v>0</v>
      </c>
      <c r="AX15" s="5"/>
      <c r="AY15" s="5"/>
      <c r="AZ15" s="5">
        <v>13</v>
      </c>
      <c r="BA15" s="5">
        <v>1</v>
      </c>
      <c r="BB15" s="5">
        <v>12</v>
      </c>
      <c r="BC15" s="5"/>
      <c r="BD15" s="5"/>
      <c r="BE15" s="5"/>
      <c r="BF15" s="5"/>
      <c r="BG15" s="5"/>
      <c r="BH15" s="5"/>
      <c r="BI15" s="5"/>
      <c r="BJ15" s="5"/>
      <c r="BK15" s="5"/>
      <c r="BL15" s="5"/>
      <c r="BM15" s="5">
        <v>1</v>
      </c>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4"/>
    </row>
    <row r="16" spans="1:200" ht="16.5">
      <c r="A16" s="80" t="s">
        <v>12</v>
      </c>
      <c r="B16" s="80" t="s">
        <v>24</v>
      </c>
      <c r="C16" s="68" t="s">
        <v>106</v>
      </c>
      <c r="D16" s="53">
        <v>18</v>
      </c>
      <c r="E16" s="5">
        <v>7</v>
      </c>
      <c r="F16" s="5">
        <v>0</v>
      </c>
      <c r="G16" s="5">
        <v>0</v>
      </c>
      <c r="H16" s="5">
        <v>1</v>
      </c>
      <c r="I16" s="5">
        <v>6</v>
      </c>
      <c r="J16" s="5">
        <v>6</v>
      </c>
      <c r="K16" s="5">
        <v>0</v>
      </c>
      <c r="L16" s="5">
        <v>6</v>
      </c>
      <c r="M16" s="5"/>
      <c r="N16" s="5">
        <v>161</v>
      </c>
      <c r="O16" s="5">
        <v>0</v>
      </c>
      <c r="P16" s="5">
        <v>4</v>
      </c>
      <c r="Q16" s="5">
        <v>1</v>
      </c>
      <c r="R16" s="5">
        <v>0</v>
      </c>
      <c r="S16" s="5">
        <v>5</v>
      </c>
      <c r="T16" s="5">
        <v>171</v>
      </c>
      <c r="U16" s="5">
        <v>171</v>
      </c>
      <c r="V16" s="5"/>
      <c r="W16" s="5">
        <v>3</v>
      </c>
      <c r="X16" s="5">
        <v>0</v>
      </c>
      <c r="Y16" s="5">
        <v>0</v>
      </c>
      <c r="Z16" s="5">
        <v>0</v>
      </c>
      <c r="AA16" s="5">
        <v>0</v>
      </c>
      <c r="AB16" s="5">
        <v>0</v>
      </c>
      <c r="AC16" s="5">
        <v>0</v>
      </c>
      <c r="AD16" s="5">
        <v>0</v>
      </c>
      <c r="AE16" s="5">
        <v>0</v>
      </c>
      <c r="AF16" s="5">
        <v>0</v>
      </c>
      <c r="AG16" s="5">
        <v>0</v>
      </c>
      <c r="AH16" s="5">
        <v>0</v>
      </c>
      <c r="AI16" s="5">
        <v>0</v>
      </c>
      <c r="AJ16" s="5">
        <v>0</v>
      </c>
      <c r="AK16" s="5">
        <v>0</v>
      </c>
      <c r="AL16" s="5">
        <v>0</v>
      </c>
      <c r="AM16" s="5">
        <v>0</v>
      </c>
      <c r="AN16" s="5">
        <v>0</v>
      </c>
      <c r="AO16" s="5">
        <v>0</v>
      </c>
      <c r="AP16" s="5">
        <v>0</v>
      </c>
      <c r="AQ16" s="5">
        <v>0</v>
      </c>
      <c r="AR16" s="5">
        <v>0</v>
      </c>
      <c r="AS16" s="5">
        <v>0</v>
      </c>
      <c r="AT16" s="5">
        <v>0</v>
      </c>
      <c r="AU16" s="5">
        <v>0</v>
      </c>
      <c r="AV16" s="5">
        <v>0</v>
      </c>
      <c r="AW16" s="5">
        <v>0</v>
      </c>
      <c r="AX16" s="5">
        <v>0</v>
      </c>
      <c r="AY16" s="5">
        <v>0</v>
      </c>
      <c r="AZ16" s="5">
        <v>0</v>
      </c>
      <c r="BA16" s="5">
        <v>0</v>
      </c>
      <c r="BB16" s="5">
        <v>0</v>
      </c>
      <c r="BC16" s="5">
        <v>0</v>
      </c>
      <c r="BD16" s="5">
        <v>0</v>
      </c>
      <c r="BE16" s="5">
        <v>0</v>
      </c>
      <c r="BF16" s="5">
        <v>0</v>
      </c>
      <c r="BG16" s="5">
        <v>0</v>
      </c>
      <c r="BH16" s="5">
        <v>0</v>
      </c>
      <c r="BI16" s="5">
        <v>0</v>
      </c>
      <c r="BJ16" s="5">
        <v>0</v>
      </c>
      <c r="BK16" s="5">
        <v>0</v>
      </c>
      <c r="BL16" s="5">
        <v>0</v>
      </c>
      <c r="BM16" s="5">
        <v>1</v>
      </c>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4"/>
    </row>
    <row r="17" spans="1:200" ht="16.5">
      <c r="A17" s="80" t="s">
        <v>12</v>
      </c>
      <c r="B17" s="80" t="s">
        <v>24</v>
      </c>
      <c r="C17" s="68" t="s">
        <v>107</v>
      </c>
      <c r="D17" s="53">
        <v>18</v>
      </c>
      <c r="E17" s="5"/>
      <c r="F17" s="5"/>
      <c r="G17" s="5"/>
      <c r="H17" s="5"/>
      <c r="I17" s="5"/>
      <c r="J17" s="5"/>
      <c r="K17" s="5"/>
      <c r="L17" s="5"/>
      <c r="M17" s="5"/>
      <c r="N17" s="5">
        <v>413</v>
      </c>
      <c r="O17" s="5"/>
      <c r="P17" s="5">
        <v>10</v>
      </c>
      <c r="Q17" s="5">
        <v>5</v>
      </c>
      <c r="R17" s="5">
        <v>0</v>
      </c>
      <c r="S17" s="5">
        <v>3</v>
      </c>
      <c r="T17" s="5">
        <v>431</v>
      </c>
      <c r="U17" s="5">
        <v>430</v>
      </c>
      <c r="V17" s="5">
        <v>1</v>
      </c>
      <c r="W17" s="5"/>
      <c r="X17" s="5"/>
      <c r="Y17" s="5">
        <v>0</v>
      </c>
      <c r="Z17" s="5">
        <v>0</v>
      </c>
      <c r="AA17" s="5">
        <v>0</v>
      </c>
      <c r="AB17" s="5">
        <v>0</v>
      </c>
      <c r="AC17" s="5">
        <v>0</v>
      </c>
      <c r="AD17" s="5">
        <v>0</v>
      </c>
      <c r="AE17" s="5">
        <v>0</v>
      </c>
      <c r="AF17" s="5">
        <v>0</v>
      </c>
      <c r="AG17" s="5">
        <v>0</v>
      </c>
      <c r="AH17" s="5">
        <v>0</v>
      </c>
      <c r="AI17" s="5">
        <v>0</v>
      </c>
      <c r="AJ17" s="5">
        <v>0</v>
      </c>
      <c r="AK17" s="5">
        <v>0</v>
      </c>
      <c r="AL17" s="5">
        <v>0</v>
      </c>
      <c r="AM17" s="5">
        <v>1</v>
      </c>
      <c r="AN17" s="5">
        <v>1</v>
      </c>
      <c r="AO17" s="5">
        <v>1</v>
      </c>
      <c r="AP17" s="5">
        <v>0</v>
      </c>
      <c r="AQ17" s="5">
        <v>0</v>
      </c>
      <c r="AR17" s="5">
        <v>0</v>
      </c>
      <c r="AS17" s="5">
        <v>0</v>
      </c>
      <c r="AT17" s="5">
        <v>2</v>
      </c>
      <c r="AU17" s="5">
        <v>1</v>
      </c>
      <c r="AV17" s="5">
        <v>0</v>
      </c>
      <c r="AW17" s="5">
        <v>0</v>
      </c>
      <c r="AX17" s="5">
        <v>0</v>
      </c>
      <c r="AY17" s="5">
        <v>0</v>
      </c>
      <c r="AZ17" s="5">
        <v>0</v>
      </c>
      <c r="BA17" s="5">
        <v>0</v>
      </c>
      <c r="BB17" s="5">
        <v>0</v>
      </c>
      <c r="BC17" s="5">
        <v>0</v>
      </c>
      <c r="BD17" s="5">
        <v>0</v>
      </c>
      <c r="BE17" s="5">
        <v>0</v>
      </c>
      <c r="BF17" s="5">
        <v>0</v>
      </c>
      <c r="BG17" s="5">
        <v>0</v>
      </c>
      <c r="BH17" s="5">
        <v>0</v>
      </c>
      <c r="BI17" s="5">
        <v>0</v>
      </c>
      <c r="BJ17" s="5">
        <v>0</v>
      </c>
      <c r="BK17" s="5">
        <v>0</v>
      </c>
      <c r="BL17" s="5">
        <v>0</v>
      </c>
      <c r="BM17" s="5">
        <v>1</v>
      </c>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4"/>
    </row>
    <row r="18" spans="1:200" ht="16.5">
      <c r="A18" s="80" t="s">
        <v>12</v>
      </c>
      <c r="B18" s="80" t="s">
        <v>24</v>
      </c>
      <c r="C18" s="68" t="s">
        <v>41</v>
      </c>
      <c r="D18" s="53">
        <v>6</v>
      </c>
      <c r="E18" s="5"/>
      <c r="F18" s="5"/>
      <c r="G18" s="5"/>
      <c r="H18" s="5"/>
      <c r="I18" s="5"/>
      <c r="J18" s="5"/>
      <c r="K18" s="5"/>
      <c r="L18" s="5"/>
      <c r="M18" s="5"/>
      <c r="N18" s="5">
        <v>213</v>
      </c>
      <c r="O18" s="5"/>
      <c r="P18" s="5">
        <v>5</v>
      </c>
      <c r="Q18" s="5">
        <v>3</v>
      </c>
      <c r="R18" s="5">
        <v>0</v>
      </c>
      <c r="S18" s="5">
        <v>3</v>
      </c>
      <c r="T18" s="5">
        <v>224</v>
      </c>
      <c r="U18" s="5">
        <v>218</v>
      </c>
      <c r="V18" s="5">
        <v>6</v>
      </c>
      <c r="W18" s="5"/>
      <c r="X18" s="5"/>
      <c r="Y18" s="5">
        <v>0</v>
      </c>
      <c r="Z18" s="5">
        <v>0</v>
      </c>
      <c r="AA18" s="5">
        <v>0</v>
      </c>
      <c r="AB18" s="5">
        <v>0</v>
      </c>
      <c r="AC18" s="5">
        <v>4</v>
      </c>
      <c r="AD18" s="5">
        <v>1</v>
      </c>
      <c r="AE18" s="5">
        <v>0</v>
      </c>
      <c r="AF18" s="5">
        <v>0</v>
      </c>
      <c r="AG18" s="5">
        <v>0</v>
      </c>
      <c r="AH18" s="5">
        <v>0</v>
      </c>
      <c r="AI18" s="5">
        <v>0</v>
      </c>
      <c r="AJ18" s="5">
        <v>0</v>
      </c>
      <c r="AK18" s="5">
        <v>0</v>
      </c>
      <c r="AL18" s="5">
        <v>0</v>
      </c>
      <c r="AM18" s="5">
        <v>1</v>
      </c>
      <c r="AN18" s="5">
        <v>1</v>
      </c>
      <c r="AO18" s="5">
        <v>1</v>
      </c>
      <c r="AP18" s="5">
        <v>1</v>
      </c>
      <c r="AQ18" s="5">
        <v>0</v>
      </c>
      <c r="AR18" s="5">
        <v>2</v>
      </c>
      <c r="AS18" s="5">
        <v>0</v>
      </c>
      <c r="AT18" s="5">
        <v>1</v>
      </c>
      <c r="AU18" s="5">
        <v>1</v>
      </c>
      <c r="AV18" s="5">
        <v>0</v>
      </c>
      <c r="AW18" s="5">
        <v>2</v>
      </c>
      <c r="AX18" s="5">
        <v>1</v>
      </c>
      <c r="AY18" s="5">
        <v>0</v>
      </c>
      <c r="AZ18" s="5">
        <v>5</v>
      </c>
      <c r="BA18" s="5">
        <v>2</v>
      </c>
      <c r="BB18" s="5">
        <v>3</v>
      </c>
      <c r="BC18" s="5">
        <v>3</v>
      </c>
      <c r="BD18" s="5">
        <v>0</v>
      </c>
      <c r="BE18" s="5">
        <v>3</v>
      </c>
      <c r="BF18" s="5">
        <v>0</v>
      </c>
      <c r="BG18" s="5">
        <v>2</v>
      </c>
      <c r="BH18" s="5">
        <v>0</v>
      </c>
      <c r="BI18" s="5">
        <v>0</v>
      </c>
      <c r="BJ18" s="5">
        <v>0</v>
      </c>
      <c r="BK18" s="5">
        <v>0</v>
      </c>
      <c r="BL18" s="5">
        <v>1</v>
      </c>
      <c r="BM18" s="5">
        <v>1</v>
      </c>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4"/>
    </row>
    <row r="19" spans="1:200" ht="17.25" thickBot="1">
      <c r="A19" s="80" t="s">
        <v>12</v>
      </c>
      <c r="B19" s="80" t="s">
        <v>24</v>
      </c>
      <c r="C19" s="58" t="s">
        <v>112</v>
      </c>
      <c r="D19" s="53">
        <v>4</v>
      </c>
      <c r="E19" s="5"/>
      <c r="F19" s="5"/>
      <c r="G19" s="5"/>
      <c r="H19" s="5"/>
      <c r="I19" s="5"/>
      <c r="J19" s="5"/>
      <c r="K19" s="5"/>
      <c r="L19" s="5"/>
      <c r="M19" s="5"/>
      <c r="N19" s="5">
        <v>61</v>
      </c>
      <c r="O19" s="5"/>
      <c r="P19" s="5">
        <v>1</v>
      </c>
      <c r="Q19" s="5">
        <v>0</v>
      </c>
      <c r="R19" s="5">
        <v>0</v>
      </c>
      <c r="S19" s="5">
        <v>0</v>
      </c>
      <c r="T19" s="5">
        <v>62</v>
      </c>
      <c r="U19" s="5">
        <v>61</v>
      </c>
      <c r="V19" s="5">
        <v>1</v>
      </c>
      <c r="W19" s="5"/>
      <c r="X19" s="5"/>
      <c r="Y19" s="5">
        <v>0</v>
      </c>
      <c r="Z19" s="5">
        <v>0</v>
      </c>
      <c r="AA19" s="5">
        <v>0</v>
      </c>
      <c r="AB19" s="5">
        <v>0</v>
      </c>
      <c r="AC19" s="5">
        <v>0</v>
      </c>
      <c r="AD19" s="5">
        <v>0</v>
      </c>
      <c r="AE19" s="5">
        <v>0</v>
      </c>
      <c r="AF19" s="5">
        <v>0</v>
      </c>
      <c r="AG19" s="5">
        <v>0</v>
      </c>
      <c r="AH19" s="5">
        <v>0</v>
      </c>
      <c r="AI19" s="5">
        <v>0</v>
      </c>
      <c r="AJ19" s="5">
        <v>0</v>
      </c>
      <c r="AK19" s="5">
        <v>0</v>
      </c>
      <c r="AL19" s="5">
        <v>0</v>
      </c>
      <c r="AM19" s="5">
        <v>0</v>
      </c>
      <c r="AN19" s="5">
        <v>0</v>
      </c>
      <c r="AO19" s="5">
        <v>0</v>
      </c>
      <c r="AP19" s="5">
        <v>0</v>
      </c>
      <c r="AQ19" s="5">
        <v>0</v>
      </c>
      <c r="AR19" s="5">
        <v>0</v>
      </c>
      <c r="AS19" s="5">
        <v>0</v>
      </c>
      <c r="AT19" s="5">
        <v>0</v>
      </c>
      <c r="AU19" s="5">
        <v>0</v>
      </c>
      <c r="AV19" s="5">
        <v>0</v>
      </c>
      <c r="AW19" s="5">
        <v>1</v>
      </c>
      <c r="AX19" s="5">
        <v>0</v>
      </c>
      <c r="AY19" s="5">
        <v>0</v>
      </c>
      <c r="AZ19" s="5">
        <v>1</v>
      </c>
      <c r="BA19" s="5">
        <v>0</v>
      </c>
      <c r="BB19" s="5">
        <v>1</v>
      </c>
      <c r="BC19" s="5">
        <v>0</v>
      </c>
      <c r="BD19" s="5">
        <v>1</v>
      </c>
      <c r="BE19" s="5">
        <v>0</v>
      </c>
      <c r="BF19" s="5">
        <v>0</v>
      </c>
      <c r="BG19" s="5">
        <v>0</v>
      </c>
      <c r="BH19" s="5">
        <v>0</v>
      </c>
      <c r="BI19" s="5">
        <v>0</v>
      </c>
      <c r="BJ19" s="5">
        <v>0</v>
      </c>
      <c r="BK19" s="5">
        <v>0</v>
      </c>
      <c r="BL19" s="5">
        <v>0</v>
      </c>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4"/>
    </row>
    <row r="20" spans="1:200" ht="16.5">
      <c r="A20" s="80" t="s">
        <v>12</v>
      </c>
      <c r="B20" s="79" t="s">
        <v>113</v>
      </c>
      <c r="C20" s="68" t="s">
        <v>114</v>
      </c>
      <c r="D20" s="53">
        <v>4</v>
      </c>
      <c r="E20" s="5"/>
      <c r="F20" s="5"/>
      <c r="G20" s="5"/>
      <c r="H20" s="5"/>
      <c r="I20" s="5"/>
      <c r="J20" s="5"/>
      <c r="K20" s="5"/>
      <c r="L20" s="5"/>
      <c r="M20" s="5"/>
      <c r="N20" s="5">
        <v>66</v>
      </c>
      <c r="O20" s="5"/>
      <c r="P20" s="5">
        <v>3</v>
      </c>
      <c r="Q20" s="5">
        <v>0</v>
      </c>
      <c r="R20" s="5">
        <v>0</v>
      </c>
      <c r="S20" s="5">
        <v>0</v>
      </c>
      <c r="T20" s="5">
        <v>69</v>
      </c>
      <c r="U20" s="5">
        <v>67</v>
      </c>
      <c r="V20" s="5">
        <v>2</v>
      </c>
      <c r="W20" s="5"/>
      <c r="X20" s="5"/>
      <c r="Y20" s="5"/>
      <c r="Z20" s="5"/>
      <c r="AA20" s="5"/>
      <c r="AB20" s="5"/>
      <c r="AC20" s="5">
        <v>2</v>
      </c>
      <c r="AD20" s="5"/>
      <c r="AE20" s="5"/>
      <c r="AF20" s="5"/>
      <c r="AG20" s="5"/>
      <c r="AH20" s="5"/>
      <c r="AI20" s="5"/>
      <c r="AJ20" s="5"/>
      <c r="AK20" s="5"/>
      <c r="AL20" s="5"/>
      <c r="AM20" s="5"/>
      <c r="AN20" s="5"/>
      <c r="AO20" s="5"/>
      <c r="AP20" s="5"/>
      <c r="AQ20" s="5"/>
      <c r="AR20" s="5"/>
      <c r="AS20" s="5"/>
      <c r="AT20" s="5">
        <v>0</v>
      </c>
      <c r="AU20" s="5"/>
      <c r="AV20" s="5"/>
      <c r="AW20" s="5">
        <v>0</v>
      </c>
      <c r="AX20" s="5"/>
      <c r="AY20" s="5"/>
      <c r="AZ20" s="5">
        <v>0</v>
      </c>
      <c r="BA20" s="5">
        <v>0</v>
      </c>
      <c r="BB20" s="5">
        <v>0</v>
      </c>
      <c r="BC20" s="5"/>
      <c r="BD20" s="5"/>
      <c r="BE20" s="5"/>
      <c r="BF20" s="5"/>
      <c r="BG20" s="5"/>
      <c r="BH20" s="5"/>
      <c r="BI20" s="5"/>
      <c r="BJ20" s="5"/>
      <c r="BK20" s="5"/>
      <c r="BL20" s="5"/>
      <c r="BM20" s="5">
        <v>1</v>
      </c>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4"/>
    </row>
    <row r="21" spans="1:200" ht="16.5">
      <c r="A21" s="80" t="s">
        <v>12</v>
      </c>
      <c r="B21" s="80" t="s">
        <v>113</v>
      </c>
      <c r="C21" s="68" t="s">
        <v>116</v>
      </c>
      <c r="D21" s="53">
        <v>3</v>
      </c>
      <c r="E21" s="5"/>
      <c r="F21" s="5"/>
      <c r="G21" s="5"/>
      <c r="H21" s="5"/>
      <c r="I21" s="5"/>
      <c r="J21" s="5"/>
      <c r="K21" s="5"/>
      <c r="L21" s="5"/>
      <c r="M21" s="5"/>
      <c r="N21" s="5">
        <v>118</v>
      </c>
      <c r="O21" s="5"/>
      <c r="P21" s="5">
        <v>6</v>
      </c>
      <c r="Q21" s="5">
        <v>5</v>
      </c>
      <c r="R21" s="5">
        <v>0</v>
      </c>
      <c r="S21" s="5">
        <v>0</v>
      </c>
      <c r="T21" s="5">
        <v>129</v>
      </c>
      <c r="U21" s="5">
        <v>123</v>
      </c>
      <c r="V21" s="5">
        <v>6</v>
      </c>
      <c r="W21" s="5"/>
      <c r="X21" s="5"/>
      <c r="Y21" s="5">
        <v>0</v>
      </c>
      <c r="Z21" s="5">
        <v>0</v>
      </c>
      <c r="AA21" s="5">
        <v>0</v>
      </c>
      <c r="AB21" s="5">
        <v>2</v>
      </c>
      <c r="AC21" s="5">
        <v>2</v>
      </c>
      <c r="AD21" s="5">
        <v>2</v>
      </c>
      <c r="AE21" s="5">
        <v>0</v>
      </c>
      <c r="AF21" s="5">
        <v>0</v>
      </c>
      <c r="AG21" s="5">
        <v>0</v>
      </c>
      <c r="AH21" s="5">
        <v>0</v>
      </c>
      <c r="AI21" s="5">
        <v>2</v>
      </c>
      <c r="AJ21" s="5">
        <v>0</v>
      </c>
      <c r="AK21" s="5">
        <v>0</v>
      </c>
      <c r="AL21" s="5">
        <v>0</v>
      </c>
      <c r="AM21" s="5">
        <v>1</v>
      </c>
      <c r="AN21" s="5">
        <v>1</v>
      </c>
      <c r="AO21" s="5">
        <v>1</v>
      </c>
      <c r="AP21" s="5">
        <v>4</v>
      </c>
      <c r="AQ21" s="5">
        <v>0</v>
      </c>
      <c r="AR21" s="5">
        <v>0</v>
      </c>
      <c r="AS21" s="5">
        <v>0</v>
      </c>
      <c r="AT21" s="5">
        <v>0</v>
      </c>
      <c r="AU21" s="5">
        <v>0</v>
      </c>
      <c r="AV21" s="5">
        <v>0</v>
      </c>
      <c r="AW21" s="5">
        <v>0</v>
      </c>
      <c r="AX21" s="5">
        <v>0</v>
      </c>
      <c r="AY21" s="5">
        <v>0</v>
      </c>
      <c r="AZ21" s="5">
        <v>10</v>
      </c>
      <c r="BA21" s="5">
        <v>0</v>
      </c>
      <c r="BB21" s="5">
        <v>10</v>
      </c>
      <c r="BC21" s="5">
        <v>2</v>
      </c>
      <c r="BD21" s="5">
        <v>0</v>
      </c>
      <c r="BE21" s="5">
        <v>2</v>
      </c>
      <c r="BF21" s="5">
        <v>0</v>
      </c>
      <c r="BG21" s="5">
        <v>0</v>
      </c>
      <c r="BH21" s="5">
        <v>0</v>
      </c>
      <c r="BI21" s="5">
        <v>0</v>
      </c>
      <c r="BJ21" s="5">
        <v>0</v>
      </c>
      <c r="BK21" s="5">
        <v>0</v>
      </c>
      <c r="BL21" s="5">
        <v>0</v>
      </c>
      <c r="BM21" s="5">
        <v>1</v>
      </c>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4"/>
    </row>
    <row r="22" spans="1:200" ht="16.5">
      <c r="A22" s="80" t="s">
        <v>12</v>
      </c>
      <c r="B22" s="80" t="s">
        <v>113</v>
      </c>
      <c r="C22" s="68" t="s">
        <v>120</v>
      </c>
      <c r="D22" s="53">
        <v>25</v>
      </c>
      <c r="E22" s="5">
        <v>3</v>
      </c>
      <c r="F22" s="5">
        <v>0</v>
      </c>
      <c r="G22" s="5">
        <v>0</v>
      </c>
      <c r="H22" s="5">
        <v>0</v>
      </c>
      <c r="I22" s="5">
        <v>3</v>
      </c>
      <c r="J22" s="5">
        <v>3</v>
      </c>
      <c r="K22" s="5">
        <v>0</v>
      </c>
      <c r="L22" s="5">
        <v>3</v>
      </c>
      <c r="M22" s="5"/>
      <c r="N22" s="5">
        <v>794</v>
      </c>
      <c r="O22" s="5">
        <v>0</v>
      </c>
      <c r="P22" s="5">
        <v>22</v>
      </c>
      <c r="Q22" s="5">
        <v>14</v>
      </c>
      <c r="R22" s="5">
        <v>0</v>
      </c>
      <c r="S22" s="5">
        <v>3</v>
      </c>
      <c r="T22" s="5">
        <v>833</v>
      </c>
      <c r="U22" s="5">
        <v>802</v>
      </c>
      <c r="V22" s="5">
        <v>31</v>
      </c>
      <c r="W22" s="5">
        <v>3</v>
      </c>
      <c r="X22" s="5">
        <v>0</v>
      </c>
      <c r="Y22" s="5"/>
      <c r="Z22" s="5"/>
      <c r="AA22" s="5"/>
      <c r="AB22" s="5"/>
      <c r="AC22" s="5">
        <v>12</v>
      </c>
      <c r="AD22" s="5"/>
      <c r="AE22" s="5"/>
      <c r="AF22" s="5"/>
      <c r="AG22" s="5"/>
      <c r="AH22" s="5"/>
      <c r="AI22" s="5"/>
      <c r="AJ22" s="5"/>
      <c r="AK22" s="5"/>
      <c r="AL22" s="5"/>
      <c r="AM22" s="5"/>
      <c r="AN22" s="5"/>
      <c r="AO22" s="5"/>
      <c r="AP22" s="5"/>
      <c r="AQ22" s="5"/>
      <c r="AR22" s="5"/>
      <c r="AS22" s="5"/>
      <c r="AT22" s="5">
        <v>5</v>
      </c>
      <c r="AU22" s="5"/>
      <c r="AV22" s="5"/>
      <c r="AW22" s="5">
        <v>0</v>
      </c>
      <c r="AX22" s="5"/>
      <c r="AY22" s="5"/>
      <c r="AZ22" s="5">
        <v>14</v>
      </c>
      <c r="BA22" s="5">
        <v>0</v>
      </c>
      <c r="BB22" s="5">
        <v>14</v>
      </c>
      <c r="BC22" s="5"/>
      <c r="BD22" s="5"/>
      <c r="BE22" s="5"/>
      <c r="BF22" s="5"/>
      <c r="BG22" s="5"/>
      <c r="BH22" s="5"/>
      <c r="BI22" s="5"/>
      <c r="BJ22" s="5"/>
      <c r="BK22" s="5"/>
      <c r="BL22" s="5"/>
      <c r="BM22" s="5">
        <v>1</v>
      </c>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4"/>
    </row>
    <row r="23" spans="1:200" ht="17.25" thickBot="1">
      <c r="A23" s="80" t="s">
        <v>12</v>
      </c>
      <c r="B23" s="80" t="s">
        <v>113</v>
      </c>
      <c r="C23" s="58" t="s">
        <v>123</v>
      </c>
      <c r="D23" s="53">
        <v>0</v>
      </c>
      <c r="E23" s="5"/>
      <c r="F23" s="5"/>
      <c r="G23" s="5"/>
      <c r="H23" s="5"/>
      <c r="I23" s="5"/>
      <c r="J23" s="5"/>
      <c r="K23" s="5"/>
      <c r="L23" s="5"/>
      <c r="M23" s="5"/>
      <c r="N23" s="5">
        <v>37</v>
      </c>
      <c r="O23" s="5"/>
      <c r="P23" s="5">
        <v>3</v>
      </c>
      <c r="Q23" s="5">
        <v>3</v>
      </c>
      <c r="R23" s="5">
        <v>0</v>
      </c>
      <c r="S23" s="5">
        <v>1</v>
      </c>
      <c r="T23" s="5">
        <v>44</v>
      </c>
      <c r="U23" s="5">
        <v>41</v>
      </c>
      <c r="V23" s="5">
        <v>3</v>
      </c>
      <c r="W23" s="5"/>
      <c r="X23" s="5"/>
      <c r="Y23" s="5"/>
      <c r="Z23" s="5"/>
      <c r="AA23" s="5"/>
      <c r="AB23" s="5"/>
      <c r="AC23" s="5">
        <v>0</v>
      </c>
      <c r="AD23" s="5"/>
      <c r="AE23" s="5"/>
      <c r="AF23" s="5"/>
      <c r="AG23" s="5"/>
      <c r="AH23" s="5"/>
      <c r="AI23" s="5"/>
      <c r="AJ23" s="5"/>
      <c r="AK23" s="5"/>
      <c r="AL23" s="5"/>
      <c r="AM23" s="5"/>
      <c r="AN23" s="5"/>
      <c r="AO23" s="5"/>
      <c r="AP23" s="5"/>
      <c r="AQ23" s="5"/>
      <c r="AR23" s="5"/>
      <c r="AS23" s="5"/>
      <c r="AT23" s="5">
        <v>0</v>
      </c>
      <c r="AU23" s="5"/>
      <c r="AV23" s="5"/>
      <c r="AW23" s="5">
        <v>0</v>
      </c>
      <c r="AX23" s="5"/>
      <c r="AY23" s="5"/>
      <c r="AZ23" s="5">
        <v>3</v>
      </c>
      <c r="BA23" s="5">
        <v>1</v>
      </c>
      <c r="BB23" s="5">
        <v>2</v>
      </c>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4"/>
    </row>
    <row r="24" spans="1:200" ht="16.5">
      <c r="A24" s="80" t="s">
        <v>12</v>
      </c>
      <c r="B24" s="80" t="s">
        <v>113</v>
      </c>
      <c r="C24" s="66" t="s">
        <v>205</v>
      </c>
      <c r="D24" s="53">
        <v>0</v>
      </c>
      <c r="E24" s="5"/>
      <c r="F24" s="5"/>
      <c r="G24" s="5"/>
      <c r="H24" s="5"/>
      <c r="I24" s="5"/>
      <c r="J24" s="5"/>
      <c r="K24" s="5"/>
      <c r="L24" s="5"/>
      <c r="M24" s="5"/>
      <c r="N24" s="5">
        <v>27</v>
      </c>
      <c r="O24" s="5"/>
      <c r="P24" s="5">
        <v>0</v>
      </c>
      <c r="Q24" s="5">
        <v>1</v>
      </c>
      <c r="R24" s="5">
        <v>0</v>
      </c>
      <c r="S24" s="5">
        <v>0</v>
      </c>
      <c r="T24" s="5">
        <v>28</v>
      </c>
      <c r="U24" s="5">
        <v>27</v>
      </c>
      <c r="V24" s="5">
        <v>1</v>
      </c>
      <c r="W24" s="5"/>
      <c r="X24" s="5"/>
      <c r="Y24" s="5"/>
      <c r="Z24" s="5"/>
      <c r="AA24" s="5"/>
      <c r="AB24" s="5"/>
      <c r="AC24" s="5">
        <v>0</v>
      </c>
      <c r="AD24" s="5"/>
      <c r="AE24" s="5"/>
      <c r="AF24" s="5"/>
      <c r="AG24" s="5"/>
      <c r="AH24" s="5"/>
      <c r="AI24" s="5"/>
      <c r="AJ24" s="5"/>
      <c r="AK24" s="5"/>
      <c r="AL24" s="5"/>
      <c r="AM24" s="5"/>
      <c r="AN24" s="5"/>
      <c r="AO24" s="5"/>
      <c r="AP24" s="5"/>
      <c r="AQ24" s="5"/>
      <c r="AR24" s="5"/>
      <c r="AS24" s="5"/>
      <c r="AT24" s="5">
        <v>0</v>
      </c>
      <c r="AU24" s="5"/>
      <c r="AV24" s="5"/>
      <c r="AW24" s="5">
        <v>0</v>
      </c>
      <c r="AX24" s="5"/>
      <c r="AY24" s="5"/>
      <c r="AZ24" s="5">
        <v>1</v>
      </c>
      <c r="BA24" s="5">
        <v>1</v>
      </c>
      <c r="BB24" s="5">
        <v>0</v>
      </c>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4"/>
    </row>
    <row r="25" spans="1:200" ht="16.5">
      <c r="A25" s="80" t="s">
        <v>12</v>
      </c>
      <c r="B25" s="80" t="s">
        <v>113</v>
      </c>
      <c r="C25" s="66" t="s">
        <v>211</v>
      </c>
      <c r="D25" s="53">
        <v>0</v>
      </c>
      <c r="E25" s="5"/>
      <c r="F25" s="5"/>
      <c r="G25" s="5"/>
      <c r="H25" s="5"/>
      <c r="I25" s="5"/>
      <c r="J25" s="5"/>
      <c r="K25" s="5"/>
      <c r="L25" s="5"/>
      <c r="M25" s="5"/>
      <c r="N25" s="5">
        <v>15</v>
      </c>
      <c r="O25" s="5"/>
      <c r="P25" s="5">
        <v>0</v>
      </c>
      <c r="Q25" s="5">
        <v>0</v>
      </c>
      <c r="R25" s="5">
        <v>0</v>
      </c>
      <c r="S25" s="5">
        <v>0</v>
      </c>
      <c r="T25" s="5">
        <v>15</v>
      </c>
      <c r="U25" s="5">
        <v>15</v>
      </c>
      <c r="V25" s="5"/>
      <c r="W25" s="5"/>
      <c r="X25" s="5"/>
      <c r="Y25" s="5"/>
      <c r="Z25" s="5"/>
      <c r="AA25" s="5"/>
      <c r="AB25" s="5"/>
      <c r="AC25" s="5">
        <v>0</v>
      </c>
      <c r="AD25" s="5"/>
      <c r="AE25" s="5"/>
      <c r="AF25" s="5"/>
      <c r="AG25" s="5"/>
      <c r="AH25" s="5"/>
      <c r="AI25" s="5"/>
      <c r="AJ25" s="5"/>
      <c r="AK25" s="5"/>
      <c r="AL25" s="5"/>
      <c r="AM25" s="5"/>
      <c r="AN25" s="5"/>
      <c r="AO25" s="5"/>
      <c r="AP25" s="5"/>
      <c r="AQ25" s="5"/>
      <c r="AR25" s="5"/>
      <c r="AS25" s="5"/>
      <c r="AT25" s="5">
        <v>0</v>
      </c>
      <c r="AU25" s="5"/>
      <c r="AV25" s="5"/>
      <c r="AW25" s="5">
        <v>0</v>
      </c>
      <c r="AX25" s="5"/>
      <c r="AY25" s="5"/>
      <c r="AZ25" s="5">
        <v>0</v>
      </c>
      <c r="BA25" s="5">
        <v>0</v>
      </c>
      <c r="BB25" s="5">
        <v>0</v>
      </c>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4"/>
    </row>
    <row r="26" spans="1:200" ht="16.5">
      <c r="A26" s="80" t="s">
        <v>12</v>
      </c>
      <c r="B26" s="79" t="s">
        <v>126</v>
      </c>
      <c r="C26" s="68" t="s">
        <v>127</v>
      </c>
      <c r="D26" s="53">
        <v>5</v>
      </c>
      <c r="E26" s="5"/>
      <c r="F26" s="5"/>
      <c r="G26" s="5"/>
      <c r="H26" s="5"/>
      <c r="I26" s="5"/>
      <c r="J26" s="5"/>
      <c r="K26" s="5"/>
      <c r="L26" s="5"/>
      <c r="M26" s="5"/>
      <c r="N26" s="5">
        <v>125</v>
      </c>
      <c r="O26" s="5"/>
      <c r="P26" s="5">
        <v>2</v>
      </c>
      <c r="Q26" s="5"/>
      <c r="R26" s="5"/>
      <c r="S26" s="5"/>
      <c r="T26" s="5">
        <v>127</v>
      </c>
      <c r="U26" s="5">
        <v>137</v>
      </c>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v>1</v>
      </c>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4"/>
    </row>
    <row r="27" spans="1:200" ht="16.5">
      <c r="A27" s="80" t="s">
        <v>12</v>
      </c>
      <c r="B27" s="80" t="s">
        <v>126</v>
      </c>
      <c r="C27" s="68" t="s">
        <v>129</v>
      </c>
      <c r="D27" s="53">
        <v>2</v>
      </c>
      <c r="E27" s="5"/>
      <c r="F27" s="5"/>
      <c r="G27" s="5"/>
      <c r="H27" s="5"/>
      <c r="I27" s="5"/>
      <c r="J27" s="5"/>
      <c r="K27" s="5"/>
      <c r="L27" s="5"/>
      <c r="M27" s="5"/>
      <c r="N27" s="5">
        <v>92</v>
      </c>
      <c r="O27" s="5"/>
      <c r="P27" s="5">
        <v>0</v>
      </c>
      <c r="Q27" s="5">
        <v>0</v>
      </c>
      <c r="R27" s="5">
        <v>0</v>
      </c>
      <c r="S27" s="5">
        <v>0</v>
      </c>
      <c r="T27" s="5">
        <v>92</v>
      </c>
      <c r="U27" s="5">
        <v>91</v>
      </c>
      <c r="V27" s="5">
        <v>1</v>
      </c>
      <c r="W27" s="5"/>
      <c r="X27" s="5"/>
      <c r="Y27" s="5"/>
      <c r="Z27" s="5"/>
      <c r="AA27" s="5"/>
      <c r="AB27" s="5"/>
      <c r="AC27" s="5">
        <v>0</v>
      </c>
      <c r="AD27" s="5"/>
      <c r="AE27" s="5"/>
      <c r="AF27" s="5"/>
      <c r="AG27" s="5"/>
      <c r="AH27" s="5"/>
      <c r="AI27" s="5"/>
      <c r="AJ27" s="5"/>
      <c r="AK27" s="5"/>
      <c r="AL27" s="5"/>
      <c r="AM27" s="5"/>
      <c r="AN27" s="5"/>
      <c r="AO27" s="5"/>
      <c r="AP27" s="5"/>
      <c r="AQ27" s="5"/>
      <c r="AR27" s="5"/>
      <c r="AS27" s="5"/>
      <c r="AT27" s="5">
        <v>1</v>
      </c>
      <c r="AU27" s="5"/>
      <c r="AV27" s="5"/>
      <c r="AW27" s="5">
        <v>0</v>
      </c>
      <c r="AX27" s="5"/>
      <c r="AY27" s="5"/>
      <c r="AZ27" s="5">
        <v>0</v>
      </c>
      <c r="BA27" s="5">
        <v>0</v>
      </c>
      <c r="BB27" s="5">
        <v>0</v>
      </c>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4"/>
    </row>
    <row r="28" spans="1:200" ht="17.25" thickBot="1">
      <c r="A28" s="80" t="s">
        <v>12</v>
      </c>
      <c r="B28" s="80" t="s">
        <v>126</v>
      </c>
      <c r="C28" s="58" t="s">
        <v>174</v>
      </c>
      <c r="D28" s="53">
        <v>0</v>
      </c>
      <c r="E28" s="5"/>
      <c r="F28" s="5"/>
      <c r="G28" s="5"/>
      <c r="H28" s="5"/>
      <c r="I28" s="5"/>
      <c r="J28" s="5"/>
      <c r="K28" s="5"/>
      <c r="L28" s="5"/>
      <c r="M28" s="5"/>
      <c r="N28" s="5">
        <v>113</v>
      </c>
      <c r="O28" s="5"/>
      <c r="P28" s="5">
        <v>9</v>
      </c>
      <c r="Q28" s="5">
        <v>0</v>
      </c>
      <c r="R28" s="5">
        <v>2</v>
      </c>
      <c r="S28" s="5">
        <v>8</v>
      </c>
      <c r="T28" s="5">
        <v>131</v>
      </c>
      <c r="U28" s="5">
        <v>131</v>
      </c>
      <c r="V28" s="5"/>
      <c r="W28" s="5"/>
      <c r="X28" s="5"/>
      <c r="Y28" s="5">
        <v>0</v>
      </c>
      <c r="Z28" s="5">
        <v>0</v>
      </c>
      <c r="AA28" s="5">
        <v>0</v>
      </c>
      <c r="AB28" s="5">
        <v>0</v>
      </c>
      <c r="AC28" s="5">
        <v>0</v>
      </c>
      <c r="AD28" s="5">
        <v>0</v>
      </c>
      <c r="AE28" s="5">
        <v>0</v>
      </c>
      <c r="AF28" s="5">
        <v>0</v>
      </c>
      <c r="AG28" s="5">
        <v>0</v>
      </c>
      <c r="AH28" s="5">
        <v>0</v>
      </c>
      <c r="AI28" s="5">
        <v>0</v>
      </c>
      <c r="AJ28" s="5">
        <v>0</v>
      </c>
      <c r="AK28" s="5">
        <v>0</v>
      </c>
      <c r="AL28" s="5">
        <v>0</v>
      </c>
      <c r="AM28" s="5">
        <v>0</v>
      </c>
      <c r="AN28" s="5">
        <v>0</v>
      </c>
      <c r="AO28" s="5">
        <v>0</v>
      </c>
      <c r="AP28" s="5">
        <v>0</v>
      </c>
      <c r="AQ28" s="5">
        <v>0</v>
      </c>
      <c r="AR28" s="5">
        <v>0</v>
      </c>
      <c r="AS28" s="5">
        <v>0</v>
      </c>
      <c r="AT28" s="5">
        <v>0</v>
      </c>
      <c r="AU28" s="5">
        <v>0</v>
      </c>
      <c r="AV28" s="5">
        <v>0</v>
      </c>
      <c r="AW28" s="5">
        <v>0</v>
      </c>
      <c r="AX28" s="5">
        <v>0</v>
      </c>
      <c r="AY28" s="5">
        <v>0</v>
      </c>
      <c r="AZ28" s="5">
        <v>0</v>
      </c>
      <c r="BA28" s="5">
        <v>0</v>
      </c>
      <c r="BB28" s="5">
        <v>0</v>
      </c>
      <c r="BC28" s="5">
        <v>0</v>
      </c>
      <c r="BD28" s="5">
        <v>0</v>
      </c>
      <c r="BE28" s="5">
        <v>0</v>
      </c>
      <c r="BF28" s="5">
        <v>0</v>
      </c>
      <c r="BG28" s="5">
        <v>0</v>
      </c>
      <c r="BH28" s="5">
        <v>0</v>
      </c>
      <c r="BI28" s="5">
        <v>0</v>
      </c>
      <c r="BJ28" s="5">
        <v>0</v>
      </c>
      <c r="BK28" s="5">
        <v>0</v>
      </c>
      <c r="BL28" s="5">
        <v>0</v>
      </c>
      <c r="BM28" s="5">
        <v>1</v>
      </c>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4"/>
    </row>
    <row r="29" spans="1:200" ht="17.25" thickBot="1">
      <c r="A29" s="80" t="s">
        <v>12</v>
      </c>
      <c r="B29" s="81" t="s">
        <v>126</v>
      </c>
      <c r="C29" s="66" t="s">
        <v>209</v>
      </c>
      <c r="D29" s="53">
        <v>0</v>
      </c>
      <c r="E29" s="5"/>
      <c r="F29" s="5"/>
      <c r="G29" s="5"/>
      <c r="H29" s="5"/>
      <c r="I29" s="5"/>
      <c r="J29" s="5"/>
      <c r="K29" s="5"/>
      <c r="L29" s="5"/>
      <c r="M29" s="5"/>
      <c r="N29" s="5">
        <v>16</v>
      </c>
      <c r="O29" s="5"/>
      <c r="P29" s="5">
        <v>1</v>
      </c>
      <c r="Q29" s="5">
        <v>4</v>
      </c>
      <c r="R29" s="5">
        <v>0</v>
      </c>
      <c r="S29" s="5">
        <v>0</v>
      </c>
      <c r="T29" s="5">
        <v>21</v>
      </c>
      <c r="U29" s="5">
        <v>20</v>
      </c>
      <c r="V29" s="5">
        <v>1</v>
      </c>
      <c r="W29" s="5"/>
      <c r="X29" s="5"/>
      <c r="Y29" s="5"/>
      <c r="Z29" s="5"/>
      <c r="AA29" s="5"/>
      <c r="AB29" s="5"/>
      <c r="AC29" s="5">
        <v>0</v>
      </c>
      <c r="AD29" s="5"/>
      <c r="AE29" s="5"/>
      <c r="AF29" s="5"/>
      <c r="AG29" s="5"/>
      <c r="AH29" s="5"/>
      <c r="AI29" s="5"/>
      <c r="AJ29" s="5"/>
      <c r="AK29" s="5"/>
      <c r="AL29" s="5"/>
      <c r="AM29" s="5"/>
      <c r="AN29" s="5"/>
      <c r="AO29" s="5"/>
      <c r="AP29" s="5"/>
      <c r="AQ29" s="5"/>
      <c r="AR29" s="5"/>
      <c r="AS29" s="5"/>
      <c r="AT29" s="5">
        <v>0</v>
      </c>
      <c r="AU29" s="5"/>
      <c r="AV29" s="5"/>
      <c r="AW29" s="5">
        <v>0</v>
      </c>
      <c r="AX29" s="5"/>
      <c r="AY29" s="5"/>
      <c r="AZ29" s="5">
        <v>1</v>
      </c>
      <c r="BA29" s="5">
        <v>0</v>
      </c>
      <c r="BB29" s="5">
        <v>1</v>
      </c>
      <c r="BC29" s="5"/>
      <c r="BD29" s="5"/>
      <c r="BE29" s="5"/>
      <c r="BF29" s="5"/>
      <c r="BG29" s="5"/>
      <c r="BH29" s="5"/>
      <c r="BI29" s="5"/>
      <c r="BJ29" s="5"/>
      <c r="BK29" s="5"/>
      <c r="BL29" s="5"/>
      <c r="BM29" s="5">
        <v>1</v>
      </c>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4"/>
    </row>
    <row r="30" spans="1:200" ht="16.5">
      <c r="A30" s="79" t="s">
        <v>26</v>
      </c>
      <c r="B30" s="79" t="s">
        <v>27</v>
      </c>
      <c r="C30" s="68" t="s">
        <v>108</v>
      </c>
      <c r="D30" s="53">
        <v>5</v>
      </c>
      <c r="E30" s="5">
        <v>2</v>
      </c>
      <c r="F30" s="5">
        <v>0</v>
      </c>
      <c r="G30" s="5">
        <v>0</v>
      </c>
      <c r="H30" s="5">
        <v>1</v>
      </c>
      <c r="I30" s="5">
        <v>1</v>
      </c>
      <c r="J30" s="5">
        <v>1</v>
      </c>
      <c r="K30" s="5">
        <v>0</v>
      </c>
      <c r="L30" s="5">
        <v>1</v>
      </c>
      <c r="M30" s="5"/>
      <c r="N30" s="5">
        <v>130</v>
      </c>
      <c r="O30" s="5">
        <v>0</v>
      </c>
      <c r="P30" s="5">
        <v>3</v>
      </c>
      <c r="Q30" s="5">
        <v>0</v>
      </c>
      <c r="R30" s="5">
        <v>0</v>
      </c>
      <c r="S30" s="5">
        <v>0</v>
      </c>
      <c r="T30" s="5">
        <v>133</v>
      </c>
      <c r="U30" s="5">
        <v>131</v>
      </c>
      <c r="V30" s="5">
        <v>2</v>
      </c>
      <c r="W30" s="5">
        <v>1</v>
      </c>
      <c r="X30" s="5">
        <v>0</v>
      </c>
      <c r="Y30" s="5"/>
      <c r="Z30" s="5"/>
      <c r="AA30" s="5"/>
      <c r="AB30" s="5"/>
      <c r="AC30" s="5">
        <v>0</v>
      </c>
      <c r="AD30" s="5"/>
      <c r="AE30" s="5"/>
      <c r="AF30" s="5"/>
      <c r="AG30" s="5"/>
      <c r="AH30" s="5"/>
      <c r="AI30" s="5"/>
      <c r="AJ30" s="5"/>
      <c r="AK30" s="5"/>
      <c r="AL30" s="5"/>
      <c r="AM30" s="5"/>
      <c r="AN30" s="5"/>
      <c r="AO30" s="5"/>
      <c r="AP30" s="5"/>
      <c r="AQ30" s="5"/>
      <c r="AR30" s="5"/>
      <c r="AS30" s="5"/>
      <c r="AT30" s="5">
        <v>0</v>
      </c>
      <c r="AU30" s="5"/>
      <c r="AV30" s="5"/>
      <c r="AW30" s="5">
        <v>0</v>
      </c>
      <c r="AX30" s="5"/>
      <c r="AY30" s="5"/>
      <c r="AZ30" s="5">
        <v>2</v>
      </c>
      <c r="BA30" s="5">
        <v>0</v>
      </c>
      <c r="BB30" s="5">
        <v>2</v>
      </c>
      <c r="BC30" s="5"/>
      <c r="BD30" s="5"/>
      <c r="BE30" s="5"/>
      <c r="BF30" s="5"/>
      <c r="BG30" s="5"/>
      <c r="BH30" s="5"/>
      <c r="BI30" s="5"/>
      <c r="BJ30" s="5"/>
      <c r="BK30" s="5"/>
      <c r="BL30" s="5"/>
      <c r="BM30" s="5">
        <v>1</v>
      </c>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4"/>
    </row>
    <row r="31" spans="1:200" ht="16.5">
      <c r="A31" s="80" t="s">
        <v>26</v>
      </c>
      <c r="B31" s="80" t="s">
        <v>27</v>
      </c>
      <c r="C31" s="68" t="s">
        <v>182</v>
      </c>
      <c r="D31" s="53">
        <v>2</v>
      </c>
      <c r="E31" s="5"/>
      <c r="F31" s="5"/>
      <c r="G31" s="5"/>
      <c r="H31" s="5"/>
      <c r="I31" s="5"/>
      <c r="J31" s="5"/>
      <c r="K31" s="5"/>
      <c r="L31" s="5"/>
      <c r="M31" s="5"/>
      <c r="N31" s="5">
        <v>112</v>
      </c>
      <c r="O31" s="5"/>
      <c r="P31" s="5">
        <v>5</v>
      </c>
      <c r="Q31" s="5"/>
      <c r="R31" s="5"/>
      <c r="S31" s="5"/>
      <c r="T31" s="5">
        <v>117</v>
      </c>
      <c r="U31" s="5">
        <v>119</v>
      </c>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v>1</v>
      </c>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4"/>
    </row>
    <row r="32" spans="1:200" ht="16.5">
      <c r="A32" s="80" t="s">
        <v>26</v>
      </c>
      <c r="B32" s="80" t="s">
        <v>27</v>
      </c>
      <c r="C32" s="68" t="s">
        <v>109</v>
      </c>
      <c r="D32" s="53">
        <v>2</v>
      </c>
      <c r="E32" s="5"/>
      <c r="F32" s="5"/>
      <c r="G32" s="5"/>
      <c r="H32" s="5"/>
      <c r="I32" s="5"/>
      <c r="J32" s="5"/>
      <c r="K32" s="5"/>
      <c r="L32" s="5"/>
      <c r="M32" s="5"/>
      <c r="N32" s="5">
        <v>181</v>
      </c>
      <c r="O32" s="5"/>
      <c r="P32" s="5">
        <v>10</v>
      </c>
      <c r="Q32" s="5">
        <v>0</v>
      </c>
      <c r="R32" s="5">
        <v>0</v>
      </c>
      <c r="S32" s="5">
        <v>0</v>
      </c>
      <c r="T32" s="5">
        <v>191</v>
      </c>
      <c r="U32" s="5">
        <v>180</v>
      </c>
      <c r="V32" s="5">
        <v>11</v>
      </c>
      <c r="W32" s="5"/>
      <c r="X32" s="5"/>
      <c r="Y32" s="5"/>
      <c r="Z32" s="5"/>
      <c r="AA32" s="5"/>
      <c r="AB32" s="5"/>
      <c r="AC32" s="5">
        <v>5</v>
      </c>
      <c r="AD32" s="5"/>
      <c r="AE32" s="5"/>
      <c r="AF32" s="5"/>
      <c r="AG32" s="5"/>
      <c r="AH32" s="5"/>
      <c r="AI32" s="5"/>
      <c r="AJ32" s="5"/>
      <c r="AK32" s="5"/>
      <c r="AL32" s="5"/>
      <c r="AM32" s="5"/>
      <c r="AN32" s="5"/>
      <c r="AO32" s="5"/>
      <c r="AP32" s="5"/>
      <c r="AQ32" s="5"/>
      <c r="AR32" s="5"/>
      <c r="AS32" s="5"/>
      <c r="AT32" s="5">
        <v>2</v>
      </c>
      <c r="AU32" s="5"/>
      <c r="AV32" s="5"/>
      <c r="AW32" s="5">
        <v>0</v>
      </c>
      <c r="AX32" s="5"/>
      <c r="AY32" s="5"/>
      <c r="AZ32" s="5">
        <v>4</v>
      </c>
      <c r="BA32" s="5">
        <v>3</v>
      </c>
      <c r="BB32" s="5">
        <v>1</v>
      </c>
      <c r="BC32" s="5"/>
      <c r="BD32" s="5"/>
      <c r="BE32" s="5"/>
      <c r="BF32" s="5"/>
      <c r="BG32" s="5"/>
      <c r="BH32" s="5"/>
      <c r="BI32" s="5"/>
      <c r="BJ32" s="5"/>
      <c r="BK32" s="5"/>
      <c r="BL32" s="5"/>
      <c r="BM32" s="5">
        <v>1</v>
      </c>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4"/>
    </row>
    <row r="33" spans="1:200" ht="16.5">
      <c r="A33" s="80" t="s">
        <v>26</v>
      </c>
      <c r="B33" s="80" t="s">
        <v>27</v>
      </c>
      <c r="C33" s="68" t="s">
        <v>57</v>
      </c>
      <c r="D33" s="53">
        <v>2</v>
      </c>
      <c r="E33" s="5">
        <v>2</v>
      </c>
      <c r="F33" s="5">
        <v>0</v>
      </c>
      <c r="G33" s="5">
        <v>0</v>
      </c>
      <c r="H33" s="5">
        <v>0</v>
      </c>
      <c r="I33" s="5">
        <v>2</v>
      </c>
      <c r="J33" s="5">
        <v>2</v>
      </c>
      <c r="K33" s="5">
        <v>0</v>
      </c>
      <c r="L33" s="5">
        <v>1</v>
      </c>
      <c r="M33" s="5"/>
      <c r="N33" s="5">
        <v>119</v>
      </c>
      <c r="O33" s="5">
        <v>0</v>
      </c>
      <c r="P33" s="5">
        <v>1</v>
      </c>
      <c r="Q33" s="5">
        <v>0</v>
      </c>
      <c r="R33" s="5">
        <v>0</v>
      </c>
      <c r="S33" s="5">
        <v>0</v>
      </c>
      <c r="T33" s="5">
        <v>120</v>
      </c>
      <c r="U33" s="5">
        <v>116</v>
      </c>
      <c r="V33" s="5">
        <v>4</v>
      </c>
      <c r="W33" s="5">
        <v>0</v>
      </c>
      <c r="X33" s="5">
        <v>0</v>
      </c>
      <c r="Y33" s="5"/>
      <c r="Z33" s="5"/>
      <c r="AA33" s="5"/>
      <c r="AB33" s="5"/>
      <c r="AC33" s="5">
        <v>2</v>
      </c>
      <c r="AD33" s="5"/>
      <c r="AE33" s="5"/>
      <c r="AF33" s="5"/>
      <c r="AG33" s="5"/>
      <c r="AH33" s="5"/>
      <c r="AI33" s="5"/>
      <c r="AJ33" s="5"/>
      <c r="AK33" s="5"/>
      <c r="AL33" s="5"/>
      <c r="AM33" s="5"/>
      <c r="AN33" s="5"/>
      <c r="AO33" s="5"/>
      <c r="AP33" s="5"/>
      <c r="AQ33" s="5"/>
      <c r="AR33" s="5"/>
      <c r="AS33" s="5"/>
      <c r="AT33" s="5">
        <v>1</v>
      </c>
      <c r="AU33" s="5"/>
      <c r="AV33" s="5"/>
      <c r="AW33" s="5">
        <v>0</v>
      </c>
      <c r="AX33" s="5"/>
      <c r="AY33" s="5"/>
      <c r="AZ33" s="5">
        <v>1</v>
      </c>
      <c r="BA33" s="5">
        <v>0</v>
      </c>
      <c r="BB33" s="5">
        <v>1</v>
      </c>
      <c r="BC33" s="5"/>
      <c r="BD33" s="5"/>
      <c r="BE33" s="5"/>
      <c r="BF33" s="5"/>
      <c r="BG33" s="5"/>
      <c r="BH33" s="5"/>
      <c r="BI33" s="5"/>
      <c r="BJ33" s="5"/>
      <c r="BK33" s="5"/>
      <c r="BL33" s="5"/>
      <c r="BM33" s="5">
        <v>2</v>
      </c>
      <c r="BN33" s="5">
        <v>0</v>
      </c>
      <c r="BO33" s="5">
        <v>0</v>
      </c>
      <c r="BP33" s="5">
        <v>0</v>
      </c>
      <c r="BQ33" s="5">
        <v>0</v>
      </c>
      <c r="BR33" s="5">
        <v>0</v>
      </c>
      <c r="BS33" s="5">
        <v>0</v>
      </c>
      <c r="BT33" s="5">
        <v>0</v>
      </c>
      <c r="BU33" s="5">
        <v>0</v>
      </c>
      <c r="BV33" s="5">
        <v>0</v>
      </c>
      <c r="BW33" s="5">
        <v>0</v>
      </c>
      <c r="BX33" s="5">
        <v>0</v>
      </c>
      <c r="BY33" s="5">
        <v>0</v>
      </c>
      <c r="BZ33" s="5">
        <v>0</v>
      </c>
      <c r="CA33" s="5">
        <v>0</v>
      </c>
      <c r="CB33" s="5">
        <v>0</v>
      </c>
      <c r="CC33" s="5">
        <v>0</v>
      </c>
      <c r="CD33" s="5">
        <v>0</v>
      </c>
      <c r="CE33" s="5">
        <v>0</v>
      </c>
      <c r="CF33" s="5">
        <v>0</v>
      </c>
      <c r="CG33" s="5">
        <v>0</v>
      </c>
      <c r="CH33" s="5">
        <v>0</v>
      </c>
      <c r="CI33" s="5">
        <v>0</v>
      </c>
      <c r="CJ33" s="5">
        <v>0</v>
      </c>
      <c r="CK33" s="5">
        <v>0</v>
      </c>
      <c r="CL33" s="5">
        <v>0</v>
      </c>
      <c r="CM33" s="5">
        <v>0</v>
      </c>
      <c r="CN33" s="5">
        <v>0</v>
      </c>
      <c r="CO33" s="5">
        <v>0</v>
      </c>
      <c r="CP33" s="5">
        <v>0</v>
      </c>
      <c r="CQ33" s="5">
        <v>0</v>
      </c>
      <c r="CR33" s="5">
        <v>0</v>
      </c>
      <c r="CS33" s="5">
        <v>0</v>
      </c>
      <c r="CT33" s="5">
        <v>0</v>
      </c>
      <c r="CU33" s="5">
        <v>0</v>
      </c>
      <c r="CV33" s="5">
        <v>0</v>
      </c>
      <c r="CW33" s="5">
        <v>0</v>
      </c>
      <c r="CX33" s="5">
        <v>0</v>
      </c>
      <c r="CY33" s="5">
        <v>0</v>
      </c>
      <c r="CZ33" s="5">
        <v>0</v>
      </c>
      <c r="DA33" s="5">
        <v>0</v>
      </c>
      <c r="DB33" s="5">
        <v>0</v>
      </c>
      <c r="DC33" s="5">
        <v>0</v>
      </c>
      <c r="DD33" s="5">
        <v>0</v>
      </c>
      <c r="DE33" s="5">
        <v>0</v>
      </c>
      <c r="DF33" s="5">
        <v>0</v>
      </c>
      <c r="DG33" s="5">
        <v>0</v>
      </c>
      <c r="DH33" s="5">
        <v>0</v>
      </c>
      <c r="DI33" s="5">
        <v>0</v>
      </c>
      <c r="DJ33" s="5">
        <v>0</v>
      </c>
      <c r="DK33" s="5">
        <v>0</v>
      </c>
      <c r="DL33" s="5">
        <v>0</v>
      </c>
      <c r="DM33" s="5">
        <v>0</v>
      </c>
      <c r="DN33" s="5">
        <v>0</v>
      </c>
      <c r="DO33" s="5">
        <v>0</v>
      </c>
      <c r="DP33" s="5">
        <v>0</v>
      </c>
      <c r="DQ33" s="5">
        <v>0</v>
      </c>
      <c r="DR33" s="5">
        <v>0</v>
      </c>
      <c r="DS33" s="5">
        <v>0</v>
      </c>
      <c r="DT33" s="5">
        <v>0</v>
      </c>
      <c r="DU33" s="5">
        <v>0</v>
      </c>
      <c r="DV33" s="5">
        <v>0</v>
      </c>
      <c r="DW33" s="5">
        <v>0</v>
      </c>
      <c r="DX33" s="5">
        <v>0</v>
      </c>
      <c r="DY33" s="5">
        <v>0</v>
      </c>
      <c r="DZ33" s="5">
        <v>0</v>
      </c>
      <c r="EA33" s="5">
        <v>0</v>
      </c>
      <c r="EB33" s="5">
        <v>0</v>
      </c>
      <c r="EC33" s="5">
        <v>0</v>
      </c>
      <c r="ED33" s="5">
        <v>0</v>
      </c>
      <c r="EE33" s="5">
        <v>0</v>
      </c>
      <c r="EF33" s="5">
        <v>0</v>
      </c>
      <c r="EG33" s="5">
        <v>0</v>
      </c>
      <c r="EH33" s="5">
        <v>0</v>
      </c>
      <c r="EI33" s="5">
        <v>0</v>
      </c>
      <c r="EJ33" s="5">
        <v>0</v>
      </c>
      <c r="EK33" s="5">
        <v>0</v>
      </c>
      <c r="EL33" s="5">
        <v>0</v>
      </c>
      <c r="EM33" s="5">
        <v>0</v>
      </c>
      <c r="EN33" s="5">
        <v>0</v>
      </c>
      <c r="EO33" s="5">
        <v>0</v>
      </c>
      <c r="EP33" s="5">
        <v>0</v>
      </c>
      <c r="EQ33" s="5">
        <v>0</v>
      </c>
      <c r="ER33" s="5">
        <v>0</v>
      </c>
      <c r="ES33" s="5">
        <v>0</v>
      </c>
      <c r="ET33" s="5">
        <v>0</v>
      </c>
      <c r="EU33" s="5">
        <v>0</v>
      </c>
      <c r="EV33" s="5">
        <v>0</v>
      </c>
      <c r="EW33" s="5">
        <v>0</v>
      </c>
      <c r="EX33" s="5">
        <v>0</v>
      </c>
      <c r="EY33" s="5">
        <v>0</v>
      </c>
      <c r="EZ33" s="5">
        <v>0</v>
      </c>
      <c r="FA33" s="5">
        <v>0</v>
      </c>
      <c r="FB33" s="5">
        <v>0</v>
      </c>
      <c r="FC33" s="5">
        <v>0</v>
      </c>
      <c r="FD33" s="5">
        <v>0</v>
      </c>
      <c r="FE33" s="5">
        <v>0</v>
      </c>
      <c r="FF33" s="5">
        <v>0</v>
      </c>
      <c r="FG33" s="5">
        <v>0</v>
      </c>
      <c r="FH33" s="5">
        <v>0</v>
      </c>
      <c r="FI33" s="5">
        <v>0</v>
      </c>
      <c r="FJ33" s="5">
        <v>0</v>
      </c>
      <c r="FK33" s="5">
        <v>0</v>
      </c>
      <c r="FL33" s="5">
        <v>0</v>
      </c>
      <c r="FM33" s="5">
        <v>0</v>
      </c>
      <c r="FN33" s="5">
        <v>0</v>
      </c>
      <c r="FO33" s="5">
        <v>0</v>
      </c>
      <c r="FP33" s="5">
        <v>0</v>
      </c>
      <c r="FQ33" s="5">
        <v>0</v>
      </c>
      <c r="FR33" s="5">
        <v>0</v>
      </c>
      <c r="FS33" s="5">
        <v>0</v>
      </c>
      <c r="FT33" s="5">
        <v>0</v>
      </c>
      <c r="FU33" s="5">
        <v>0</v>
      </c>
      <c r="FV33" s="5">
        <v>0</v>
      </c>
      <c r="FW33" s="5">
        <v>0</v>
      </c>
      <c r="FX33" s="5">
        <v>0</v>
      </c>
      <c r="FY33" s="5">
        <v>0</v>
      </c>
      <c r="FZ33" s="5">
        <v>0</v>
      </c>
      <c r="GA33" s="5">
        <v>0</v>
      </c>
      <c r="GB33" s="5">
        <v>0</v>
      </c>
      <c r="GC33" s="5">
        <v>0</v>
      </c>
      <c r="GD33" s="5"/>
      <c r="GE33" s="5"/>
      <c r="GF33" s="5"/>
      <c r="GG33" s="5"/>
      <c r="GH33" s="5"/>
      <c r="GI33" s="5"/>
      <c r="GJ33" s="5"/>
      <c r="GK33" s="5"/>
      <c r="GL33" s="5"/>
      <c r="GM33" s="5"/>
      <c r="GN33" s="5"/>
      <c r="GO33" s="5"/>
      <c r="GP33" s="5"/>
      <c r="GQ33" s="5"/>
      <c r="GR33" s="54"/>
    </row>
    <row r="34" spans="1:200" ht="16.5">
      <c r="A34" s="80" t="s">
        <v>26</v>
      </c>
      <c r="B34" s="80" t="s">
        <v>27</v>
      </c>
      <c r="C34" s="68" t="s">
        <v>61</v>
      </c>
      <c r="D34" s="53">
        <v>2</v>
      </c>
      <c r="E34" s="5">
        <v>1</v>
      </c>
      <c r="F34" s="5">
        <v>0</v>
      </c>
      <c r="G34" s="5">
        <v>0</v>
      </c>
      <c r="H34" s="5">
        <v>0</v>
      </c>
      <c r="I34" s="5">
        <v>1</v>
      </c>
      <c r="J34" s="5">
        <v>1</v>
      </c>
      <c r="K34" s="5">
        <v>0</v>
      </c>
      <c r="L34" s="5">
        <v>1</v>
      </c>
      <c r="M34" s="5"/>
      <c r="N34" s="5">
        <v>345</v>
      </c>
      <c r="O34" s="5">
        <v>0</v>
      </c>
      <c r="P34" s="5">
        <v>3</v>
      </c>
      <c r="Q34" s="5">
        <v>0</v>
      </c>
      <c r="R34" s="5">
        <v>0</v>
      </c>
      <c r="S34" s="5">
        <v>0</v>
      </c>
      <c r="T34" s="5">
        <v>348</v>
      </c>
      <c r="U34" s="5">
        <v>345</v>
      </c>
      <c r="V34" s="5">
        <v>3</v>
      </c>
      <c r="W34" s="5">
        <v>1</v>
      </c>
      <c r="X34" s="5">
        <v>0</v>
      </c>
      <c r="Y34" s="5"/>
      <c r="Z34" s="5"/>
      <c r="AA34" s="5"/>
      <c r="AB34" s="5"/>
      <c r="AC34" s="5">
        <v>1</v>
      </c>
      <c r="AD34" s="5"/>
      <c r="AE34" s="5"/>
      <c r="AF34" s="5"/>
      <c r="AG34" s="5"/>
      <c r="AH34" s="5"/>
      <c r="AI34" s="5"/>
      <c r="AJ34" s="5"/>
      <c r="AK34" s="5"/>
      <c r="AL34" s="5"/>
      <c r="AM34" s="5"/>
      <c r="AN34" s="5"/>
      <c r="AO34" s="5"/>
      <c r="AP34" s="5"/>
      <c r="AQ34" s="5"/>
      <c r="AR34" s="5"/>
      <c r="AS34" s="5"/>
      <c r="AT34" s="5">
        <v>0</v>
      </c>
      <c r="AU34" s="5"/>
      <c r="AV34" s="5"/>
      <c r="AW34" s="5">
        <v>0</v>
      </c>
      <c r="AX34" s="5"/>
      <c r="AY34" s="5"/>
      <c r="AZ34" s="5">
        <v>2</v>
      </c>
      <c r="BA34" s="5">
        <v>2</v>
      </c>
      <c r="BB34" s="5">
        <v>0</v>
      </c>
      <c r="BC34" s="5"/>
      <c r="BD34" s="5"/>
      <c r="BE34" s="5"/>
      <c r="BF34" s="5"/>
      <c r="BG34" s="5"/>
      <c r="BH34" s="5"/>
      <c r="BI34" s="5"/>
      <c r="BJ34" s="5"/>
      <c r="BK34" s="5"/>
      <c r="BL34" s="5"/>
      <c r="BM34" s="5">
        <v>1</v>
      </c>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4"/>
    </row>
    <row r="35" spans="1:200" ht="16.5">
      <c r="A35" s="80" t="s">
        <v>26</v>
      </c>
      <c r="B35" s="80" t="s">
        <v>27</v>
      </c>
      <c r="C35" s="68" t="s">
        <v>28</v>
      </c>
      <c r="D35" s="53">
        <v>72</v>
      </c>
      <c r="E35" s="5">
        <v>19</v>
      </c>
      <c r="F35" s="5">
        <v>1</v>
      </c>
      <c r="G35" s="5">
        <v>0</v>
      </c>
      <c r="H35" s="5">
        <v>2</v>
      </c>
      <c r="I35" s="5">
        <v>16</v>
      </c>
      <c r="J35" s="5">
        <v>16</v>
      </c>
      <c r="K35" s="5">
        <v>0</v>
      </c>
      <c r="L35" s="5">
        <v>13</v>
      </c>
      <c r="M35" s="5"/>
      <c r="N35" s="5">
        <v>2022</v>
      </c>
      <c r="O35" s="5">
        <v>0</v>
      </c>
      <c r="P35" s="5">
        <v>29</v>
      </c>
      <c r="Q35" s="5">
        <v>34</v>
      </c>
      <c r="R35" s="5">
        <v>0</v>
      </c>
      <c r="S35" s="5">
        <v>20</v>
      </c>
      <c r="T35" s="5">
        <v>2105</v>
      </c>
      <c r="U35" s="5">
        <v>2042</v>
      </c>
      <c r="V35" s="5">
        <v>63</v>
      </c>
      <c r="W35" s="5">
        <v>13</v>
      </c>
      <c r="X35" s="5">
        <v>0</v>
      </c>
      <c r="Y35" s="5">
        <v>4</v>
      </c>
      <c r="Z35" s="5">
        <v>4</v>
      </c>
      <c r="AA35" s="5">
        <v>5</v>
      </c>
      <c r="AB35" s="5">
        <v>4</v>
      </c>
      <c r="AC35" s="5">
        <v>52</v>
      </c>
      <c r="AD35" s="5">
        <v>8</v>
      </c>
      <c r="AE35" s="5">
        <v>3</v>
      </c>
      <c r="AF35" s="5">
        <v>0</v>
      </c>
      <c r="AG35" s="5">
        <v>0</v>
      </c>
      <c r="AH35" s="5">
        <v>12</v>
      </c>
      <c r="AI35" s="5">
        <v>2</v>
      </c>
      <c r="AJ35" s="5">
        <v>1</v>
      </c>
      <c r="AK35" s="5">
        <v>0</v>
      </c>
      <c r="AL35" s="5">
        <v>0</v>
      </c>
      <c r="AM35" s="5">
        <v>0</v>
      </c>
      <c r="AN35" s="5">
        <v>0</v>
      </c>
      <c r="AO35" s="5">
        <v>0</v>
      </c>
      <c r="AP35" s="5">
        <v>26</v>
      </c>
      <c r="AQ35" s="5">
        <v>0</v>
      </c>
      <c r="AR35" s="5">
        <v>5</v>
      </c>
      <c r="AS35" s="5">
        <v>0</v>
      </c>
      <c r="AT35" s="5">
        <v>8</v>
      </c>
      <c r="AU35" s="5">
        <v>4</v>
      </c>
      <c r="AV35" s="5">
        <v>0</v>
      </c>
      <c r="AW35" s="5">
        <v>10</v>
      </c>
      <c r="AX35" s="5">
        <v>5</v>
      </c>
      <c r="AY35" s="5">
        <v>0</v>
      </c>
      <c r="AZ35" s="5">
        <v>56</v>
      </c>
      <c r="BA35" s="5">
        <v>2</v>
      </c>
      <c r="BB35" s="5">
        <v>54</v>
      </c>
      <c r="BC35" s="5">
        <v>28</v>
      </c>
      <c r="BD35" s="5">
        <v>0</v>
      </c>
      <c r="BE35" s="5">
        <v>28</v>
      </c>
      <c r="BF35" s="5">
        <v>0</v>
      </c>
      <c r="BG35" s="5">
        <v>5</v>
      </c>
      <c r="BH35" s="5">
        <v>2</v>
      </c>
      <c r="BI35" s="5">
        <v>0</v>
      </c>
      <c r="BJ35" s="5">
        <v>2</v>
      </c>
      <c r="BK35" s="5">
        <v>1</v>
      </c>
      <c r="BL35" s="5">
        <v>1</v>
      </c>
      <c r="BM35" s="5">
        <v>1</v>
      </c>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4"/>
    </row>
    <row r="36" spans="1:200" ht="16.5">
      <c r="A36" s="80" t="s">
        <v>26</v>
      </c>
      <c r="B36" s="80" t="s">
        <v>27</v>
      </c>
      <c r="C36" s="68" t="s">
        <v>183</v>
      </c>
      <c r="D36" s="53">
        <v>2</v>
      </c>
      <c r="E36" s="5"/>
      <c r="F36" s="5"/>
      <c r="G36" s="5"/>
      <c r="H36" s="5"/>
      <c r="I36" s="5"/>
      <c r="J36" s="5"/>
      <c r="K36" s="5"/>
      <c r="L36" s="5"/>
      <c r="M36" s="5"/>
      <c r="N36" s="5">
        <v>63</v>
      </c>
      <c r="O36" s="5"/>
      <c r="P36" s="5">
        <v>1</v>
      </c>
      <c r="Q36" s="5"/>
      <c r="R36" s="5"/>
      <c r="S36" s="5"/>
      <c r="T36" s="5">
        <v>64</v>
      </c>
      <c r="U36" s="5">
        <v>72</v>
      </c>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4"/>
    </row>
    <row r="37" spans="1:200" ht="17.25" thickBot="1">
      <c r="A37" s="80" t="s">
        <v>26</v>
      </c>
      <c r="B37" s="80" t="s">
        <v>27</v>
      </c>
      <c r="C37" s="58" t="s">
        <v>58</v>
      </c>
      <c r="D37" s="53">
        <v>2</v>
      </c>
      <c r="E37" s="5"/>
      <c r="F37" s="5"/>
      <c r="G37" s="5"/>
      <c r="H37" s="5"/>
      <c r="I37" s="5"/>
      <c r="J37" s="5"/>
      <c r="K37" s="5"/>
      <c r="L37" s="5"/>
      <c r="M37" s="5"/>
      <c r="N37" s="5">
        <v>57</v>
      </c>
      <c r="O37" s="5"/>
      <c r="P37" s="5">
        <v>0</v>
      </c>
      <c r="Q37" s="5">
        <v>0</v>
      </c>
      <c r="R37" s="5">
        <v>0</v>
      </c>
      <c r="S37" s="5">
        <v>0</v>
      </c>
      <c r="T37" s="5">
        <v>57</v>
      </c>
      <c r="U37" s="5">
        <v>53</v>
      </c>
      <c r="V37" s="5">
        <v>4</v>
      </c>
      <c r="W37" s="5"/>
      <c r="X37" s="5"/>
      <c r="Y37" s="5"/>
      <c r="Z37" s="5"/>
      <c r="AA37" s="5"/>
      <c r="AB37" s="5"/>
      <c r="AC37" s="5">
        <v>0</v>
      </c>
      <c r="AD37" s="5"/>
      <c r="AE37" s="5"/>
      <c r="AF37" s="5"/>
      <c r="AG37" s="5"/>
      <c r="AH37" s="5"/>
      <c r="AI37" s="5"/>
      <c r="AJ37" s="5"/>
      <c r="AK37" s="5"/>
      <c r="AL37" s="5"/>
      <c r="AM37" s="5"/>
      <c r="AN37" s="5"/>
      <c r="AO37" s="5"/>
      <c r="AP37" s="5"/>
      <c r="AQ37" s="5"/>
      <c r="AR37" s="5"/>
      <c r="AS37" s="5"/>
      <c r="AT37" s="5">
        <v>0</v>
      </c>
      <c r="AU37" s="5"/>
      <c r="AV37" s="5"/>
      <c r="AW37" s="5">
        <v>0</v>
      </c>
      <c r="AX37" s="5"/>
      <c r="AY37" s="5"/>
      <c r="AZ37" s="5">
        <v>4</v>
      </c>
      <c r="BA37" s="5">
        <v>0</v>
      </c>
      <c r="BB37" s="5">
        <v>4</v>
      </c>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4"/>
    </row>
    <row r="38" spans="1:200" ht="16.5">
      <c r="A38" s="80" t="s">
        <v>26</v>
      </c>
      <c r="B38" s="80" t="s">
        <v>27</v>
      </c>
      <c r="C38" s="66" t="s">
        <v>201</v>
      </c>
      <c r="D38" s="53">
        <v>0</v>
      </c>
      <c r="E38" s="5">
        <v>2</v>
      </c>
      <c r="F38" s="5">
        <v>0</v>
      </c>
      <c r="G38" s="5">
        <v>0</v>
      </c>
      <c r="H38" s="5">
        <v>0</v>
      </c>
      <c r="I38" s="5">
        <v>2</v>
      </c>
      <c r="J38" s="5">
        <v>2</v>
      </c>
      <c r="K38" s="5">
        <v>0</v>
      </c>
      <c r="L38" s="5">
        <v>2</v>
      </c>
      <c r="M38" s="5"/>
      <c r="N38" s="5">
        <v>19</v>
      </c>
      <c r="O38" s="5">
        <v>0</v>
      </c>
      <c r="P38" s="5">
        <v>1</v>
      </c>
      <c r="Q38" s="5"/>
      <c r="R38" s="5"/>
      <c r="S38" s="5"/>
      <c r="T38" s="5">
        <v>20</v>
      </c>
      <c r="U38" s="5">
        <v>23</v>
      </c>
      <c r="V38" s="5"/>
      <c r="W38" s="5">
        <v>2</v>
      </c>
      <c r="X38" s="5">
        <v>0</v>
      </c>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4"/>
    </row>
    <row r="39" spans="1:200" ht="16.5">
      <c r="A39" s="80" t="s">
        <v>26</v>
      </c>
      <c r="B39" s="79" t="s">
        <v>59</v>
      </c>
      <c r="C39" s="68" t="s">
        <v>110</v>
      </c>
      <c r="D39" s="53">
        <v>3</v>
      </c>
      <c r="E39" s="5"/>
      <c r="F39" s="5"/>
      <c r="G39" s="5"/>
      <c r="H39" s="5"/>
      <c r="I39" s="5"/>
      <c r="J39" s="5"/>
      <c r="K39" s="5"/>
      <c r="L39" s="5"/>
      <c r="M39" s="5"/>
      <c r="N39" s="5">
        <v>59</v>
      </c>
      <c r="O39" s="5"/>
      <c r="P39" s="5">
        <v>0</v>
      </c>
      <c r="Q39" s="5"/>
      <c r="R39" s="5"/>
      <c r="S39" s="5"/>
      <c r="T39" s="5">
        <v>59</v>
      </c>
      <c r="U39" s="5">
        <v>60</v>
      </c>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c r="FS39" s="5"/>
      <c r="FT39" s="5"/>
      <c r="FU39" s="5"/>
      <c r="FV39" s="5"/>
      <c r="FW39" s="5"/>
      <c r="FX39" s="5"/>
      <c r="FY39" s="5"/>
      <c r="FZ39" s="5"/>
      <c r="GA39" s="5"/>
      <c r="GB39" s="5"/>
      <c r="GC39" s="5"/>
      <c r="GD39" s="5"/>
      <c r="GE39" s="5"/>
      <c r="GF39" s="5"/>
      <c r="GG39" s="5"/>
      <c r="GH39" s="5"/>
      <c r="GI39" s="5"/>
      <c r="GJ39" s="5"/>
      <c r="GK39" s="5"/>
      <c r="GL39" s="5"/>
      <c r="GM39" s="5"/>
      <c r="GN39" s="5"/>
      <c r="GO39" s="5"/>
      <c r="GP39" s="5"/>
      <c r="GQ39" s="5"/>
      <c r="GR39" s="54"/>
    </row>
    <row r="40" spans="1:200" ht="16.5">
      <c r="A40" s="80" t="s">
        <v>26</v>
      </c>
      <c r="B40" s="80" t="s">
        <v>59</v>
      </c>
      <c r="C40" s="68" t="s">
        <v>197</v>
      </c>
      <c r="D40" s="53">
        <v>0</v>
      </c>
      <c r="E40" s="5"/>
      <c r="F40" s="5"/>
      <c r="G40" s="5"/>
      <c r="H40" s="5"/>
      <c r="I40" s="5"/>
      <c r="J40" s="5"/>
      <c r="K40" s="5"/>
      <c r="L40" s="5"/>
      <c r="M40" s="5"/>
      <c r="N40" s="5">
        <v>21</v>
      </c>
      <c r="O40" s="5"/>
      <c r="P40" s="5">
        <v>0</v>
      </c>
      <c r="Q40" s="5"/>
      <c r="R40" s="5"/>
      <c r="S40" s="5"/>
      <c r="T40" s="5">
        <v>21</v>
      </c>
      <c r="U40" s="5">
        <v>22</v>
      </c>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c r="FS40" s="5"/>
      <c r="FT40" s="5"/>
      <c r="FU40" s="5"/>
      <c r="FV40" s="5"/>
      <c r="FW40" s="5"/>
      <c r="FX40" s="5"/>
      <c r="FY40" s="5"/>
      <c r="FZ40" s="5"/>
      <c r="GA40" s="5"/>
      <c r="GB40" s="5"/>
      <c r="GC40" s="5"/>
      <c r="GD40" s="5"/>
      <c r="GE40" s="5"/>
      <c r="GF40" s="5"/>
      <c r="GG40" s="5"/>
      <c r="GH40" s="5"/>
      <c r="GI40" s="5"/>
      <c r="GJ40" s="5"/>
      <c r="GK40" s="5"/>
      <c r="GL40" s="5"/>
      <c r="GM40" s="5"/>
      <c r="GN40" s="5"/>
      <c r="GO40" s="5"/>
      <c r="GP40" s="5"/>
      <c r="GQ40" s="5"/>
      <c r="GR40" s="54"/>
    </row>
    <row r="41" spans="1:200" ht="16.5">
      <c r="A41" s="80" t="s">
        <v>26</v>
      </c>
      <c r="B41" s="80" t="s">
        <v>59</v>
      </c>
      <c r="C41" s="68" t="s">
        <v>184</v>
      </c>
      <c r="D41" s="53">
        <v>2</v>
      </c>
      <c r="E41" s="5">
        <v>1</v>
      </c>
      <c r="F41" s="5">
        <v>0</v>
      </c>
      <c r="G41" s="5">
        <v>0</v>
      </c>
      <c r="H41" s="5">
        <v>0</v>
      </c>
      <c r="I41" s="5">
        <v>1</v>
      </c>
      <c r="J41" s="5">
        <v>1</v>
      </c>
      <c r="K41" s="5">
        <v>0</v>
      </c>
      <c r="L41" s="5">
        <v>0</v>
      </c>
      <c r="M41" s="5"/>
      <c r="N41" s="5">
        <v>42</v>
      </c>
      <c r="O41" s="5">
        <v>0</v>
      </c>
      <c r="P41" s="5">
        <v>1</v>
      </c>
      <c r="Q41" s="5"/>
      <c r="R41" s="5"/>
      <c r="S41" s="5"/>
      <c r="T41" s="5">
        <v>43</v>
      </c>
      <c r="U41" s="5">
        <v>46</v>
      </c>
      <c r="V41" s="5"/>
      <c r="W41" s="5">
        <v>0</v>
      </c>
      <c r="X41" s="5">
        <v>0</v>
      </c>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c r="FS41" s="5"/>
      <c r="FT41" s="5"/>
      <c r="FU41" s="5"/>
      <c r="FV41" s="5"/>
      <c r="FW41" s="5"/>
      <c r="FX41" s="5"/>
      <c r="FY41" s="5"/>
      <c r="FZ41" s="5"/>
      <c r="GA41" s="5"/>
      <c r="GB41" s="5"/>
      <c r="GC41" s="5"/>
      <c r="GD41" s="5"/>
      <c r="GE41" s="5"/>
      <c r="GF41" s="5"/>
      <c r="GG41" s="5"/>
      <c r="GH41" s="5"/>
      <c r="GI41" s="5"/>
      <c r="GJ41" s="5"/>
      <c r="GK41" s="5"/>
      <c r="GL41" s="5"/>
      <c r="GM41" s="5"/>
      <c r="GN41" s="5"/>
      <c r="GO41" s="5"/>
      <c r="GP41" s="5"/>
      <c r="GQ41" s="5"/>
      <c r="GR41" s="54"/>
    </row>
    <row r="42" spans="1:200" ht="16.5">
      <c r="A42" s="80" t="s">
        <v>26</v>
      </c>
      <c r="B42" s="80" t="s">
        <v>59</v>
      </c>
      <c r="C42" s="68" t="s">
        <v>60</v>
      </c>
      <c r="D42" s="53">
        <v>0</v>
      </c>
      <c r="E42" s="5"/>
      <c r="F42" s="5"/>
      <c r="G42" s="5"/>
      <c r="H42" s="5"/>
      <c r="I42" s="5"/>
      <c r="J42" s="5"/>
      <c r="K42" s="5"/>
      <c r="L42" s="5"/>
      <c r="M42" s="5"/>
      <c r="N42" s="5">
        <v>48</v>
      </c>
      <c r="O42" s="5"/>
      <c r="P42" s="5">
        <v>0</v>
      </c>
      <c r="Q42" s="5">
        <v>0</v>
      </c>
      <c r="R42" s="5">
        <v>0</v>
      </c>
      <c r="S42" s="5">
        <v>0</v>
      </c>
      <c r="T42" s="5">
        <v>48</v>
      </c>
      <c r="U42" s="5">
        <v>47</v>
      </c>
      <c r="V42" s="5">
        <v>1</v>
      </c>
      <c r="W42" s="5"/>
      <c r="X42" s="5"/>
      <c r="Y42" s="5"/>
      <c r="Z42" s="5"/>
      <c r="AA42" s="5"/>
      <c r="AB42" s="5"/>
      <c r="AC42" s="5">
        <v>0</v>
      </c>
      <c r="AD42" s="5"/>
      <c r="AE42" s="5"/>
      <c r="AF42" s="5"/>
      <c r="AG42" s="5"/>
      <c r="AH42" s="5"/>
      <c r="AI42" s="5"/>
      <c r="AJ42" s="5"/>
      <c r="AK42" s="5"/>
      <c r="AL42" s="5"/>
      <c r="AM42" s="5"/>
      <c r="AN42" s="5"/>
      <c r="AO42" s="5"/>
      <c r="AP42" s="5"/>
      <c r="AQ42" s="5"/>
      <c r="AR42" s="5"/>
      <c r="AS42" s="5"/>
      <c r="AT42" s="5">
        <v>0</v>
      </c>
      <c r="AU42" s="5"/>
      <c r="AV42" s="5"/>
      <c r="AW42" s="5">
        <v>0</v>
      </c>
      <c r="AX42" s="5"/>
      <c r="AY42" s="5"/>
      <c r="AZ42" s="5">
        <v>1</v>
      </c>
      <c r="BA42" s="5">
        <v>0</v>
      </c>
      <c r="BB42" s="5">
        <v>1</v>
      </c>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4"/>
    </row>
    <row r="43" spans="1:200" ht="16.5">
      <c r="A43" s="80" t="s">
        <v>26</v>
      </c>
      <c r="B43" s="80" t="s">
        <v>59</v>
      </c>
      <c r="C43" s="68" t="s">
        <v>196</v>
      </c>
      <c r="D43" s="53">
        <v>0</v>
      </c>
      <c r="E43" s="5"/>
      <c r="F43" s="5"/>
      <c r="G43" s="5"/>
      <c r="H43" s="5"/>
      <c r="I43" s="5"/>
      <c r="J43" s="5"/>
      <c r="K43" s="5"/>
      <c r="L43" s="5"/>
      <c r="M43" s="5"/>
      <c r="N43" s="5">
        <v>24</v>
      </c>
      <c r="O43" s="5"/>
      <c r="P43" s="5">
        <v>1</v>
      </c>
      <c r="Q43" s="5"/>
      <c r="R43" s="5"/>
      <c r="S43" s="5"/>
      <c r="T43" s="5">
        <v>25</v>
      </c>
      <c r="U43" s="5">
        <v>26</v>
      </c>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c r="GM43" s="5"/>
      <c r="GN43" s="5"/>
      <c r="GO43" s="5"/>
      <c r="GP43" s="5"/>
      <c r="GQ43" s="5"/>
      <c r="GR43" s="54"/>
    </row>
    <row r="44" spans="1:200" ht="17.25" thickBot="1">
      <c r="A44" s="80" t="s">
        <v>26</v>
      </c>
      <c r="B44" s="80" t="s">
        <v>59</v>
      </c>
      <c r="C44" s="58" t="s">
        <v>62</v>
      </c>
      <c r="D44" s="53">
        <v>5</v>
      </c>
      <c r="E44" s="5"/>
      <c r="F44" s="5"/>
      <c r="G44" s="5"/>
      <c r="H44" s="5"/>
      <c r="I44" s="5"/>
      <c r="J44" s="5"/>
      <c r="K44" s="5"/>
      <c r="L44" s="5"/>
      <c r="M44" s="5"/>
      <c r="N44" s="5">
        <v>78</v>
      </c>
      <c r="O44" s="5"/>
      <c r="P44" s="5">
        <v>2</v>
      </c>
      <c r="Q44" s="5"/>
      <c r="R44" s="5"/>
      <c r="S44" s="5"/>
      <c r="T44" s="5">
        <v>80</v>
      </c>
      <c r="U44" s="5">
        <v>83</v>
      </c>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4"/>
    </row>
    <row r="45" spans="1:200" ht="16.5">
      <c r="A45" s="80" t="s">
        <v>26</v>
      </c>
      <c r="B45" s="80" t="s">
        <v>59</v>
      </c>
      <c r="C45" s="66" t="s">
        <v>215</v>
      </c>
      <c r="D45" s="53">
        <v>0</v>
      </c>
      <c r="E45" s="5"/>
      <c r="F45" s="5"/>
      <c r="G45" s="5"/>
      <c r="H45" s="5"/>
      <c r="I45" s="5"/>
      <c r="J45" s="5"/>
      <c r="K45" s="5"/>
      <c r="L45" s="5"/>
      <c r="M45" s="5"/>
      <c r="N45" s="5">
        <v>30</v>
      </c>
      <c r="O45" s="5"/>
      <c r="P45" s="5">
        <v>0</v>
      </c>
      <c r="Q45" s="5">
        <v>0</v>
      </c>
      <c r="R45" s="5">
        <v>0</v>
      </c>
      <c r="S45" s="5">
        <v>0</v>
      </c>
      <c r="T45" s="5">
        <v>30</v>
      </c>
      <c r="U45" s="5">
        <v>28</v>
      </c>
      <c r="V45" s="5">
        <v>2</v>
      </c>
      <c r="W45" s="5"/>
      <c r="X45" s="5"/>
      <c r="Y45" s="5"/>
      <c r="Z45" s="5"/>
      <c r="AA45" s="5"/>
      <c r="AB45" s="5"/>
      <c r="AC45" s="5">
        <v>0</v>
      </c>
      <c r="AD45" s="5"/>
      <c r="AE45" s="5"/>
      <c r="AF45" s="5"/>
      <c r="AG45" s="5"/>
      <c r="AH45" s="5"/>
      <c r="AI45" s="5"/>
      <c r="AJ45" s="5"/>
      <c r="AK45" s="5"/>
      <c r="AL45" s="5"/>
      <c r="AM45" s="5"/>
      <c r="AN45" s="5"/>
      <c r="AO45" s="5"/>
      <c r="AP45" s="5"/>
      <c r="AQ45" s="5"/>
      <c r="AR45" s="5"/>
      <c r="AS45" s="5"/>
      <c r="AT45" s="5">
        <v>0</v>
      </c>
      <c r="AU45" s="5"/>
      <c r="AV45" s="5"/>
      <c r="AW45" s="5">
        <v>0</v>
      </c>
      <c r="AX45" s="5"/>
      <c r="AY45" s="5"/>
      <c r="AZ45" s="5">
        <v>2</v>
      </c>
      <c r="BA45" s="5">
        <v>0</v>
      </c>
      <c r="BB45" s="5">
        <v>2</v>
      </c>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4"/>
    </row>
    <row r="46" spans="1:200" ht="16.5">
      <c r="A46" s="80" t="s">
        <v>26</v>
      </c>
      <c r="B46" s="80" t="s">
        <v>59</v>
      </c>
      <c r="C46" s="66" t="s">
        <v>221</v>
      </c>
      <c r="D46" s="53">
        <v>0</v>
      </c>
      <c r="E46" s="5">
        <v>3</v>
      </c>
      <c r="F46" s="5">
        <v>0</v>
      </c>
      <c r="G46" s="5">
        <v>0</v>
      </c>
      <c r="H46" s="5">
        <v>1</v>
      </c>
      <c r="I46" s="5">
        <v>2</v>
      </c>
      <c r="J46" s="5">
        <v>2</v>
      </c>
      <c r="K46" s="5">
        <v>0</v>
      </c>
      <c r="L46" s="5">
        <v>2</v>
      </c>
      <c r="M46" s="5"/>
      <c r="N46" s="5">
        <v>42</v>
      </c>
      <c r="O46" s="5">
        <v>0</v>
      </c>
      <c r="P46" s="5">
        <v>1</v>
      </c>
      <c r="Q46" s="5"/>
      <c r="R46" s="5"/>
      <c r="S46" s="5"/>
      <c r="T46" s="5">
        <v>43</v>
      </c>
      <c r="U46" s="5">
        <v>45</v>
      </c>
      <c r="V46" s="5"/>
      <c r="W46" s="5">
        <v>1</v>
      </c>
      <c r="X46" s="5">
        <v>0</v>
      </c>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4"/>
    </row>
    <row r="47" spans="1:200" ht="16.5">
      <c r="A47" s="80" t="s">
        <v>26</v>
      </c>
      <c r="B47" s="80" t="s">
        <v>59</v>
      </c>
      <c r="C47" s="66" t="s">
        <v>233</v>
      </c>
      <c r="D47" s="53">
        <v>0</v>
      </c>
      <c r="E47" s="5"/>
      <c r="F47" s="5"/>
      <c r="G47" s="5"/>
      <c r="H47" s="5"/>
      <c r="I47" s="5"/>
      <c r="J47" s="5"/>
      <c r="K47" s="5"/>
      <c r="L47" s="5"/>
      <c r="M47" s="5"/>
      <c r="N47" s="5">
        <v>8</v>
      </c>
      <c r="O47" s="5"/>
      <c r="P47" s="5">
        <v>1</v>
      </c>
      <c r="Q47" s="5">
        <v>0</v>
      </c>
      <c r="R47" s="5">
        <v>0</v>
      </c>
      <c r="S47" s="5">
        <v>1</v>
      </c>
      <c r="T47" s="5">
        <v>10</v>
      </c>
      <c r="U47" s="5">
        <v>7</v>
      </c>
      <c r="V47" s="5">
        <v>3</v>
      </c>
      <c r="W47" s="5"/>
      <c r="X47" s="5"/>
      <c r="Y47" s="5"/>
      <c r="Z47" s="5"/>
      <c r="AA47" s="5"/>
      <c r="AB47" s="5"/>
      <c r="AC47" s="5">
        <v>0</v>
      </c>
      <c r="AD47" s="5"/>
      <c r="AE47" s="5"/>
      <c r="AF47" s="5"/>
      <c r="AG47" s="5"/>
      <c r="AH47" s="5"/>
      <c r="AI47" s="5"/>
      <c r="AJ47" s="5"/>
      <c r="AK47" s="5"/>
      <c r="AL47" s="5"/>
      <c r="AM47" s="5"/>
      <c r="AN47" s="5"/>
      <c r="AO47" s="5"/>
      <c r="AP47" s="5"/>
      <c r="AQ47" s="5"/>
      <c r="AR47" s="5"/>
      <c r="AS47" s="5"/>
      <c r="AT47" s="5">
        <v>0</v>
      </c>
      <c r="AU47" s="5"/>
      <c r="AV47" s="5"/>
      <c r="AW47" s="5">
        <v>0</v>
      </c>
      <c r="AX47" s="5"/>
      <c r="AY47" s="5"/>
      <c r="AZ47" s="5">
        <v>3</v>
      </c>
      <c r="BA47" s="5">
        <v>0</v>
      </c>
      <c r="BB47" s="5">
        <v>3</v>
      </c>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4"/>
    </row>
    <row r="48" spans="1:200" ht="16.5">
      <c r="A48" s="80" t="s">
        <v>26</v>
      </c>
      <c r="B48" s="79" t="s">
        <v>38</v>
      </c>
      <c r="C48" s="68" t="s">
        <v>102</v>
      </c>
      <c r="D48" s="53">
        <v>3</v>
      </c>
      <c r="E48" s="5"/>
      <c r="F48" s="5"/>
      <c r="G48" s="5"/>
      <c r="H48" s="5"/>
      <c r="I48" s="5"/>
      <c r="J48" s="5"/>
      <c r="K48" s="5"/>
      <c r="L48" s="5"/>
      <c r="M48" s="5"/>
      <c r="N48" s="5">
        <v>47</v>
      </c>
      <c r="O48" s="5"/>
      <c r="P48" s="5">
        <v>3</v>
      </c>
      <c r="Q48" s="5"/>
      <c r="R48" s="5"/>
      <c r="S48" s="5"/>
      <c r="T48" s="5">
        <v>50</v>
      </c>
      <c r="U48" s="5">
        <v>50</v>
      </c>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v>1</v>
      </c>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4"/>
    </row>
    <row r="49" spans="1:200" ht="16.5">
      <c r="A49" s="80" t="s">
        <v>26</v>
      </c>
      <c r="B49" s="80" t="s">
        <v>38</v>
      </c>
      <c r="C49" s="68" t="s">
        <v>169</v>
      </c>
      <c r="D49" s="53">
        <v>8</v>
      </c>
      <c r="E49" s="5"/>
      <c r="F49" s="5"/>
      <c r="G49" s="5"/>
      <c r="H49" s="5"/>
      <c r="I49" s="5"/>
      <c r="J49" s="5"/>
      <c r="K49" s="5"/>
      <c r="L49" s="5"/>
      <c r="M49" s="5"/>
      <c r="N49" s="5">
        <v>216</v>
      </c>
      <c r="O49" s="5"/>
      <c r="P49" s="5">
        <v>6</v>
      </c>
      <c r="Q49" s="5"/>
      <c r="R49" s="5"/>
      <c r="S49" s="5"/>
      <c r="T49" s="5">
        <v>222</v>
      </c>
      <c r="U49" s="5">
        <v>223</v>
      </c>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v>1</v>
      </c>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4"/>
    </row>
    <row r="50" spans="1:200" ht="16.5">
      <c r="A50" s="80" t="s">
        <v>26</v>
      </c>
      <c r="B50" s="80" t="s">
        <v>38</v>
      </c>
      <c r="C50" s="68" t="s">
        <v>40</v>
      </c>
      <c r="D50" s="53">
        <v>13</v>
      </c>
      <c r="E50" s="5">
        <v>0</v>
      </c>
      <c r="F50" s="5">
        <v>0</v>
      </c>
      <c r="G50" s="5">
        <v>0</v>
      </c>
      <c r="H50" s="5">
        <v>0</v>
      </c>
      <c r="I50" s="5">
        <v>0</v>
      </c>
      <c r="J50" s="5">
        <v>0</v>
      </c>
      <c r="K50" s="5">
        <v>0</v>
      </c>
      <c r="L50" s="5">
        <v>0</v>
      </c>
      <c r="M50" s="5"/>
      <c r="N50" s="5">
        <v>171</v>
      </c>
      <c r="O50" s="5">
        <v>0</v>
      </c>
      <c r="P50" s="5">
        <v>6</v>
      </c>
      <c r="Q50" s="5">
        <v>0</v>
      </c>
      <c r="R50" s="5">
        <v>0</v>
      </c>
      <c r="S50" s="5">
        <v>0</v>
      </c>
      <c r="T50" s="5">
        <v>177</v>
      </c>
      <c r="U50" s="5">
        <v>170</v>
      </c>
      <c r="V50" s="5">
        <v>7</v>
      </c>
      <c r="W50" s="5">
        <v>0</v>
      </c>
      <c r="X50" s="5">
        <v>0</v>
      </c>
      <c r="Y50" s="5">
        <v>0</v>
      </c>
      <c r="Z50" s="5">
        <v>0</v>
      </c>
      <c r="AA50" s="5">
        <v>0</v>
      </c>
      <c r="AB50" s="5">
        <v>4</v>
      </c>
      <c r="AC50" s="5">
        <v>0</v>
      </c>
      <c r="AD50" s="5">
        <v>0</v>
      </c>
      <c r="AE50" s="5">
        <v>0</v>
      </c>
      <c r="AF50" s="5">
        <v>0</v>
      </c>
      <c r="AG50" s="5">
        <v>0</v>
      </c>
      <c r="AH50" s="5">
        <v>0</v>
      </c>
      <c r="AI50" s="5">
        <v>0</v>
      </c>
      <c r="AJ50" s="5">
        <v>0</v>
      </c>
      <c r="AK50" s="5">
        <v>0</v>
      </c>
      <c r="AL50" s="5">
        <v>0</v>
      </c>
      <c r="AM50" s="5">
        <v>2</v>
      </c>
      <c r="AN50" s="5">
        <v>1</v>
      </c>
      <c r="AO50" s="5">
        <v>1</v>
      </c>
      <c r="AP50" s="5">
        <v>0</v>
      </c>
      <c r="AQ50" s="5">
        <v>0</v>
      </c>
      <c r="AR50" s="5">
        <v>2</v>
      </c>
      <c r="AS50" s="5">
        <v>0</v>
      </c>
      <c r="AT50" s="5">
        <v>0</v>
      </c>
      <c r="AU50" s="5">
        <v>0</v>
      </c>
      <c r="AV50" s="5">
        <v>0</v>
      </c>
      <c r="AW50" s="5">
        <v>0</v>
      </c>
      <c r="AX50" s="5">
        <v>0</v>
      </c>
      <c r="AY50" s="5">
        <v>0</v>
      </c>
      <c r="AZ50" s="5">
        <v>14</v>
      </c>
      <c r="BA50" s="5">
        <v>0</v>
      </c>
      <c r="BB50" s="5">
        <v>14</v>
      </c>
      <c r="BC50" s="5">
        <v>7</v>
      </c>
      <c r="BD50" s="5">
        <v>0</v>
      </c>
      <c r="BE50" s="5">
        <v>7</v>
      </c>
      <c r="BF50" s="5">
        <v>0</v>
      </c>
      <c r="BG50" s="5">
        <v>2</v>
      </c>
      <c r="BH50" s="5">
        <v>1</v>
      </c>
      <c r="BI50" s="5">
        <v>0</v>
      </c>
      <c r="BJ50" s="5">
        <v>0</v>
      </c>
      <c r="BK50" s="5">
        <v>0</v>
      </c>
      <c r="BL50" s="5">
        <v>0</v>
      </c>
      <c r="BM50" s="5">
        <v>2</v>
      </c>
      <c r="BN50" s="5">
        <v>0</v>
      </c>
      <c r="BO50" s="5">
        <v>0</v>
      </c>
      <c r="BP50" s="5">
        <v>0</v>
      </c>
      <c r="BQ50" s="5">
        <v>0</v>
      </c>
      <c r="BR50" s="5">
        <v>0</v>
      </c>
      <c r="BS50" s="5">
        <v>0</v>
      </c>
      <c r="BT50" s="5">
        <v>0</v>
      </c>
      <c r="BU50" s="5">
        <v>0</v>
      </c>
      <c r="BV50" s="5">
        <v>0</v>
      </c>
      <c r="BW50" s="5">
        <v>0</v>
      </c>
      <c r="BX50" s="5">
        <v>0</v>
      </c>
      <c r="BY50" s="5">
        <v>0</v>
      </c>
      <c r="BZ50" s="5">
        <v>0</v>
      </c>
      <c r="CA50" s="5">
        <v>0</v>
      </c>
      <c r="CB50" s="5">
        <v>0</v>
      </c>
      <c r="CC50" s="5">
        <v>0</v>
      </c>
      <c r="CD50" s="5">
        <v>0</v>
      </c>
      <c r="CE50" s="5">
        <v>0</v>
      </c>
      <c r="CF50" s="5">
        <v>0</v>
      </c>
      <c r="CG50" s="5">
        <v>0</v>
      </c>
      <c r="CH50" s="5">
        <v>0</v>
      </c>
      <c r="CI50" s="5">
        <v>0</v>
      </c>
      <c r="CJ50" s="5">
        <v>0</v>
      </c>
      <c r="CK50" s="5">
        <v>0</v>
      </c>
      <c r="CL50" s="5">
        <v>0</v>
      </c>
      <c r="CM50" s="5">
        <v>0</v>
      </c>
      <c r="CN50" s="5">
        <v>0</v>
      </c>
      <c r="CO50" s="5">
        <v>0</v>
      </c>
      <c r="CP50" s="5">
        <v>0</v>
      </c>
      <c r="CQ50" s="5">
        <v>0</v>
      </c>
      <c r="CR50" s="5">
        <v>0</v>
      </c>
      <c r="CS50" s="5">
        <v>0</v>
      </c>
      <c r="CT50" s="5">
        <v>0</v>
      </c>
      <c r="CU50" s="5">
        <v>0</v>
      </c>
      <c r="CV50" s="5">
        <v>0</v>
      </c>
      <c r="CW50" s="5">
        <v>0</v>
      </c>
      <c r="CX50" s="5">
        <v>0</v>
      </c>
      <c r="CY50" s="5">
        <v>0</v>
      </c>
      <c r="CZ50" s="5">
        <v>0</v>
      </c>
      <c r="DA50" s="5">
        <v>0</v>
      </c>
      <c r="DB50" s="5">
        <v>0</v>
      </c>
      <c r="DC50" s="5">
        <v>0</v>
      </c>
      <c r="DD50" s="5">
        <v>0</v>
      </c>
      <c r="DE50" s="5">
        <v>0</v>
      </c>
      <c r="DF50" s="5">
        <v>0</v>
      </c>
      <c r="DG50" s="5">
        <v>0</v>
      </c>
      <c r="DH50" s="5">
        <v>0</v>
      </c>
      <c r="DI50" s="5">
        <v>0</v>
      </c>
      <c r="DJ50" s="5">
        <v>0</v>
      </c>
      <c r="DK50" s="5">
        <v>0</v>
      </c>
      <c r="DL50" s="5">
        <v>0</v>
      </c>
      <c r="DM50" s="5">
        <v>0</v>
      </c>
      <c r="DN50" s="5">
        <v>0</v>
      </c>
      <c r="DO50" s="5">
        <v>0</v>
      </c>
      <c r="DP50" s="5">
        <v>0</v>
      </c>
      <c r="DQ50" s="5">
        <v>0</v>
      </c>
      <c r="DR50" s="5">
        <v>0</v>
      </c>
      <c r="DS50" s="5">
        <v>0</v>
      </c>
      <c r="DT50" s="5">
        <v>0</v>
      </c>
      <c r="DU50" s="5">
        <v>0</v>
      </c>
      <c r="DV50" s="5">
        <v>0</v>
      </c>
      <c r="DW50" s="5">
        <v>0</v>
      </c>
      <c r="DX50" s="5">
        <v>0</v>
      </c>
      <c r="DY50" s="5">
        <v>0</v>
      </c>
      <c r="DZ50" s="5">
        <v>0</v>
      </c>
      <c r="EA50" s="5">
        <v>0</v>
      </c>
      <c r="EB50" s="5">
        <v>0</v>
      </c>
      <c r="EC50" s="5">
        <v>0</v>
      </c>
      <c r="ED50" s="5">
        <v>0</v>
      </c>
      <c r="EE50" s="5">
        <v>0</v>
      </c>
      <c r="EF50" s="5">
        <v>0</v>
      </c>
      <c r="EG50" s="5">
        <v>0</v>
      </c>
      <c r="EH50" s="5">
        <v>0</v>
      </c>
      <c r="EI50" s="5">
        <v>0</v>
      </c>
      <c r="EJ50" s="5">
        <v>0</v>
      </c>
      <c r="EK50" s="5">
        <v>0</v>
      </c>
      <c r="EL50" s="5">
        <v>0</v>
      </c>
      <c r="EM50" s="5">
        <v>0</v>
      </c>
      <c r="EN50" s="5">
        <v>0</v>
      </c>
      <c r="EO50" s="5">
        <v>0</v>
      </c>
      <c r="EP50" s="5">
        <v>0</v>
      </c>
      <c r="EQ50" s="5">
        <v>0</v>
      </c>
      <c r="ER50" s="5">
        <v>0</v>
      </c>
      <c r="ES50" s="5">
        <v>0</v>
      </c>
      <c r="ET50" s="5">
        <v>0</v>
      </c>
      <c r="EU50" s="5">
        <v>0</v>
      </c>
      <c r="EV50" s="5">
        <v>0</v>
      </c>
      <c r="EW50" s="5">
        <v>0</v>
      </c>
      <c r="EX50" s="5">
        <v>0</v>
      </c>
      <c r="EY50" s="5">
        <v>0</v>
      </c>
      <c r="EZ50" s="5">
        <v>0</v>
      </c>
      <c r="FA50" s="5">
        <v>0</v>
      </c>
      <c r="FB50" s="5">
        <v>0</v>
      </c>
      <c r="FC50" s="5">
        <v>0</v>
      </c>
      <c r="FD50" s="5">
        <v>0</v>
      </c>
      <c r="FE50" s="5">
        <v>0</v>
      </c>
      <c r="FF50" s="5">
        <v>0</v>
      </c>
      <c r="FG50" s="5">
        <v>0</v>
      </c>
      <c r="FH50" s="5">
        <v>0</v>
      </c>
      <c r="FI50" s="5">
        <v>0</v>
      </c>
      <c r="FJ50" s="5">
        <v>0</v>
      </c>
      <c r="FK50" s="5">
        <v>0</v>
      </c>
      <c r="FL50" s="5">
        <v>0</v>
      </c>
      <c r="FM50" s="5">
        <v>0</v>
      </c>
      <c r="FN50" s="5">
        <v>0</v>
      </c>
      <c r="FO50" s="5">
        <v>0</v>
      </c>
      <c r="FP50" s="5">
        <v>0</v>
      </c>
      <c r="FQ50" s="5">
        <v>0</v>
      </c>
      <c r="FR50" s="5">
        <v>0</v>
      </c>
      <c r="FS50" s="5">
        <v>0</v>
      </c>
      <c r="FT50" s="5">
        <v>0</v>
      </c>
      <c r="FU50" s="5">
        <v>0</v>
      </c>
      <c r="FV50" s="5">
        <v>0</v>
      </c>
      <c r="FW50" s="5">
        <v>0</v>
      </c>
      <c r="FX50" s="5">
        <v>0</v>
      </c>
      <c r="FY50" s="5">
        <v>0</v>
      </c>
      <c r="FZ50" s="5">
        <v>0</v>
      </c>
      <c r="GA50" s="5">
        <v>0</v>
      </c>
      <c r="GB50" s="5">
        <v>0</v>
      </c>
      <c r="GC50" s="5">
        <v>0</v>
      </c>
      <c r="GD50" s="5">
        <v>0</v>
      </c>
      <c r="GE50" s="5">
        <v>0</v>
      </c>
      <c r="GF50" s="5">
        <v>0</v>
      </c>
      <c r="GG50" s="5">
        <v>0</v>
      </c>
      <c r="GH50" s="5">
        <v>0</v>
      </c>
      <c r="GI50" s="5">
        <v>0</v>
      </c>
      <c r="GJ50" s="5">
        <v>0</v>
      </c>
      <c r="GK50" s="5">
        <v>0</v>
      </c>
      <c r="GL50" s="5">
        <v>0</v>
      </c>
      <c r="GM50" s="5">
        <v>0</v>
      </c>
      <c r="GN50" s="5">
        <v>0</v>
      </c>
      <c r="GO50" s="5">
        <v>0</v>
      </c>
      <c r="GP50" s="5">
        <v>0</v>
      </c>
      <c r="GQ50" s="5">
        <v>0</v>
      </c>
      <c r="GR50" s="54">
        <v>0</v>
      </c>
    </row>
    <row r="51" spans="1:200" ht="16.5">
      <c r="A51" s="80" t="s">
        <v>26</v>
      </c>
      <c r="B51" s="80" t="s">
        <v>38</v>
      </c>
      <c r="C51" s="68" t="s">
        <v>63</v>
      </c>
      <c r="D51" s="53">
        <v>1</v>
      </c>
      <c r="E51" s="5"/>
      <c r="F51" s="5"/>
      <c r="G51" s="5"/>
      <c r="H51" s="5"/>
      <c r="I51" s="5"/>
      <c r="J51" s="5"/>
      <c r="K51" s="5"/>
      <c r="L51" s="5"/>
      <c r="M51" s="5"/>
      <c r="N51" s="5">
        <v>28</v>
      </c>
      <c r="O51" s="5"/>
      <c r="P51" s="5">
        <v>2</v>
      </c>
      <c r="Q51" s="5"/>
      <c r="R51" s="5"/>
      <c r="S51" s="5"/>
      <c r="T51" s="5">
        <v>30</v>
      </c>
      <c r="U51" s="5">
        <v>33</v>
      </c>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4"/>
    </row>
    <row r="52" spans="1:200" ht="16.5">
      <c r="A52" s="80" t="s">
        <v>26</v>
      </c>
      <c r="B52" s="80" t="s">
        <v>38</v>
      </c>
      <c r="C52" s="68" t="s">
        <v>65</v>
      </c>
      <c r="D52" s="53">
        <v>13</v>
      </c>
      <c r="E52" s="5"/>
      <c r="F52" s="5"/>
      <c r="G52" s="5"/>
      <c r="H52" s="5"/>
      <c r="I52" s="5"/>
      <c r="J52" s="5"/>
      <c r="K52" s="5"/>
      <c r="L52" s="5"/>
      <c r="M52" s="5"/>
      <c r="N52" s="5">
        <v>558</v>
      </c>
      <c r="O52" s="5"/>
      <c r="P52" s="5">
        <v>4</v>
      </c>
      <c r="Q52" s="5"/>
      <c r="R52" s="5"/>
      <c r="S52" s="5"/>
      <c r="T52" s="5">
        <v>562</v>
      </c>
      <c r="U52" s="5">
        <v>562</v>
      </c>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v>1</v>
      </c>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4"/>
    </row>
    <row r="53" spans="1:200" ht="16.5">
      <c r="A53" s="80" t="s">
        <v>26</v>
      </c>
      <c r="B53" s="80" t="s">
        <v>38</v>
      </c>
      <c r="C53" s="68" t="s">
        <v>66</v>
      </c>
      <c r="D53" s="53">
        <v>12</v>
      </c>
      <c r="E53" s="5"/>
      <c r="F53" s="5"/>
      <c r="G53" s="5"/>
      <c r="H53" s="5"/>
      <c r="I53" s="5"/>
      <c r="J53" s="5"/>
      <c r="K53" s="5"/>
      <c r="L53" s="5"/>
      <c r="M53" s="5"/>
      <c r="N53" s="5">
        <v>340</v>
      </c>
      <c r="O53" s="5"/>
      <c r="P53" s="5">
        <v>6</v>
      </c>
      <c r="Q53" s="5"/>
      <c r="R53" s="5"/>
      <c r="S53" s="5"/>
      <c r="T53" s="5">
        <v>346</v>
      </c>
      <c r="U53" s="5">
        <v>348</v>
      </c>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v>1</v>
      </c>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4"/>
    </row>
    <row r="54" spans="1:200" ht="16.5">
      <c r="A54" s="80" t="s">
        <v>26</v>
      </c>
      <c r="B54" s="80" t="s">
        <v>38</v>
      </c>
      <c r="C54" s="68" t="s">
        <v>39</v>
      </c>
      <c r="D54" s="53">
        <v>68</v>
      </c>
      <c r="E54" s="5">
        <v>68</v>
      </c>
      <c r="F54" s="5">
        <v>0</v>
      </c>
      <c r="G54" s="5">
        <v>0</v>
      </c>
      <c r="H54" s="5">
        <v>0</v>
      </c>
      <c r="I54" s="5">
        <v>68</v>
      </c>
      <c r="J54" s="5">
        <v>68</v>
      </c>
      <c r="K54" s="5">
        <v>0</v>
      </c>
      <c r="L54" s="5">
        <v>65</v>
      </c>
      <c r="M54" s="5"/>
      <c r="N54" s="5">
        <v>2540</v>
      </c>
      <c r="O54" s="5">
        <v>0</v>
      </c>
      <c r="P54" s="5">
        <v>35</v>
      </c>
      <c r="Q54" s="5">
        <v>26</v>
      </c>
      <c r="R54" s="5">
        <v>0</v>
      </c>
      <c r="S54" s="5">
        <v>24</v>
      </c>
      <c r="T54" s="5">
        <v>2625</v>
      </c>
      <c r="U54" s="5">
        <v>2554</v>
      </c>
      <c r="V54" s="5">
        <v>71</v>
      </c>
      <c r="W54" s="5">
        <v>56</v>
      </c>
      <c r="X54" s="5">
        <v>11</v>
      </c>
      <c r="Y54" s="5"/>
      <c r="Z54" s="5"/>
      <c r="AA54" s="5"/>
      <c r="AB54" s="5"/>
      <c r="AC54" s="5">
        <v>60</v>
      </c>
      <c r="AD54" s="5"/>
      <c r="AE54" s="5"/>
      <c r="AF54" s="5"/>
      <c r="AG54" s="5"/>
      <c r="AH54" s="5"/>
      <c r="AI54" s="5"/>
      <c r="AJ54" s="5"/>
      <c r="AK54" s="5"/>
      <c r="AL54" s="5"/>
      <c r="AM54" s="5"/>
      <c r="AN54" s="5"/>
      <c r="AO54" s="5"/>
      <c r="AP54" s="5"/>
      <c r="AQ54" s="5"/>
      <c r="AR54" s="5"/>
      <c r="AS54" s="5"/>
      <c r="AT54" s="5">
        <v>7</v>
      </c>
      <c r="AU54" s="5"/>
      <c r="AV54" s="5"/>
      <c r="AW54" s="5">
        <v>0</v>
      </c>
      <c r="AX54" s="5"/>
      <c r="AY54" s="5"/>
      <c r="AZ54" s="5">
        <v>4</v>
      </c>
      <c r="BA54" s="5">
        <v>0</v>
      </c>
      <c r="BB54" s="5">
        <v>4</v>
      </c>
      <c r="BC54" s="5"/>
      <c r="BD54" s="5"/>
      <c r="BE54" s="5"/>
      <c r="BF54" s="5"/>
      <c r="BG54" s="5"/>
      <c r="BH54" s="5"/>
      <c r="BI54" s="5"/>
      <c r="BJ54" s="5"/>
      <c r="BK54" s="5"/>
      <c r="BL54" s="5"/>
      <c r="BM54" s="5">
        <v>1</v>
      </c>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4"/>
    </row>
    <row r="55" spans="1:200" ht="16.5">
      <c r="A55" s="80" t="s">
        <v>26</v>
      </c>
      <c r="B55" s="80" t="s">
        <v>38</v>
      </c>
      <c r="C55" s="68" t="s">
        <v>67</v>
      </c>
      <c r="D55" s="53">
        <v>7</v>
      </c>
      <c r="E55" s="5"/>
      <c r="F55" s="5"/>
      <c r="G55" s="5"/>
      <c r="H55" s="5"/>
      <c r="I55" s="5"/>
      <c r="J55" s="5"/>
      <c r="K55" s="5"/>
      <c r="L55" s="5"/>
      <c r="M55" s="5"/>
      <c r="N55" s="5">
        <v>335</v>
      </c>
      <c r="O55" s="5"/>
      <c r="P55" s="5">
        <v>6</v>
      </c>
      <c r="Q55" s="5"/>
      <c r="R55" s="5"/>
      <c r="S55" s="5"/>
      <c r="T55" s="5">
        <v>341</v>
      </c>
      <c r="U55" s="5">
        <v>344</v>
      </c>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v>1</v>
      </c>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4"/>
    </row>
    <row r="56" spans="1:200" ht="16.5">
      <c r="A56" s="80" t="s">
        <v>26</v>
      </c>
      <c r="B56" s="80" t="s">
        <v>38</v>
      </c>
      <c r="C56" s="68" t="s">
        <v>185</v>
      </c>
      <c r="D56" s="53">
        <v>6</v>
      </c>
      <c r="E56" s="5"/>
      <c r="F56" s="5"/>
      <c r="G56" s="5"/>
      <c r="H56" s="5"/>
      <c r="I56" s="5"/>
      <c r="J56" s="5"/>
      <c r="K56" s="5"/>
      <c r="L56" s="5"/>
      <c r="M56" s="5"/>
      <c r="N56" s="5">
        <v>114</v>
      </c>
      <c r="O56" s="5"/>
      <c r="P56" s="5">
        <v>2</v>
      </c>
      <c r="Q56" s="5"/>
      <c r="R56" s="5"/>
      <c r="S56" s="5"/>
      <c r="T56" s="5">
        <v>116</v>
      </c>
      <c r="U56" s="5">
        <v>118</v>
      </c>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4"/>
    </row>
    <row r="57" spans="1:200" ht="16.5">
      <c r="A57" s="80" t="s">
        <v>26</v>
      </c>
      <c r="B57" s="80" t="s">
        <v>38</v>
      </c>
      <c r="C57" s="68" t="s">
        <v>111</v>
      </c>
      <c r="D57" s="53">
        <v>40</v>
      </c>
      <c r="E57" s="5"/>
      <c r="F57" s="5"/>
      <c r="G57" s="5"/>
      <c r="H57" s="5"/>
      <c r="I57" s="5"/>
      <c r="J57" s="5"/>
      <c r="K57" s="5"/>
      <c r="L57" s="5"/>
      <c r="M57" s="5"/>
      <c r="N57" s="5">
        <v>623</v>
      </c>
      <c r="O57" s="5"/>
      <c r="P57" s="5">
        <v>18</v>
      </c>
      <c r="Q57" s="5">
        <v>5</v>
      </c>
      <c r="R57" s="5">
        <v>0</v>
      </c>
      <c r="S57" s="5">
        <v>9</v>
      </c>
      <c r="T57" s="5">
        <v>655</v>
      </c>
      <c r="U57" s="5">
        <v>627</v>
      </c>
      <c r="V57" s="5">
        <v>28</v>
      </c>
      <c r="W57" s="5"/>
      <c r="X57" s="5"/>
      <c r="Y57" s="5"/>
      <c r="Z57" s="5"/>
      <c r="AA57" s="5"/>
      <c r="AB57" s="5"/>
      <c r="AC57" s="5">
        <v>11</v>
      </c>
      <c r="AD57" s="5"/>
      <c r="AE57" s="5"/>
      <c r="AF57" s="5"/>
      <c r="AG57" s="5"/>
      <c r="AH57" s="5"/>
      <c r="AI57" s="5"/>
      <c r="AJ57" s="5"/>
      <c r="AK57" s="5"/>
      <c r="AL57" s="5"/>
      <c r="AM57" s="5"/>
      <c r="AN57" s="5"/>
      <c r="AO57" s="5"/>
      <c r="AP57" s="5"/>
      <c r="AQ57" s="5"/>
      <c r="AR57" s="5"/>
      <c r="AS57" s="5"/>
      <c r="AT57" s="5">
        <v>4</v>
      </c>
      <c r="AU57" s="5"/>
      <c r="AV57" s="5"/>
      <c r="AW57" s="5">
        <v>1</v>
      </c>
      <c r="AX57" s="5"/>
      <c r="AY57" s="5"/>
      <c r="AZ57" s="5">
        <v>12</v>
      </c>
      <c r="BA57" s="5">
        <v>0</v>
      </c>
      <c r="BB57" s="5">
        <v>12</v>
      </c>
      <c r="BC57" s="5"/>
      <c r="BD57" s="5"/>
      <c r="BE57" s="5"/>
      <c r="BF57" s="5"/>
      <c r="BG57" s="5"/>
      <c r="BH57" s="5"/>
      <c r="BI57" s="5"/>
      <c r="BJ57" s="5"/>
      <c r="BK57" s="5"/>
      <c r="BL57" s="5"/>
      <c r="BM57" s="5">
        <v>1</v>
      </c>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4"/>
    </row>
    <row r="58" spans="1:200" ht="17.25" thickBot="1">
      <c r="A58" s="80" t="s">
        <v>26</v>
      </c>
      <c r="B58" s="80" t="s">
        <v>38</v>
      </c>
      <c r="C58" s="58" t="s">
        <v>64</v>
      </c>
      <c r="D58" s="53">
        <v>3</v>
      </c>
      <c r="E58" s="5"/>
      <c r="F58" s="5"/>
      <c r="G58" s="5"/>
      <c r="H58" s="5"/>
      <c r="I58" s="5"/>
      <c r="J58" s="5"/>
      <c r="K58" s="5"/>
      <c r="L58" s="5"/>
      <c r="M58" s="5"/>
      <c r="N58" s="5">
        <v>234</v>
      </c>
      <c r="O58" s="5"/>
      <c r="P58" s="5">
        <v>7</v>
      </c>
      <c r="Q58" s="5">
        <v>0</v>
      </c>
      <c r="R58" s="5">
        <v>0</v>
      </c>
      <c r="S58" s="5">
        <v>0</v>
      </c>
      <c r="T58" s="5">
        <v>241</v>
      </c>
      <c r="U58" s="5">
        <v>235</v>
      </c>
      <c r="V58" s="5">
        <v>6</v>
      </c>
      <c r="W58" s="5"/>
      <c r="X58" s="5"/>
      <c r="Y58" s="5"/>
      <c r="Z58" s="5"/>
      <c r="AA58" s="5"/>
      <c r="AB58" s="5"/>
      <c r="AC58" s="5">
        <v>0</v>
      </c>
      <c r="AD58" s="5"/>
      <c r="AE58" s="5"/>
      <c r="AF58" s="5"/>
      <c r="AG58" s="5"/>
      <c r="AH58" s="5"/>
      <c r="AI58" s="5"/>
      <c r="AJ58" s="5"/>
      <c r="AK58" s="5"/>
      <c r="AL58" s="5"/>
      <c r="AM58" s="5"/>
      <c r="AN58" s="5"/>
      <c r="AO58" s="5"/>
      <c r="AP58" s="5"/>
      <c r="AQ58" s="5"/>
      <c r="AR58" s="5"/>
      <c r="AS58" s="5"/>
      <c r="AT58" s="5">
        <v>0</v>
      </c>
      <c r="AU58" s="5"/>
      <c r="AV58" s="5"/>
      <c r="AW58" s="5">
        <v>0</v>
      </c>
      <c r="AX58" s="5"/>
      <c r="AY58" s="5"/>
      <c r="AZ58" s="5">
        <v>6</v>
      </c>
      <c r="BA58" s="5">
        <v>0</v>
      </c>
      <c r="BB58" s="5">
        <v>6</v>
      </c>
      <c r="BC58" s="5"/>
      <c r="BD58" s="5"/>
      <c r="BE58" s="5"/>
      <c r="BF58" s="5"/>
      <c r="BG58" s="5"/>
      <c r="BH58" s="5"/>
      <c r="BI58" s="5"/>
      <c r="BJ58" s="5"/>
      <c r="BK58" s="5"/>
      <c r="BL58" s="5"/>
      <c r="BM58" s="5">
        <v>1</v>
      </c>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4"/>
    </row>
    <row r="59" spans="1:200" ht="16.5">
      <c r="A59" s="80" t="s">
        <v>26</v>
      </c>
      <c r="B59" s="80" t="s">
        <v>38</v>
      </c>
      <c r="C59" s="66" t="s">
        <v>202</v>
      </c>
      <c r="D59" s="53">
        <v>0</v>
      </c>
      <c r="E59" s="5"/>
      <c r="F59" s="5"/>
      <c r="G59" s="5"/>
      <c r="H59" s="5"/>
      <c r="I59" s="5"/>
      <c r="J59" s="5"/>
      <c r="K59" s="5"/>
      <c r="L59" s="5"/>
      <c r="M59" s="5"/>
      <c r="N59" s="5">
        <v>41</v>
      </c>
      <c r="O59" s="5"/>
      <c r="P59" s="5">
        <v>1</v>
      </c>
      <c r="Q59" s="5">
        <v>0</v>
      </c>
      <c r="R59" s="5">
        <v>0</v>
      </c>
      <c r="S59" s="5">
        <v>0</v>
      </c>
      <c r="T59" s="5">
        <v>42</v>
      </c>
      <c r="U59" s="5">
        <v>38</v>
      </c>
      <c r="V59" s="5">
        <v>4</v>
      </c>
      <c r="W59" s="5"/>
      <c r="X59" s="5"/>
      <c r="Y59" s="5"/>
      <c r="Z59" s="5"/>
      <c r="AA59" s="5"/>
      <c r="AB59" s="5"/>
      <c r="AC59" s="5">
        <v>0</v>
      </c>
      <c r="AD59" s="5"/>
      <c r="AE59" s="5"/>
      <c r="AF59" s="5"/>
      <c r="AG59" s="5"/>
      <c r="AH59" s="5"/>
      <c r="AI59" s="5"/>
      <c r="AJ59" s="5"/>
      <c r="AK59" s="5"/>
      <c r="AL59" s="5"/>
      <c r="AM59" s="5"/>
      <c r="AN59" s="5"/>
      <c r="AO59" s="5"/>
      <c r="AP59" s="5"/>
      <c r="AQ59" s="5"/>
      <c r="AR59" s="5"/>
      <c r="AS59" s="5"/>
      <c r="AT59" s="5">
        <v>0</v>
      </c>
      <c r="AU59" s="5"/>
      <c r="AV59" s="5"/>
      <c r="AW59" s="5">
        <v>0</v>
      </c>
      <c r="AX59" s="5"/>
      <c r="AY59" s="5"/>
      <c r="AZ59" s="5">
        <v>4</v>
      </c>
      <c r="BA59" s="5">
        <v>0</v>
      </c>
      <c r="BB59" s="5">
        <v>4</v>
      </c>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4"/>
    </row>
    <row r="60" spans="1:200" ht="16.5">
      <c r="A60" s="80" t="s">
        <v>26</v>
      </c>
      <c r="B60" s="80" t="s">
        <v>38</v>
      </c>
      <c r="C60" s="66" t="s">
        <v>203</v>
      </c>
      <c r="D60" s="53">
        <v>0</v>
      </c>
      <c r="E60" s="5"/>
      <c r="F60" s="5"/>
      <c r="G60" s="5"/>
      <c r="H60" s="5"/>
      <c r="I60" s="5"/>
      <c r="J60" s="5"/>
      <c r="K60" s="5"/>
      <c r="L60" s="5"/>
      <c r="M60" s="5"/>
      <c r="N60" s="5">
        <v>9</v>
      </c>
      <c r="O60" s="5"/>
      <c r="P60" s="5">
        <v>0</v>
      </c>
      <c r="Q60" s="5"/>
      <c r="R60" s="5"/>
      <c r="S60" s="5"/>
      <c r="T60" s="5">
        <v>9</v>
      </c>
      <c r="U60" s="5">
        <v>12</v>
      </c>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4"/>
    </row>
    <row r="61" spans="1:200" ht="16.5">
      <c r="A61" s="80" t="s">
        <v>26</v>
      </c>
      <c r="B61" s="80" t="s">
        <v>38</v>
      </c>
      <c r="C61" s="66" t="s">
        <v>222</v>
      </c>
      <c r="D61" s="53">
        <v>0</v>
      </c>
      <c r="E61" s="5"/>
      <c r="F61" s="5"/>
      <c r="G61" s="5"/>
      <c r="H61" s="5"/>
      <c r="I61" s="5"/>
      <c r="J61" s="5"/>
      <c r="K61" s="5"/>
      <c r="L61" s="5"/>
      <c r="M61" s="5"/>
      <c r="N61" s="5">
        <v>56</v>
      </c>
      <c r="O61" s="5"/>
      <c r="P61" s="5">
        <v>0</v>
      </c>
      <c r="Q61" s="5">
        <v>0</v>
      </c>
      <c r="R61" s="5">
        <v>0</v>
      </c>
      <c r="S61" s="5">
        <v>0</v>
      </c>
      <c r="T61" s="5">
        <v>56</v>
      </c>
      <c r="U61" s="5">
        <v>53</v>
      </c>
      <c r="V61" s="5">
        <v>3</v>
      </c>
      <c r="W61" s="5"/>
      <c r="X61" s="5"/>
      <c r="Y61" s="5"/>
      <c r="Z61" s="5"/>
      <c r="AA61" s="5"/>
      <c r="AB61" s="5"/>
      <c r="AC61" s="5">
        <v>0</v>
      </c>
      <c r="AD61" s="5"/>
      <c r="AE61" s="5"/>
      <c r="AF61" s="5"/>
      <c r="AG61" s="5"/>
      <c r="AH61" s="5"/>
      <c r="AI61" s="5"/>
      <c r="AJ61" s="5"/>
      <c r="AK61" s="5"/>
      <c r="AL61" s="5"/>
      <c r="AM61" s="5"/>
      <c r="AN61" s="5"/>
      <c r="AO61" s="5"/>
      <c r="AP61" s="5"/>
      <c r="AQ61" s="5"/>
      <c r="AR61" s="5"/>
      <c r="AS61" s="5"/>
      <c r="AT61" s="5">
        <v>0</v>
      </c>
      <c r="AU61" s="5"/>
      <c r="AV61" s="5"/>
      <c r="AW61" s="5">
        <v>0</v>
      </c>
      <c r="AX61" s="5"/>
      <c r="AY61" s="5"/>
      <c r="AZ61" s="5">
        <v>3</v>
      </c>
      <c r="BA61" s="5">
        <v>0</v>
      </c>
      <c r="BB61" s="5">
        <v>3</v>
      </c>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4"/>
    </row>
    <row r="62" spans="1:200" ht="16.5">
      <c r="A62" s="80" t="s">
        <v>26</v>
      </c>
      <c r="B62" s="80" t="s">
        <v>38</v>
      </c>
      <c r="C62" s="66" t="s">
        <v>232</v>
      </c>
      <c r="D62" s="53">
        <v>3</v>
      </c>
      <c r="E62" s="5"/>
      <c r="F62" s="5"/>
      <c r="G62" s="5"/>
      <c r="H62" s="5"/>
      <c r="I62" s="5"/>
      <c r="J62" s="5"/>
      <c r="K62" s="5"/>
      <c r="L62" s="5"/>
      <c r="M62" s="5"/>
      <c r="N62" s="5">
        <v>34</v>
      </c>
      <c r="O62" s="5"/>
      <c r="P62" s="5">
        <v>0</v>
      </c>
      <c r="Q62" s="5"/>
      <c r="R62" s="5"/>
      <c r="S62" s="5"/>
      <c r="T62" s="5">
        <v>34</v>
      </c>
      <c r="U62" s="5">
        <v>35</v>
      </c>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4"/>
    </row>
    <row r="63" spans="1:200" ht="17.25" thickBot="1">
      <c r="A63" s="80" t="s">
        <v>26</v>
      </c>
      <c r="B63" s="81" t="s">
        <v>38</v>
      </c>
      <c r="C63" s="66" t="s">
        <v>262</v>
      </c>
      <c r="D63" s="53">
        <v>0</v>
      </c>
      <c r="E63" s="5"/>
      <c r="F63" s="5"/>
      <c r="G63" s="5"/>
      <c r="H63" s="5"/>
      <c r="I63" s="5"/>
      <c r="J63" s="5"/>
      <c r="K63" s="5"/>
      <c r="L63" s="5"/>
      <c r="M63" s="5"/>
      <c r="N63" s="5">
        <v>16</v>
      </c>
      <c r="O63" s="5"/>
      <c r="P63" s="5">
        <v>0</v>
      </c>
      <c r="Q63" s="5">
        <v>0</v>
      </c>
      <c r="R63" s="5">
        <v>0</v>
      </c>
      <c r="S63" s="5">
        <v>0</v>
      </c>
      <c r="T63" s="5">
        <v>16</v>
      </c>
      <c r="U63" s="5">
        <v>14</v>
      </c>
      <c r="V63" s="5">
        <v>2</v>
      </c>
      <c r="W63" s="5"/>
      <c r="X63" s="5"/>
      <c r="Y63" s="5"/>
      <c r="Z63" s="5"/>
      <c r="AA63" s="5"/>
      <c r="AB63" s="5"/>
      <c r="AC63" s="5">
        <v>0</v>
      </c>
      <c r="AD63" s="5"/>
      <c r="AE63" s="5"/>
      <c r="AF63" s="5"/>
      <c r="AG63" s="5"/>
      <c r="AH63" s="5"/>
      <c r="AI63" s="5"/>
      <c r="AJ63" s="5"/>
      <c r="AK63" s="5"/>
      <c r="AL63" s="5"/>
      <c r="AM63" s="5"/>
      <c r="AN63" s="5"/>
      <c r="AO63" s="5"/>
      <c r="AP63" s="5"/>
      <c r="AQ63" s="5"/>
      <c r="AR63" s="5"/>
      <c r="AS63" s="5"/>
      <c r="AT63" s="5">
        <v>0</v>
      </c>
      <c r="AU63" s="5"/>
      <c r="AV63" s="5"/>
      <c r="AW63" s="5">
        <v>0</v>
      </c>
      <c r="AX63" s="5"/>
      <c r="AY63" s="5"/>
      <c r="AZ63" s="5">
        <v>2</v>
      </c>
      <c r="BA63" s="5">
        <v>0</v>
      </c>
      <c r="BB63" s="5">
        <v>2</v>
      </c>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4"/>
    </row>
    <row r="64" spans="1:200" ht="16.5">
      <c r="A64" s="79" t="s">
        <v>29</v>
      </c>
      <c r="B64" s="79" t="s">
        <v>68</v>
      </c>
      <c r="C64" s="68" t="s">
        <v>186</v>
      </c>
      <c r="D64" s="53">
        <v>1</v>
      </c>
      <c r="E64" s="5"/>
      <c r="F64" s="5"/>
      <c r="G64" s="5"/>
      <c r="H64" s="5"/>
      <c r="I64" s="5"/>
      <c r="J64" s="5"/>
      <c r="K64" s="5"/>
      <c r="L64" s="5"/>
      <c r="M64" s="5"/>
      <c r="N64" s="5">
        <v>44</v>
      </c>
      <c r="O64" s="5"/>
      <c r="P64" s="5">
        <v>3</v>
      </c>
      <c r="Q64" s="5"/>
      <c r="R64" s="5"/>
      <c r="S64" s="5"/>
      <c r="T64" s="5">
        <v>47</v>
      </c>
      <c r="U64" s="5">
        <v>51</v>
      </c>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4"/>
    </row>
    <row r="65" spans="1:200" ht="16.5">
      <c r="A65" s="80" t="s">
        <v>29</v>
      </c>
      <c r="B65" s="80" t="s">
        <v>68</v>
      </c>
      <c r="C65" s="68" t="s">
        <v>170</v>
      </c>
      <c r="D65" s="53">
        <v>3</v>
      </c>
      <c r="E65" s="5"/>
      <c r="F65" s="5"/>
      <c r="G65" s="5"/>
      <c r="H65" s="5"/>
      <c r="I65" s="5"/>
      <c r="J65" s="5"/>
      <c r="K65" s="5"/>
      <c r="L65" s="5"/>
      <c r="M65" s="5"/>
      <c r="N65" s="5">
        <v>128</v>
      </c>
      <c r="O65" s="5"/>
      <c r="P65" s="5">
        <v>3</v>
      </c>
      <c r="Q65" s="5"/>
      <c r="R65" s="5"/>
      <c r="S65" s="5"/>
      <c r="T65" s="5">
        <v>131</v>
      </c>
      <c r="U65" s="5">
        <v>135</v>
      </c>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v>1</v>
      </c>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4"/>
    </row>
    <row r="66" spans="1:200" ht="16.5">
      <c r="A66" s="80" t="s">
        <v>29</v>
      </c>
      <c r="B66" s="80" t="s">
        <v>68</v>
      </c>
      <c r="C66" s="68" t="s">
        <v>115</v>
      </c>
      <c r="D66" s="53">
        <v>36</v>
      </c>
      <c r="E66" s="5">
        <v>1</v>
      </c>
      <c r="F66" s="5">
        <v>0</v>
      </c>
      <c r="G66" s="5">
        <v>0</v>
      </c>
      <c r="H66" s="5">
        <v>0</v>
      </c>
      <c r="I66" s="5">
        <v>1</v>
      </c>
      <c r="J66" s="5">
        <v>1</v>
      </c>
      <c r="K66" s="5">
        <v>0</v>
      </c>
      <c r="L66" s="5">
        <v>1</v>
      </c>
      <c r="M66" s="5"/>
      <c r="N66" s="5">
        <v>1835</v>
      </c>
      <c r="O66" s="5">
        <v>0</v>
      </c>
      <c r="P66" s="5">
        <v>26</v>
      </c>
      <c r="Q66" s="5">
        <v>18</v>
      </c>
      <c r="R66" s="5">
        <v>0</v>
      </c>
      <c r="S66" s="5">
        <v>15</v>
      </c>
      <c r="T66" s="5">
        <v>1894</v>
      </c>
      <c r="U66" s="5">
        <v>1838</v>
      </c>
      <c r="V66" s="5">
        <v>56</v>
      </c>
      <c r="W66" s="5">
        <v>1</v>
      </c>
      <c r="X66" s="5">
        <v>0</v>
      </c>
      <c r="Y66" s="5">
        <v>0</v>
      </c>
      <c r="Z66" s="5">
        <v>0</v>
      </c>
      <c r="AA66" s="5">
        <v>0</v>
      </c>
      <c r="AB66" s="5">
        <v>0</v>
      </c>
      <c r="AC66" s="5">
        <v>58</v>
      </c>
      <c r="AD66" s="5">
        <v>19</v>
      </c>
      <c r="AE66" s="5">
        <v>0</v>
      </c>
      <c r="AF66" s="5">
        <v>0</v>
      </c>
      <c r="AG66" s="5">
        <v>0</v>
      </c>
      <c r="AH66" s="5">
        <v>4</v>
      </c>
      <c r="AI66" s="5">
        <v>0</v>
      </c>
      <c r="AJ66" s="5">
        <v>0</v>
      </c>
      <c r="AK66" s="5">
        <v>6</v>
      </c>
      <c r="AL66" s="5">
        <v>0</v>
      </c>
      <c r="AM66" s="5">
        <v>1</v>
      </c>
      <c r="AN66" s="5">
        <v>1</v>
      </c>
      <c r="AO66" s="5">
        <v>1</v>
      </c>
      <c r="AP66" s="5">
        <v>29</v>
      </c>
      <c r="AQ66" s="5">
        <v>0</v>
      </c>
      <c r="AR66" s="5">
        <v>0</v>
      </c>
      <c r="AS66" s="5">
        <v>0</v>
      </c>
      <c r="AT66" s="5">
        <v>12</v>
      </c>
      <c r="AU66" s="5">
        <v>6</v>
      </c>
      <c r="AV66" s="5">
        <v>0</v>
      </c>
      <c r="AW66" s="5">
        <v>4</v>
      </c>
      <c r="AX66" s="5">
        <v>2</v>
      </c>
      <c r="AY66" s="5">
        <v>0</v>
      </c>
      <c r="AZ66" s="5">
        <v>38</v>
      </c>
      <c r="BA66" s="5">
        <v>0</v>
      </c>
      <c r="BB66" s="5">
        <v>38</v>
      </c>
      <c r="BC66" s="5">
        <v>19</v>
      </c>
      <c r="BD66" s="5">
        <v>0</v>
      </c>
      <c r="BE66" s="5">
        <v>19</v>
      </c>
      <c r="BF66" s="5">
        <v>0</v>
      </c>
      <c r="BG66" s="5">
        <v>0</v>
      </c>
      <c r="BH66" s="5">
        <v>3</v>
      </c>
      <c r="BI66" s="5">
        <v>7</v>
      </c>
      <c r="BJ66" s="5">
        <v>5</v>
      </c>
      <c r="BK66" s="5">
        <v>4</v>
      </c>
      <c r="BL66" s="5">
        <v>0</v>
      </c>
      <c r="BM66" s="5">
        <v>1</v>
      </c>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4"/>
    </row>
    <row r="67" spans="1:200" ht="16.5">
      <c r="A67" s="80" t="s">
        <v>29</v>
      </c>
      <c r="B67" s="80" t="s">
        <v>68</v>
      </c>
      <c r="C67" s="68" t="s">
        <v>69</v>
      </c>
      <c r="D67" s="53">
        <v>4</v>
      </c>
      <c r="E67" s="5"/>
      <c r="F67" s="5"/>
      <c r="G67" s="5"/>
      <c r="H67" s="5"/>
      <c r="I67" s="5"/>
      <c r="J67" s="5"/>
      <c r="K67" s="5"/>
      <c r="L67" s="5"/>
      <c r="M67" s="5"/>
      <c r="N67" s="5">
        <v>86</v>
      </c>
      <c r="O67" s="5"/>
      <c r="P67" s="5">
        <v>0</v>
      </c>
      <c r="Q67" s="5">
        <v>0</v>
      </c>
      <c r="R67" s="5">
        <v>0</v>
      </c>
      <c r="S67" s="5">
        <v>1</v>
      </c>
      <c r="T67" s="5">
        <v>87</v>
      </c>
      <c r="U67" s="5">
        <v>84</v>
      </c>
      <c r="V67" s="5">
        <v>3</v>
      </c>
      <c r="W67" s="5"/>
      <c r="X67" s="5"/>
      <c r="Y67" s="5">
        <v>0</v>
      </c>
      <c r="Z67" s="5">
        <v>0</v>
      </c>
      <c r="AA67" s="5">
        <v>0</v>
      </c>
      <c r="AB67" s="5">
        <v>2</v>
      </c>
      <c r="AC67" s="5">
        <v>2</v>
      </c>
      <c r="AD67" s="5">
        <v>0</v>
      </c>
      <c r="AE67" s="5">
        <v>1</v>
      </c>
      <c r="AF67" s="5">
        <v>0</v>
      </c>
      <c r="AG67" s="5">
        <v>0</v>
      </c>
      <c r="AH67" s="5">
        <v>0</v>
      </c>
      <c r="AI67" s="5">
        <v>0</v>
      </c>
      <c r="AJ67" s="5">
        <v>0</v>
      </c>
      <c r="AK67" s="5">
        <v>0</v>
      </c>
      <c r="AL67" s="5">
        <v>0</v>
      </c>
      <c r="AM67" s="5">
        <v>2</v>
      </c>
      <c r="AN67" s="5">
        <v>1</v>
      </c>
      <c r="AO67" s="5">
        <v>1</v>
      </c>
      <c r="AP67" s="5">
        <v>0</v>
      </c>
      <c r="AQ67" s="5">
        <v>0</v>
      </c>
      <c r="AR67" s="5">
        <v>0</v>
      </c>
      <c r="AS67" s="5">
        <v>0</v>
      </c>
      <c r="AT67" s="5">
        <v>0</v>
      </c>
      <c r="AU67" s="5">
        <v>0</v>
      </c>
      <c r="AV67" s="5">
        <v>0</v>
      </c>
      <c r="AW67" s="5">
        <v>0</v>
      </c>
      <c r="AX67" s="5">
        <v>0</v>
      </c>
      <c r="AY67" s="5">
        <v>0</v>
      </c>
      <c r="AZ67" s="5">
        <v>4</v>
      </c>
      <c r="BA67" s="5">
        <v>0</v>
      </c>
      <c r="BB67" s="5">
        <v>4</v>
      </c>
      <c r="BC67" s="5">
        <v>2</v>
      </c>
      <c r="BD67" s="5">
        <v>0</v>
      </c>
      <c r="BE67" s="5">
        <v>2</v>
      </c>
      <c r="BF67" s="5">
        <v>0</v>
      </c>
      <c r="BG67" s="5">
        <v>0</v>
      </c>
      <c r="BH67" s="5">
        <v>0</v>
      </c>
      <c r="BI67" s="5">
        <v>0</v>
      </c>
      <c r="BJ67" s="5">
        <v>0</v>
      </c>
      <c r="BK67" s="5">
        <v>0</v>
      </c>
      <c r="BL67" s="5">
        <v>0</v>
      </c>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4"/>
    </row>
    <row r="68" spans="1:200" ht="16.5">
      <c r="A68" s="80" t="s">
        <v>29</v>
      </c>
      <c r="B68" s="80" t="s">
        <v>68</v>
      </c>
      <c r="C68" s="68" t="s">
        <v>132</v>
      </c>
      <c r="D68" s="53">
        <v>1</v>
      </c>
      <c r="E68" s="5">
        <v>1</v>
      </c>
      <c r="F68" s="5">
        <v>0</v>
      </c>
      <c r="G68" s="5">
        <v>0</v>
      </c>
      <c r="H68" s="5">
        <v>0</v>
      </c>
      <c r="I68" s="5">
        <v>1</v>
      </c>
      <c r="J68" s="5">
        <v>1</v>
      </c>
      <c r="K68" s="5">
        <v>0</v>
      </c>
      <c r="L68" s="5">
        <v>1</v>
      </c>
      <c r="M68" s="5"/>
      <c r="N68" s="5">
        <v>86</v>
      </c>
      <c r="O68" s="5">
        <v>0</v>
      </c>
      <c r="P68" s="5">
        <v>7</v>
      </c>
      <c r="Q68" s="5"/>
      <c r="R68" s="5"/>
      <c r="S68" s="5"/>
      <c r="T68" s="5">
        <v>93</v>
      </c>
      <c r="U68" s="5">
        <v>104</v>
      </c>
      <c r="V68" s="5"/>
      <c r="W68" s="5">
        <v>1</v>
      </c>
      <c r="X68" s="5">
        <v>1</v>
      </c>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4"/>
    </row>
    <row r="69" spans="1:200" ht="16.5">
      <c r="A69" s="80" t="s">
        <v>29</v>
      </c>
      <c r="B69" s="80" t="s">
        <v>68</v>
      </c>
      <c r="C69" s="68" t="s">
        <v>117</v>
      </c>
      <c r="D69" s="53">
        <v>5</v>
      </c>
      <c r="E69" s="5"/>
      <c r="F69" s="5"/>
      <c r="G69" s="5"/>
      <c r="H69" s="5"/>
      <c r="I69" s="5"/>
      <c r="J69" s="5"/>
      <c r="K69" s="5"/>
      <c r="L69" s="5"/>
      <c r="M69" s="5"/>
      <c r="N69" s="5">
        <v>59</v>
      </c>
      <c r="O69" s="5"/>
      <c r="P69" s="5">
        <v>3</v>
      </c>
      <c r="Q69" s="5">
        <v>0</v>
      </c>
      <c r="R69" s="5">
        <v>0</v>
      </c>
      <c r="S69" s="5">
        <v>0</v>
      </c>
      <c r="T69" s="5">
        <v>62</v>
      </c>
      <c r="U69" s="5">
        <v>61</v>
      </c>
      <c r="V69" s="5">
        <v>1</v>
      </c>
      <c r="W69" s="5"/>
      <c r="X69" s="5"/>
      <c r="Y69" s="5">
        <v>0</v>
      </c>
      <c r="Z69" s="5">
        <v>0</v>
      </c>
      <c r="AA69" s="5">
        <v>0</v>
      </c>
      <c r="AB69" s="5">
        <v>0</v>
      </c>
      <c r="AC69" s="5">
        <v>0</v>
      </c>
      <c r="AD69" s="5">
        <v>0</v>
      </c>
      <c r="AE69" s="5">
        <v>0</v>
      </c>
      <c r="AF69" s="5">
        <v>0</v>
      </c>
      <c r="AG69" s="5">
        <v>0</v>
      </c>
      <c r="AH69" s="5">
        <v>0</v>
      </c>
      <c r="AI69" s="5">
        <v>0</v>
      </c>
      <c r="AJ69" s="5">
        <v>0</v>
      </c>
      <c r="AK69" s="5">
        <v>0</v>
      </c>
      <c r="AL69" s="5">
        <v>0</v>
      </c>
      <c r="AM69" s="5">
        <v>1</v>
      </c>
      <c r="AN69" s="5">
        <v>1</v>
      </c>
      <c r="AO69" s="5">
        <v>1</v>
      </c>
      <c r="AP69" s="5">
        <v>0</v>
      </c>
      <c r="AQ69" s="5">
        <v>0</v>
      </c>
      <c r="AR69" s="5">
        <v>1</v>
      </c>
      <c r="AS69" s="5">
        <v>0</v>
      </c>
      <c r="AT69" s="5">
        <v>0</v>
      </c>
      <c r="AU69" s="5">
        <v>0</v>
      </c>
      <c r="AV69" s="5">
        <v>0</v>
      </c>
      <c r="AW69" s="5">
        <v>0</v>
      </c>
      <c r="AX69" s="5">
        <v>0</v>
      </c>
      <c r="AY69" s="5">
        <v>0</v>
      </c>
      <c r="AZ69" s="5">
        <v>2</v>
      </c>
      <c r="BA69" s="5">
        <v>2</v>
      </c>
      <c r="BB69" s="5">
        <v>0</v>
      </c>
      <c r="BC69" s="5">
        <v>1</v>
      </c>
      <c r="BD69" s="5">
        <v>0</v>
      </c>
      <c r="BE69" s="5">
        <v>1</v>
      </c>
      <c r="BF69" s="5">
        <v>0</v>
      </c>
      <c r="BG69" s="5">
        <v>1</v>
      </c>
      <c r="BH69" s="5">
        <v>0</v>
      </c>
      <c r="BI69" s="5">
        <v>0</v>
      </c>
      <c r="BJ69" s="5">
        <v>0</v>
      </c>
      <c r="BK69" s="5">
        <v>0</v>
      </c>
      <c r="BL69" s="5">
        <v>0</v>
      </c>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4"/>
    </row>
    <row r="70" spans="1:200" ht="16.5">
      <c r="A70" s="80" t="s">
        <v>29</v>
      </c>
      <c r="B70" s="80" t="s">
        <v>68</v>
      </c>
      <c r="C70" s="68" t="s">
        <v>70</v>
      </c>
      <c r="D70" s="53">
        <v>6</v>
      </c>
      <c r="E70" s="5">
        <v>4</v>
      </c>
      <c r="F70" s="5">
        <v>0</v>
      </c>
      <c r="G70" s="5">
        <v>2</v>
      </c>
      <c r="H70" s="5">
        <v>0</v>
      </c>
      <c r="I70" s="5">
        <v>2</v>
      </c>
      <c r="J70" s="5">
        <v>1</v>
      </c>
      <c r="K70" s="5">
        <v>1</v>
      </c>
      <c r="L70" s="5">
        <v>1</v>
      </c>
      <c r="M70" s="5"/>
      <c r="N70" s="5">
        <v>181</v>
      </c>
      <c r="O70" s="5">
        <v>0</v>
      </c>
      <c r="P70" s="5">
        <v>7</v>
      </c>
      <c r="Q70" s="5">
        <v>2</v>
      </c>
      <c r="R70" s="5">
        <v>0</v>
      </c>
      <c r="S70" s="5">
        <v>1</v>
      </c>
      <c r="T70" s="5">
        <v>191</v>
      </c>
      <c r="U70" s="5">
        <v>179</v>
      </c>
      <c r="V70" s="5">
        <v>12</v>
      </c>
      <c r="W70" s="5">
        <v>1</v>
      </c>
      <c r="X70" s="5">
        <v>0</v>
      </c>
      <c r="Y70" s="5">
        <v>0</v>
      </c>
      <c r="Z70" s="5">
        <v>0</v>
      </c>
      <c r="AA70" s="5">
        <v>0</v>
      </c>
      <c r="AB70" s="5">
        <v>8</v>
      </c>
      <c r="AC70" s="5">
        <v>6</v>
      </c>
      <c r="AD70" s="5">
        <v>3</v>
      </c>
      <c r="AE70" s="5">
        <v>0</v>
      </c>
      <c r="AF70" s="5">
        <v>0</v>
      </c>
      <c r="AG70" s="5">
        <v>0</v>
      </c>
      <c r="AH70" s="5">
        <v>0</v>
      </c>
      <c r="AI70" s="5">
        <v>0</v>
      </c>
      <c r="AJ70" s="5">
        <v>0</v>
      </c>
      <c r="AK70" s="5">
        <v>0</v>
      </c>
      <c r="AL70" s="5">
        <v>0</v>
      </c>
      <c r="AM70" s="5">
        <v>1</v>
      </c>
      <c r="AN70" s="5">
        <v>1</v>
      </c>
      <c r="AO70" s="5">
        <v>1</v>
      </c>
      <c r="AP70" s="5">
        <v>3</v>
      </c>
      <c r="AQ70" s="5">
        <v>0</v>
      </c>
      <c r="AR70" s="5">
        <v>0</v>
      </c>
      <c r="AS70" s="5">
        <v>0</v>
      </c>
      <c r="AT70" s="5">
        <v>2</v>
      </c>
      <c r="AU70" s="5">
        <v>1</v>
      </c>
      <c r="AV70" s="5">
        <v>0</v>
      </c>
      <c r="AW70" s="5">
        <v>0</v>
      </c>
      <c r="AX70" s="5">
        <v>0</v>
      </c>
      <c r="AY70" s="5">
        <v>0</v>
      </c>
      <c r="AZ70" s="5">
        <v>16</v>
      </c>
      <c r="BA70" s="5">
        <v>10</v>
      </c>
      <c r="BB70" s="5">
        <v>6</v>
      </c>
      <c r="BC70" s="5">
        <v>8</v>
      </c>
      <c r="BD70" s="5">
        <v>0</v>
      </c>
      <c r="BE70" s="5">
        <v>8</v>
      </c>
      <c r="BF70" s="5">
        <v>0</v>
      </c>
      <c r="BG70" s="5">
        <v>0</v>
      </c>
      <c r="BH70" s="5">
        <v>0</v>
      </c>
      <c r="BI70" s="5">
        <v>0</v>
      </c>
      <c r="BJ70" s="5">
        <v>0</v>
      </c>
      <c r="BK70" s="5">
        <v>0</v>
      </c>
      <c r="BL70" s="5">
        <v>0</v>
      </c>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4"/>
    </row>
    <row r="71" spans="1:200" ht="16.5">
      <c r="A71" s="80" t="s">
        <v>29</v>
      </c>
      <c r="B71" s="80" t="s">
        <v>68</v>
      </c>
      <c r="C71" s="68" t="s">
        <v>118</v>
      </c>
      <c r="D71" s="53">
        <v>9</v>
      </c>
      <c r="E71" s="5"/>
      <c r="F71" s="5"/>
      <c r="G71" s="5"/>
      <c r="H71" s="5"/>
      <c r="I71" s="5"/>
      <c r="J71" s="5"/>
      <c r="K71" s="5"/>
      <c r="L71" s="5"/>
      <c r="M71" s="5"/>
      <c r="N71" s="5">
        <v>282</v>
      </c>
      <c r="O71" s="5"/>
      <c r="P71" s="5">
        <v>10</v>
      </c>
      <c r="Q71" s="5">
        <v>4</v>
      </c>
      <c r="R71" s="5">
        <v>0</v>
      </c>
      <c r="S71" s="5">
        <v>7</v>
      </c>
      <c r="T71" s="5">
        <v>303</v>
      </c>
      <c r="U71" s="5">
        <v>289</v>
      </c>
      <c r="V71" s="5">
        <v>14</v>
      </c>
      <c r="W71" s="5"/>
      <c r="X71" s="5"/>
      <c r="Y71" s="5">
        <v>0</v>
      </c>
      <c r="Z71" s="5">
        <v>0</v>
      </c>
      <c r="AA71" s="5">
        <v>0</v>
      </c>
      <c r="AB71" s="5">
        <v>0</v>
      </c>
      <c r="AC71" s="5">
        <v>4</v>
      </c>
      <c r="AD71" s="5">
        <v>2</v>
      </c>
      <c r="AE71" s="5">
        <v>0</v>
      </c>
      <c r="AF71" s="5">
        <v>0</v>
      </c>
      <c r="AG71" s="5">
        <v>0</v>
      </c>
      <c r="AH71" s="5">
        <v>0</v>
      </c>
      <c r="AI71" s="5">
        <v>0</v>
      </c>
      <c r="AJ71" s="5">
        <v>0</v>
      </c>
      <c r="AK71" s="5">
        <v>0</v>
      </c>
      <c r="AL71" s="5">
        <v>0</v>
      </c>
      <c r="AM71" s="5">
        <v>1</v>
      </c>
      <c r="AN71" s="5">
        <v>1</v>
      </c>
      <c r="AO71" s="5">
        <v>1</v>
      </c>
      <c r="AP71" s="5">
        <v>2</v>
      </c>
      <c r="AQ71" s="5">
        <v>0</v>
      </c>
      <c r="AR71" s="5">
        <v>3</v>
      </c>
      <c r="AS71" s="5">
        <v>0</v>
      </c>
      <c r="AT71" s="5">
        <v>0</v>
      </c>
      <c r="AU71" s="5">
        <v>0</v>
      </c>
      <c r="AV71" s="5">
        <v>0</v>
      </c>
      <c r="AW71" s="5">
        <v>0</v>
      </c>
      <c r="AX71" s="5">
        <v>0</v>
      </c>
      <c r="AY71" s="5">
        <v>0</v>
      </c>
      <c r="AZ71" s="5">
        <v>24</v>
      </c>
      <c r="BA71" s="5">
        <v>0</v>
      </c>
      <c r="BB71" s="5">
        <v>24</v>
      </c>
      <c r="BC71" s="5">
        <v>12</v>
      </c>
      <c r="BD71" s="5">
        <v>0</v>
      </c>
      <c r="BE71" s="5">
        <v>3</v>
      </c>
      <c r="BF71" s="5">
        <v>9</v>
      </c>
      <c r="BG71" s="5">
        <v>3</v>
      </c>
      <c r="BH71" s="5">
        <v>0</v>
      </c>
      <c r="BI71" s="5">
        <v>0</v>
      </c>
      <c r="BJ71" s="5">
        <v>0</v>
      </c>
      <c r="BK71" s="5">
        <v>0</v>
      </c>
      <c r="BL71" s="5">
        <v>0</v>
      </c>
      <c r="BM71" s="5">
        <v>1</v>
      </c>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4"/>
    </row>
    <row r="72" spans="1:200" ht="16.5">
      <c r="A72" s="80" t="s">
        <v>29</v>
      </c>
      <c r="B72" s="80" t="s">
        <v>68</v>
      </c>
      <c r="C72" s="68" t="s">
        <v>194</v>
      </c>
      <c r="D72" s="53">
        <v>0</v>
      </c>
      <c r="E72" s="5"/>
      <c r="F72" s="5"/>
      <c r="G72" s="5"/>
      <c r="H72" s="5"/>
      <c r="I72" s="5"/>
      <c r="J72" s="5"/>
      <c r="K72" s="5"/>
      <c r="L72" s="5"/>
      <c r="M72" s="5"/>
      <c r="N72" s="5">
        <v>80</v>
      </c>
      <c r="O72" s="5"/>
      <c r="P72" s="5">
        <v>3</v>
      </c>
      <c r="Q72" s="5">
        <v>0</v>
      </c>
      <c r="R72" s="5">
        <v>0</v>
      </c>
      <c r="S72" s="5">
        <v>0</v>
      </c>
      <c r="T72" s="5">
        <v>83</v>
      </c>
      <c r="U72" s="5">
        <v>82</v>
      </c>
      <c r="V72" s="5">
        <v>1</v>
      </c>
      <c r="W72" s="5"/>
      <c r="X72" s="5"/>
      <c r="Y72" s="5">
        <v>0</v>
      </c>
      <c r="Z72" s="5">
        <v>0</v>
      </c>
      <c r="AA72" s="5">
        <v>0</v>
      </c>
      <c r="AB72" s="5">
        <v>0</v>
      </c>
      <c r="AC72" s="5">
        <v>2</v>
      </c>
      <c r="AD72" s="5">
        <v>1</v>
      </c>
      <c r="AE72" s="5">
        <v>0</v>
      </c>
      <c r="AF72" s="5">
        <v>0</v>
      </c>
      <c r="AG72" s="5">
        <v>0</v>
      </c>
      <c r="AH72" s="5">
        <v>0</v>
      </c>
      <c r="AI72" s="5">
        <v>0</v>
      </c>
      <c r="AJ72" s="5">
        <v>0</v>
      </c>
      <c r="AK72" s="5">
        <v>0</v>
      </c>
      <c r="AL72" s="5">
        <v>0</v>
      </c>
      <c r="AM72" s="5">
        <v>1</v>
      </c>
      <c r="AN72" s="5">
        <v>1</v>
      </c>
      <c r="AO72" s="5">
        <v>1</v>
      </c>
      <c r="AP72" s="5">
        <v>1</v>
      </c>
      <c r="AQ72" s="5">
        <v>0</v>
      </c>
      <c r="AR72" s="5">
        <v>0</v>
      </c>
      <c r="AS72" s="5">
        <v>0</v>
      </c>
      <c r="AT72" s="5">
        <v>0</v>
      </c>
      <c r="AU72" s="5">
        <v>0</v>
      </c>
      <c r="AV72" s="5">
        <v>0</v>
      </c>
      <c r="AW72" s="5">
        <v>0</v>
      </c>
      <c r="AX72" s="5">
        <v>0</v>
      </c>
      <c r="AY72" s="5">
        <v>0</v>
      </c>
      <c r="AZ72" s="5">
        <v>0</v>
      </c>
      <c r="BA72" s="5">
        <v>0</v>
      </c>
      <c r="BB72" s="5">
        <v>0</v>
      </c>
      <c r="BC72" s="5">
        <v>0</v>
      </c>
      <c r="BD72" s="5">
        <v>0</v>
      </c>
      <c r="BE72" s="5">
        <v>0</v>
      </c>
      <c r="BF72" s="5">
        <v>0</v>
      </c>
      <c r="BG72" s="5">
        <v>0</v>
      </c>
      <c r="BH72" s="5">
        <v>0</v>
      </c>
      <c r="BI72" s="5">
        <v>0</v>
      </c>
      <c r="BJ72" s="5">
        <v>0</v>
      </c>
      <c r="BK72" s="5">
        <v>0</v>
      </c>
      <c r="BL72" s="5">
        <v>0</v>
      </c>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4"/>
    </row>
    <row r="73" spans="1:200" ht="16.5">
      <c r="A73" s="80" t="s">
        <v>29</v>
      </c>
      <c r="B73" s="80" t="s">
        <v>68</v>
      </c>
      <c r="C73" s="68" t="s">
        <v>98</v>
      </c>
      <c r="D73" s="53">
        <v>1</v>
      </c>
      <c r="E73" s="5"/>
      <c r="F73" s="5"/>
      <c r="G73" s="5"/>
      <c r="H73" s="5"/>
      <c r="I73" s="5"/>
      <c r="J73" s="5"/>
      <c r="K73" s="5"/>
      <c r="L73" s="5"/>
      <c r="M73" s="5"/>
      <c r="N73" s="5">
        <v>41</v>
      </c>
      <c r="O73" s="5"/>
      <c r="P73" s="5">
        <v>1</v>
      </c>
      <c r="Q73" s="5">
        <v>0</v>
      </c>
      <c r="R73" s="5">
        <v>0</v>
      </c>
      <c r="S73" s="5">
        <v>6</v>
      </c>
      <c r="T73" s="5">
        <v>48</v>
      </c>
      <c r="U73" s="5">
        <v>35</v>
      </c>
      <c r="V73" s="5">
        <v>13</v>
      </c>
      <c r="W73" s="5"/>
      <c r="X73" s="5"/>
      <c r="Y73" s="5">
        <v>0</v>
      </c>
      <c r="Z73" s="5">
        <v>0</v>
      </c>
      <c r="AA73" s="5">
        <v>0</v>
      </c>
      <c r="AB73" s="5">
        <v>0</v>
      </c>
      <c r="AC73" s="5">
        <v>26</v>
      </c>
      <c r="AD73" s="5">
        <v>13</v>
      </c>
      <c r="AE73" s="5">
        <v>0</v>
      </c>
      <c r="AF73" s="5">
        <v>0</v>
      </c>
      <c r="AG73" s="5">
        <v>0</v>
      </c>
      <c r="AH73" s="5">
        <v>0</v>
      </c>
      <c r="AI73" s="5">
        <v>0</v>
      </c>
      <c r="AJ73" s="5">
        <v>0</v>
      </c>
      <c r="AK73" s="5">
        <v>0</v>
      </c>
      <c r="AL73" s="5">
        <v>0</v>
      </c>
      <c r="AM73" s="5">
        <v>1</v>
      </c>
      <c r="AN73" s="5">
        <v>1</v>
      </c>
      <c r="AO73" s="5">
        <v>1</v>
      </c>
      <c r="AP73" s="5">
        <v>13</v>
      </c>
      <c r="AQ73" s="5">
        <v>0</v>
      </c>
      <c r="AR73" s="5">
        <v>0</v>
      </c>
      <c r="AS73" s="5">
        <v>0</v>
      </c>
      <c r="AT73" s="5">
        <v>0</v>
      </c>
      <c r="AU73" s="5">
        <v>0</v>
      </c>
      <c r="AV73" s="5">
        <v>0</v>
      </c>
      <c r="AW73" s="5">
        <v>0</v>
      </c>
      <c r="AX73" s="5">
        <v>0</v>
      </c>
      <c r="AY73" s="5">
        <v>0</v>
      </c>
      <c r="AZ73" s="5">
        <v>0</v>
      </c>
      <c r="BA73" s="5">
        <v>0</v>
      </c>
      <c r="BB73" s="5">
        <v>0</v>
      </c>
      <c r="BC73" s="5">
        <v>0</v>
      </c>
      <c r="BD73" s="5">
        <v>0</v>
      </c>
      <c r="BE73" s="5">
        <v>0</v>
      </c>
      <c r="BF73" s="5">
        <v>0</v>
      </c>
      <c r="BG73" s="5">
        <v>0</v>
      </c>
      <c r="BH73" s="5">
        <v>0</v>
      </c>
      <c r="BI73" s="5">
        <v>0</v>
      </c>
      <c r="BJ73" s="5">
        <v>0</v>
      </c>
      <c r="BK73" s="5">
        <v>0</v>
      </c>
      <c r="BL73" s="5">
        <v>0</v>
      </c>
      <c r="BM73" s="5">
        <v>1</v>
      </c>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4"/>
    </row>
    <row r="74" spans="1:200" ht="16.5">
      <c r="A74" s="80" t="s">
        <v>29</v>
      </c>
      <c r="B74" s="80" t="s">
        <v>68</v>
      </c>
      <c r="C74" s="68" t="s">
        <v>100</v>
      </c>
      <c r="D74" s="53">
        <v>0</v>
      </c>
      <c r="E74" s="5">
        <v>3</v>
      </c>
      <c r="F74" s="5">
        <v>0</v>
      </c>
      <c r="G74" s="5">
        <v>0</v>
      </c>
      <c r="H74" s="5">
        <v>2</v>
      </c>
      <c r="I74" s="5">
        <v>1</v>
      </c>
      <c r="J74" s="5">
        <v>1</v>
      </c>
      <c r="K74" s="5">
        <v>0</v>
      </c>
      <c r="L74" s="5">
        <v>1</v>
      </c>
      <c r="M74" s="5"/>
      <c r="N74" s="5">
        <v>153</v>
      </c>
      <c r="O74" s="5">
        <v>0</v>
      </c>
      <c r="P74" s="5">
        <v>3</v>
      </c>
      <c r="Q74" s="5">
        <v>12</v>
      </c>
      <c r="R74" s="5">
        <v>0</v>
      </c>
      <c r="S74" s="5">
        <v>1</v>
      </c>
      <c r="T74" s="5">
        <v>169</v>
      </c>
      <c r="U74" s="5">
        <v>155</v>
      </c>
      <c r="V74" s="5">
        <v>14</v>
      </c>
      <c r="W74" s="5">
        <v>0</v>
      </c>
      <c r="X74" s="5">
        <v>0</v>
      </c>
      <c r="Y74" s="5">
        <v>0</v>
      </c>
      <c r="Z74" s="5">
        <v>0</v>
      </c>
      <c r="AA74" s="5">
        <v>0</v>
      </c>
      <c r="AB74" s="5">
        <v>10</v>
      </c>
      <c r="AC74" s="5">
        <v>8</v>
      </c>
      <c r="AD74" s="5">
        <v>4</v>
      </c>
      <c r="AE74" s="5">
        <v>0</v>
      </c>
      <c r="AF74" s="5">
        <v>0</v>
      </c>
      <c r="AG74" s="5">
        <v>0</v>
      </c>
      <c r="AH74" s="5">
        <v>0</v>
      </c>
      <c r="AI74" s="5">
        <v>0</v>
      </c>
      <c r="AJ74" s="5">
        <v>0</v>
      </c>
      <c r="AK74" s="5">
        <v>0</v>
      </c>
      <c r="AL74" s="5">
        <v>0</v>
      </c>
      <c r="AM74" s="5">
        <v>1</v>
      </c>
      <c r="AN74" s="5">
        <v>1</v>
      </c>
      <c r="AO74" s="5">
        <v>1</v>
      </c>
      <c r="AP74" s="5">
        <v>4</v>
      </c>
      <c r="AQ74" s="5">
        <v>0</v>
      </c>
      <c r="AR74" s="5">
        <v>0</v>
      </c>
      <c r="AS74" s="5">
        <v>0</v>
      </c>
      <c r="AT74" s="5">
        <v>0</v>
      </c>
      <c r="AU74" s="5">
        <v>0</v>
      </c>
      <c r="AV74" s="5">
        <v>0</v>
      </c>
      <c r="AW74" s="5">
        <v>0</v>
      </c>
      <c r="AX74" s="5">
        <v>0</v>
      </c>
      <c r="AY74" s="5">
        <v>0</v>
      </c>
      <c r="AZ74" s="5">
        <v>20</v>
      </c>
      <c r="BA74" s="5">
        <v>18</v>
      </c>
      <c r="BB74" s="5">
        <v>2</v>
      </c>
      <c r="BC74" s="5">
        <v>10</v>
      </c>
      <c r="BD74" s="5">
        <v>0</v>
      </c>
      <c r="BE74" s="5">
        <v>10</v>
      </c>
      <c r="BF74" s="5">
        <v>0</v>
      </c>
      <c r="BG74" s="5">
        <v>0</v>
      </c>
      <c r="BH74" s="5">
        <v>0</v>
      </c>
      <c r="BI74" s="5">
        <v>0</v>
      </c>
      <c r="BJ74" s="5">
        <v>0</v>
      </c>
      <c r="BK74" s="5">
        <v>0</v>
      </c>
      <c r="BL74" s="5">
        <v>0</v>
      </c>
      <c r="BM74" s="5">
        <v>1</v>
      </c>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4"/>
    </row>
    <row r="75" spans="1:200" ht="16.5">
      <c r="A75" s="80" t="s">
        <v>29</v>
      </c>
      <c r="B75" s="80" t="s">
        <v>68</v>
      </c>
      <c r="C75" s="68" t="s">
        <v>136</v>
      </c>
      <c r="D75" s="53">
        <v>7</v>
      </c>
      <c r="E75" s="5"/>
      <c r="F75" s="5"/>
      <c r="G75" s="5"/>
      <c r="H75" s="5"/>
      <c r="I75" s="5"/>
      <c r="J75" s="5"/>
      <c r="K75" s="5"/>
      <c r="L75" s="5"/>
      <c r="M75" s="5"/>
      <c r="N75" s="5">
        <v>257</v>
      </c>
      <c r="O75" s="5"/>
      <c r="P75" s="5">
        <v>2</v>
      </c>
      <c r="Q75" s="5">
        <v>3</v>
      </c>
      <c r="R75" s="5">
        <v>0</v>
      </c>
      <c r="S75" s="5">
        <v>6</v>
      </c>
      <c r="T75" s="5">
        <v>268</v>
      </c>
      <c r="U75" s="5">
        <v>263</v>
      </c>
      <c r="V75" s="5">
        <v>5</v>
      </c>
      <c r="W75" s="5"/>
      <c r="X75" s="5"/>
      <c r="Y75" s="5">
        <v>0</v>
      </c>
      <c r="Z75" s="5">
        <v>0</v>
      </c>
      <c r="AA75" s="5">
        <v>0</v>
      </c>
      <c r="AB75" s="5">
        <v>2</v>
      </c>
      <c r="AC75" s="5">
        <v>4</v>
      </c>
      <c r="AD75" s="5">
        <v>2</v>
      </c>
      <c r="AE75" s="5">
        <v>0</v>
      </c>
      <c r="AF75" s="5">
        <v>0</v>
      </c>
      <c r="AG75" s="5">
        <v>0</v>
      </c>
      <c r="AH75" s="5">
        <v>0</v>
      </c>
      <c r="AI75" s="5">
        <v>0</v>
      </c>
      <c r="AJ75" s="5">
        <v>0</v>
      </c>
      <c r="AK75" s="5">
        <v>0</v>
      </c>
      <c r="AL75" s="5">
        <v>0</v>
      </c>
      <c r="AM75" s="5">
        <v>0</v>
      </c>
      <c r="AN75" s="5">
        <v>0</v>
      </c>
      <c r="AO75" s="5">
        <v>0</v>
      </c>
      <c r="AP75" s="5">
        <v>2</v>
      </c>
      <c r="AQ75" s="5">
        <v>0</v>
      </c>
      <c r="AR75" s="5">
        <v>0</v>
      </c>
      <c r="AS75" s="5">
        <v>0</v>
      </c>
      <c r="AT75" s="5">
        <v>0</v>
      </c>
      <c r="AU75" s="5">
        <v>0</v>
      </c>
      <c r="AV75" s="5">
        <v>0</v>
      </c>
      <c r="AW75" s="5">
        <v>0</v>
      </c>
      <c r="AX75" s="5">
        <v>0</v>
      </c>
      <c r="AY75" s="5">
        <v>0</v>
      </c>
      <c r="AZ75" s="5">
        <v>6</v>
      </c>
      <c r="BA75" s="5">
        <v>0</v>
      </c>
      <c r="BB75" s="5">
        <v>6</v>
      </c>
      <c r="BC75" s="5">
        <v>3</v>
      </c>
      <c r="BD75" s="5">
        <v>0</v>
      </c>
      <c r="BE75" s="5">
        <v>3</v>
      </c>
      <c r="BF75" s="5">
        <v>0</v>
      </c>
      <c r="BG75" s="5">
        <v>0</v>
      </c>
      <c r="BH75" s="5">
        <v>0</v>
      </c>
      <c r="BI75" s="5">
        <v>0</v>
      </c>
      <c r="BJ75" s="5">
        <v>0</v>
      </c>
      <c r="BK75" s="5">
        <v>0</v>
      </c>
      <c r="BL75" s="5">
        <v>1</v>
      </c>
      <c r="BM75" s="5">
        <v>1</v>
      </c>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4"/>
    </row>
    <row r="76" spans="1:200" ht="16.5">
      <c r="A76" s="80" t="s">
        <v>29</v>
      </c>
      <c r="B76" s="80" t="s">
        <v>68</v>
      </c>
      <c r="C76" s="68" t="s">
        <v>119</v>
      </c>
      <c r="D76" s="53">
        <v>10</v>
      </c>
      <c r="E76" s="5"/>
      <c r="F76" s="5"/>
      <c r="G76" s="5"/>
      <c r="H76" s="5"/>
      <c r="I76" s="5"/>
      <c r="J76" s="5"/>
      <c r="K76" s="5"/>
      <c r="L76" s="5"/>
      <c r="M76" s="5"/>
      <c r="N76" s="5">
        <v>753</v>
      </c>
      <c r="O76" s="5"/>
      <c r="P76" s="5">
        <v>8</v>
      </c>
      <c r="Q76" s="5">
        <v>11</v>
      </c>
      <c r="R76" s="5">
        <v>0</v>
      </c>
      <c r="S76" s="5">
        <v>1</v>
      </c>
      <c r="T76" s="5">
        <v>773</v>
      </c>
      <c r="U76" s="5">
        <v>751</v>
      </c>
      <c r="V76" s="5">
        <v>22</v>
      </c>
      <c r="W76" s="5"/>
      <c r="X76" s="5"/>
      <c r="Y76" s="5">
        <v>0</v>
      </c>
      <c r="Z76" s="5">
        <v>0</v>
      </c>
      <c r="AA76" s="5">
        <v>0</v>
      </c>
      <c r="AB76" s="5">
        <v>1</v>
      </c>
      <c r="AC76" s="5">
        <v>26</v>
      </c>
      <c r="AD76" s="5">
        <v>11</v>
      </c>
      <c r="AE76" s="5">
        <v>2</v>
      </c>
      <c r="AF76" s="5">
        <v>0</v>
      </c>
      <c r="AG76" s="5">
        <v>0</v>
      </c>
      <c r="AH76" s="5">
        <v>0</v>
      </c>
      <c r="AI76" s="5">
        <v>0</v>
      </c>
      <c r="AJ76" s="5">
        <v>0</v>
      </c>
      <c r="AK76" s="5">
        <v>0</v>
      </c>
      <c r="AL76" s="5">
        <v>0</v>
      </c>
      <c r="AM76" s="5">
        <v>0</v>
      </c>
      <c r="AN76" s="5">
        <v>0</v>
      </c>
      <c r="AO76" s="5">
        <v>0</v>
      </c>
      <c r="AP76" s="5">
        <v>13</v>
      </c>
      <c r="AQ76" s="5">
        <v>0</v>
      </c>
      <c r="AR76" s="5">
        <v>4</v>
      </c>
      <c r="AS76" s="5">
        <v>0</v>
      </c>
      <c r="AT76" s="5">
        <v>4</v>
      </c>
      <c r="AU76" s="5">
        <v>2</v>
      </c>
      <c r="AV76" s="5">
        <v>0</v>
      </c>
      <c r="AW76" s="5">
        <v>2</v>
      </c>
      <c r="AX76" s="5">
        <v>1</v>
      </c>
      <c r="AY76" s="5">
        <v>0</v>
      </c>
      <c r="AZ76" s="5">
        <v>12</v>
      </c>
      <c r="BA76" s="5">
        <v>12</v>
      </c>
      <c r="BB76" s="5">
        <v>0</v>
      </c>
      <c r="BC76" s="5">
        <v>6</v>
      </c>
      <c r="BD76" s="5">
        <v>0</v>
      </c>
      <c r="BE76" s="5">
        <v>6</v>
      </c>
      <c r="BF76" s="5">
        <v>0</v>
      </c>
      <c r="BG76" s="5">
        <v>4</v>
      </c>
      <c r="BH76" s="5">
        <v>0</v>
      </c>
      <c r="BI76" s="5">
        <v>0</v>
      </c>
      <c r="BJ76" s="5">
        <v>0</v>
      </c>
      <c r="BK76" s="5">
        <v>0</v>
      </c>
      <c r="BL76" s="5">
        <v>1</v>
      </c>
      <c r="BM76" s="5">
        <v>1</v>
      </c>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4"/>
    </row>
    <row r="77" spans="1:200" ht="17.25" thickBot="1">
      <c r="A77" s="80" t="s">
        <v>29</v>
      </c>
      <c r="B77" s="80" t="s">
        <v>68</v>
      </c>
      <c r="C77" s="58" t="s">
        <v>101</v>
      </c>
      <c r="D77" s="53">
        <v>1</v>
      </c>
      <c r="E77" s="5">
        <v>1</v>
      </c>
      <c r="F77" s="5">
        <v>0</v>
      </c>
      <c r="G77" s="5">
        <v>0</v>
      </c>
      <c r="H77" s="5">
        <v>0</v>
      </c>
      <c r="I77" s="5">
        <v>1</v>
      </c>
      <c r="J77" s="5">
        <v>1</v>
      </c>
      <c r="K77" s="5">
        <v>0</v>
      </c>
      <c r="L77" s="5">
        <v>0</v>
      </c>
      <c r="M77" s="5"/>
      <c r="N77" s="5">
        <v>191</v>
      </c>
      <c r="O77" s="5">
        <v>0</v>
      </c>
      <c r="P77" s="5">
        <v>13</v>
      </c>
      <c r="Q77" s="5">
        <v>0</v>
      </c>
      <c r="R77" s="5">
        <v>0</v>
      </c>
      <c r="S77" s="5">
        <v>0</v>
      </c>
      <c r="T77" s="5">
        <v>204</v>
      </c>
      <c r="U77" s="5">
        <v>193</v>
      </c>
      <c r="V77" s="5">
        <v>11</v>
      </c>
      <c r="W77" s="5">
        <v>0</v>
      </c>
      <c r="X77" s="5">
        <v>0</v>
      </c>
      <c r="Y77" s="5">
        <v>0</v>
      </c>
      <c r="Z77" s="5">
        <v>0</v>
      </c>
      <c r="AA77" s="5">
        <v>2</v>
      </c>
      <c r="AB77" s="5">
        <v>0</v>
      </c>
      <c r="AC77" s="5">
        <v>9</v>
      </c>
      <c r="AD77" s="5">
        <v>0</v>
      </c>
      <c r="AE77" s="5">
        <v>1</v>
      </c>
      <c r="AF77" s="5">
        <v>0</v>
      </c>
      <c r="AG77" s="5">
        <v>0</v>
      </c>
      <c r="AH77" s="5">
        <v>0</v>
      </c>
      <c r="AI77" s="5">
        <v>0</v>
      </c>
      <c r="AJ77" s="5">
        <v>0</v>
      </c>
      <c r="AK77" s="5">
        <v>0</v>
      </c>
      <c r="AL77" s="5">
        <v>0</v>
      </c>
      <c r="AM77" s="5">
        <v>1</v>
      </c>
      <c r="AN77" s="5">
        <v>1</v>
      </c>
      <c r="AO77" s="5">
        <v>1</v>
      </c>
      <c r="AP77" s="5">
        <v>1</v>
      </c>
      <c r="AQ77" s="5">
        <v>0</v>
      </c>
      <c r="AR77" s="5">
        <v>4</v>
      </c>
      <c r="AS77" s="5">
        <v>0</v>
      </c>
      <c r="AT77" s="5">
        <v>4</v>
      </c>
      <c r="AU77" s="5">
        <v>2</v>
      </c>
      <c r="AV77" s="5">
        <v>0</v>
      </c>
      <c r="AW77" s="5">
        <v>2</v>
      </c>
      <c r="AX77" s="5">
        <v>1</v>
      </c>
      <c r="AY77" s="5">
        <v>0</v>
      </c>
      <c r="AZ77" s="5">
        <v>7</v>
      </c>
      <c r="BA77" s="5">
        <v>0</v>
      </c>
      <c r="BB77" s="5">
        <v>7</v>
      </c>
      <c r="BC77" s="5">
        <v>7</v>
      </c>
      <c r="BD77" s="5">
        <v>0</v>
      </c>
      <c r="BE77" s="5">
        <v>7</v>
      </c>
      <c r="BF77" s="5">
        <v>0</v>
      </c>
      <c r="BG77" s="5">
        <v>4</v>
      </c>
      <c r="BH77" s="5">
        <v>0</v>
      </c>
      <c r="BI77" s="5">
        <v>0</v>
      </c>
      <c r="BJ77" s="5">
        <v>1</v>
      </c>
      <c r="BK77" s="5">
        <v>0</v>
      </c>
      <c r="BL77" s="5">
        <v>0</v>
      </c>
      <c r="BM77" s="5">
        <v>1</v>
      </c>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4"/>
    </row>
    <row r="78" spans="1:200" ht="16.5">
      <c r="A78" s="80" t="s">
        <v>29</v>
      </c>
      <c r="B78" s="80" t="s">
        <v>68</v>
      </c>
      <c r="C78" s="66" t="s">
        <v>225</v>
      </c>
      <c r="D78" s="53">
        <v>2</v>
      </c>
      <c r="E78" s="5"/>
      <c r="F78" s="5"/>
      <c r="G78" s="5"/>
      <c r="H78" s="5"/>
      <c r="I78" s="5"/>
      <c r="J78" s="5"/>
      <c r="K78" s="5"/>
      <c r="L78" s="5"/>
      <c r="M78" s="5"/>
      <c r="N78" s="5">
        <v>21</v>
      </c>
      <c r="O78" s="5"/>
      <c r="P78" s="5">
        <v>0</v>
      </c>
      <c r="Q78" s="5">
        <v>0</v>
      </c>
      <c r="R78" s="5">
        <v>0</v>
      </c>
      <c r="S78" s="5">
        <v>0</v>
      </c>
      <c r="T78" s="5">
        <v>21</v>
      </c>
      <c r="U78" s="5">
        <v>17</v>
      </c>
      <c r="V78" s="5">
        <v>4</v>
      </c>
      <c r="W78" s="5"/>
      <c r="X78" s="5"/>
      <c r="Y78" s="5">
        <v>0</v>
      </c>
      <c r="Z78" s="5">
        <v>0</v>
      </c>
      <c r="AA78" s="5">
        <v>0</v>
      </c>
      <c r="AB78" s="5">
        <v>1</v>
      </c>
      <c r="AC78" s="5">
        <v>0</v>
      </c>
      <c r="AD78" s="5">
        <v>0</v>
      </c>
      <c r="AE78" s="5">
        <v>0</v>
      </c>
      <c r="AF78" s="5">
        <v>0</v>
      </c>
      <c r="AG78" s="5">
        <v>0</v>
      </c>
      <c r="AH78" s="5">
        <v>0</v>
      </c>
      <c r="AI78" s="5">
        <v>0</v>
      </c>
      <c r="AJ78" s="5">
        <v>0</v>
      </c>
      <c r="AK78" s="5">
        <v>0</v>
      </c>
      <c r="AL78" s="5">
        <v>0</v>
      </c>
      <c r="AM78" s="5">
        <v>1</v>
      </c>
      <c r="AN78" s="5">
        <v>1</v>
      </c>
      <c r="AO78" s="5">
        <v>1</v>
      </c>
      <c r="AP78" s="5">
        <v>0</v>
      </c>
      <c r="AQ78" s="5">
        <v>0</v>
      </c>
      <c r="AR78" s="5">
        <v>2</v>
      </c>
      <c r="AS78" s="5">
        <v>0</v>
      </c>
      <c r="AT78" s="5">
        <v>0</v>
      </c>
      <c r="AU78" s="5">
        <v>0</v>
      </c>
      <c r="AV78" s="5">
        <v>0</v>
      </c>
      <c r="AW78" s="5">
        <v>0</v>
      </c>
      <c r="AX78" s="5">
        <v>0</v>
      </c>
      <c r="AY78" s="5">
        <v>0</v>
      </c>
      <c r="AZ78" s="5">
        <v>8</v>
      </c>
      <c r="BA78" s="5">
        <v>0</v>
      </c>
      <c r="BB78" s="5">
        <v>8</v>
      </c>
      <c r="BC78" s="5">
        <v>4</v>
      </c>
      <c r="BD78" s="5">
        <v>0</v>
      </c>
      <c r="BE78" s="5">
        <v>4</v>
      </c>
      <c r="BF78" s="5">
        <v>0</v>
      </c>
      <c r="BG78" s="5">
        <v>2</v>
      </c>
      <c r="BH78" s="5">
        <v>0</v>
      </c>
      <c r="BI78" s="5">
        <v>1</v>
      </c>
      <c r="BJ78" s="5">
        <v>0</v>
      </c>
      <c r="BK78" s="5">
        <v>0</v>
      </c>
      <c r="BL78" s="5">
        <v>0</v>
      </c>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4"/>
    </row>
    <row r="79" spans="1:200" ht="16.5">
      <c r="A79" s="80" t="s">
        <v>29</v>
      </c>
      <c r="B79" s="80" t="s">
        <v>68</v>
      </c>
      <c r="C79" s="66" t="s">
        <v>226</v>
      </c>
      <c r="D79" s="53">
        <v>0</v>
      </c>
      <c r="E79" s="5"/>
      <c r="F79" s="5"/>
      <c r="G79" s="5"/>
      <c r="H79" s="5"/>
      <c r="I79" s="5"/>
      <c r="J79" s="5"/>
      <c r="K79" s="5"/>
      <c r="L79" s="5"/>
      <c r="M79" s="5"/>
      <c r="N79" s="5">
        <v>34</v>
      </c>
      <c r="O79" s="5"/>
      <c r="P79" s="5">
        <v>0</v>
      </c>
      <c r="Q79" s="5">
        <v>0</v>
      </c>
      <c r="R79" s="5">
        <v>0</v>
      </c>
      <c r="S79" s="5">
        <v>0</v>
      </c>
      <c r="T79" s="5">
        <v>34</v>
      </c>
      <c r="U79" s="5">
        <v>32</v>
      </c>
      <c r="V79" s="5">
        <v>2</v>
      </c>
      <c r="W79" s="5"/>
      <c r="X79" s="5"/>
      <c r="Y79" s="5">
        <v>0</v>
      </c>
      <c r="Z79" s="5">
        <v>0</v>
      </c>
      <c r="AA79" s="5">
        <v>0</v>
      </c>
      <c r="AB79" s="5">
        <v>1</v>
      </c>
      <c r="AC79" s="5">
        <v>2</v>
      </c>
      <c r="AD79" s="5">
        <v>1</v>
      </c>
      <c r="AE79" s="5">
        <v>0</v>
      </c>
      <c r="AF79" s="5">
        <v>0</v>
      </c>
      <c r="AG79" s="5">
        <v>0</v>
      </c>
      <c r="AH79" s="5">
        <v>0</v>
      </c>
      <c r="AI79" s="5">
        <v>0</v>
      </c>
      <c r="AJ79" s="5">
        <v>0</v>
      </c>
      <c r="AK79" s="5">
        <v>0</v>
      </c>
      <c r="AL79" s="5">
        <v>0</v>
      </c>
      <c r="AM79" s="5">
        <v>1</v>
      </c>
      <c r="AN79" s="5">
        <v>1</v>
      </c>
      <c r="AO79" s="5">
        <v>1</v>
      </c>
      <c r="AP79" s="5">
        <v>1</v>
      </c>
      <c r="AQ79" s="5">
        <v>0</v>
      </c>
      <c r="AR79" s="5">
        <v>0</v>
      </c>
      <c r="AS79" s="5">
        <v>0</v>
      </c>
      <c r="AT79" s="5">
        <v>0</v>
      </c>
      <c r="AU79" s="5">
        <v>0</v>
      </c>
      <c r="AV79" s="5">
        <v>0</v>
      </c>
      <c r="AW79" s="5">
        <v>0</v>
      </c>
      <c r="AX79" s="5">
        <v>0</v>
      </c>
      <c r="AY79" s="5">
        <v>0</v>
      </c>
      <c r="AZ79" s="5">
        <v>2</v>
      </c>
      <c r="BA79" s="5">
        <v>0</v>
      </c>
      <c r="BB79" s="5">
        <v>2</v>
      </c>
      <c r="BC79" s="5">
        <v>1</v>
      </c>
      <c r="BD79" s="5">
        <v>0</v>
      </c>
      <c r="BE79" s="5">
        <v>1</v>
      </c>
      <c r="BF79" s="5">
        <v>0</v>
      </c>
      <c r="BG79" s="5">
        <v>0</v>
      </c>
      <c r="BH79" s="5">
        <v>0</v>
      </c>
      <c r="BI79" s="5">
        <v>0</v>
      </c>
      <c r="BJ79" s="5">
        <v>0</v>
      </c>
      <c r="BK79" s="5">
        <v>0</v>
      </c>
      <c r="BL79" s="5">
        <v>0</v>
      </c>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4"/>
    </row>
    <row r="80" spans="1:200" ht="16.5">
      <c r="A80" s="80" t="s">
        <v>29</v>
      </c>
      <c r="B80" s="79" t="s">
        <v>42</v>
      </c>
      <c r="C80" s="68" t="s">
        <v>43</v>
      </c>
      <c r="D80" s="53">
        <v>16</v>
      </c>
      <c r="E80" s="5">
        <v>4</v>
      </c>
      <c r="F80" s="5">
        <v>0</v>
      </c>
      <c r="G80" s="5">
        <v>0</v>
      </c>
      <c r="H80" s="5">
        <v>0</v>
      </c>
      <c r="I80" s="5">
        <v>4</v>
      </c>
      <c r="J80" s="5">
        <v>4</v>
      </c>
      <c r="K80" s="5">
        <v>0</v>
      </c>
      <c r="L80" s="5">
        <v>2</v>
      </c>
      <c r="M80" s="5"/>
      <c r="N80" s="5">
        <v>244</v>
      </c>
      <c r="O80" s="5">
        <v>0</v>
      </c>
      <c r="P80" s="5">
        <v>11</v>
      </c>
      <c r="Q80" s="5">
        <v>0</v>
      </c>
      <c r="R80" s="5">
        <v>0</v>
      </c>
      <c r="S80" s="5">
        <v>0</v>
      </c>
      <c r="T80" s="5">
        <v>255</v>
      </c>
      <c r="U80" s="5">
        <v>253</v>
      </c>
      <c r="V80" s="5">
        <v>2</v>
      </c>
      <c r="W80" s="5">
        <v>2</v>
      </c>
      <c r="X80" s="5">
        <v>0</v>
      </c>
      <c r="Y80" s="5">
        <v>0</v>
      </c>
      <c r="Z80" s="5">
        <v>0</v>
      </c>
      <c r="AA80" s="5">
        <v>0</v>
      </c>
      <c r="AB80" s="5">
        <v>0</v>
      </c>
      <c r="AC80" s="5">
        <v>0</v>
      </c>
      <c r="AD80" s="5">
        <v>1</v>
      </c>
      <c r="AE80" s="5">
        <v>0</v>
      </c>
      <c r="AF80" s="5">
        <v>0</v>
      </c>
      <c r="AG80" s="5">
        <v>0</v>
      </c>
      <c r="AH80" s="5">
        <v>1</v>
      </c>
      <c r="AI80" s="5">
        <v>0</v>
      </c>
      <c r="AJ80" s="5">
        <v>0</v>
      </c>
      <c r="AK80" s="5">
        <v>0</v>
      </c>
      <c r="AL80" s="5">
        <v>0</v>
      </c>
      <c r="AM80" s="5">
        <v>0</v>
      </c>
      <c r="AN80" s="5">
        <v>0</v>
      </c>
      <c r="AO80" s="5">
        <v>0</v>
      </c>
      <c r="AP80" s="5">
        <v>2</v>
      </c>
      <c r="AQ80" s="5">
        <v>0</v>
      </c>
      <c r="AR80" s="5">
        <v>0</v>
      </c>
      <c r="AS80" s="5">
        <v>0</v>
      </c>
      <c r="AT80" s="5">
        <v>0</v>
      </c>
      <c r="AU80" s="5">
        <v>0</v>
      </c>
      <c r="AV80" s="5">
        <v>0</v>
      </c>
      <c r="AW80" s="5">
        <v>0</v>
      </c>
      <c r="AX80" s="5">
        <v>0</v>
      </c>
      <c r="AY80" s="5">
        <v>0</v>
      </c>
      <c r="AZ80" s="5">
        <v>4</v>
      </c>
      <c r="BA80" s="5">
        <v>0</v>
      </c>
      <c r="BB80" s="5">
        <v>4</v>
      </c>
      <c r="BC80" s="5">
        <v>0</v>
      </c>
      <c r="BD80" s="5">
        <v>0</v>
      </c>
      <c r="BE80" s="5">
        <v>0</v>
      </c>
      <c r="BF80" s="5">
        <v>0</v>
      </c>
      <c r="BG80" s="5">
        <v>0</v>
      </c>
      <c r="BH80" s="5">
        <v>0</v>
      </c>
      <c r="BI80" s="5">
        <v>0</v>
      </c>
      <c r="BJ80" s="5">
        <v>0</v>
      </c>
      <c r="BK80" s="5">
        <v>0</v>
      </c>
      <c r="BL80" s="5">
        <v>0</v>
      </c>
      <c r="BM80" s="5">
        <v>1</v>
      </c>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4"/>
    </row>
    <row r="81" spans="1:200" ht="16.5">
      <c r="A81" s="80" t="s">
        <v>29</v>
      </c>
      <c r="B81" s="80" t="s">
        <v>42</v>
      </c>
      <c r="C81" s="68" t="s">
        <v>121</v>
      </c>
      <c r="D81" s="53">
        <v>0</v>
      </c>
      <c r="E81" s="5">
        <v>0</v>
      </c>
      <c r="F81" s="5">
        <v>0</v>
      </c>
      <c r="G81" s="5">
        <v>0</v>
      </c>
      <c r="H81" s="5">
        <v>0</v>
      </c>
      <c r="I81" s="5">
        <v>0</v>
      </c>
      <c r="J81" s="5">
        <v>0</v>
      </c>
      <c r="K81" s="5">
        <v>0</v>
      </c>
      <c r="L81" s="5">
        <v>0</v>
      </c>
      <c r="M81" s="5"/>
      <c r="N81" s="5">
        <v>122</v>
      </c>
      <c r="O81" s="5">
        <v>0</v>
      </c>
      <c r="P81" s="5">
        <v>8</v>
      </c>
      <c r="Q81" s="5">
        <v>0</v>
      </c>
      <c r="R81" s="5">
        <v>0</v>
      </c>
      <c r="S81" s="5">
        <v>0</v>
      </c>
      <c r="T81" s="5">
        <v>130</v>
      </c>
      <c r="U81" s="5">
        <v>125</v>
      </c>
      <c r="V81" s="5">
        <v>5</v>
      </c>
      <c r="W81" s="5">
        <v>0</v>
      </c>
      <c r="X81" s="5">
        <v>0</v>
      </c>
      <c r="Y81" s="5">
        <v>0</v>
      </c>
      <c r="Z81" s="5">
        <v>0</v>
      </c>
      <c r="AA81" s="5">
        <v>0</v>
      </c>
      <c r="AB81" s="5">
        <v>0</v>
      </c>
      <c r="AC81" s="5">
        <v>8</v>
      </c>
      <c r="AD81" s="5">
        <v>1</v>
      </c>
      <c r="AE81" s="5">
        <v>0</v>
      </c>
      <c r="AF81" s="5">
        <v>0</v>
      </c>
      <c r="AG81" s="5">
        <v>0</v>
      </c>
      <c r="AH81" s="5">
        <v>2</v>
      </c>
      <c r="AI81" s="5">
        <v>1</v>
      </c>
      <c r="AJ81" s="5">
        <v>0</v>
      </c>
      <c r="AK81" s="5">
        <v>0</v>
      </c>
      <c r="AL81" s="5">
        <v>0</v>
      </c>
      <c r="AM81" s="5">
        <v>0</v>
      </c>
      <c r="AN81" s="5">
        <v>0</v>
      </c>
      <c r="AO81" s="5">
        <v>0</v>
      </c>
      <c r="AP81" s="5">
        <v>4</v>
      </c>
      <c r="AQ81" s="5">
        <v>0</v>
      </c>
      <c r="AR81" s="5">
        <v>0</v>
      </c>
      <c r="AS81" s="5">
        <v>0</v>
      </c>
      <c r="AT81" s="5">
        <v>2</v>
      </c>
      <c r="AU81" s="5">
        <v>1</v>
      </c>
      <c r="AV81" s="5">
        <v>0</v>
      </c>
      <c r="AW81" s="5">
        <v>0</v>
      </c>
      <c r="AX81" s="5">
        <v>0</v>
      </c>
      <c r="AY81" s="5">
        <v>0</v>
      </c>
      <c r="AZ81" s="5">
        <v>0</v>
      </c>
      <c r="BA81" s="5">
        <v>0</v>
      </c>
      <c r="BB81" s="5">
        <v>0</v>
      </c>
      <c r="BC81" s="5">
        <v>0</v>
      </c>
      <c r="BD81" s="5">
        <v>0</v>
      </c>
      <c r="BE81" s="5">
        <v>0</v>
      </c>
      <c r="BF81" s="5">
        <v>0</v>
      </c>
      <c r="BG81" s="5">
        <v>0</v>
      </c>
      <c r="BH81" s="5">
        <v>0</v>
      </c>
      <c r="BI81" s="5">
        <v>0</v>
      </c>
      <c r="BJ81" s="5">
        <v>0</v>
      </c>
      <c r="BK81" s="5">
        <v>0</v>
      </c>
      <c r="BL81" s="5">
        <v>0</v>
      </c>
      <c r="BM81" s="5">
        <v>1</v>
      </c>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4"/>
    </row>
    <row r="82" spans="1:200" ht="16.5">
      <c r="A82" s="80" t="s">
        <v>29</v>
      </c>
      <c r="B82" s="80" t="s">
        <v>42</v>
      </c>
      <c r="C82" s="68" t="s">
        <v>46</v>
      </c>
      <c r="D82" s="53">
        <v>5</v>
      </c>
      <c r="E82" s="5">
        <v>5</v>
      </c>
      <c r="F82" s="5">
        <v>0</v>
      </c>
      <c r="G82" s="5">
        <v>0</v>
      </c>
      <c r="H82" s="5">
        <v>0</v>
      </c>
      <c r="I82" s="5">
        <v>5</v>
      </c>
      <c r="J82" s="5">
        <v>4</v>
      </c>
      <c r="K82" s="5">
        <v>1</v>
      </c>
      <c r="L82" s="5">
        <v>4</v>
      </c>
      <c r="M82" s="5"/>
      <c r="N82" s="5">
        <v>486</v>
      </c>
      <c r="O82" s="5">
        <v>0</v>
      </c>
      <c r="P82" s="5">
        <v>11</v>
      </c>
      <c r="Q82" s="5">
        <v>0</v>
      </c>
      <c r="R82" s="5">
        <v>0</v>
      </c>
      <c r="S82" s="5">
        <v>0</v>
      </c>
      <c r="T82" s="5">
        <v>497</v>
      </c>
      <c r="U82" s="5">
        <v>492</v>
      </c>
      <c r="V82" s="5">
        <v>5</v>
      </c>
      <c r="W82" s="5">
        <v>4</v>
      </c>
      <c r="X82" s="5">
        <v>0</v>
      </c>
      <c r="Y82" s="5">
        <v>0</v>
      </c>
      <c r="Z82" s="5">
        <v>0</v>
      </c>
      <c r="AA82" s="5">
        <v>0</v>
      </c>
      <c r="AB82" s="5">
        <v>2</v>
      </c>
      <c r="AC82" s="5">
        <v>0</v>
      </c>
      <c r="AD82" s="5">
        <v>0</v>
      </c>
      <c r="AE82" s="5">
        <v>0</v>
      </c>
      <c r="AF82" s="5">
        <v>0</v>
      </c>
      <c r="AG82" s="5">
        <v>0</v>
      </c>
      <c r="AH82" s="5">
        <v>0</v>
      </c>
      <c r="AI82" s="5">
        <v>0</v>
      </c>
      <c r="AJ82" s="5">
        <v>0</v>
      </c>
      <c r="AK82" s="5">
        <v>0</v>
      </c>
      <c r="AL82" s="5">
        <v>0</v>
      </c>
      <c r="AM82" s="5">
        <v>0</v>
      </c>
      <c r="AN82" s="5">
        <v>0</v>
      </c>
      <c r="AO82" s="5">
        <v>0</v>
      </c>
      <c r="AP82" s="5">
        <v>0</v>
      </c>
      <c r="AQ82" s="5">
        <v>0</v>
      </c>
      <c r="AR82" s="5">
        <v>0</v>
      </c>
      <c r="AS82" s="5">
        <v>0</v>
      </c>
      <c r="AT82" s="5">
        <v>6</v>
      </c>
      <c r="AU82" s="5">
        <v>3</v>
      </c>
      <c r="AV82" s="5">
        <v>0</v>
      </c>
      <c r="AW82" s="5">
        <v>0</v>
      </c>
      <c r="AX82" s="5">
        <v>0</v>
      </c>
      <c r="AY82" s="5">
        <v>0</v>
      </c>
      <c r="AZ82" s="5">
        <v>4</v>
      </c>
      <c r="BA82" s="5">
        <v>0</v>
      </c>
      <c r="BB82" s="5">
        <v>4</v>
      </c>
      <c r="BC82" s="5">
        <v>2</v>
      </c>
      <c r="BD82" s="5">
        <v>0</v>
      </c>
      <c r="BE82" s="5">
        <v>2</v>
      </c>
      <c r="BF82" s="5">
        <v>0</v>
      </c>
      <c r="BG82" s="5">
        <v>0</v>
      </c>
      <c r="BH82" s="5">
        <v>0</v>
      </c>
      <c r="BI82" s="5">
        <v>0</v>
      </c>
      <c r="BJ82" s="5">
        <v>0</v>
      </c>
      <c r="BK82" s="5">
        <v>0</v>
      </c>
      <c r="BL82" s="5">
        <v>0</v>
      </c>
      <c r="BM82" s="5">
        <v>1</v>
      </c>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4"/>
    </row>
    <row r="83" spans="1:200" ht="16.5">
      <c r="A83" s="80" t="s">
        <v>29</v>
      </c>
      <c r="B83" s="80" t="s">
        <v>42</v>
      </c>
      <c r="C83" s="68" t="s">
        <v>71</v>
      </c>
      <c r="D83" s="53">
        <v>0</v>
      </c>
      <c r="E83" s="5">
        <v>0</v>
      </c>
      <c r="F83" s="5">
        <v>0</v>
      </c>
      <c r="G83" s="5">
        <v>0</v>
      </c>
      <c r="H83" s="5">
        <v>0</v>
      </c>
      <c r="I83" s="5">
        <v>0</v>
      </c>
      <c r="J83" s="5">
        <v>0</v>
      </c>
      <c r="K83" s="5">
        <v>0</v>
      </c>
      <c r="L83" s="5">
        <v>0</v>
      </c>
      <c r="M83" s="5"/>
      <c r="N83" s="5">
        <v>28</v>
      </c>
      <c r="O83" s="5">
        <v>0</v>
      </c>
      <c r="P83" s="5">
        <v>5</v>
      </c>
      <c r="Q83" s="5">
        <v>0</v>
      </c>
      <c r="R83" s="5">
        <v>0</v>
      </c>
      <c r="S83" s="5">
        <v>0</v>
      </c>
      <c r="T83" s="5">
        <v>33</v>
      </c>
      <c r="U83" s="5">
        <v>30</v>
      </c>
      <c r="V83" s="5">
        <v>3</v>
      </c>
      <c r="W83" s="5">
        <v>0</v>
      </c>
      <c r="X83" s="5">
        <v>0</v>
      </c>
      <c r="Y83" s="5">
        <v>0</v>
      </c>
      <c r="Z83" s="5">
        <v>0</v>
      </c>
      <c r="AA83" s="5">
        <v>0</v>
      </c>
      <c r="AB83" s="5">
        <v>2</v>
      </c>
      <c r="AC83" s="5">
        <v>0</v>
      </c>
      <c r="AD83" s="5">
        <v>0</v>
      </c>
      <c r="AE83" s="5">
        <v>0</v>
      </c>
      <c r="AF83" s="5">
        <v>0</v>
      </c>
      <c r="AG83" s="5">
        <v>0</v>
      </c>
      <c r="AH83" s="5">
        <v>0</v>
      </c>
      <c r="AI83" s="5">
        <v>0</v>
      </c>
      <c r="AJ83" s="5">
        <v>0</v>
      </c>
      <c r="AK83" s="5">
        <v>0</v>
      </c>
      <c r="AL83" s="5">
        <v>0</v>
      </c>
      <c r="AM83" s="5">
        <v>0</v>
      </c>
      <c r="AN83" s="5">
        <v>0</v>
      </c>
      <c r="AO83" s="5">
        <v>0</v>
      </c>
      <c r="AP83" s="5">
        <v>0</v>
      </c>
      <c r="AQ83" s="5">
        <v>0</v>
      </c>
      <c r="AR83" s="5">
        <v>0</v>
      </c>
      <c r="AS83" s="5">
        <v>0</v>
      </c>
      <c r="AT83" s="5">
        <v>2</v>
      </c>
      <c r="AU83" s="5">
        <v>1</v>
      </c>
      <c r="AV83" s="5">
        <v>0</v>
      </c>
      <c r="AW83" s="5">
        <v>0</v>
      </c>
      <c r="AX83" s="5">
        <v>0</v>
      </c>
      <c r="AY83" s="5">
        <v>0</v>
      </c>
      <c r="AZ83" s="5">
        <v>4</v>
      </c>
      <c r="BA83" s="5">
        <v>0</v>
      </c>
      <c r="BB83" s="5">
        <v>4</v>
      </c>
      <c r="BC83" s="5">
        <v>2</v>
      </c>
      <c r="BD83" s="5">
        <v>0</v>
      </c>
      <c r="BE83" s="5">
        <v>2</v>
      </c>
      <c r="BF83" s="5">
        <v>0</v>
      </c>
      <c r="BG83" s="5">
        <v>0</v>
      </c>
      <c r="BH83" s="5">
        <v>0</v>
      </c>
      <c r="BI83" s="5">
        <v>0</v>
      </c>
      <c r="BJ83" s="5">
        <v>0</v>
      </c>
      <c r="BK83" s="5">
        <v>0</v>
      </c>
      <c r="BL83" s="5">
        <v>0</v>
      </c>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4"/>
    </row>
    <row r="84" spans="1:200" ht="17.25" thickBot="1">
      <c r="A84" s="80" t="s">
        <v>29</v>
      </c>
      <c r="B84" s="80" t="s">
        <v>42</v>
      </c>
      <c r="C84" s="58" t="s">
        <v>125</v>
      </c>
      <c r="D84" s="53">
        <v>4</v>
      </c>
      <c r="E84" s="5">
        <v>4</v>
      </c>
      <c r="F84" s="5">
        <v>0</v>
      </c>
      <c r="G84" s="5">
        <v>0</v>
      </c>
      <c r="H84" s="5">
        <v>0</v>
      </c>
      <c r="I84" s="5">
        <v>4</v>
      </c>
      <c r="J84" s="5">
        <v>3</v>
      </c>
      <c r="K84" s="5">
        <v>1</v>
      </c>
      <c r="L84" s="5">
        <v>3</v>
      </c>
      <c r="M84" s="5"/>
      <c r="N84" s="5">
        <v>150</v>
      </c>
      <c r="O84" s="5">
        <v>0</v>
      </c>
      <c r="P84" s="5">
        <v>7</v>
      </c>
      <c r="Q84" s="5">
        <v>0</v>
      </c>
      <c r="R84" s="5">
        <v>0</v>
      </c>
      <c r="S84" s="5">
        <v>0</v>
      </c>
      <c r="T84" s="5">
        <v>157</v>
      </c>
      <c r="U84" s="5">
        <v>149</v>
      </c>
      <c r="V84" s="5">
        <v>8</v>
      </c>
      <c r="W84" s="5">
        <v>3</v>
      </c>
      <c r="X84" s="5">
        <v>0</v>
      </c>
      <c r="Y84" s="5">
        <v>0</v>
      </c>
      <c r="Z84" s="5">
        <v>0</v>
      </c>
      <c r="AA84" s="5">
        <v>0</v>
      </c>
      <c r="AB84" s="5">
        <v>7</v>
      </c>
      <c r="AC84" s="5">
        <v>2</v>
      </c>
      <c r="AD84" s="5">
        <v>1</v>
      </c>
      <c r="AE84" s="5">
        <v>0</v>
      </c>
      <c r="AF84" s="5">
        <v>0</v>
      </c>
      <c r="AG84" s="5">
        <v>0</v>
      </c>
      <c r="AH84" s="5">
        <v>0</v>
      </c>
      <c r="AI84" s="5">
        <v>0</v>
      </c>
      <c r="AJ84" s="5">
        <v>0</v>
      </c>
      <c r="AK84" s="5">
        <v>0</v>
      </c>
      <c r="AL84" s="5">
        <v>0</v>
      </c>
      <c r="AM84" s="5">
        <v>0</v>
      </c>
      <c r="AN84" s="5">
        <v>0</v>
      </c>
      <c r="AO84" s="5">
        <v>0</v>
      </c>
      <c r="AP84" s="5">
        <v>1</v>
      </c>
      <c r="AQ84" s="5">
        <v>0</v>
      </c>
      <c r="AR84" s="5">
        <v>0</v>
      </c>
      <c r="AS84" s="5">
        <v>0</v>
      </c>
      <c r="AT84" s="5">
        <v>0</v>
      </c>
      <c r="AU84" s="5">
        <v>0</v>
      </c>
      <c r="AV84" s="5">
        <v>0</v>
      </c>
      <c r="AW84" s="5">
        <v>0</v>
      </c>
      <c r="AX84" s="5">
        <v>0</v>
      </c>
      <c r="AY84" s="5">
        <v>0</v>
      </c>
      <c r="AZ84" s="5">
        <v>14</v>
      </c>
      <c r="BA84" s="5">
        <v>0</v>
      </c>
      <c r="BB84" s="5">
        <v>14</v>
      </c>
      <c r="BC84" s="5">
        <v>7</v>
      </c>
      <c r="BD84" s="5">
        <v>0</v>
      </c>
      <c r="BE84" s="5">
        <v>7</v>
      </c>
      <c r="BF84" s="5">
        <v>0</v>
      </c>
      <c r="BG84" s="5">
        <v>0</v>
      </c>
      <c r="BH84" s="5">
        <v>0</v>
      </c>
      <c r="BI84" s="5">
        <v>0</v>
      </c>
      <c r="BJ84" s="5">
        <v>0</v>
      </c>
      <c r="BK84" s="5">
        <v>0</v>
      </c>
      <c r="BL84" s="5">
        <v>0</v>
      </c>
      <c r="BM84" s="5">
        <v>1</v>
      </c>
      <c r="BN84" s="5">
        <v>0</v>
      </c>
      <c r="BO84" s="5">
        <v>0</v>
      </c>
      <c r="BP84" s="5">
        <v>0</v>
      </c>
      <c r="BQ84" s="5">
        <v>0</v>
      </c>
      <c r="BR84" s="5">
        <v>0</v>
      </c>
      <c r="BS84" s="5">
        <v>0</v>
      </c>
      <c r="BT84" s="5">
        <v>0</v>
      </c>
      <c r="BU84" s="5">
        <v>0</v>
      </c>
      <c r="BV84" s="5">
        <v>0</v>
      </c>
      <c r="BW84" s="5">
        <v>0</v>
      </c>
      <c r="BX84" s="5">
        <v>0</v>
      </c>
      <c r="BY84" s="5">
        <v>0</v>
      </c>
      <c r="BZ84" s="5">
        <v>0</v>
      </c>
      <c r="CA84" s="5">
        <v>0</v>
      </c>
      <c r="CB84" s="5">
        <v>0</v>
      </c>
      <c r="CC84" s="5">
        <v>0</v>
      </c>
      <c r="CD84" s="5">
        <v>0</v>
      </c>
      <c r="CE84" s="5">
        <v>0</v>
      </c>
      <c r="CF84" s="5">
        <v>0</v>
      </c>
      <c r="CG84" s="5">
        <v>0</v>
      </c>
      <c r="CH84" s="5">
        <v>0</v>
      </c>
      <c r="CI84" s="5">
        <v>0</v>
      </c>
      <c r="CJ84" s="5">
        <v>0</v>
      </c>
      <c r="CK84" s="5">
        <v>0</v>
      </c>
      <c r="CL84" s="5">
        <v>0</v>
      </c>
      <c r="CM84" s="5">
        <v>0</v>
      </c>
      <c r="CN84" s="5">
        <v>0</v>
      </c>
      <c r="CO84" s="5">
        <v>0</v>
      </c>
      <c r="CP84" s="5">
        <v>0</v>
      </c>
      <c r="CQ84" s="5">
        <v>0</v>
      </c>
      <c r="CR84" s="5">
        <v>0</v>
      </c>
      <c r="CS84" s="5">
        <v>0</v>
      </c>
      <c r="CT84" s="5">
        <v>0</v>
      </c>
      <c r="CU84" s="5">
        <v>0</v>
      </c>
      <c r="CV84" s="5">
        <v>0</v>
      </c>
      <c r="CW84" s="5">
        <v>0</v>
      </c>
      <c r="CX84" s="5">
        <v>0</v>
      </c>
      <c r="CY84" s="5">
        <v>0</v>
      </c>
      <c r="CZ84" s="5">
        <v>0</v>
      </c>
      <c r="DA84" s="5">
        <v>0</v>
      </c>
      <c r="DB84" s="5">
        <v>0</v>
      </c>
      <c r="DC84" s="5">
        <v>0</v>
      </c>
      <c r="DD84" s="5">
        <v>0</v>
      </c>
      <c r="DE84" s="5">
        <v>0</v>
      </c>
      <c r="DF84" s="5">
        <v>0</v>
      </c>
      <c r="DG84" s="5">
        <v>0</v>
      </c>
      <c r="DH84" s="5">
        <v>0</v>
      </c>
      <c r="DI84" s="5">
        <v>0</v>
      </c>
      <c r="DJ84" s="5">
        <v>0</v>
      </c>
      <c r="DK84" s="5">
        <v>0</v>
      </c>
      <c r="DL84" s="5">
        <v>0</v>
      </c>
      <c r="DM84" s="5">
        <v>0</v>
      </c>
      <c r="DN84" s="5">
        <v>0</v>
      </c>
      <c r="DO84" s="5">
        <v>0</v>
      </c>
      <c r="DP84" s="5">
        <v>0</v>
      </c>
      <c r="DQ84" s="5">
        <v>0</v>
      </c>
      <c r="DR84" s="5">
        <v>0</v>
      </c>
      <c r="DS84" s="5">
        <v>0</v>
      </c>
      <c r="DT84" s="5">
        <v>0</v>
      </c>
      <c r="DU84" s="5">
        <v>0</v>
      </c>
      <c r="DV84" s="5">
        <v>0</v>
      </c>
      <c r="DW84" s="5">
        <v>0</v>
      </c>
      <c r="DX84" s="5">
        <v>0</v>
      </c>
      <c r="DY84" s="5">
        <v>0</v>
      </c>
      <c r="DZ84" s="5">
        <v>0</v>
      </c>
      <c r="EA84" s="5">
        <v>0</v>
      </c>
      <c r="EB84" s="5">
        <v>0</v>
      </c>
      <c r="EC84" s="5">
        <v>0</v>
      </c>
      <c r="ED84" s="5">
        <v>0</v>
      </c>
      <c r="EE84" s="5">
        <v>0</v>
      </c>
      <c r="EF84" s="5">
        <v>0</v>
      </c>
      <c r="EG84" s="5">
        <v>0</v>
      </c>
      <c r="EH84" s="5">
        <v>0</v>
      </c>
      <c r="EI84" s="5">
        <v>0</v>
      </c>
      <c r="EJ84" s="5">
        <v>0</v>
      </c>
      <c r="EK84" s="5">
        <v>0</v>
      </c>
      <c r="EL84" s="5">
        <v>0</v>
      </c>
      <c r="EM84" s="5">
        <v>0</v>
      </c>
      <c r="EN84" s="5">
        <v>0</v>
      </c>
      <c r="EO84" s="5">
        <v>0</v>
      </c>
      <c r="EP84" s="5">
        <v>0</v>
      </c>
      <c r="EQ84" s="5">
        <v>0</v>
      </c>
      <c r="ER84" s="5">
        <v>0</v>
      </c>
      <c r="ES84" s="5">
        <v>0</v>
      </c>
      <c r="ET84" s="5">
        <v>0</v>
      </c>
      <c r="EU84" s="5">
        <v>0</v>
      </c>
      <c r="EV84" s="5">
        <v>0</v>
      </c>
      <c r="EW84" s="5">
        <v>0</v>
      </c>
      <c r="EX84" s="5">
        <v>0</v>
      </c>
      <c r="EY84" s="5">
        <v>0</v>
      </c>
      <c r="EZ84" s="5">
        <v>0</v>
      </c>
      <c r="FA84" s="5">
        <v>0</v>
      </c>
      <c r="FB84" s="5">
        <v>0</v>
      </c>
      <c r="FC84" s="5">
        <v>0</v>
      </c>
      <c r="FD84" s="5">
        <v>0</v>
      </c>
      <c r="FE84" s="5">
        <v>0</v>
      </c>
      <c r="FF84" s="5">
        <v>0</v>
      </c>
      <c r="FG84" s="5">
        <v>0</v>
      </c>
      <c r="FH84" s="5">
        <v>0</v>
      </c>
      <c r="FI84" s="5">
        <v>0</v>
      </c>
      <c r="FJ84" s="5">
        <v>0</v>
      </c>
      <c r="FK84" s="5">
        <v>0</v>
      </c>
      <c r="FL84" s="5">
        <v>0</v>
      </c>
      <c r="FM84" s="5">
        <v>0</v>
      </c>
      <c r="FN84" s="5">
        <v>0</v>
      </c>
      <c r="FO84" s="5">
        <v>0</v>
      </c>
      <c r="FP84" s="5">
        <v>0</v>
      </c>
      <c r="FQ84" s="5">
        <v>0</v>
      </c>
      <c r="FR84" s="5">
        <v>0</v>
      </c>
      <c r="FS84" s="5">
        <v>0</v>
      </c>
      <c r="FT84" s="5">
        <v>0</v>
      </c>
      <c r="FU84" s="5">
        <v>0</v>
      </c>
      <c r="FV84" s="5">
        <v>0</v>
      </c>
      <c r="FW84" s="5">
        <v>0</v>
      </c>
      <c r="FX84" s="5">
        <v>0</v>
      </c>
      <c r="FY84" s="5">
        <v>0</v>
      </c>
      <c r="FZ84" s="5">
        <v>0</v>
      </c>
      <c r="GA84" s="5">
        <v>0</v>
      </c>
      <c r="GB84" s="5">
        <v>0</v>
      </c>
      <c r="GC84" s="5">
        <v>0</v>
      </c>
      <c r="GD84" s="5">
        <v>0</v>
      </c>
      <c r="GE84" s="5">
        <v>0</v>
      </c>
      <c r="GF84" s="5">
        <v>0</v>
      </c>
      <c r="GG84" s="5">
        <v>0</v>
      </c>
      <c r="GH84" s="5">
        <v>0</v>
      </c>
      <c r="GI84" s="5">
        <v>0</v>
      </c>
      <c r="GJ84" s="5">
        <v>0</v>
      </c>
      <c r="GK84" s="5">
        <v>0</v>
      </c>
      <c r="GL84" s="5">
        <v>0</v>
      </c>
      <c r="GM84" s="5">
        <v>0</v>
      </c>
      <c r="GN84" s="5">
        <v>0</v>
      </c>
      <c r="GO84" s="5">
        <v>0</v>
      </c>
      <c r="GP84" s="5">
        <v>0</v>
      </c>
      <c r="GQ84" s="5">
        <v>0</v>
      </c>
      <c r="GR84" s="54">
        <v>0</v>
      </c>
    </row>
    <row r="85" spans="1:200" ht="16.5">
      <c r="A85" s="80" t="s">
        <v>29</v>
      </c>
      <c r="B85" s="80" t="s">
        <v>42</v>
      </c>
      <c r="C85" s="66" t="s">
        <v>204</v>
      </c>
      <c r="D85" s="53">
        <v>0</v>
      </c>
      <c r="E85" s="5">
        <v>0</v>
      </c>
      <c r="F85" s="5">
        <v>0</v>
      </c>
      <c r="G85" s="5">
        <v>0</v>
      </c>
      <c r="H85" s="5">
        <v>0</v>
      </c>
      <c r="I85" s="5">
        <v>0</v>
      </c>
      <c r="J85" s="5">
        <v>0</v>
      </c>
      <c r="K85" s="5">
        <v>0</v>
      </c>
      <c r="L85" s="5">
        <v>0</v>
      </c>
      <c r="M85" s="5"/>
      <c r="N85" s="5">
        <v>48</v>
      </c>
      <c r="O85" s="5">
        <v>0</v>
      </c>
      <c r="P85" s="5">
        <v>1</v>
      </c>
      <c r="Q85" s="5">
        <v>0</v>
      </c>
      <c r="R85" s="5">
        <v>0</v>
      </c>
      <c r="S85" s="5">
        <v>0</v>
      </c>
      <c r="T85" s="5">
        <v>49</v>
      </c>
      <c r="U85" s="5">
        <v>48</v>
      </c>
      <c r="V85" s="5">
        <v>1</v>
      </c>
      <c r="W85" s="5">
        <v>0</v>
      </c>
      <c r="X85" s="5">
        <v>0</v>
      </c>
      <c r="Y85" s="5">
        <v>0</v>
      </c>
      <c r="Z85" s="5">
        <v>0</v>
      </c>
      <c r="AA85" s="5">
        <v>0</v>
      </c>
      <c r="AB85" s="5">
        <v>0</v>
      </c>
      <c r="AC85" s="5">
        <v>0</v>
      </c>
      <c r="AD85" s="5">
        <v>0</v>
      </c>
      <c r="AE85" s="5">
        <v>0</v>
      </c>
      <c r="AF85" s="5">
        <v>0</v>
      </c>
      <c r="AG85" s="5">
        <v>0</v>
      </c>
      <c r="AH85" s="5">
        <v>0</v>
      </c>
      <c r="AI85" s="5">
        <v>0</v>
      </c>
      <c r="AJ85" s="5">
        <v>0</v>
      </c>
      <c r="AK85" s="5">
        <v>0</v>
      </c>
      <c r="AL85" s="5">
        <v>0</v>
      </c>
      <c r="AM85" s="5">
        <v>0</v>
      </c>
      <c r="AN85" s="5">
        <v>0</v>
      </c>
      <c r="AO85" s="5">
        <v>0</v>
      </c>
      <c r="AP85" s="5">
        <v>0</v>
      </c>
      <c r="AQ85" s="5">
        <v>0</v>
      </c>
      <c r="AR85" s="5">
        <v>0</v>
      </c>
      <c r="AS85" s="5">
        <v>0</v>
      </c>
      <c r="AT85" s="5">
        <v>2</v>
      </c>
      <c r="AU85" s="5">
        <v>1</v>
      </c>
      <c r="AV85" s="5">
        <v>0</v>
      </c>
      <c r="AW85" s="5">
        <v>0</v>
      </c>
      <c r="AX85" s="5">
        <v>0</v>
      </c>
      <c r="AY85" s="5">
        <v>0</v>
      </c>
      <c r="AZ85" s="5">
        <v>0</v>
      </c>
      <c r="BA85" s="5">
        <v>0</v>
      </c>
      <c r="BB85" s="5">
        <v>0</v>
      </c>
      <c r="BC85" s="5">
        <v>0</v>
      </c>
      <c r="BD85" s="5">
        <v>0</v>
      </c>
      <c r="BE85" s="5">
        <v>0</v>
      </c>
      <c r="BF85" s="5">
        <v>0</v>
      </c>
      <c r="BG85" s="5">
        <v>0</v>
      </c>
      <c r="BH85" s="5">
        <v>0</v>
      </c>
      <c r="BI85" s="5">
        <v>0</v>
      </c>
      <c r="BJ85" s="5">
        <v>0</v>
      </c>
      <c r="BK85" s="5">
        <v>0</v>
      </c>
      <c r="BL85" s="5">
        <v>0</v>
      </c>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4"/>
    </row>
    <row r="86" spans="1:200" ht="16.5">
      <c r="A86" s="80" t="s">
        <v>29</v>
      </c>
      <c r="B86" s="80" t="s">
        <v>42</v>
      </c>
      <c r="C86" s="66" t="s">
        <v>228</v>
      </c>
      <c r="D86" s="53">
        <v>0</v>
      </c>
      <c r="E86" s="5">
        <v>0</v>
      </c>
      <c r="F86" s="5">
        <v>0</v>
      </c>
      <c r="G86" s="5">
        <v>0</v>
      </c>
      <c r="H86" s="5">
        <v>0</v>
      </c>
      <c r="I86" s="5">
        <v>0</v>
      </c>
      <c r="J86" s="5">
        <v>0</v>
      </c>
      <c r="K86" s="5">
        <v>0</v>
      </c>
      <c r="L86" s="5">
        <v>0</v>
      </c>
      <c r="M86" s="5"/>
      <c r="N86" s="5">
        <v>24</v>
      </c>
      <c r="O86" s="5">
        <v>0</v>
      </c>
      <c r="P86" s="5">
        <v>10</v>
      </c>
      <c r="Q86" s="5">
        <v>0</v>
      </c>
      <c r="R86" s="5">
        <v>0</v>
      </c>
      <c r="S86" s="5">
        <v>0</v>
      </c>
      <c r="T86" s="5">
        <v>34</v>
      </c>
      <c r="U86" s="5">
        <v>39</v>
      </c>
      <c r="V86" s="5"/>
      <c r="W86" s="5">
        <v>0</v>
      </c>
      <c r="X86" s="5">
        <v>0</v>
      </c>
      <c r="Y86" s="5"/>
      <c r="Z86" s="5"/>
      <c r="AA86" s="5"/>
      <c r="AB86" s="5"/>
      <c r="AC86" s="5">
        <v>0</v>
      </c>
      <c r="AD86" s="5"/>
      <c r="AE86" s="5"/>
      <c r="AF86" s="5"/>
      <c r="AG86" s="5"/>
      <c r="AH86" s="5"/>
      <c r="AI86" s="5"/>
      <c r="AJ86" s="5"/>
      <c r="AK86" s="5"/>
      <c r="AL86" s="5"/>
      <c r="AM86" s="5"/>
      <c r="AN86" s="5"/>
      <c r="AO86" s="5"/>
      <c r="AP86" s="5"/>
      <c r="AQ86" s="5"/>
      <c r="AR86" s="5"/>
      <c r="AS86" s="5"/>
      <c r="AT86" s="5">
        <v>0</v>
      </c>
      <c r="AU86" s="5"/>
      <c r="AV86" s="5"/>
      <c r="AW86" s="5">
        <v>0</v>
      </c>
      <c r="AX86" s="5"/>
      <c r="AY86" s="5"/>
      <c r="AZ86" s="5">
        <v>0</v>
      </c>
      <c r="BA86" s="5">
        <v>0</v>
      </c>
      <c r="BB86" s="5">
        <v>0</v>
      </c>
      <c r="BC86" s="5"/>
      <c r="BD86" s="5"/>
      <c r="BE86" s="5"/>
      <c r="BF86" s="5"/>
      <c r="BG86" s="5"/>
      <c r="BH86" s="5"/>
      <c r="BI86" s="5"/>
      <c r="BJ86" s="5"/>
      <c r="BK86" s="5"/>
      <c r="BL86" s="5"/>
      <c r="BM86" s="5">
        <v>1</v>
      </c>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4"/>
    </row>
    <row r="87" spans="1:200" ht="16.5">
      <c r="A87" s="80" t="s">
        <v>29</v>
      </c>
      <c r="B87" s="79" t="s">
        <v>44</v>
      </c>
      <c r="C87" s="68" t="s">
        <v>45</v>
      </c>
      <c r="D87" s="53">
        <v>21</v>
      </c>
      <c r="E87" s="5">
        <v>14</v>
      </c>
      <c r="F87" s="5">
        <v>0</v>
      </c>
      <c r="G87" s="5">
        <v>0</v>
      </c>
      <c r="H87" s="5">
        <v>6</v>
      </c>
      <c r="I87" s="5">
        <v>8</v>
      </c>
      <c r="J87" s="5">
        <v>8</v>
      </c>
      <c r="K87" s="5">
        <v>0</v>
      </c>
      <c r="L87" s="5">
        <v>8</v>
      </c>
      <c r="M87" s="5"/>
      <c r="N87" s="5">
        <v>774</v>
      </c>
      <c r="O87" s="5">
        <v>0</v>
      </c>
      <c r="P87" s="5">
        <v>23</v>
      </c>
      <c r="Q87" s="5">
        <v>5</v>
      </c>
      <c r="R87" s="5">
        <v>0</v>
      </c>
      <c r="S87" s="5">
        <v>8</v>
      </c>
      <c r="T87" s="5">
        <v>810</v>
      </c>
      <c r="U87" s="5">
        <v>778</v>
      </c>
      <c r="V87" s="5">
        <v>32</v>
      </c>
      <c r="W87" s="5">
        <v>7</v>
      </c>
      <c r="X87" s="5">
        <v>2</v>
      </c>
      <c r="Y87" s="5">
        <v>0</v>
      </c>
      <c r="Z87" s="5">
        <v>0</v>
      </c>
      <c r="AA87" s="5">
        <v>0</v>
      </c>
      <c r="AB87" s="5">
        <v>0</v>
      </c>
      <c r="AC87" s="5">
        <v>50</v>
      </c>
      <c r="AD87" s="5">
        <v>12</v>
      </c>
      <c r="AE87" s="5">
        <v>0</v>
      </c>
      <c r="AF87" s="5">
        <v>0</v>
      </c>
      <c r="AG87" s="5">
        <v>0</v>
      </c>
      <c r="AH87" s="5">
        <v>7</v>
      </c>
      <c r="AI87" s="5">
        <v>5</v>
      </c>
      <c r="AJ87" s="5">
        <v>0</v>
      </c>
      <c r="AK87" s="5">
        <v>1</v>
      </c>
      <c r="AL87" s="5">
        <v>0</v>
      </c>
      <c r="AM87" s="5">
        <v>0</v>
      </c>
      <c r="AN87" s="5">
        <v>0</v>
      </c>
      <c r="AO87" s="5">
        <v>0</v>
      </c>
      <c r="AP87" s="5">
        <v>25</v>
      </c>
      <c r="AQ87" s="5">
        <v>0</v>
      </c>
      <c r="AR87" s="5">
        <v>0</v>
      </c>
      <c r="AS87" s="5">
        <v>0</v>
      </c>
      <c r="AT87" s="5">
        <v>4</v>
      </c>
      <c r="AU87" s="5">
        <v>2</v>
      </c>
      <c r="AV87" s="5">
        <v>0</v>
      </c>
      <c r="AW87" s="5">
        <v>4</v>
      </c>
      <c r="AX87" s="5">
        <v>1</v>
      </c>
      <c r="AY87" s="5">
        <v>0</v>
      </c>
      <c r="AZ87" s="5">
        <v>6</v>
      </c>
      <c r="BA87" s="5">
        <v>6</v>
      </c>
      <c r="BB87" s="5">
        <v>0</v>
      </c>
      <c r="BC87" s="5">
        <v>4</v>
      </c>
      <c r="BD87" s="5">
        <v>0</v>
      </c>
      <c r="BE87" s="5">
        <v>0</v>
      </c>
      <c r="BF87" s="5">
        <v>4</v>
      </c>
      <c r="BG87" s="5">
        <v>0</v>
      </c>
      <c r="BH87" s="5">
        <v>0</v>
      </c>
      <c r="BI87" s="5">
        <v>0</v>
      </c>
      <c r="BJ87" s="5">
        <v>0</v>
      </c>
      <c r="BK87" s="5">
        <v>0</v>
      </c>
      <c r="BL87" s="5">
        <v>0</v>
      </c>
      <c r="BM87" s="5">
        <v>1</v>
      </c>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c r="FR87" s="5"/>
      <c r="FS87" s="5"/>
      <c r="FT87" s="5"/>
      <c r="FU87" s="5"/>
      <c r="FV87" s="5"/>
      <c r="FW87" s="5"/>
      <c r="FX87" s="5"/>
      <c r="FY87" s="5"/>
      <c r="FZ87" s="5"/>
      <c r="GA87" s="5"/>
      <c r="GB87" s="5"/>
      <c r="GC87" s="5"/>
      <c r="GD87" s="5"/>
      <c r="GE87" s="5"/>
      <c r="GF87" s="5"/>
      <c r="GG87" s="5"/>
      <c r="GH87" s="5"/>
      <c r="GI87" s="5"/>
      <c r="GJ87" s="5"/>
      <c r="GK87" s="5"/>
      <c r="GL87" s="5"/>
      <c r="GM87" s="5"/>
      <c r="GN87" s="5"/>
      <c r="GO87" s="5"/>
      <c r="GP87" s="5"/>
      <c r="GQ87" s="5"/>
      <c r="GR87" s="54"/>
    </row>
    <row r="88" spans="1:200" ht="16.5">
      <c r="A88" s="80" t="s">
        <v>29</v>
      </c>
      <c r="B88" s="80" t="s">
        <v>44</v>
      </c>
      <c r="C88" s="68" t="s">
        <v>122</v>
      </c>
      <c r="D88" s="53">
        <v>4</v>
      </c>
      <c r="E88" s="5">
        <v>2</v>
      </c>
      <c r="F88" s="5">
        <v>0</v>
      </c>
      <c r="G88" s="5">
        <v>0</v>
      </c>
      <c r="H88" s="5">
        <v>0</v>
      </c>
      <c r="I88" s="5">
        <v>2</v>
      </c>
      <c r="J88" s="5">
        <v>2</v>
      </c>
      <c r="K88" s="5">
        <v>0</v>
      </c>
      <c r="L88" s="5">
        <v>2</v>
      </c>
      <c r="M88" s="5"/>
      <c r="N88" s="5">
        <v>280</v>
      </c>
      <c r="O88" s="5">
        <v>0</v>
      </c>
      <c r="P88" s="5">
        <v>10</v>
      </c>
      <c r="Q88" s="5">
        <v>0</v>
      </c>
      <c r="R88" s="5">
        <v>0</v>
      </c>
      <c r="S88" s="5">
        <v>0</v>
      </c>
      <c r="T88" s="5">
        <v>290</v>
      </c>
      <c r="U88" s="5">
        <v>289</v>
      </c>
      <c r="V88" s="5">
        <v>1</v>
      </c>
      <c r="W88" s="5">
        <v>1</v>
      </c>
      <c r="X88" s="5">
        <v>0</v>
      </c>
      <c r="Y88" s="5">
        <v>0</v>
      </c>
      <c r="Z88" s="5">
        <v>0</v>
      </c>
      <c r="AA88" s="5">
        <v>0</v>
      </c>
      <c r="AB88" s="5">
        <v>1</v>
      </c>
      <c r="AC88" s="5">
        <v>0</v>
      </c>
      <c r="AD88" s="5">
        <v>0</v>
      </c>
      <c r="AE88" s="5">
        <v>0</v>
      </c>
      <c r="AF88" s="5">
        <v>0</v>
      </c>
      <c r="AG88" s="5">
        <v>0</v>
      </c>
      <c r="AH88" s="5">
        <v>0</v>
      </c>
      <c r="AI88" s="5">
        <v>0</v>
      </c>
      <c r="AJ88" s="5">
        <v>0</v>
      </c>
      <c r="AK88" s="5">
        <v>0</v>
      </c>
      <c r="AL88" s="5">
        <v>0</v>
      </c>
      <c r="AM88" s="5">
        <v>0</v>
      </c>
      <c r="AN88" s="5">
        <v>0</v>
      </c>
      <c r="AO88" s="5">
        <v>0</v>
      </c>
      <c r="AP88" s="5">
        <v>0</v>
      </c>
      <c r="AQ88" s="5">
        <v>0</v>
      </c>
      <c r="AR88" s="5">
        <v>0</v>
      </c>
      <c r="AS88" s="5">
        <v>0</v>
      </c>
      <c r="AT88" s="5">
        <v>0</v>
      </c>
      <c r="AU88" s="5">
        <v>0</v>
      </c>
      <c r="AV88" s="5">
        <v>0</v>
      </c>
      <c r="AW88" s="5">
        <v>0</v>
      </c>
      <c r="AX88" s="5">
        <v>0</v>
      </c>
      <c r="AY88" s="5">
        <v>0</v>
      </c>
      <c r="AZ88" s="5">
        <v>2</v>
      </c>
      <c r="BA88" s="5">
        <v>0</v>
      </c>
      <c r="BB88" s="5">
        <v>2</v>
      </c>
      <c r="BC88" s="5">
        <v>1</v>
      </c>
      <c r="BD88" s="5">
        <v>0</v>
      </c>
      <c r="BE88" s="5">
        <v>1</v>
      </c>
      <c r="BF88" s="5">
        <v>0</v>
      </c>
      <c r="BG88" s="5">
        <v>0</v>
      </c>
      <c r="BH88" s="5">
        <v>0</v>
      </c>
      <c r="BI88" s="5">
        <v>0</v>
      </c>
      <c r="BJ88" s="5">
        <v>0</v>
      </c>
      <c r="BK88" s="5">
        <v>0</v>
      </c>
      <c r="BL88" s="5">
        <v>0</v>
      </c>
      <c r="BM88" s="5">
        <v>1</v>
      </c>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c r="FR88" s="5"/>
      <c r="FS88" s="5"/>
      <c r="FT88" s="5"/>
      <c r="FU88" s="5"/>
      <c r="FV88" s="5"/>
      <c r="FW88" s="5"/>
      <c r="FX88" s="5"/>
      <c r="FY88" s="5"/>
      <c r="FZ88" s="5"/>
      <c r="GA88" s="5"/>
      <c r="GB88" s="5"/>
      <c r="GC88" s="5"/>
      <c r="GD88" s="5"/>
      <c r="GE88" s="5"/>
      <c r="GF88" s="5"/>
      <c r="GG88" s="5"/>
      <c r="GH88" s="5"/>
      <c r="GI88" s="5"/>
      <c r="GJ88" s="5"/>
      <c r="GK88" s="5"/>
      <c r="GL88" s="5"/>
      <c r="GM88" s="5"/>
      <c r="GN88" s="5"/>
      <c r="GO88" s="5"/>
      <c r="GP88" s="5"/>
      <c r="GQ88" s="5"/>
      <c r="GR88" s="54"/>
    </row>
    <row r="89" spans="1:200" ht="16.5">
      <c r="A89" s="80" t="s">
        <v>29</v>
      </c>
      <c r="B89" s="80" t="s">
        <v>44</v>
      </c>
      <c r="C89" s="68" t="s">
        <v>124</v>
      </c>
      <c r="D89" s="53">
        <v>18</v>
      </c>
      <c r="E89" s="5">
        <v>4</v>
      </c>
      <c r="F89" s="5">
        <v>0</v>
      </c>
      <c r="G89" s="5">
        <v>0</v>
      </c>
      <c r="H89" s="5">
        <v>0</v>
      </c>
      <c r="I89" s="5">
        <v>4</v>
      </c>
      <c r="J89" s="5">
        <v>4</v>
      </c>
      <c r="K89" s="5">
        <v>0</v>
      </c>
      <c r="L89" s="5">
        <v>4</v>
      </c>
      <c r="M89" s="5"/>
      <c r="N89" s="5">
        <v>806</v>
      </c>
      <c r="O89" s="5">
        <v>0</v>
      </c>
      <c r="P89" s="5">
        <v>26</v>
      </c>
      <c r="Q89" s="5">
        <v>22</v>
      </c>
      <c r="R89" s="5">
        <v>0</v>
      </c>
      <c r="S89" s="5">
        <v>9</v>
      </c>
      <c r="T89" s="5">
        <v>863</v>
      </c>
      <c r="U89" s="5">
        <v>827</v>
      </c>
      <c r="V89" s="5">
        <v>36</v>
      </c>
      <c r="W89" s="5">
        <v>3</v>
      </c>
      <c r="X89" s="5">
        <v>0</v>
      </c>
      <c r="Y89" s="5">
        <v>0</v>
      </c>
      <c r="Z89" s="5">
        <v>0</v>
      </c>
      <c r="AA89" s="5">
        <v>0</v>
      </c>
      <c r="AB89" s="5">
        <v>13</v>
      </c>
      <c r="AC89" s="5">
        <v>38</v>
      </c>
      <c r="AD89" s="5">
        <v>6</v>
      </c>
      <c r="AE89" s="5">
        <v>3</v>
      </c>
      <c r="AF89" s="5">
        <v>0</v>
      </c>
      <c r="AG89" s="5">
        <v>0</v>
      </c>
      <c r="AH89" s="5">
        <v>3</v>
      </c>
      <c r="AI89" s="5">
        <v>2</v>
      </c>
      <c r="AJ89" s="5">
        <v>0</v>
      </c>
      <c r="AK89" s="5">
        <v>5</v>
      </c>
      <c r="AL89" s="5">
        <v>0</v>
      </c>
      <c r="AM89" s="5">
        <v>0</v>
      </c>
      <c r="AN89" s="5">
        <v>0</v>
      </c>
      <c r="AO89" s="5">
        <v>0</v>
      </c>
      <c r="AP89" s="5">
        <v>19</v>
      </c>
      <c r="AQ89" s="5">
        <v>0</v>
      </c>
      <c r="AR89" s="5">
        <v>0</v>
      </c>
      <c r="AS89" s="5">
        <v>0</v>
      </c>
      <c r="AT89" s="5">
        <v>8</v>
      </c>
      <c r="AU89" s="5">
        <v>4</v>
      </c>
      <c r="AV89" s="5">
        <v>0</v>
      </c>
      <c r="AW89" s="5">
        <v>0</v>
      </c>
      <c r="AX89" s="5">
        <v>0</v>
      </c>
      <c r="AY89" s="5">
        <v>0</v>
      </c>
      <c r="AZ89" s="5">
        <v>26</v>
      </c>
      <c r="BA89" s="5">
        <v>2</v>
      </c>
      <c r="BB89" s="5">
        <v>24</v>
      </c>
      <c r="BC89" s="5">
        <v>13</v>
      </c>
      <c r="BD89" s="5">
        <v>0</v>
      </c>
      <c r="BE89" s="5">
        <v>13</v>
      </c>
      <c r="BF89" s="5">
        <v>0</v>
      </c>
      <c r="BG89" s="5">
        <v>0</v>
      </c>
      <c r="BH89" s="5">
        <v>0</v>
      </c>
      <c r="BI89" s="5">
        <v>0</v>
      </c>
      <c r="BJ89" s="5">
        <v>0</v>
      </c>
      <c r="BK89" s="5">
        <v>0</v>
      </c>
      <c r="BL89" s="5">
        <v>0</v>
      </c>
      <c r="BM89" s="5">
        <v>1</v>
      </c>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4"/>
    </row>
    <row r="90" spans="1:200" ht="17.25" thickBot="1">
      <c r="A90" s="80" t="s">
        <v>29</v>
      </c>
      <c r="B90" s="80" t="s">
        <v>44</v>
      </c>
      <c r="C90" s="58" t="s">
        <v>99</v>
      </c>
      <c r="D90" s="53">
        <v>0</v>
      </c>
      <c r="E90" s="5">
        <v>0</v>
      </c>
      <c r="F90" s="5">
        <v>0</v>
      </c>
      <c r="G90" s="5">
        <v>0</v>
      </c>
      <c r="H90" s="5">
        <v>0</v>
      </c>
      <c r="I90" s="5">
        <v>0</v>
      </c>
      <c r="J90" s="5">
        <v>0</v>
      </c>
      <c r="K90" s="5">
        <v>0</v>
      </c>
      <c r="L90" s="5">
        <v>0</v>
      </c>
      <c r="M90" s="5"/>
      <c r="N90" s="5">
        <v>28</v>
      </c>
      <c r="O90" s="5">
        <v>0</v>
      </c>
      <c r="P90" s="5">
        <v>3</v>
      </c>
      <c r="Q90" s="5">
        <v>0</v>
      </c>
      <c r="R90" s="5">
        <v>0</v>
      </c>
      <c r="S90" s="5">
        <v>0</v>
      </c>
      <c r="T90" s="5">
        <v>31</v>
      </c>
      <c r="U90" s="5">
        <v>27</v>
      </c>
      <c r="V90" s="5">
        <v>4</v>
      </c>
      <c r="W90" s="5">
        <v>0</v>
      </c>
      <c r="X90" s="5">
        <v>0</v>
      </c>
      <c r="Y90" s="5">
        <v>0</v>
      </c>
      <c r="Z90" s="5">
        <v>0</v>
      </c>
      <c r="AA90" s="5">
        <v>0</v>
      </c>
      <c r="AB90" s="5">
        <v>4</v>
      </c>
      <c r="AC90" s="5">
        <v>0</v>
      </c>
      <c r="AD90" s="5">
        <v>0</v>
      </c>
      <c r="AE90" s="5">
        <v>0</v>
      </c>
      <c r="AF90" s="5">
        <v>0</v>
      </c>
      <c r="AG90" s="5">
        <v>0</v>
      </c>
      <c r="AH90" s="5">
        <v>0</v>
      </c>
      <c r="AI90" s="5">
        <v>0</v>
      </c>
      <c r="AJ90" s="5">
        <v>0</v>
      </c>
      <c r="AK90" s="5">
        <v>0</v>
      </c>
      <c r="AL90" s="5">
        <v>0</v>
      </c>
      <c r="AM90" s="5">
        <v>0</v>
      </c>
      <c r="AN90" s="5">
        <v>0</v>
      </c>
      <c r="AO90" s="5">
        <v>0</v>
      </c>
      <c r="AP90" s="5">
        <v>0</v>
      </c>
      <c r="AQ90" s="5">
        <v>0</v>
      </c>
      <c r="AR90" s="5">
        <v>0</v>
      </c>
      <c r="AS90" s="5">
        <v>0</v>
      </c>
      <c r="AT90" s="5">
        <v>0</v>
      </c>
      <c r="AU90" s="5">
        <v>0</v>
      </c>
      <c r="AV90" s="5">
        <v>0</v>
      </c>
      <c r="AW90" s="5">
        <v>0</v>
      </c>
      <c r="AX90" s="5">
        <v>0</v>
      </c>
      <c r="AY90" s="5">
        <v>0</v>
      </c>
      <c r="AZ90" s="5">
        <v>8</v>
      </c>
      <c r="BA90" s="5">
        <v>0</v>
      </c>
      <c r="BB90" s="5">
        <v>8</v>
      </c>
      <c r="BC90" s="5">
        <v>4</v>
      </c>
      <c r="BD90" s="5">
        <v>0</v>
      </c>
      <c r="BE90" s="5">
        <v>4</v>
      </c>
      <c r="BF90" s="5">
        <v>0</v>
      </c>
      <c r="BG90" s="5">
        <v>0</v>
      </c>
      <c r="BH90" s="5">
        <v>0</v>
      </c>
      <c r="BI90" s="5">
        <v>0</v>
      </c>
      <c r="BJ90" s="5">
        <v>0</v>
      </c>
      <c r="BK90" s="5">
        <v>0</v>
      </c>
      <c r="BL90" s="5">
        <v>0</v>
      </c>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5"/>
      <c r="GC90" s="5"/>
      <c r="GD90" s="5"/>
      <c r="GE90" s="5"/>
      <c r="GF90" s="5"/>
      <c r="GG90" s="5"/>
      <c r="GH90" s="5"/>
      <c r="GI90" s="5"/>
      <c r="GJ90" s="5"/>
      <c r="GK90" s="5"/>
      <c r="GL90" s="5"/>
      <c r="GM90" s="5"/>
      <c r="GN90" s="5"/>
      <c r="GO90" s="5"/>
      <c r="GP90" s="5"/>
      <c r="GQ90" s="5"/>
      <c r="GR90" s="54"/>
    </row>
    <row r="91" spans="1:200" ht="16.5">
      <c r="A91" s="80" t="s">
        <v>29</v>
      </c>
      <c r="B91" s="80" t="s">
        <v>44</v>
      </c>
      <c r="C91" s="66" t="s">
        <v>206</v>
      </c>
      <c r="D91" s="53">
        <v>0</v>
      </c>
      <c r="E91" s="5">
        <v>0</v>
      </c>
      <c r="F91" s="5">
        <v>0</v>
      </c>
      <c r="G91" s="5">
        <v>0</v>
      </c>
      <c r="H91" s="5">
        <v>0</v>
      </c>
      <c r="I91" s="5">
        <v>0</v>
      </c>
      <c r="J91" s="5">
        <v>0</v>
      </c>
      <c r="K91" s="5">
        <v>0</v>
      </c>
      <c r="L91" s="5">
        <v>0</v>
      </c>
      <c r="M91" s="5"/>
      <c r="N91" s="5">
        <v>36</v>
      </c>
      <c r="O91" s="5">
        <v>0</v>
      </c>
      <c r="P91" s="5">
        <v>1</v>
      </c>
      <c r="Q91" s="5">
        <v>0</v>
      </c>
      <c r="R91" s="5">
        <v>0</v>
      </c>
      <c r="S91" s="5">
        <v>0</v>
      </c>
      <c r="T91" s="5">
        <v>37</v>
      </c>
      <c r="U91" s="5">
        <v>25</v>
      </c>
      <c r="V91" s="5">
        <v>12</v>
      </c>
      <c r="W91" s="5">
        <v>0</v>
      </c>
      <c r="X91" s="5">
        <v>0</v>
      </c>
      <c r="Y91" s="5">
        <v>0</v>
      </c>
      <c r="Z91" s="5">
        <v>0</v>
      </c>
      <c r="AA91" s="5">
        <v>0</v>
      </c>
      <c r="AB91" s="5">
        <v>12</v>
      </c>
      <c r="AC91" s="5">
        <v>0</v>
      </c>
      <c r="AD91" s="5">
        <v>0</v>
      </c>
      <c r="AE91" s="5">
        <v>0</v>
      </c>
      <c r="AF91" s="5">
        <v>0</v>
      </c>
      <c r="AG91" s="5">
        <v>0</v>
      </c>
      <c r="AH91" s="5">
        <v>0</v>
      </c>
      <c r="AI91" s="5">
        <v>0</v>
      </c>
      <c r="AJ91" s="5">
        <v>0</v>
      </c>
      <c r="AK91" s="5">
        <v>0</v>
      </c>
      <c r="AL91" s="5">
        <v>0</v>
      </c>
      <c r="AM91" s="5">
        <v>0</v>
      </c>
      <c r="AN91" s="5">
        <v>0</v>
      </c>
      <c r="AO91" s="5">
        <v>0</v>
      </c>
      <c r="AP91" s="5">
        <v>0</v>
      </c>
      <c r="AQ91" s="5">
        <v>0</v>
      </c>
      <c r="AR91" s="5">
        <v>0</v>
      </c>
      <c r="AS91" s="5">
        <v>0</v>
      </c>
      <c r="AT91" s="5">
        <v>0</v>
      </c>
      <c r="AU91" s="5">
        <v>0</v>
      </c>
      <c r="AV91" s="5">
        <v>0</v>
      </c>
      <c r="AW91" s="5">
        <v>0</v>
      </c>
      <c r="AX91" s="5">
        <v>0</v>
      </c>
      <c r="AY91" s="5">
        <v>0</v>
      </c>
      <c r="AZ91" s="5">
        <v>24</v>
      </c>
      <c r="BA91" s="5">
        <v>2</v>
      </c>
      <c r="BB91" s="5">
        <v>22</v>
      </c>
      <c r="BC91" s="5">
        <v>12</v>
      </c>
      <c r="BD91" s="5">
        <v>0</v>
      </c>
      <c r="BE91" s="5">
        <v>12</v>
      </c>
      <c r="BF91" s="5">
        <v>0</v>
      </c>
      <c r="BG91" s="5">
        <v>0</v>
      </c>
      <c r="BH91" s="5">
        <v>0</v>
      </c>
      <c r="BI91" s="5">
        <v>0</v>
      </c>
      <c r="BJ91" s="5">
        <v>0</v>
      </c>
      <c r="BK91" s="5">
        <v>0</v>
      </c>
      <c r="BL91" s="5">
        <v>0</v>
      </c>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4"/>
    </row>
    <row r="92" spans="1:200" ht="16.5">
      <c r="A92" s="80" t="s">
        <v>29</v>
      </c>
      <c r="B92" s="79" t="s">
        <v>47</v>
      </c>
      <c r="C92" s="68" t="s">
        <v>48</v>
      </c>
      <c r="D92" s="53">
        <v>27</v>
      </c>
      <c r="E92" s="5">
        <v>5</v>
      </c>
      <c r="F92" s="5">
        <v>0</v>
      </c>
      <c r="G92" s="5">
        <v>0</v>
      </c>
      <c r="H92" s="5">
        <v>0</v>
      </c>
      <c r="I92" s="5">
        <v>5</v>
      </c>
      <c r="J92" s="5">
        <v>5</v>
      </c>
      <c r="K92" s="5">
        <v>0</v>
      </c>
      <c r="L92" s="5">
        <v>3</v>
      </c>
      <c r="M92" s="5"/>
      <c r="N92" s="5">
        <v>1012</v>
      </c>
      <c r="O92" s="5">
        <v>0</v>
      </c>
      <c r="P92" s="5">
        <v>22</v>
      </c>
      <c r="Q92" s="5">
        <v>0</v>
      </c>
      <c r="R92" s="5">
        <v>16</v>
      </c>
      <c r="S92" s="5">
        <v>4</v>
      </c>
      <c r="T92" s="5">
        <v>1046</v>
      </c>
      <c r="U92" s="5">
        <v>984</v>
      </c>
      <c r="V92" s="5">
        <v>62</v>
      </c>
      <c r="W92" s="5">
        <v>3</v>
      </c>
      <c r="X92" s="5">
        <v>0</v>
      </c>
      <c r="Y92" s="5">
        <v>0</v>
      </c>
      <c r="Z92" s="5">
        <v>0</v>
      </c>
      <c r="AA92" s="5">
        <v>0</v>
      </c>
      <c r="AB92" s="5">
        <v>0</v>
      </c>
      <c r="AC92" s="5">
        <v>80</v>
      </c>
      <c r="AD92" s="5">
        <v>23</v>
      </c>
      <c r="AE92" s="5">
        <v>0</v>
      </c>
      <c r="AF92" s="5">
        <v>0</v>
      </c>
      <c r="AG92" s="5">
        <v>0</v>
      </c>
      <c r="AH92" s="5">
        <v>12</v>
      </c>
      <c r="AI92" s="5">
        <v>2</v>
      </c>
      <c r="AJ92" s="5">
        <v>0</v>
      </c>
      <c r="AK92" s="5">
        <v>3</v>
      </c>
      <c r="AL92" s="5">
        <v>0</v>
      </c>
      <c r="AM92" s="5">
        <v>1</v>
      </c>
      <c r="AN92" s="5">
        <v>1</v>
      </c>
      <c r="AO92" s="5">
        <v>1</v>
      </c>
      <c r="AP92" s="5">
        <v>40</v>
      </c>
      <c r="AQ92" s="5">
        <v>0</v>
      </c>
      <c r="AR92" s="5">
        <v>8</v>
      </c>
      <c r="AS92" s="5">
        <v>0</v>
      </c>
      <c r="AT92" s="5">
        <v>12</v>
      </c>
      <c r="AU92" s="5">
        <v>6</v>
      </c>
      <c r="AV92" s="5">
        <v>0</v>
      </c>
      <c r="AW92" s="5">
        <v>0</v>
      </c>
      <c r="AX92" s="5">
        <v>0</v>
      </c>
      <c r="AY92" s="5">
        <v>0</v>
      </c>
      <c r="AZ92" s="5">
        <v>32</v>
      </c>
      <c r="BA92" s="5">
        <v>4</v>
      </c>
      <c r="BB92" s="5">
        <v>28</v>
      </c>
      <c r="BC92" s="5">
        <v>16</v>
      </c>
      <c r="BD92" s="5">
        <v>0</v>
      </c>
      <c r="BE92" s="5">
        <v>8</v>
      </c>
      <c r="BF92" s="5">
        <v>8</v>
      </c>
      <c r="BG92" s="5">
        <v>8</v>
      </c>
      <c r="BH92" s="5">
        <v>0</v>
      </c>
      <c r="BI92" s="5">
        <v>0</v>
      </c>
      <c r="BJ92" s="5">
        <v>0</v>
      </c>
      <c r="BK92" s="5">
        <v>0</v>
      </c>
      <c r="BL92" s="5">
        <v>0</v>
      </c>
      <c r="BM92" s="5">
        <v>1</v>
      </c>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4"/>
    </row>
    <row r="93" spans="1:200" ht="16.5">
      <c r="A93" s="80" t="s">
        <v>29</v>
      </c>
      <c r="B93" s="80" t="s">
        <v>47</v>
      </c>
      <c r="C93" s="68" t="s">
        <v>172</v>
      </c>
      <c r="D93" s="53">
        <v>1</v>
      </c>
      <c r="E93" s="5">
        <v>1</v>
      </c>
      <c r="F93" s="5">
        <v>0</v>
      </c>
      <c r="G93" s="5">
        <v>0</v>
      </c>
      <c r="H93" s="5">
        <v>0</v>
      </c>
      <c r="I93" s="5">
        <v>1</v>
      </c>
      <c r="J93" s="5">
        <v>1</v>
      </c>
      <c r="K93" s="5">
        <v>0</v>
      </c>
      <c r="L93" s="5">
        <v>0</v>
      </c>
      <c r="M93" s="5"/>
      <c r="N93" s="5">
        <v>99</v>
      </c>
      <c r="O93" s="5">
        <v>0</v>
      </c>
      <c r="P93" s="5">
        <v>8</v>
      </c>
      <c r="Q93" s="5">
        <v>0</v>
      </c>
      <c r="R93" s="5">
        <v>0</v>
      </c>
      <c r="S93" s="5">
        <v>0</v>
      </c>
      <c r="T93" s="5">
        <v>107</v>
      </c>
      <c r="U93" s="5">
        <v>105</v>
      </c>
      <c r="V93" s="5">
        <v>2</v>
      </c>
      <c r="W93" s="5">
        <v>0</v>
      </c>
      <c r="X93" s="5">
        <v>0</v>
      </c>
      <c r="Y93" s="5">
        <v>0</v>
      </c>
      <c r="Z93" s="5">
        <v>0</v>
      </c>
      <c r="AA93" s="5">
        <v>0</v>
      </c>
      <c r="AB93" s="5">
        <v>0</v>
      </c>
      <c r="AC93" s="5">
        <v>4</v>
      </c>
      <c r="AD93" s="5">
        <v>2</v>
      </c>
      <c r="AE93" s="5">
        <v>0</v>
      </c>
      <c r="AF93" s="5">
        <v>0</v>
      </c>
      <c r="AG93" s="5">
        <v>0</v>
      </c>
      <c r="AH93" s="5">
        <v>0</v>
      </c>
      <c r="AI93" s="5">
        <v>0</v>
      </c>
      <c r="AJ93" s="5">
        <v>0</v>
      </c>
      <c r="AK93" s="5">
        <v>0</v>
      </c>
      <c r="AL93" s="5">
        <v>0</v>
      </c>
      <c r="AM93" s="5">
        <v>0</v>
      </c>
      <c r="AN93" s="5">
        <v>0</v>
      </c>
      <c r="AO93" s="5">
        <v>0</v>
      </c>
      <c r="AP93" s="5">
        <v>2</v>
      </c>
      <c r="AQ93" s="5">
        <v>0</v>
      </c>
      <c r="AR93" s="5">
        <v>0</v>
      </c>
      <c r="AS93" s="5">
        <v>0</v>
      </c>
      <c r="AT93" s="5">
        <v>0</v>
      </c>
      <c r="AU93" s="5">
        <v>0</v>
      </c>
      <c r="AV93" s="5">
        <v>0</v>
      </c>
      <c r="AW93" s="5">
        <v>0</v>
      </c>
      <c r="AX93" s="5">
        <v>0</v>
      </c>
      <c r="AY93" s="5">
        <v>0</v>
      </c>
      <c r="AZ93" s="5">
        <v>0</v>
      </c>
      <c r="BA93" s="5">
        <v>0</v>
      </c>
      <c r="BB93" s="5">
        <v>0</v>
      </c>
      <c r="BC93" s="5">
        <v>0</v>
      </c>
      <c r="BD93" s="5">
        <v>0</v>
      </c>
      <c r="BE93" s="5">
        <v>0</v>
      </c>
      <c r="BF93" s="5">
        <v>0</v>
      </c>
      <c r="BG93" s="5">
        <v>0</v>
      </c>
      <c r="BH93" s="5">
        <v>0</v>
      </c>
      <c r="BI93" s="5">
        <v>0</v>
      </c>
      <c r="BJ93" s="5">
        <v>0</v>
      </c>
      <c r="BK93" s="5">
        <v>0</v>
      </c>
      <c r="BL93" s="5">
        <v>0</v>
      </c>
      <c r="BM93" s="5">
        <v>1</v>
      </c>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c r="FV93" s="5"/>
      <c r="FW93" s="5"/>
      <c r="FX93" s="5"/>
      <c r="FY93" s="5"/>
      <c r="FZ93" s="5"/>
      <c r="GA93" s="5"/>
      <c r="GB93" s="5"/>
      <c r="GC93" s="5"/>
      <c r="GD93" s="5"/>
      <c r="GE93" s="5"/>
      <c r="GF93" s="5"/>
      <c r="GG93" s="5"/>
      <c r="GH93" s="5"/>
      <c r="GI93" s="5"/>
      <c r="GJ93" s="5"/>
      <c r="GK93" s="5"/>
      <c r="GL93" s="5"/>
      <c r="GM93" s="5"/>
      <c r="GN93" s="5"/>
      <c r="GO93" s="5"/>
      <c r="GP93" s="5"/>
      <c r="GQ93" s="5"/>
      <c r="GR93" s="54"/>
    </row>
    <row r="94" spans="1:200" ht="16.5">
      <c r="A94" s="80" t="s">
        <v>29</v>
      </c>
      <c r="B94" s="80" t="s">
        <v>47</v>
      </c>
      <c r="C94" s="68" t="s">
        <v>128</v>
      </c>
      <c r="D94" s="53">
        <v>41</v>
      </c>
      <c r="E94" s="5">
        <v>6</v>
      </c>
      <c r="F94" s="5">
        <v>0</v>
      </c>
      <c r="G94" s="5">
        <v>0</v>
      </c>
      <c r="H94" s="5">
        <v>0</v>
      </c>
      <c r="I94" s="5">
        <v>6</v>
      </c>
      <c r="J94" s="5">
        <v>6</v>
      </c>
      <c r="K94" s="5">
        <v>0</v>
      </c>
      <c r="L94" s="5">
        <v>6</v>
      </c>
      <c r="M94" s="5"/>
      <c r="N94" s="5">
        <v>1805</v>
      </c>
      <c r="O94" s="5">
        <v>0</v>
      </c>
      <c r="P94" s="5">
        <v>31</v>
      </c>
      <c r="Q94" s="5">
        <v>46</v>
      </c>
      <c r="R94" s="5">
        <v>0</v>
      </c>
      <c r="S94" s="5">
        <v>10</v>
      </c>
      <c r="T94" s="5">
        <v>1892</v>
      </c>
      <c r="U94" s="5">
        <v>1822</v>
      </c>
      <c r="V94" s="5">
        <v>70</v>
      </c>
      <c r="W94" s="5">
        <v>4</v>
      </c>
      <c r="X94" s="5">
        <v>0</v>
      </c>
      <c r="Y94" s="5">
        <v>0</v>
      </c>
      <c r="Z94" s="5">
        <v>0</v>
      </c>
      <c r="AA94" s="5">
        <v>0</v>
      </c>
      <c r="AB94" s="5">
        <v>1</v>
      </c>
      <c r="AC94" s="5">
        <v>30</v>
      </c>
      <c r="AD94" s="5">
        <v>8</v>
      </c>
      <c r="AE94" s="5">
        <v>0</v>
      </c>
      <c r="AF94" s="5">
        <v>0</v>
      </c>
      <c r="AG94" s="5">
        <v>0</v>
      </c>
      <c r="AH94" s="5">
        <v>5</v>
      </c>
      <c r="AI94" s="5">
        <v>2</v>
      </c>
      <c r="AJ94" s="5">
        <v>0</v>
      </c>
      <c r="AK94" s="5">
        <v>0</v>
      </c>
      <c r="AL94" s="5">
        <v>0</v>
      </c>
      <c r="AM94" s="5">
        <v>0</v>
      </c>
      <c r="AN94" s="5">
        <v>0</v>
      </c>
      <c r="AO94" s="5">
        <v>0</v>
      </c>
      <c r="AP94" s="5">
        <v>15</v>
      </c>
      <c r="AQ94" s="5">
        <v>0</v>
      </c>
      <c r="AR94" s="5">
        <v>46</v>
      </c>
      <c r="AS94" s="5">
        <v>0</v>
      </c>
      <c r="AT94" s="5">
        <v>10</v>
      </c>
      <c r="AU94" s="5">
        <v>5</v>
      </c>
      <c r="AV94" s="5">
        <v>0</v>
      </c>
      <c r="AW94" s="5">
        <v>6</v>
      </c>
      <c r="AX94" s="5">
        <v>3</v>
      </c>
      <c r="AY94" s="5">
        <v>0</v>
      </c>
      <c r="AZ94" s="5">
        <v>94</v>
      </c>
      <c r="BA94" s="5">
        <v>10</v>
      </c>
      <c r="BB94" s="5">
        <v>84</v>
      </c>
      <c r="BC94" s="5">
        <v>47</v>
      </c>
      <c r="BD94" s="5">
        <v>0</v>
      </c>
      <c r="BE94" s="5">
        <v>47</v>
      </c>
      <c r="BF94" s="5">
        <v>0</v>
      </c>
      <c r="BG94" s="5">
        <v>46</v>
      </c>
      <c r="BH94" s="5">
        <v>0</v>
      </c>
      <c r="BI94" s="5">
        <v>0</v>
      </c>
      <c r="BJ94" s="5">
        <v>0</v>
      </c>
      <c r="BK94" s="5">
        <v>0</v>
      </c>
      <c r="BL94" s="5">
        <v>0</v>
      </c>
      <c r="BM94" s="5">
        <v>1</v>
      </c>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4"/>
    </row>
    <row r="95" spans="1:200" ht="16.5">
      <c r="A95" s="80" t="s">
        <v>29</v>
      </c>
      <c r="B95" s="80" t="s">
        <v>47</v>
      </c>
      <c r="C95" s="68" t="s">
        <v>188</v>
      </c>
      <c r="D95" s="53">
        <v>0</v>
      </c>
      <c r="E95" s="5">
        <v>0</v>
      </c>
      <c r="F95" s="5">
        <v>0</v>
      </c>
      <c r="G95" s="5">
        <v>0</v>
      </c>
      <c r="H95" s="5">
        <v>0</v>
      </c>
      <c r="I95" s="5">
        <v>0</v>
      </c>
      <c r="J95" s="5">
        <v>0</v>
      </c>
      <c r="K95" s="5">
        <v>0</v>
      </c>
      <c r="L95" s="5">
        <v>0</v>
      </c>
      <c r="M95" s="5"/>
      <c r="N95" s="5">
        <v>57</v>
      </c>
      <c r="O95" s="5">
        <v>0</v>
      </c>
      <c r="P95" s="5">
        <v>4</v>
      </c>
      <c r="Q95" s="5"/>
      <c r="R95" s="5"/>
      <c r="S95" s="5"/>
      <c r="T95" s="5">
        <v>61</v>
      </c>
      <c r="U95" s="5">
        <v>61</v>
      </c>
      <c r="V95" s="5"/>
      <c r="W95" s="5">
        <v>0</v>
      </c>
      <c r="X95" s="5">
        <v>0</v>
      </c>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4"/>
    </row>
    <row r="96" spans="1:200" ht="16.5">
      <c r="A96" s="80" t="s">
        <v>29</v>
      </c>
      <c r="B96" s="80" t="s">
        <v>47</v>
      </c>
      <c r="C96" s="68" t="s">
        <v>189</v>
      </c>
      <c r="D96" s="53">
        <v>5</v>
      </c>
      <c r="E96" s="5">
        <v>4</v>
      </c>
      <c r="F96" s="5">
        <v>0</v>
      </c>
      <c r="G96" s="5">
        <v>0</v>
      </c>
      <c r="H96" s="5">
        <v>1</v>
      </c>
      <c r="I96" s="5">
        <v>3</v>
      </c>
      <c r="J96" s="5">
        <v>3</v>
      </c>
      <c r="K96" s="5">
        <v>0</v>
      </c>
      <c r="L96" s="5">
        <v>3</v>
      </c>
      <c r="M96" s="5"/>
      <c r="N96" s="5">
        <v>178</v>
      </c>
      <c r="O96" s="5">
        <v>0</v>
      </c>
      <c r="P96" s="5">
        <v>7</v>
      </c>
      <c r="Q96" s="5"/>
      <c r="R96" s="5"/>
      <c r="S96" s="5"/>
      <c r="T96" s="5">
        <v>185</v>
      </c>
      <c r="U96" s="5">
        <v>199</v>
      </c>
      <c r="V96" s="5"/>
      <c r="W96" s="5">
        <v>3</v>
      </c>
      <c r="X96" s="5">
        <v>0</v>
      </c>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v>1</v>
      </c>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4"/>
    </row>
    <row r="97" spans="1:200" ht="17.25" thickBot="1">
      <c r="A97" s="80" t="s">
        <v>29</v>
      </c>
      <c r="B97" s="80" t="s">
        <v>47</v>
      </c>
      <c r="C97" s="58" t="s">
        <v>72</v>
      </c>
      <c r="D97" s="53">
        <v>1</v>
      </c>
      <c r="E97" s="5">
        <v>1</v>
      </c>
      <c r="F97" s="5">
        <v>0</v>
      </c>
      <c r="G97" s="5">
        <v>0</v>
      </c>
      <c r="H97" s="5">
        <v>0</v>
      </c>
      <c r="I97" s="5">
        <v>1</v>
      </c>
      <c r="J97" s="5">
        <v>1</v>
      </c>
      <c r="K97" s="5">
        <v>0</v>
      </c>
      <c r="L97" s="5">
        <v>1</v>
      </c>
      <c r="M97" s="5"/>
      <c r="N97" s="5">
        <v>45</v>
      </c>
      <c r="O97" s="5">
        <v>0</v>
      </c>
      <c r="P97" s="5">
        <v>3</v>
      </c>
      <c r="Q97" s="5"/>
      <c r="R97" s="5"/>
      <c r="S97" s="5"/>
      <c r="T97" s="5">
        <v>48</v>
      </c>
      <c r="U97" s="5">
        <v>48</v>
      </c>
      <c r="V97" s="5"/>
      <c r="W97" s="5">
        <v>1</v>
      </c>
      <c r="X97" s="5">
        <v>0</v>
      </c>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4"/>
    </row>
    <row r="98" spans="1:200" ht="16.5">
      <c r="A98" s="80" t="s">
        <v>29</v>
      </c>
      <c r="B98" s="80" t="s">
        <v>47</v>
      </c>
      <c r="C98" s="66" t="s">
        <v>207</v>
      </c>
      <c r="D98" s="53">
        <v>0</v>
      </c>
      <c r="E98" s="5">
        <v>0</v>
      </c>
      <c r="F98" s="5">
        <v>0</v>
      </c>
      <c r="G98" s="5">
        <v>0</v>
      </c>
      <c r="H98" s="5">
        <v>0</v>
      </c>
      <c r="I98" s="5">
        <v>0</v>
      </c>
      <c r="J98" s="5">
        <v>0</v>
      </c>
      <c r="K98" s="5">
        <v>0</v>
      </c>
      <c r="L98" s="5">
        <v>0</v>
      </c>
      <c r="M98" s="5"/>
      <c r="N98" s="5">
        <v>18</v>
      </c>
      <c r="O98" s="5">
        <v>0</v>
      </c>
      <c r="P98" s="5">
        <v>1</v>
      </c>
      <c r="Q98" s="5">
        <v>0</v>
      </c>
      <c r="R98" s="5">
        <v>0</v>
      </c>
      <c r="S98" s="5">
        <v>0</v>
      </c>
      <c r="T98" s="5">
        <v>19</v>
      </c>
      <c r="U98" s="5">
        <v>17</v>
      </c>
      <c r="V98" s="5">
        <v>2</v>
      </c>
      <c r="W98" s="5">
        <v>0</v>
      </c>
      <c r="X98" s="5">
        <v>0</v>
      </c>
      <c r="Y98" s="5">
        <v>0</v>
      </c>
      <c r="Z98" s="5">
        <v>0</v>
      </c>
      <c r="AA98" s="5">
        <v>0</v>
      </c>
      <c r="AB98" s="5">
        <v>2</v>
      </c>
      <c r="AC98" s="5">
        <v>0</v>
      </c>
      <c r="AD98" s="5">
        <v>0</v>
      </c>
      <c r="AE98" s="5">
        <v>0</v>
      </c>
      <c r="AF98" s="5">
        <v>0</v>
      </c>
      <c r="AG98" s="5">
        <v>0</v>
      </c>
      <c r="AH98" s="5">
        <v>0</v>
      </c>
      <c r="AI98" s="5">
        <v>0</v>
      </c>
      <c r="AJ98" s="5">
        <v>0</v>
      </c>
      <c r="AK98" s="5">
        <v>0</v>
      </c>
      <c r="AL98" s="5">
        <v>0</v>
      </c>
      <c r="AM98" s="5">
        <v>0</v>
      </c>
      <c r="AN98" s="5">
        <v>0</v>
      </c>
      <c r="AO98" s="5">
        <v>0</v>
      </c>
      <c r="AP98" s="5">
        <v>0</v>
      </c>
      <c r="AQ98" s="5">
        <v>0</v>
      </c>
      <c r="AR98" s="5">
        <v>0</v>
      </c>
      <c r="AS98" s="5">
        <v>0</v>
      </c>
      <c r="AT98" s="5">
        <v>0</v>
      </c>
      <c r="AU98" s="5">
        <v>0</v>
      </c>
      <c r="AV98" s="5">
        <v>0</v>
      </c>
      <c r="AW98" s="5">
        <v>0</v>
      </c>
      <c r="AX98" s="5">
        <v>0</v>
      </c>
      <c r="AY98" s="5">
        <v>0</v>
      </c>
      <c r="AZ98" s="5">
        <v>4</v>
      </c>
      <c r="BA98" s="5">
        <v>0</v>
      </c>
      <c r="BB98" s="5">
        <v>4</v>
      </c>
      <c r="BC98" s="5">
        <v>2</v>
      </c>
      <c r="BD98" s="5">
        <v>0</v>
      </c>
      <c r="BE98" s="5">
        <v>2</v>
      </c>
      <c r="BF98" s="5">
        <v>0</v>
      </c>
      <c r="BG98" s="5">
        <v>0</v>
      </c>
      <c r="BH98" s="5">
        <v>0</v>
      </c>
      <c r="BI98" s="5">
        <v>0</v>
      </c>
      <c r="BJ98" s="5">
        <v>0</v>
      </c>
      <c r="BK98" s="5">
        <v>0</v>
      </c>
      <c r="BL98" s="5">
        <v>0</v>
      </c>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c r="FR98" s="5"/>
      <c r="FS98" s="5"/>
      <c r="FT98" s="5"/>
      <c r="FU98" s="5"/>
      <c r="FV98" s="5"/>
      <c r="FW98" s="5"/>
      <c r="FX98" s="5"/>
      <c r="FY98" s="5"/>
      <c r="FZ98" s="5"/>
      <c r="GA98" s="5"/>
      <c r="GB98" s="5"/>
      <c r="GC98" s="5"/>
      <c r="GD98" s="5"/>
      <c r="GE98" s="5"/>
      <c r="GF98" s="5"/>
      <c r="GG98" s="5"/>
      <c r="GH98" s="5"/>
      <c r="GI98" s="5"/>
      <c r="GJ98" s="5"/>
      <c r="GK98" s="5"/>
      <c r="GL98" s="5"/>
      <c r="GM98" s="5"/>
      <c r="GN98" s="5"/>
      <c r="GO98" s="5"/>
      <c r="GP98" s="5"/>
      <c r="GQ98" s="5"/>
      <c r="GR98" s="54"/>
    </row>
    <row r="99" spans="1:200" ht="16.5">
      <c r="A99" s="80" t="s">
        <v>29</v>
      </c>
      <c r="B99" s="79" t="s">
        <v>30</v>
      </c>
      <c r="C99" s="68" t="s">
        <v>130</v>
      </c>
      <c r="D99" s="53">
        <v>1</v>
      </c>
      <c r="E99" s="5"/>
      <c r="F99" s="5"/>
      <c r="G99" s="5"/>
      <c r="H99" s="5"/>
      <c r="I99" s="5"/>
      <c r="J99" s="5"/>
      <c r="K99" s="5"/>
      <c r="L99" s="5"/>
      <c r="M99" s="5"/>
      <c r="N99" s="5">
        <v>79</v>
      </c>
      <c r="O99" s="5"/>
      <c r="P99" s="5">
        <v>4</v>
      </c>
      <c r="Q99" s="5">
        <v>2</v>
      </c>
      <c r="R99" s="5">
        <v>0</v>
      </c>
      <c r="S99" s="5">
        <v>1</v>
      </c>
      <c r="T99" s="5">
        <v>86</v>
      </c>
      <c r="U99" s="5">
        <v>78</v>
      </c>
      <c r="V99" s="5">
        <v>8</v>
      </c>
      <c r="W99" s="5"/>
      <c r="X99" s="5"/>
      <c r="Y99" s="5">
        <v>0</v>
      </c>
      <c r="Z99" s="5">
        <v>0</v>
      </c>
      <c r="AA99" s="5">
        <v>0</v>
      </c>
      <c r="AB99" s="5">
        <v>4</v>
      </c>
      <c r="AC99" s="5">
        <v>0</v>
      </c>
      <c r="AD99" s="5">
        <v>0</v>
      </c>
      <c r="AE99" s="5">
        <v>0</v>
      </c>
      <c r="AF99" s="5">
        <v>0</v>
      </c>
      <c r="AG99" s="5">
        <v>0</v>
      </c>
      <c r="AH99" s="5">
        <v>0</v>
      </c>
      <c r="AI99" s="5">
        <v>0</v>
      </c>
      <c r="AJ99" s="5">
        <v>0</v>
      </c>
      <c r="AK99" s="5">
        <v>0</v>
      </c>
      <c r="AL99" s="5">
        <v>0</v>
      </c>
      <c r="AM99" s="5">
        <v>1</v>
      </c>
      <c r="AN99" s="5">
        <v>1</v>
      </c>
      <c r="AO99" s="5">
        <v>1</v>
      </c>
      <c r="AP99" s="5">
        <v>0</v>
      </c>
      <c r="AQ99" s="5">
        <v>0</v>
      </c>
      <c r="AR99" s="5">
        <v>4</v>
      </c>
      <c r="AS99" s="5">
        <v>0</v>
      </c>
      <c r="AT99" s="5">
        <v>0</v>
      </c>
      <c r="AU99" s="5">
        <v>0</v>
      </c>
      <c r="AV99" s="5">
        <v>0</v>
      </c>
      <c r="AW99" s="5">
        <v>0</v>
      </c>
      <c r="AX99" s="5">
        <v>0</v>
      </c>
      <c r="AY99" s="5">
        <v>0</v>
      </c>
      <c r="AZ99" s="5">
        <v>16</v>
      </c>
      <c r="BA99" s="5">
        <v>0</v>
      </c>
      <c r="BB99" s="5">
        <v>16</v>
      </c>
      <c r="BC99" s="5">
        <v>8</v>
      </c>
      <c r="BD99" s="5">
        <v>0</v>
      </c>
      <c r="BE99" s="5">
        <v>8</v>
      </c>
      <c r="BF99" s="5">
        <v>0</v>
      </c>
      <c r="BG99" s="5">
        <v>4</v>
      </c>
      <c r="BH99" s="5">
        <v>0</v>
      </c>
      <c r="BI99" s="5">
        <v>0</v>
      </c>
      <c r="BJ99" s="5">
        <v>0</v>
      </c>
      <c r="BK99" s="5">
        <v>0</v>
      </c>
      <c r="BL99" s="5">
        <v>0</v>
      </c>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c r="FR99" s="5"/>
      <c r="FS99" s="5"/>
      <c r="FT99" s="5"/>
      <c r="FU99" s="5"/>
      <c r="FV99" s="5"/>
      <c r="FW99" s="5"/>
      <c r="FX99" s="5"/>
      <c r="FY99" s="5"/>
      <c r="FZ99" s="5"/>
      <c r="GA99" s="5"/>
      <c r="GB99" s="5"/>
      <c r="GC99" s="5"/>
      <c r="GD99" s="5"/>
      <c r="GE99" s="5"/>
      <c r="GF99" s="5"/>
      <c r="GG99" s="5"/>
      <c r="GH99" s="5"/>
      <c r="GI99" s="5"/>
      <c r="GJ99" s="5"/>
      <c r="GK99" s="5"/>
      <c r="GL99" s="5"/>
      <c r="GM99" s="5"/>
      <c r="GN99" s="5"/>
      <c r="GO99" s="5"/>
      <c r="GP99" s="5"/>
      <c r="GQ99" s="5"/>
      <c r="GR99" s="54"/>
    </row>
    <row r="100" spans="1:200" ht="16.5">
      <c r="A100" s="80" t="s">
        <v>29</v>
      </c>
      <c r="B100" s="80" t="s">
        <v>30</v>
      </c>
      <c r="C100" s="68" t="s">
        <v>49</v>
      </c>
      <c r="D100" s="53">
        <v>9</v>
      </c>
      <c r="E100" s="5">
        <v>3</v>
      </c>
      <c r="F100" s="5">
        <v>0</v>
      </c>
      <c r="G100" s="5">
        <v>0</v>
      </c>
      <c r="H100" s="5">
        <v>1</v>
      </c>
      <c r="I100" s="5">
        <v>2</v>
      </c>
      <c r="J100" s="5">
        <v>2</v>
      </c>
      <c r="K100" s="5">
        <v>0</v>
      </c>
      <c r="L100" s="5">
        <v>2</v>
      </c>
      <c r="M100" s="5"/>
      <c r="N100" s="5">
        <v>371</v>
      </c>
      <c r="O100" s="5">
        <v>0</v>
      </c>
      <c r="P100" s="5">
        <v>13</v>
      </c>
      <c r="Q100" s="5">
        <v>6</v>
      </c>
      <c r="R100" s="5">
        <v>0</v>
      </c>
      <c r="S100" s="5">
        <v>5</v>
      </c>
      <c r="T100" s="5">
        <v>395</v>
      </c>
      <c r="U100" s="5">
        <v>376</v>
      </c>
      <c r="V100" s="5">
        <v>19</v>
      </c>
      <c r="W100" s="5">
        <v>2</v>
      </c>
      <c r="X100" s="5">
        <v>0</v>
      </c>
      <c r="Y100" s="5">
        <v>0</v>
      </c>
      <c r="Z100" s="5">
        <v>0</v>
      </c>
      <c r="AA100" s="5">
        <v>0</v>
      </c>
      <c r="AB100" s="5">
        <v>8</v>
      </c>
      <c r="AC100" s="5">
        <v>6</v>
      </c>
      <c r="AD100" s="5">
        <v>3</v>
      </c>
      <c r="AE100" s="5">
        <v>0</v>
      </c>
      <c r="AF100" s="5">
        <v>0</v>
      </c>
      <c r="AG100" s="5">
        <v>0</v>
      </c>
      <c r="AH100" s="5">
        <v>0</v>
      </c>
      <c r="AI100" s="5">
        <v>0</v>
      </c>
      <c r="AJ100" s="5">
        <v>0</v>
      </c>
      <c r="AK100" s="5">
        <v>0</v>
      </c>
      <c r="AL100" s="5">
        <v>0</v>
      </c>
      <c r="AM100" s="5">
        <v>1</v>
      </c>
      <c r="AN100" s="5">
        <v>1</v>
      </c>
      <c r="AO100" s="5">
        <v>1</v>
      </c>
      <c r="AP100" s="5">
        <v>3</v>
      </c>
      <c r="AQ100" s="5">
        <v>0</v>
      </c>
      <c r="AR100" s="5">
        <v>3</v>
      </c>
      <c r="AS100" s="5">
        <v>0</v>
      </c>
      <c r="AT100" s="5">
        <v>8</v>
      </c>
      <c r="AU100" s="5">
        <v>4</v>
      </c>
      <c r="AV100" s="5">
        <v>0</v>
      </c>
      <c r="AW100" s="5">
        <v>2</v>
      </c>
      <c r="AX100" s="5">
        <v>1</v>
      </c>
      <c r="AY100" s="5">
        <v>0</v>
      </c>
      <c r="AZ100" s="5">
        <v>22</v>
      </c>
      <c r="BA100" s="5">
        <v>0</v>
      </c>
      <c r="BB100" s="5">
        <v>22</v>
      </c>
      <c r="BC100" s="5">
        <v>11</v>
      </c>
      <c r="BD100" s="5">
        <v>0</v>
      </c>
      <c r="BE100" s="5">
        <v>11</v>
      </c>
      <c r="BF100" s="5">
        <v>0</v>
      </c>
      <c r="BG100" s="5">
        <v>3</v>
      </c>
      <c r="BH100" s="5">
        <v>0</v>
      </c>
      <c r="BI100" s="5">
        <v>0</v>
      </c>
      <c r="BJ100" s="5">
        <v>0</v>
      </c>
      <c r="BK100" s="5">
        <v>0</v>
      </c>
      <c r="BL100" s="5">
        <v>0</v>
      </c>
      <c r="BM100" s="5">
        <v>1</v>
      </c>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c r="FR100" s="5"/>
      <c r="FS100" s="5"/>
      <c r="FT100" s="5"/>
      <c r="FU100" s="5"/>
      <c r="FV100" s="5"/>
      <c r="FW100" s="5"/>
      <c r="FX100" s="5"/>
      <c r="FY100" s="5"/>
      <c r="FZ100" s="5"/>
      <c r="GA100" s="5"/>
      <c r="GB100" s="5"/>
      <c r="GC100" s="5"/>
      <c r="GD100" s="5"/>
      <c r="GE100" s="5"/>
      <c r="GF100" s="5"/>
      <c r="GG100" s="5"/>
      <c r="GH100" s="5"/>
      <c r="GI100" s="5"/>
      <c r="GJ100" s="5"/>
      <c r="GK100" s="5"/>
      <c r="GL100" s="5"/>
      <c r="GM100" s="5"/>
      <c r="GN100" s="5"/>
      <c r="GO100" s="5"/>
      <c r="GP100" s="5"/>
      <c r="GQ100" s="5"/>
      <c r="GR100" s="54"/>
    </row>
    <row r="101" spans="1:200" ht="16.5">
      <c r="A101" s="80" t="s">
        <v>29</v>
      </c>
      <c r="B101" s="80" t="s">
        <v>30</v>
      </c>
      <c r="C101" s="68" t="s">
        <v>131</v>
      </c>
      <c r="D101" s="53">
        <v>20</v>
      </c>
      <c r="E101" s="5">
        <v>6</v>
      </c>
      <c r="F101" s="5">
        <v>1</v>
      </c>
      <c r="G101" s="5">
        <v>0</v>
      </c>
      <c r="H101" s="5">
        <v>1</v>
      </c>
      <c r="I101" s="5">
        <v>4</v>
      </c>
      <c r="J101" s="5">
        <v>4</v>
      </c>
      <c r="K101" s="5">
        <v>0</v>
      </c>
      <c r="L101" s="5">
        <v>4</v>
      </c>
      <c r="M101" s="5"/>
      <c r="N101" s="5">
        <v>387</v>
      </c>
      <c r="O101" s="5">
        <v>0</v>
      </c>
      <c r="P101" s="5">
        <v>8</v>
      </c>
      <c r="Q101" s="5">
        <v>2</v>
      </c>
      <c r="R101" s="5">
        <v>0</v>
      </c>
      <c r="S101" s="5">
        <v>12</v>
      </c>
      <c r="T101" s="5">
        <v>409</v>
      </c>
      <c r="U101" s="5">
        <v>383</v>
      </c>
      <c r="V101" s="5">
        <v>26</v>
      </c>
      <c r="W101" s="5">
        <v>4</v>
      </c>
      <c r="X101" s="5">
        <v>2</v>
      </c>
      <c r="Y101" s="5">
        <v>0</v>
      </c>
      <c r="Z101" s="5">
        <v>0</v>
      </c>
      <c r="AA101" s="5">
        <v>0</v>
      </c>
      <c r="AB101" s="5">
        <v>8</v>
      </c>
      <c r="AC101" s="5">
        <v>16</v>
      </c>
      <c r="AD101" s="5">
        <v>6</v>
      </c>
      <c r="AE101" s="5">
        <v>2</v>
      </c>
      <c r="AF101" s="5">
        <v>0</v>
      </c>
      <c r="AG101" s="5">
        <v>0</v>
      </c>
      <c r="AH101" s="5">
        <v>0</v>
      </c>
      <c r="AI101" s="5">
        <v>0</v>
      </c>
      <c r="AJ101" s="5">
        <v>0</v>
      </c>
      <c r="AK101" s="5">
        <v>0</v>
      </c>
      <c r="AL101" s="5">
        <v>0</v>
      </c>
      <c r="AM101" s="5">
        <v>1</v>
      </c>
      <c r="AN101" s="5">
        <v>1</v>
      </c>
      <c r="AO101" s="5">
        <v>1</v>
      </c>
      <c r="AP101" s="5">
        <v>8</v>
      </c>
      <c r="AQ101" s="5">
        <v>0</v>
      </c>
      <c r="AR101" s="5">
        <v>3</v>
      </c>
      <c r="AS101" s="5">
        <v>0</v>
      </c>
      <c r="AT101" s="5">
        <v>8</v>
      </c>
      <c r="AU101" s="5">
        <v>4</v>
      </c>
      <c r="AV101" s="5">
        <v>0</v>
      </c>
      <c r="AW101" s="5">
        <v>2</v>
      </c>
      <c r="AX101" s="5">
        <v>1</v>
      </c>
      <c r="AY101" s="5">
        <v>0</v>
      </c>
      <c r="AZ101" s="5">
        <v>26</v>
      </c>
      <c r="BA101" s="5">
        <v>6</v>
      </c>
      <c r="BB101" s="5">
        <v>20</v>
      </c>
      <c r="BC101" s="5">
        <v>13</v>
      </c>
      <c r="BD101" s="5">
        <v>0</v>
      </c>
      <c r="BE101" s="5">
        <v>13</v>
      </c>
      <c r="BF101" s="5">
        <v>0</v>
      </c>
      <c r="BG101" s="5">
        <v>3</v>
      </c>
      <c r="BH101" s="5">
        <v>2</v>
      </c>
      <c r="BI101" s="5">
        <v>0</v>
      </c>
      <c r="BJ101" s="5">
        <v>0</v>
      </c>
      <c r="BK101" s="5">
        <v>0</v>
      </c>
      <c r="BL101" s="5">
        <v>0</v>
      </c>
      <c r="BM101" s="5">
        <v>1</v>
      </c>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4"/>
    </row>
    <row r="102" spans="1:200" ht="16.5">
      <c r="A102" s="80" t="s">
        <v>29</v>
      </c>
      <c r="B102" s="80" t="s">
        <v>30</v>
      </c>
      <c r="C102" s="68" t="s">
        <v>50</v>
      </c>
      <c r="D102" s="53">
        <v>4</v>
      </c>
      <c r="E102" s="5">
        <v>0</v>
      </c>
      <c r="F102" s="5">
        <v>0</v>
      </c>
      <c r="G102" s="5">
        <v>0</v>
      </c>
      <c r="H102" s="5">
        <v>0</v>
      </c>
      <c r="I102" s="5">
        <v>0</v>
      </c>
      <c r="J102" s="5">
        <v>0</v>
      </c>
      <c r="K102" s="5">
        <v>0</v>
      </c>
      <c r="L102" s="5">
        <v>0</v>
      </c>
      <c r="M102" s="5"/>
      <c r="N102" s="5">
        <v>161</v>
      </c>
      <c r="O102" s="5">
        <v>0</v>
      </c>
      <c r="P102" s="5">
        <v>6</v>
      </c>
      <c r="Q102" s="5">
        <v>0</v>
      </c>
      <c r="R102" s="5">
        <v>0</v>
      </c>
      <c r="S102" s="5">
        <v>0</v>
      </c>
      <c r="T102" s="5">
        <v>167</v>
      </c>
      <c r="U102" s="5">
        <v>174</v>
      </c>
      <c r="V102" s="5"/>
      <c r="W102" s="5">
        <v>0</v>
      </c>
      <c r="X102" s="5">
        <v>0</v>
      </c>
      <c r="Y102" s="5"/>
      <c r="Z102" s="5"/>
      <c r="AA102" s="5"/>
      <c r="AB102" s="5"/>
      <c r="AC102" s="5">
        <v>0</v>
      </c>
      <c r="AD102" s="5"/>
      <c r="AE102" s="5"/>
      <c r="AF102" s="5"/>
      <c r="AG102" s="5"/>
      <c r="AH102" s="5"/>
      <c r="AI102" s="5"/>
      <c r="AJ102" s="5"/>
      <c r="AK102" s="5"/>
      <c r="AL102" s="5"/>
      <c r="AM102" s="5"/>
      <c r="AN102" s="5"/>
      <c r="AO102" s="5"/>
      <c r="AP102" s="5"/>
      <c r="AQ102" s="5"/>
      <c r="AR102" s="5"/>
      <c r="AS102" s="5"/>
      <c r="AT102" s="5">
        <v>0</v>
      </c>
      <c r="AU102" s="5"/>
      <c r="AV102" s="5"/>
      <c r="AW102" s="5">
        <v>0</v>
      </c>
      <c r="AX102" s="5"/>
      <c r="AY102" s="5"/>
      <c r="AZ102" s="5">
        <v>0</v>
      </c>
      <c r="BA102" s="5">
        <v>0</v>
      </c>
      <c r="BB102" s="5">
        <v>0</v>
      </c>
      <c r="BC102" s="5"/>
      <c r="BD102" s="5"/>
      <c r="BE102" s="5"/>
      <c r="BF102" s="5"/>
      <c r="BG102" s="5"/>
      <c r="BH102" s="5"/>
      <c r="BI102" s="5"/>
      <c r="BJ102" s="5"/>
      <c r="BK102" s="5"/>
      <c r="BL102" s="5"/>
      <c r="BM102" s="5">
        <v>1</v>
      </c>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c r="FR102" s="5"/>
      <c r="FS102" s="5"/>
      <c r="FT102" s="5"/>
      <c r="FU102" s="5"/>
      <c r="FV102" s="5"/>
      <c r="FW102" s="5"/>
      <c r="FX102" s="5"/>
      <c r="FY102" s="5"/>
      <c r="FZ102" s="5"/>
      <c r="GA102" s="5"/>
      <c r="GB102" s="5"/>
      <c r="GC102" s="5"/>
      <c r="GD102" s="5"/>
      <c r="GE102" s="5"/>
      <c r="GF102" s="5"/>
      <c r="GG102" s="5"/>
      <c r="GH102" s="5"/>
      <c r="GI102" s="5"/>
      <c r="GJ102" s="5"/>
      <c r="GK102" s="5"/>
      <c r="GL102" s="5"/>
      <c r="GM102" s="5"/>
      <c r="GN102" s="5"/>
      <c r="GO102" s="5"/>
      <c r="GP102" s="5"/>
      <c r="GQ102" s="5"/>
      <c r="GR102" s="54"/>
    </row>
    <row r="103" spans="1:200" ht="16.5">
      <c r="A103" s="80" t="s">
        <v>29</v>
      </c>
      <c r="B103" s="80" t="s">
        <v>30</v>
      </c>
      <c r="C103" s="68" t="s">
        <v>51</v>
      </c>
      <c r="D103" s="53">
        <v>16</v>
      </c>
      <c r="E103" s="5">
        <v>10</v>
      </c>
      <c r="F103" s="5">
        <v>0</v>
      </c>
      <c r="G103" s="5">
        <v>1</v>
      </c>
      <c r="H103" s="5">
        <v>1</v>
      </c>
      <c r="I103" s="5">
        <v>8</v>
      </c>
      <c r="J103" s="5">
        <v>8</v>
      </c>
      <c r="K103" s="5">
        <v>0</v>
      </c>
      <c r="L103" s="5">
        <v>7</v>
      </c>
      <c r="M103" s="5"/>
      <c r="N103" s="5">
        <v>734</v>
      </c>
      <c r="O103" s="5">
        <v>0</v>
      </c>
      <c r="P103" s="5">
        <v>20</v>
      </c>
      <c r="Q103" s="5">
        <v>21</v>
      </c>
      <c r="R103" s="5">
        <v>0</v>
      </c>
      <c r="S103" s="5">
        <v>8</v>
      </c>
      <c r="T103" s="5">
        <v>783</v>
      </c>
      <c r="U103" s="5">
        <v>724</v>
      </c>
      <c r="V103" s="5">
        <v>59</v>
      </c>
      <c r="W103" s="5">
        <v>6</v>
      </c>
      <c r="X103" s="5">
        <v>0</v>
      </c>
      <c r="Y103" s="5">
        <v>0</v>
      </c>
      <c r="Z103" s="5">
        <v>0</v>
      </c>
      <c r="AA103" s="5">
        <v>0</v>
      </c>
      <c r="AB103" s="5">
        <v>14</v>
      </c>
      <c r="AC103" s="5">
        <v>26</v>
      </c>
      <c r="AD103" s="5">
        <v>13</v>
      </c>
      <c r="AE103" s="5">
        <v>0</v>
      </c>
      <c r="AF103" s="5">
        <v>0</v>
      </c>
      <c r="AG103" s="5">
        <v>0</v>
      </c>
      <c r="AH103" s="5">
        <v>0</v>
      </c>
      <c r="AI103" s="5">
        <v>0</v>
      </c>
      <c r="AJ103" s="5">
        <v>0</v>
      </c>
      <c r="AK103" s="5">
        <v>2</v>
      </c>
      <c r="AL103" s="5">
        <v>0</v>
      </c>
      <c r="AM103" s="5">
        <v>1</v>
      </c>
      <c r="AN103" s="5">
        <v>1</v>
      </c>
      <c r="AO103" s="5">
        <v>1</v>
      </c>
      <c r="AP103" s="5">
        <v>15</v>
      </c>
      <c r="AQ103" s="5">
        <v>0</v>
      </c>
      <c r="AR103" s="5">
        <v>28</v>
      </c>
      <c r="AS103" s="5">
        <v>0</v>
      </c>
      <c r="AT103" s="5">
        <v>4</v>
      </c>
      <c r="AU103" s="5">
        <v>2</v>
      </c>
      <c r="AV103" s="5">
        <v>0</v>
      </c>
      <c r="AW103" s="5">
        <v>0</v>
      </c>
      <c r="AX103" s="5">
        <v>0</v>
      </c>
      <c r="AY103" s="5">
        <v>0</v>
      </c>
      <c r="AZ103" s="5">
        <v>88</v>
      </c>
      <c r="BA103" s="5">
        <v>84</v>
      </c>
      <c r="BB103" s="5">
        <v>4</v>
      </c>
      <c r="BC103" s="5">
        <v>42</v>
      </c>
      <c r="BD103" s="5">
        <v>0</v>
      </c>
      <c r="BE103" s="5">
        <v>42</v>
      </c>
      <c r="BF103" s="5">
        <v>0</v>
      </c>
      <c r="BG103" s="5">
        <v>28</v>
      </c>
      <c r="BH103" s="5">
        <v>0</v>
      </c>
      <c r="BI103" s="5">
        <v>0</v>
      </c>
      <c r="BJ103" s="5">
        <v>0</v>
      </c>
      <c r="BK103" s="5">
        <v>0</v>
      </c>
      <c r="BL103" s="5">
        <v>0</v>
      </c>
      <c r="BM103" s="5">
        <v>1</v>
      </c>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c r="GR103" s="54"/>
    </row>
    <row r="104" spans="1:200" ht="16.5">
      <c r="A104" s="80" t="s">
        <v>29</v>
      </c>
      <c r="B104" s="80" t="s">
        <v>30</v>
      </c>
      <c r="C104" s="68" t="s">
        <v>133</v>
      </c>
      <c r="D104" s="53">
        <v>10</v>
      </c>
      <c r="E104" s="5"/>
      <c r="F104" s="5"/>
      <c r="G104" s="5"/>
      <c r="H104" s="5"/>
      <c r="I104" s="5"/>
      <c r="J104" s="5"/>
      <c r="K104" s="5"/>
      <c r="L104" s="5"/>
      <c r="M104" s="5"/>
      <c r="N104" s="5">
        <v>233</v>
      </c>
      <c r="O104" s="5"/>
      <c r="P104" s="5">
        <v>6</v>
      </c>
      <c r="Q104" s="5">
        <v>0</v>
      </c>
      <c r="R104" s="5">
        <v>0</v>
      </c>
      <c r="S104" s="5">
        <v>0</v>
      </c>
      <c r="T104" s="5">
        <v>239</v>
      </c>
      <c r="U104" s="5">
        <v>235</v>
      </c>
      <c r="V104" s="5">
        <v>4</v>
      </c>
      <c r="W104" s="5"/>
      <c r="X104" s="5"/>
      <c r="Y104" s="5">
        <v>0</v>
      </c>
      <c r="Z104" s="5">
        <v>0</v>
      </c>
      <c r="AA104" s="5">
        <v>0</v>
      </c>
      <c r="AB104" s="5">
        <v>0</v>
      </c>
      <c r="AC104" s="5">
        <v>4</v>
      </c>
      <c r="AD104" s="5">
        <v>2</v>
      </c>
      <c r="AE104" s="5">
        <v>0</v>
      </c>
      <c r="AF104" s="5">
        <v>0</v>
      </c>
      <c r="AG104" s="5">
        <v>0</v>
      </c>
      <c r="AH104" s="5">
        <v>0</v>
      </c>
      <c r="AI104" s="5">
        <v>0</v>
      </c>
      <c r="AJ104" s="5">
        <v>0</v>
      </c>
      <c r="AK104" s="5">
        <v>0</v>
      </c>
      <c r="AL104" s="5">
        <v>0</v>
      </c>
      <c r="AM104" s="5">
        <v>1</v>
      </c>
      <c r="AN104" s="5">
        <v>1</v>
      </c>
      <c r="AO104" s="5">
        <v>1</v>
      </c>
      <c r="AP104" s="5">
        <v>2</v>
      </c>
      <c r="AQ104" s="5">
        <v>0</v>
      </c>
      <c r="AR104" s="5">
        <v>0</v>
      </c>
      <c r="AS104" s="5">
        <v>0</v>
      </c>
      <c r="AT104" s="5">
        <v>4</v>
      </c>
      <c r="AU104" s="5">
        <v>2</v>
      </c>
      <c r="AV104" s="5">
        <v>0</v>
      </c>
      <c r="AW104" s="5">
        <v>0</v>
      </c>
      <c r="AX104" s="5">
        <v>0</v>
      </c>
      <c r="AY104" s="5">
        <v>0</v>
      </c>
      <c r="AZ104" s="5">
        <v>0</v>
      </c>
      <c r="BA104" s="5">
        <v>0</v>
      </c>
      <c r="BB104" s="5">
        <v>0</v>
      </c>
      <c r="BC104" s="5">
        <v>0</v>
      </c>
      <c r="BD104" s="5">
        <v>0</v>
      </c>
      <c r="BE104" s="5">
        <v>0</v>
      </c>
      <c r="BF104" s="5">
        <v>0</v>
      </c>
      <c r="BG104" s="5">
        <v>0</v>
      </c>
      <c r="BH104" s="5">
        <v>0</v>
      </c>
      <c r="BI104" s="5">
        <v>0</v>
      </c>
      <c r="BJ104" s="5">
        <v>0</v>
      </c>
      <c r="BK104" s="5">
        <v>0</v>
      </c>
      <c r="BL104" s="5">
        <v>0</v>
      </c>
      <c r="BM104" s="5">
        <v>1</v>
      </c>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5"/>
      <c r="GJ104" s="5"/>
      <c r="GK104" s="5"/>
      <c r="GL104" s="5"/>
      <c r="GM104" s="5"/>
      <c r="GN104" s="5"/>
      <c r="GO104" s="5"/>
      <c r="GP104" s="5"/>
      <c r="GQ104" s="5"/>
      <c r="GR104" s="54"/>
    </row>
    <row r="105" spans="1:200" ht="16.5">
      <c r="A105" s="80" t="s">
        <v>29</v>
      </c>
      <c r="B105" s="80" t="s">
        <v>30</v>
      </c>
      <c r="C105" s="68" t="s">
        <v>74</v>
      </c>
      <c r="D105" s="53">
        <v>9</v>
      </c>
      <c r="E105" s="5"/>
      <c r="F105" s="5"/>
      <c r="G105" s="5"/>
      <c r="H105" s="5"/>
      <c r="I105" s="5"/>
      <c r="J105" s="5"/>
      <c r="K105" s="5"/>
      <c r="L105" s="5"/>
      <c r="M105" s="5"/>
      <c r="N105" s="5">
        <v>89</v>
      </c>
      <c r="O105" s="5"/>
      <c r="P105" s="5">
        <v>5</v>
      </c>
      <c r="Q105" s="5">
        <v>5</v>
      </c>
      <c r="R105" s="5">
        <v>4</v>
      </c>
      <c r="S105" s="5">
        <v>0</v>
      </c>
      <c r="T105" s="5">
        <v>101</v>
      </c>
      <c r="U105" s="5">
        <v>79</v>
      </c>
      <c r="V105" s="5">
        <v>22</v>
      </c>
      <c r="W105" s="5"/>
      <c r="X105" s="5"/>
      <c r="Y105" s="5">
        <v>0</v>
      </c>
      <c r="Z105" s="5">
        <v>1</v>
      </c>
      <c r="AA105" s="5">
        <v>0</v>
      </c>
      <c r="AB105" s="5">
        <v>1</v>
      </c>
      <c r="AC105" s="5">
        <v>0</v>
      </c>
      <c r="AD105" s="5">
        <v>0</v>
      </c>
      <c r="AE105" s="5">
        <v>0</v>
      </c>
      <c r="AF105" s="5">
        <v>0</v>
      </c>
      <c r="AG105" s="5">
        <v>0</v>
      </c>
      <c r="AH105" s="5">
        <v>0</v>
      </c>
      <c r="AI105" s="5">
        <v>0</v>
      </c>
      <c r="AJ105" s="5">
        <v>0</v>
      </c>
      <c r="AK105" s="5">
        <v>0</v>
      </c>
      <c r="AL105" s="5">
        <v>0</v>
      </c>
      <c r="AM105" s="5">
        <v>1</v>
      </c>
      <c r="AN105" s="5">
        <v>1</v>
      </c>
      <c r="AO105" s="5">
        <v>1</v>
      </c>
      <c r="AP105" s="5">
        <v>0</v>
      </c>
      <c r="AQ105" s="5">
        <v>0</v>
      </c>
      <c r="AR105" s="5">
        <v>17</v>
      </c>
      <c r="AS105" s="5">
        <v>0</v>
      </c>
      <c r="AT105" s="5">
        <v>0</v>
      </c>
      <c r="AU105" s="5">
        <v>0</v>
      </c>
      <c r="AV105" s="5">
        <v>0</v>
      </c>
      <c r="AW105" s="5">
        <v>0</v>
      </c>
      <c r="AX105" s="5">
        <v>0</v>
      </c>
      <c r="AY105" s="5">
        <v>0</v>
      </c>
      <c r="AZ105" s="5">
        <v>44</v>
      </c>
      <c r="BA105" s="5">
        <v>0</v>
      </c>
      <c r="BB105" s="5">
        <v>44</v>
      </c>
      <c r="BC105" s="5">
        <v>22</v>
      </c>
      <c r="BD105" s="5">
        <v>0</v>
      </c>
      <c r="BE105" s="5">
        <v>22</v>
      </c>
      <c r="BF105" s="5">
        <v>0</v>
      </c>
      <c r="BG105" s="5">
        <v>17</v>
      </c>
      <c r="BH105" s="5">
        <v>2</v>
      </c>
      <c r="BI105" s="5">
        <v>0</v>
      </c>
      <c r="BJ105" s="5">
        <v>1</v>
      </c>
      <c r="BK105" s="5">
        <v>0</v>
      </c>
      <c r="BL105" s="5">
        <v>0</v>
      </c>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5"/>
      <c r="GJ105" s="5"/>
      <c r="GK105" s="5"/>
      <c r="GL105" s="5"/>
      <c r="GM105" s="5"/>
      <c r="GN105" s="5"/>
      <c r="GO105" s="5"/>
      <c r="GP105" s="5"/>
      <c r="GQ105" s="5"/>
      <c r="GR105" s="54"/>
    </row>
    <row r="106" spans="1:200" ht="16.5">
      <c r="A106" s="80" t="s">
        <v>29</v>
      </c>
      <c r="B106" s="80" t="s">
        <v>30</v>
      </c>
      <c r="C106" s="68" t="s">
        <v>75</v>
      </c>
      <c r="D106" s="53">
        <v>1</v>
      </c>
      <c r="E106" s="5"/>
      <c r="F106" s="5"/>
      <c r="G106" s="5"/>
      <c r="H106" s="5"/>
      <c r="I106" s="5"/>
      <c r="J106" s="5"/>
      <c r="K106" s="5"/>
      <c r="L106" s="5"/>
      <c r="M106" s="5"/>
      <c r="N106" s="5">
        <v>32</v>
      </c>
      <c r="O106" s="5"/>
      <c r="P106" s="5">
        <v>0</v>
      </c>
      <c r="Q106" s="5">
        <v>0</v>
      </c>
      <c r="R106" s="5">
        <v>0</v>
      </c>
      <c r="S106" s="5">
        <v>0</v>
      </c>
      <c r="T106" s="5">
        <v>32</v>
      </c>
      <c r="U106" s="5">
        <v>28</v>
      </c>
      <c r="V106" s="5">
        <v>4</v>
      </c>
      <c r="W106" s="5"/>
      <c r="X106" s="5"/>
      <c r="Y106" s="5">
        <v>0</v>
      </c>
      <c r="Z106" s="5">
        <v>0</v>
      </c>
      <c r="AA106" s="5">
        <v>0</v>
      </c>
      <c r="AB106" s="5">
        <v>1</v>
      </c>
      <c r="AC106" s="5">
        <v>0</v>
      </c>
      <c r="AD106" s="5">
        <v>0</v>
      </c>
      <c r="AE106" s="5">
        <v>0</v>
      </c>
      <c r="AF106" s="5">
        <v>0</v>
      </c>
      <c r="AG106" s="5">
        <v>0</v>
      </c>
      <c r="AH106" s="5">
        <v>0</v>
      </c>
      <c r="AI106" s="5">
        <v>0</v>
      </c>
      <c r="AJ106" s="5">
        <v>0</v>
      </c>
      <c r="AK106" s="5">
        <v>0</v>
      </c>
      <c r="AL106" s="5">
        <v>0</v>
      </c>
      <c r="AM106" s="5">
        <v>1</v>
      </c>
      <c r="AN106" s="5">
        <v>1</v>
      </c>
      <c r="AO106" s="5">
        <v>1</v>
      </c>
      <c r="AP106" s="5">
        <v>0</v>
      </c>
      <c r="AQ106" s="5">
        <v>0</v>
      </c>
      <c r="AR106" s="5">
        <v>0</v>
      </c>
      <c r="AS106" s="5">
        <v>0</v>
      </c>
      <c r="AT106" s="5">
        <v>0</v>
      </c>
      <c r="AU106" s="5">
        <v>0</v>
      </c>
      <c r="AV106" s="5">
        <v>0</v>
      </c>
      <c r="AW106" s="5">
        <v>0</v>
      </c>
      <c r="AX106" s="5">
        <v>0</v>
      </c>
      <c r="AY106" s="5">
        <v>0</v>
      </c>
      <c r="AZ106" s="5">
        <v>8</v>
      </c>
      <c r="BA106" s="5">
        <v>4</v>
      </c>
      <c r="BB106" s="5">
        <v>4</v>
      </c>
      <c r="BC106" s="5">
        <v>4</v>
      </c>
      <c r="BD106" s="5">
        <v>0</v>
      </c>
      <c r="BE106" s="5">
        <v>4</v>
      </c>
      <c r="BF106" s="5">
        <v>0</v>
      </c>
      <c r="BG106" s="5">
        <v>0</v>
      </c>
      <c r="BH106" s="5">
        <v>2</v>
      </c>
      <c r="BI106" s="5">
        <v>0</v>
      </c>
      <c r="BJ106" s="5">
        <v>0</v>
      </c>
      <c r="BK106" s="5">
        <v>0</v>
      </c>
      <c r="BL106" s="5">
        <v>1</v>
      </c>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4"/>
    </row>
    <row r="107" spans="1:200" ht="16.5">
      <c r="A107" s="80" t="s">
        <v>29</v>
      </c>
      <c r="B107" s="80" t="s">
        <v>30</v>
      </c>
      <c r="C107" s="68" t="s">
        <v>31</v>
      </c>
      <c r="D107" s="53">
        <v>57</v>
      </c>
      <c r="E107" s="5">
        <v>11</v>
      </c>
      <c r="F107" s="5">
        <v>0</v>
      </c>
      <c r="G107" s="5">
        <v>0</v>
      </c>
      <c r="H107" s="5">
        <v>1</v>
      </c>
      <c r="I107" s="5">
        <v>10</v>
      </c>
      <c r="J107" s="5">
        <v>10</v>
      </c>
      <c r="K107" s="5">
        <v>0</v>
      </c>
      <c r="L107" s="5">
        <v>10</v>
      </c>
      <c r="M107" s="5"/>
      <c r="N107" s="5">
        <v>3102</v>
      </c>
      <c r="O107" s="5">
        <v>0</v>
      </c>
      <c r="P107" s="5">
        <v>62</v>
      </c>
      <c r="Q107" s="5">
        <v>30</v>
      </c>
      <c r="R107" s="5">
        <v>0</v>
      </c>
      <c r="S107" s="5">
        <v>38</v>
      </c>
      <c r="T107" s="5">
        <v>3232</v>
      </c>
      <c r="U107" s="5">
        <v>3126</v>
      </c>
      <c r="V107" s="5">
        <v>106</v>
      </c>
      <c r="W107" s="5">
        <v>10</v>
      </c>
      <c r="X107" s="5">
        <v>1</v>
      </c>
      <c r="Y107" s="5">
        <v>1</v>
      </c>
      <c r="Z107" s="5">
        <v>0</v>
      </c>
      <c r="AA107" s="5">
        <v>3</v>
      </c>
      <c r="AB107" s="5">
        <v>28</v>
      </c>
      <c r="AC107" s="5">
        <v>96</v>
      </c>
      <c r="AD107" s="5">
        <v>23</v>
      </c>
      <c r="AE107" s="5">
        <v>23</v>
      </c>
      <c r="AF107" s="5">
        <v>1</v>
      </c>
      <c r="AG107" s="5">
        <v>0</v>
      </c>
      <c r="AH107" s="5">
        <v>1</v>
      </c>
      <c r="AI107" s="5">
        <v>0</v>
      </c>
      <c r="AJ107" s="5">
        <v>0</v>
      </c>
      <c r="AK107" s="5">
        <v>0</v>
      </c>
      <c r="AL107" s="5">
        <v>0</v>
      </c>
      <c r="AM107" s="5">
        <v>1</v>
      </c>
      <c r="AN107" s="5">
        <v>1</v>
      </c>
      <c r="AO107" s="5">
        <v>1</v>
      </c>
      <c r="AP107" s="5">
        <v>48</v>
      </c>
      <c r="AQ107" s="5">
        <v>0</v>
      </c>
      <c r="AR107" s="5">
        <v>2</v>
      </c>
      <c r="AS107" s="5">
        <v>0</v>
      </c>
      <c r="AT107" s="5">
        <v>24</v>
      </c>
      <c r="AU107" s="5">
        <v>12</v>
      </c>
      <c r="AV107" s="5">
        <v>0</v>
      </c>
      <c r="AW107" s="5">
        <v>0</v>
      </c>
      <c r="AX107" s="5">
        <v>0</v>
      </c>
      <c r="AY107" s="5">
        <v>0</v>
      </c>
      <c r="AZ107" s="5">
        <v>92</v>
      </c>
      <c r="BA107" s="5">
        <v>16</v>
      </c>
      <c r="BB107" s="5">
        <v>76</v>
      </c>
      <c r="BC107" s="5">
        <v>46</v>
      </c>
      <c r="BD107" s="5">
        <v>0</v>
      </c>
      <c r="BE107" s="5">
        <v>46</v>
      </c>
      <c r="BF107" s="5">
        <v>0</v>
      </c>
      <c r="BG107" s="5">
        <v>2</v>
      </c>
      <c r="BH107" s="5">
        <v>5</v>
      </c>
      <c r="BI107" s="5">
        <v>0</v>
      </c>
      <c r="BJ107" s="5">
        <v>2</v>
      </c>
      <c r="BK107" s="5">
        <v>4</v>
      </c>
      <c r="BL107" s="5">
        <v>1</v>
      </c>
      <c r="BM107" s="5">
        <v>1</v>
      </c>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4"/>
    </row>
    <row r="108" spans="1:200" ht="16.5">
      <c r="A108" s="80" t="s">
        <v>29</v>
      </c>
      <c r="B108" s="80" t="s">
        <v>30</v>
      </c>
      <c r="C108" s="68" t="s">
        <v>134</v>
      </c>
      <c r="D108" s="53">
        <v>3</v>
      </c>
      <c r="E108" s="5"/>
      <c r="F108" s="5"/>
      <c r="G108" s="5"/>
      <c r="H108" s="5"/>
      <c r="I108" s="5"/>
      <c r="J108" s="5"/>
      <c r="K108" s="5"/>
      <c r="L108" s="5"/>
      <c r="M108" s="5"/>
      <c r="N108" s="5">
        <v>118</v>
      </c>
      <c r="O108" s="5"/>
      <c r="P108" s="5">
        <v>6</v>
      </c>
      <c r="Q108" s="5">
        <v>0</v>
      </c>
      <c r="R108" s="5">
        <v>0</v>
      </c>
      <c r="S108" s="5">
        <v>0</v>
      </c>
      <c r="T108" s="5">
        <v>124</v>
      </c>
      <c r="U108" s="5">
        <v>115</v>
      </c>
      <c r="V108" s="5">
        <v>9</v>
      </c>
      <c r="W108" s="5"/>
      <c r="X108" s="5"/>
      <c r="Y108" s="5">
        <v>0</v>
      </c>
      <c r="Z108" s="5">
        <v>0</v>
      </c>
      <c r="AA108" s="5">
        <v>0</v>
      </c>
      <c r="AB108" s="5">
        <v>0</v>
      </c>
      <c r="AC108" s="5">
        <v>1</v>
      </c>
      <c r="AD108" s="5">
        <v>0</v>
      </c>
      <c r="AE108" s="5">
        <v>0</v>
      </c>
      <c r="AF108" s="5">
        <v>0</v>
      </c>
      <c r="AG108" s="5">
        <v>0</v>
      </c>
      <c r="AH108" s="5">
        <v>0</v>
      </c>
      <c r="AI108" s="5">
        <v>0</v>
      </c>
      <c r="AJ108" s="5">
        <v>0</v>
      </c>
      <c r="AK108" s="5">
        <v>0</v>
      </c>
      <c r="AL108" s="5">
        <v>0</v>
      </c>
      <c r="AM108" s="5">
        <v>1</v>
      </c>
      <c r="AN108" s="5">
        <v>1</v>
      </c>
      <c r="AO108" s="5">
        <v>1</v>
      </c>
      <c r="AP108" s="5">
        <v>0</v>
      </c>
      <c r="AQ108" s="5">
        <v>0</v>
      </c>
      <c r="AR108" s="5">
        <v>3</v>
      </c>
      <c r="AS108" s="5">
        <v>0</v>
      </c>
      <c r="AT108" s="5">
        <v>0</v>
      </c>
      <c r="AU108" s="5">
        <v>0</v>
      </c>
      <c r="AV108" s="5">
        <v>0</v>
      </c>
      <c r="AW108" s="5">
        <v>2</v>
      </c>
      <c r="AX108" s="5">
        <v>2</v>
      </c>
      <c r="AY108" s="5">
        <v>0</v>
      </c>
      <c r="AZ108" s="5">
        <v>15</v>
      </c>
      <c r="BA108" s="5">
        <v>6</v>
      </c>
      <c r="BB108" s="5">
        <v>9</v>
      </c>
      <c r="BC108" s="5">
        <v>7</v>
      </c>
      <c r="BD108" s="5">
        <v>0</v>
      </c>
      <c r="BE108" s="5">
        <v>3</v>
      </c>
      <c r="BF108" s="5">
        <v>4</v>
      </c>
      <c r="BG108" s="5">
        <v>3</v>
      </c>
      <c r="BH108" s="5">
        <v>0</v>
      </c>
      <c r="BI108" s="5">
        <v>0</v>
      </c>
      <c r="BJ108" s="5">
        <v>0</v>
      </c>
      <c r="BK108" s="5">
        <v>0</v>
      </c>
      <c r="BL108" s="5">
        <v>0</v>
      </c>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c r="GR108" s="54"/>
    </row>
    <row r="109" spans="1:200" ht="16.5">
      <c r="A109" s="80" t="s">
        <v>29</v>
      </c>
      <c r="B109" s="80" t="s">
        <v>30</v>
      </c>
      <c r="C109" s="68" t="s">
        <v>97</v>
      </c>
      <c r="D109" s="53">
        <v>1</v>
      </c>
      <c r="E109" s="5"/>
      <c r="F109" s="5"/>
      <c r="G109" s="5"/>
      <c r="H109" s="5"/>
      <c r="I109" s="5"/>
      <c r="J109" s="5"/>
      <c r="K109" s="5"/>
      <c r="L109" s="5"/>
      <c r="M109" s="5"/>
      <c r="N109" s="5">
        <v>112</v>
      </c>
      <c r="O109" s="5"/>
      <c r="P109" s="5">
        <v>3</v>
      </c>
      <c r="Q109" s="5">
        <v>0</v>
      </c>
      <c r="R109" s="5">
        <v>0</v>
      </c>
      <c r="S109" s="5">
        <v>0</v>
      </c>
      <c r="T109" s="5">
        <v>115</v>
      </c>
      <c r="U109" s="5">
        <v>109</v>
      </c>
      <c r="V109" s="5">
        <v>6</v>
      </c>
      <c r="W109" s="5"/>
      <c r="X109" s="5"/>
      <c r="Y109" s="5">
        <v>0</v>
      </c>
      <c r="Z109" s="5">
        <v>0</v>
      </c>
      <c r="AA109" s="5">
        <v>0</v>
      </c>
      <c r="AB109" s="5">
        <v>1</v>
      </c>
      <c r="AC109" s="5">
        <v>4</v>
      </c>
      <c r="AD109" s="5">
        <v>1</v>
      </c>
      <c r="AE109" s="5">
        <v>0</v>
      </c>
      <c r="AF109" s="5">
        <v>0</v>
      </c>
      <c r="AG109" s="5">
        <v>0</v>
      </c>
      <c r="AH109" s="5">
        <v>0</v>
      </c>
      <c r="AI109" s="5">
        <v>0</v>
      </c>
      <c r="AJ109" s="5">
        <v>0</v>
      </c>
      <c r="AK109" s="5">
        <v>1</v>
      </c>
      <c r="AL109" s="5">
        <v>0</v>
      </c>
      <c r="AM109" s="5">
        <v>1</v>
      </c>
      <c r="AN109" s="5">
        <v>1</v>
      </c>
      <c r="AO109" s="5">
        <v>1</v>
      </c>
      <c r="AP109" s="5">
        <v>2</v>
      </c>
      <c r="AQ109" s="5">
        <v>0</v>
      </c>
      <c r="AR109" s="5">
        <v>3</v>
      </c>
      <c r="AS109" s="5">
        <v>0</v>
      </c>
      <c r="AT109" s="5">
        <v>0</v>
      </c>
      <c r="AU109" s="5">
        <v>0</v>
      </c>
      <c r="AV109" s="5">
        <v>0</v>
      </c>
      <c r="AW109" s="5">
        <v>0</v>
      </c>
      <c r="AX109" s="5">
        <v>0</v>
      </c>
      <c r="AY109" s="5">
        <v>0</v>
      </c>
      <c r="AZ109" s="5">
        <v>8</v>
      </c>
      <c r="BA109" s="5">
        <v>5</v>
      </c>
      <c r="BB109" s="5">
        <v>3</v>
      </c>
      <c r="BC109" s="5">
        <v>4</v>
      </c>
      <c r="BD109" s="5">
        <v>0</v>
      </c>
      <c r="BE109" s="5">
        <v>4</v>
      </c>
      <c r="BF109" s="5">
        <v>0</v>
      </c>
      <c r="BG109" s="5">
        <v>3</v>
      </c>
      <c r="BH109" s="5">
        <v>0</v>
      </c>
      <c r="BI109" s="5">
        <v>0</v>
      </c>
      <c r="BJ109" s="5">
        <v>0</v>
      </c>
      <c r="BK109" s="5">
        <v>0</v>
      </c>
      <c r="BL109" s="5">
        <v>0</v>
      </c>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4"/>
    </row>
    <row r="110" spans="1:200" ht="16.5">
      <c r="A110" s="80" t="s">
        <v>29</v>
      </c>
      <c r="B110" s="80" t="s">
        <v>30</v>
      </c>
      <c r="C110" s="68" t="s">
        <v>135</v>
      </c>
      <c r="D110" s="53">
        <v>3</v>
      </c>
      <c r="E110" s="5"/>
      <c r="F110" s="5"/>
      <c r="G110" s="5"/>
      <c r="H110" s="5"/>
      <c r="I110" s="5"/>
      <c r="J110" s="5"/>
      <c r="K110" s="5"/>
      <c r="L110" s="5"/>
      <c r="M110" s="5"/>
      <c r="N110" s="5">
        <v>43</v>
      </c>
      <c r="O110" s="5"/>
      <c r="P110" s="5">
        <v>1</v>
      </c>
      <c r="Q110" s="5">
        <v>2</v>
      </c>
      <c r="R110" s="5">
        <v>0</v>
      </c>
      <c r="S110" s="5">
        <v>0</v>
      </c>
      <c r="T110" s="5">
        <v>46</v>
      </c>
      <c r="U110" s="5">
        <v>40</v>
      </c>
      <c r="V110" s="5">
        <v>6</v>
      </c>
      <c r="W110" s="5"/>
      <c r="X110" s="5"/>
      <c r="Y110" s="5">
        <v>0</v>
      </c>
      <c r="Z110" s="5">
        <v>0</v>
      </c>
      <c r="AA110" s="5">
        <v>0</v>
      </c>
      <c r="AB110" s="5">
        <v>4</v>
      </c>
      <c r="AC110" s="5">
        <v>0</v>
      </c>
      <c r="AD110" s="5">
        <v>0</v>
      </c>
      <c r="AE110" s="5">
        <v>0</v>
      </c>
      <c r="AF110" s="5">
        <v>0</v>
      </c>
      <c r="AG110" s="5">
        <v>0</v>
      </c>
      <c r="AH110" s="5">
        <v>0</v>
      </c>
      <c r="AI110" s="5">
        <v>0</v>
      </c>
      <c r="AJ110" s="5">
        <v>0</v>
      </c>
      <c r="AK110" s="5">
        <v>0</v>
      </c>
      <c r="AL110" s="5">
        <v>0</v>
      </c>
      <c r="AM110" s="5">
        <v>2</v>
      </c>
      <c r="AN110" s="5">
        <v>1</v>
      </c>
      <c r="AO110" s="5">
        <v>1</v>
      </c>
      <c r="AP110" s="5">
        <v>0</v>
      </c>
      <c r="AQ110" s="5">
        <v>0</v>
      </c>
      <c r="AR110" s="5">
        <v>2</v>
      </c>
      <c r="AS110" s="5">
        <v>0</v>
      </c>
      <c r="AT110" s="5">
        <v>0</v>
      </c>
      <c r="AU110" s="5">
        <v>0</v>
      </c>
      <c r="AV110" s="5">
        <v>0</v>
      </c>
      <c r="AW110" s="5">
        <v>0</v>
      </c>
      <c r="AX110" s="5">
        <v>0</v>
      </c>
      <c r="AY110" s="5">
        <v>0</v>
      </c>
      <c r="AZ110" s="5">
        <v>12</v>
      </c>
      <c r="BA110" s="5">
        <v>6</v>
      </c>
      <c r="BB110" s="5">
        <v>6</v>
      </c>
      <c r="BC110" s="5">
        <v>6</v>
      </c>
      <c r="BD110" s="5">
        <v>0</v>
      </c>
      <c r="BE110" s="5">
        <v>6</v>
      </c>
      <c r="BF110" s="5">
        <v>0</v>
      </c>
      <c r="BG110" s="5">
        <v>2</v>
      </c>
      <c r="BH110" s="5">
        <v>0</v>
      </c>
      <c r="BI110" s="5">
        <v>0</v>
      </c>
      <c r="BJ110" s="5">
        <v>0</v>
      </c>
      <c r="BK110" s="5">
        <v>0</v>
      </c>
      <c r="BL110" s="5">
        <v>0</v>
      </c>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4"/>
    </row>
    <row r="111" spans="1:200" ht="16.5">
      <c r="A111" s="80" t="s">
        <v>29</v>
      </c>
      <c r="B111" s="80" t="s">
        <v>30</v>
      </c>
      <c r="C111" s="68" t="s">
        <v>187</v>
      </c>
      <c r="D111" s="53">
        <v>1</v>
      </c>
      <c r="E111" s="5"/>
      <c r="F111" s="5"/>
      <c r="G111" s="5"/>
      <c r="H111" s="5"/>
      <c r="I111" s="5"/>
      <c r="J111" s="5"/>
      <c r="K111" s="5"/>
      <c r="L111" s="5"/>
      <c r="M111" s="5"/>
      <c r="N111" s="5">
        <v>39</v>
      </c>
      <c r="O111" s="5"/>
      <c r="P111" s="5">
        <v>3</v>
      </c>
      <c r="Q111" s="5">
        <v>0</v>
      </c>
      <c r="R111" s="5">
        <v>0</v>
      </c>
      <c r="S111" s="5">
        <v>0</v>
      </c>
      <c r="T111" s="5">
        <v>42</v>
      </c>
      <c r="U111" s="5">
        <v>40</v>
      </c>
      <c r="V111" s="5">
        <v>2</v>
      </c>
      <c r="W111" s="5"/>
      <c r="X111" s="5"/>
      <c r="Y111" s="5">
        <v>0</v>
      </c>
      <c r="Z111" s="5">
        <v>0</v>
      </c>
      <c r="AA111" s="5">
        <v>0</v>
      </c>
      <c r="AB111" s="5">
        <v>0</v>
      </c>
      <c r="AC111" s="5">
        <v>2</v>
      </c>
      <c r="AD111" s="5">
        <v>1</v>
      </c>
      <c r="AE111" s="5">
        <v>0</v>
      </c>
      <c r="AF111" s="5">
        <v>0</v>
      </c>
      <c r="AG111" s="5">
        <v>0</v>
      </c>
      <c r="AH111" s="5">
        <v>0</v>
      </c>
      <c r="AI111" s="5">
        <v>0</v>
      </c>
      <c r="AJ111" s="5">
        <v>0</v>
      </c>
      <c r="AK111" s="5">
        <v>0</v>
      </c>
      <c r="AL111" s="5">
        <v>0</v>
      </c>
      <c r="AM111" s="5">
        <v>1</v>
      </c>
      <c r="AN111" s="5">
        <v>1</v>
      </c>
      <c r="AO111" s="5">
        <v>1</v>
      </c>
      <c r="AP111" s="5">
        <v>1</v>
      </c>
      <c r="AQ111" s="5">
        <v>0</v>
      </c>
      <c r="AR111" s="5">
        <v>0</v>
      </c>
      <c r="AS111" s="5">
        <v>0</v>
      </c>
      <c r="AT111" s="5">
        <v>2</v>
      </c>
      <c r="AU111" s="5">
        <v>1</v>
      </c>
      <c r="AV111" s="5">
        <v>0</v>
      </c>
      <c r="AW111" s="5">
        <v>0</v>
      </c>
      <c r="AX111" s="5">
        <v>0</v>
      </c>
      <c r="AY111" s="5">
        <v>0</v>
      </c>
      <c r="AZ111" s="5">
        <v>0</v>
      </c>
      <c r="BA111" s="5">
        <v>0</v>
      </c>
      <c r="BB111" s="5">
        <v>0</v>
      </c>
      <c r="BC111" s="5">
        <v>0</v>
      </c>
      <c r="BD111" s="5">
        <v>0</v>
      </c>
      <c r="BE111" s="5">
        <v>0</v>
      </c>
      <c r="BF111" s="5">
        <v>0</v>
      </c>
      <c r="BG111" s="5">
        <v>0</v>
      </c>
      <c r="BH111" s="5">
        <v>0</v>
      </c>
      <c r="BI111" s="5">
        <v>0</v>
      </c>
      <c r="BJ111" s="5">
        <v>0</v>
      </c>
      <c r="BK111" s="5">
        <v>0</v>
      </c>
      <c r="BL111" s="5">
        <v>0</v>
      </c>
      <c r="BM111" s="5">
        <v>1</v>
      </c>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4"/>
    </row>
    <row r="112" spans="1:200" ht="16.5">
      <c r="A112" s="80" t="s">
        <v>29</v>
      </c>
      <c r="B112" s="80" t="s">
        <v>30</v>
      </c>
      <c r="C112" s="68" t="s">
        <v>73</v>
      </c>
      <c r="D112" s="53">
        <v>3</v>
      </c>
      <c r="E112" s="5"/>
      <c r="F112" s="5"/>
      <c r="G112" s="5"/>
      <c r="H112" s="5"/>
      <c r="I112" s="5"/>
      <c r="J112" s="5"/>
      <c r="K112" s="5"/>
      <c r="L112" s="5"/>
      <c r="M112" s="5"/>
      <c r="N112" s="5">
        <v>107</v>
      </c>
      <c r="O112" s="5"/>
      <c r="P112" s="5">
        <v>0</v>
      </c>
      <c r="Q112" s="5"/>
      <c r="R112" s="5"/>
      <c r="S112" s="5"/>
      <c r="T112" s="5">
        <v>107</v>
      </c>
      <c r="U112" s="5">
        <v>108</v>
      </c>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4"/>
    </row>
    <row r="113" spans="1:200" ht="17.25" thickBot="1">
      <c r="A113" s="80" t="s">
        <v>29</v>
      </c>
      <c r="B113" s="80" t="s">
        <v>30</v>
      </c>
      <c r="C113" s="58" t="s">
        <v>193</v>
      </c>
      <c r="D113" s="53">
        <v>3</v>
      </c>
      <c r="E113" s="5"/>
      <c r="F113" s="5"/>
      <c r="G113" s="5"/>
      <c r="H113" s="5"/>
      <c r="I113" s="5"/>
      <c r="J113" s="5"/>
      <c r="K113" s="5"/>
      <c r="L113" s="5"/>
      <c r="M113" s="5"/>
      <c r="N113" s="5">
        <v>34</v>
      </c>
      <c r="O113" s="5"/>
      <c r="P113" s="5">
        <v>0</v>
      </c>
      <c r="Q113" s="5">
        <v>5</v>
      </c>
      <c r="R113" s="5">
        <v>0</v>
      </c>
      <c r="S113" s="5">
        <v>0</v>
      </c>
      <c r="T113" s="5">
        <v>39</v>
      </c>
      <c r="U113" s="5">
        <v>39</v>
      </c>
      <c r="V113" s="5"/>
      <c r="W113" s="5"/>
      <c r="X113" s="5"/>
      <c r="Y113" s="5"/>
      <c r="Z113" s="5"/>
      <c r="AA113" s="5"/>
      <c r="AB113" s="5"/>
      <c r="AC113" s="5">
        <v>0</v>
      </c>
      <c r="AD113" s="5"/>
      <c r="AE113" s="5"/>
      <c r="AF113" s="5"/>
      <c r="AG113" s="5"/>
      <c r="AH113" s="5"/>
      <c r="AI113" s="5"/>
      <c r="AJ113" s="5"/>
      <c r="AK113" s="5"/>
      <c r="AL113" s="5"/>
      <c r="AM113" s="5"/>
      <c r="AN113" s="5"/>
      <c r="AO113" s="5"/>
      <c r="AP113" s="5"/>
      <c r="AQ113" s="5"/>
      <c r="AR113" s="5"/>
      <c r="AS113" s="5"/>
      <c r="AT113" s="5">
        <v>0</v>
      </c>
      <c r="AU113" s="5"/>
      <c r="AV113" s="5"/>
      <c r="AW113" s="5">
        <v>0</v>
      </c>
      <c r="AX113" s="5"/>
      <c r="AY113" s="5"/>
      <c r="AZ113" s="5">
        <v>0</v>
      </c>
      <c r="BA113" s="5">
        <v>0</v>
      </c>
      <c r="BB113" s="5">
        <v>0</v>
      </c>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4"/>
    </row>
    <row r="114" spans="1:200" ht="16.5">
      <c r="A114" s="80" t="s">
        <v>29</v>
      </c>
      <c r="B114" s="80" t="s">
        <v>30</v>
      </c>
      <c r="C114" s="66" t="s">
        <v>208</v>
      </c>
      <c r="D114" s="53">
        <v>1</v>
      </c>
      <c r="E114" s="5"/>
      <c r="F114" s="5"/>
      <c r="G114" s="5"/>
      <c r="H114" s="5"/>
      <c r="I114" s="5"/>
      <c r="J114" s="5"/>
      <c r="K114" s="5"/>
      <c r="L114" s="5"/>
      <c r="M114" s="5"/>
      <c r="N114" s="5">
        <v>25</v>
      </c>
      <c r="O114" s="5"/>
      <c r="P114" s="5">
        <v>4</v>
      </c>
      <c r="Q114" s="5">
        <v>3</v>
      </c>
      <c r="R114" s="5">
        <v>0</v>
      </c>
      <c r="S114" s="5">
        <v>0</v>
      </c>
      <c r="T114" s="5">
        <v>32</v>
      </c>
      <c r="U114" s="5">
        <v>32</v>
      </c>
      <c r="V114" s="5"/>
      <c r="W114" s="5"/>
      <c r="X114" s="5"/>
      <c r="Y114" s="5"/>
      <c r="Z114" s="5"/>
      <c r="AA114" s="5"/>
      <c r="AB114" s="5"/>
      <c r="AC114" s="5">
        <v>0</v>
      </c>
      <c r="AD114" s="5"/>
      <c r="AE114" s="5"/>
      <c r="AF114" s="5"/>
      <c r="AG114" s="5"/>
      <c r="AH114" s="5"/>
      <c r="AI114" s="5"/>
      <c r="AJ114" s="5"/>
      <c r="AK114" s="5"/>
      <c r="AL114" s="5"/>
      <c r="AM114" s="5"/>
      <c r="AN114" s="5"/>
      <c r="AO114" s="5"/>
      <c r="AP114" s="5"/>
      <c r="AQ114" s="5"/>
      <c r="AR114" s="5"/>
      <c r="AS114" s="5"/>
      <c r="AT114" s="5">
        <v>0</v>
      </c>
      <c r="AU114" s="5"/>
      <c r="AV114" s="5"/>
      <c r="AW114" s="5">
        <v>0</v>
      </c>
      <c r="AX114" s="5"/>
      <c r="AY114" s="5"/>
      <c r="AZ114" s="5">
        <v>0</v>
      </c>
      <c r="BA114" s="5">
        <v>0</v>
      </c>
      <c r="BB114" s="5">
        <v>0</v>
      </c>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4"/>
    </row>
    <row r="115" spans="1:200" ht="16.5">
      <c r="A115" s="80" t="s">
        <v>29</v>
      </c>
      <c r="B115" s="80" t="s">
        <v>30</v>
      </c>
      <c r="C115" s="66" t="s">
        <v>210</v>
      </c>
      <c r="D115" s="53">
        <v>0</v>
      </c>
      <c r="E115" s="5"/>
      <c r="F115" s="5"/>
      <c r="G115" s="5"/>
      <c r="H115" s="5"/>
      <c r="I115" s="5"/>
      <c r="J115" s="5"/>
      <c r="K115" s="5"/>
      <c r="L115" s="5"/>
      <c r="M115" s="5"/>
      <c r="N115" s="5">
        <v>27</v>
      </c>
      <c r="O115" s="5"/>
      <c r="P115" s="5">
        <v>0</v>
      </c>
      <c r="Q115" s="5"/>
      <c r="R115" s="5"/>
      <c r="S115" s="5"/>
      <c r="T115" s="5">
        <v>27</v>
      </c>
      <c r="U115" s="5">
        <v>34</v>
      </c>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4"/>
    </row>
    <row r="116" spans="1:200" ht="16.5">
      <c r="A116" s="80" t="s">
        <v>29</v>
      </c>
      <c r="B116" s="80" t="s">
        <v>30</v>
      </c>
      <c r="C116" s="66" t="s">
        <v>227</v>
      </c>
      <c r="D116" s="53">
        <v>0</v>
      </c>
      <c r="E116" s="5"/>
      <c r="F116" s="5"/>
      <c r="G116" s="5"/>
      <c r="H116" s="5"/>
      <c r="I116" s="5"/>
      <c r="J116" s="5"/>
      <c r="K116" s="5"/>
      <c r="L116" s="5"/>
      <c r="M116" s="5"/>
      <c r="N116" s="5">
        <v>39</v>
      </c>
      <c r="O116" s="5"/>
      <c r="P116" s="5">
        <v>0</v>
      </c>
      <c r="Q116" s="5">
        <v>1</v>
      </c>
      <c r="R116" s="5">
        <v>0</v>
      </c>
      <c r="S116" s="5">
        <v>0</v>
      </c>
      <c r="T116" s="5">
        <v>40</v>
      </c>
      <c r="U116" s="5">
        <v>40</v>
      </c>
      <c r="V116" s="5"/>
      <c r="W116" s="5"/>
      <c r="X116" s="5"/>
      <c r="Y116" s="5"/>
      <c r="Z116" s="5"/>
      <c r="AA116" s="5"/>
      <c r="AB116" s="5"/>
      <c r="AC116" s="5">
        <v>0</v>
      </c>
      <c r="AD116" s="5"/>
      <c r="AE116" s="5"/>
      <c r="AF116" s="5"/>
      <c r="AG116" s="5"/>
      <c r="AH116" s="5"/>
      <c r="AI116" s="5"/>
      <c r="AJ116" s="5"/>
      <c r="AK116" s="5"/>
      <c r="AL116" s="5"/>
      <c r="AM116" s="5"/>
      <c r="AN116" s="5"/>
      <c r="AO116" s="5"/>
      <c r="AP116" s="5"/>
      <c r="AQ116" s="5"/>
      <c r="AR116" s="5"/>
      <c r="AS116" s="5"/>
      <c r="AT116" s="5">
        <v>0</v>
      </c>
      <c r="AU116" s="5"/>
      <c r="AV116" s="5"/>
      <c r="AW116" s="5">
        <v>0</v>
      </c>
      <c r="AX116" s="5"/>
      <c r="AY116" s="5"/>
      <c r="AZ116" s="5">
        <v>0</v>
      </c>
      <c r="BA116" s="5">
        <v>0</v>
      </c>
      <c r="BB116" s="5">
        <v>0</v>
      </c>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4"/>
    </row>
    <row r="117" spans="1:200" ht="16.5">
      <c r="A117" s="80" t="s">
        <v>29</v>
      </c>
      <c r="B117" s="79" t="s">
        <v>52</v>
      </c>
      <c r="C117" s="68" t="s">
        <v>176</v>
      </c>
      <c r="D117" s="53">
        <v>0</v>
      </c>
      <c r="E117" s="5">
        <v>0</v>
      </c>
      <c r="F117" s="5">
        <v>0</v>
      </c>
      <c r="G117" s="5">
        <v>0</v>
      </c>
      <c r="H117" s="5">
        <v>0</v>
      </c>
      <c r="I117" s="5">
        <v>0</v>
      </c>
      <c r="J117" s="5">
        <v>0</v>
      </c>
      <c r="K117" s="5">
        <v>0</v>
      </c>
      <c r="L117" s="5">
        <v>0</v>
      </c>
      <c r="M117" s="5"/>
      <c r="N117" s="5">
        <v>68</v>
      </c>
      <c r="O117" s="5">
        <v>0</v>
      </c>
      <c r="P117" s="5">
        <v>0</v>
      </c>
      <c r="Q117" s="5">
        <v>0</v>
      </c>
      <c r="R117" s="5">
        <v>0</v>
      </c>
      <c r="S117" s="5">
        <v>0</v>
      </c>
      <c r="T117" s="5">
        <v>68</v>
      </c>
      <c r="U117" s="5">
        <v>67</v>
      </c>
      <c r="V117" s="5">
        <v>1</v>
      </c>
      <c r="W117" s="5">
        <v>0</v>
      </c>
      <c r="X117" s="5">
        <v>0</v>
      </c>
      <c r="Y117" s="5">
        <v>0</v>
      </c>
      <c r="Z117" s="5">
        <v>0</v>
      </c>
      <c r="AA117" s="5">
        <v>0</v>
      </c>
      <c r="AB117" s="5">
        <v>0</v>
      </c>
      <c r="AC117" s="5">
        <v>0</v>
      </c>
      <c r="AD117" s="5">
        <v>0</v>
      </c>
      <c r="AE117" s="5">
        <v>0</v>
      </c>
      <c r="AF117" s="5">
        <v>0</v>
      </c>
      <c r="AG117" s="5">
        <v>0</v>
      </c>
      <c r="AH117" s="5">
        <v>0</v>
      </c>
      <c r="AI117" s="5">
        <v>0</v>
      </c>
      <c r="AJ117" s="5">
        <v>0</v>
      </c>
      <c r="AK117" s="5">
        <v>0</v>
      </c>
      <c r="AL117" s="5">
        <v>0</v>
      </c>
      <c r="AM117" s="5">
        <v>0</v>
      </c>
      <c r="AN117" s="5">
        <v>0</v>
      </c>
      <c r="AO117" s="5">
        <v>0</v>
      </c>
      <c r="AP117" s="5">
        <v>0</v>
      </c>
      <c r="AQ117" s="5">
        <v>0</v>
      </c>
      <c r="AR117" s="5">
        <v>0</v>
      </c>
      <c r="AS117" s="5">
        <v>0</v>
      </c>
      <c r="AT117" s="5">
        <v>0</v>
      </c>
      <c r="AU117" s="5">
        <v>0</v>
      </c>
      <c r="AV117" s="5">
        <v>0</v>
      </c>
      <c r="AW117" s="5">
        <v>0</v>
      </c>
      <c r="AX117" s="5">
        <v>0</v>
      </c>
      <c r="AY117" s="5">
        <v>0</v>
      </c>
      <c r="AZ117" s="5">
        <v>2</v>
      </c>
      <c r="BA117" s="5">
        <v>0</v>
      </c>
      <c r="BB117" s="5">
        <v>2</v>
      </c>
      <c r="BC117" s="5">
        <v>0</v>
      </c>
      <c r="BD117" s="5">
        <v>1</v>
      </c>
      <c r="BE117" s="5">
        <v>0</v>
      </c>
      <c r="BF117" s="5">
        <v>0</v>
      </c>
      <c r="BG117" s="5">
        <v>0</v>
      </c>
      <c r="BH117" s="5">
        <v>0</v>
      </c>
      <c r="BI117" s="5">
        <v>0</v>
      </c>
      <c r="BJ117" s="5">
        <v>0</v>
      </c>
      <c r="BK117" s="5">
        <v>0</v>
      </c>
      <c r="BL117" s="5">
        <v>0</v>
      </c>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4"/>
    </row>
    <row r="118" spans="1:200" ht="16.5">
      <c r="A118" s="80" t="s">
        <v>29</v>
      </c>
      <c r="B118" s="80" t="s">
        <v>52</v>
      </c>
      <c r="C118" s="68" t="s">
        <v>137</v>
      </c>
      <c r="D118" s="53">
        <v>4</v>
      </c>
      <c r="E118" s="5">
        <v>1</v>
      </c>
      <c r="F118" s="5">
        <v>0</v>
      </c>
      <c r="G118" s="5">
        <v>0</v>
      </c>
      <c r="H118" s="5">
        <v>0</v>
      </c>
      <c r="I118" s="5">
        <v>1</v>
      </c>
      <c r="J118" s="5">
        <v>1</v>
      </c>
      <c r="K118" s="5">
        <v>0</v>
      </c>
      <c r="L118" s="5">
        <v>1</v>
      </c>
      <c r="M118" s="5"/>
      <c r="N118" s="5">
        <v>312</v>
      </c>
      <c r="O118" s="5">
        <v>0</v>
      </c>
      <c r="P118" s="5">
        <v>14</v>
      </c>
      <c r="Q118" s="5"/>
      <c r="R118" s="5"/>
      <c r="S118" s="5"/>
      <c r="T118" s="5">
        <v>326</v>
      </c>
      <c r="U118" s="5">
        <v>329</v>
      </c>
      <c r="V118" s="5"/>
      <c r="W118" s="5">
        <v>1</v>
      </c>
      <c r="X118" s="5">
        <v>0</v>
      </c>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v>1</v>
      </c>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4"/>
    </row>
    <row r="119" spans="1:200" ht="16.5">
      <c r="A119" s="80" t="s">
        <v>29</v>
      </c>
      <c r="B119" s="80" t="s">
        <v>52</v>
      </c>
      <c r="C119" s="68" t="s">
        <v>138</v>
      </c>
      <c r="D119" s="53">
        <v>7</v>
      </c>
      <c r="E119" s="5">
        <v>0</v>
      </c>
      <c r="F119" s="5">
        <v>0</v>
      </c>
      <c r="G119" s="5">
        <v>0</v>
      </c>
      <c r="H119" s="5">
        <v>0</v>
      </c>
      <c r="I119" s="5">
        <v>0</v>
      </c>
      <c r="J119" s="5">
        <v>0</v>
      </c>
      <c r="K119" s="5">
        <v>0</v>
      </c>
      <c r="L119" s="5">
        <v>0</v>
      </c>
      <c r="M119" s="5"/>
      <c r="N119" s="5">
        <v>392</v>
      </c>
      <c r="O119" s="5">
        <v>0</v>
      </c>
      <c r="P119" s="5">
        <v>17</v>
      </c>
      <c r="Q119" s="5">
        <v>3</v>
      </c>
      <c r="R119" s="5">
        <v>0</v>
      </c>
      <c r="S119" s="5">
        <v>3</v>
      </c>
      <c r="T119" s="5">
        <v>415</v>
      </c>
      <c r="U119" s="5">
        <v>405</v>
      </c>
      <c r="V119" s="5">
        <v>10</v>
      </c>
      <c r="W119" s="5">
        <v>0</v>
      </c>
      <c r="X119" s="5">
        <v>0</v>
      </c>
      <c r="Y119" s="5">
        <v>0</v>
      </c>
      <c r="Z119" s="5">
        <v>0</v>
      </c>
      <c r="AA119" s="5">
        <v>0</v>
      </c>
      <c r="AB119" s="5">
        <v>1</v>
      </c>
      <c r="AC119" s="5">
        <v>7</v>
      </c>
      <c r="AD119" s="5">
        <v>4</v>
      </c>
      <c r="AE119" s="5">
        <v>0</v>
      </c>
      <c r="AF119" s="5">
        <v>0</v>
      </c>
      <c r="AG119" s="5">
        <v>0</v>
      </c>
      <c r="AH119" s="5">
        <v>0</v>
      </c>
      <c r="AI119" s="5">
        <v>0</v>
      </c>
      <c r="AJ119" s="5">
        <v>0</v>
      </c>
      <c r="AK119" s="5">
        <v>0</v>
      </c>
      <c r="AL119" s="5">
        <v>0</v>
      </c>
      <c r="AM119" s="5">
        <v>1</v>
      </c>
      <c r="AN119" s="5">
        <v>1</v>
      </c>
      <c r="AO119" s="5">
        <v>1</v>
      </c>
      <c r="AP119" s="5">
        <v>4</v>
      </c>
      <c r="AQ119" s="5">
        <v>0</v>
      </c>
      <c r="AR119" s="5">
        <v>4</v>
      </c>
      <c r="AS119" s="5">
        <v>0</v>
      </c>
      <c r="AT119" s="5">
        <v>0</v>
      </c>
      <c r="AU119" s="5">
        <v>0</v>
      </c>
      <c r="AV119" s="5">
        <v>0</v>
      </c>
      <c r="AW119" s="5">
        <v>1</v>
      </c>
      <c r="AX119" s="5">
        <v>1</v>
      </c>
      <c r="AY119" s="5">
        <v>0</v>
      </c>
      <c r="AZ119" s="5">
        <v>12</v>
      </c>
      <c r="BA119" s="5">
        <v>4</v>
      </c>
      <c r="BB119" s="5">
        <v>8</v>
      </c>
      <c r="BC119" s="5">
        <v>5</v>
      </c>
      <c r="BD119" s="5">
        <v>0</v>
      </c>
      <c r="BE119" s="5">
        <v>5</v>
      </c>
      <c r="BF119" s="5">
        <v>0</v>
      </c>
      <c r="BG119" s="5">
        <v>4</v>
      </c>
      <c r="BH119" s="5">
        <v>0</v>
      </c>
      <c r="BI119" s="5">
        <v>0</v>
      </c>
      <c r="BJ119" s="5">
        <v>0</v>
      </c>
      <c r="BK119" s="5">
        <v>0</v>
      </c>
      <c r="BL119" s="5">
        <v>0</v>
      </c>
      <c r="BM119" s="5">
        <v>1</v>
      </c>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5"/>
      <c r="GJ119" s="5"/>
      <c r="GK119" s="5"/>
      <c r="GL119" s="5"/>
      <c r="GM119" s="5"/>
      <c r="GN119" s="5"/>
      <c r="GO119" s="5"/>
      <c r="GP119" s="5"/>
      <c r="GQ119" s="5"/>
      <c r="GR119" s="54"/>
    </row>
    <row r="120" spans="1:200" ht="16.5">
      <c r="A120" s="80" t="s">
        <v>29</v>
      </c>
      <c r="B120" s="80" t="s">
        <v>52</v>
      </c>
      <c r="C120" s="68" t="s">
        <v>54</v>
      </c>
      <c r="D120" s="53">
        <v>7</v>
      </c>
      <c r="E120" s="5">
        <v>6</v>
      </c>
      <c r="F120" s="5">
        <v>0</v>
      </c>
      <c r="G120" s="5">
        <v>0</v>
      </c>
      <c r="H120" s="5">
        <v>0</v>
      </c>
      <c r="I120" s="5">
        <v>6</v>
      </c>
      <c r="J120" s="5">
        <v>4</v>
      </c>
      <c r="K120" s="5">
        <v>2</v>
      </c>
      <c r="L120" s="5">
        <v>4</v>
      </c>
      <c r="M120" s="5"/>
      <c r="N120" s="5">
        <v>275</v>
      </c>
      <c r="O120" s="5">
        <v>0</v>
      </c>
      <c r="P120" s="5">
        <v>11</v>
      </c>
      <c r="Q120" s="5">
        <v>0</v>
      </c>
      <c r="R120" s="5">
        <v>0</v>
      </c>
      <c r="S120" s="5">
        <v>0</v>
      </c>
      <c r="T120" s="5">
        <v>286</v>
      </c>
      <c r="U120" s="5">
        <v>277</v>
      </c>
      <c r="V120" s="5">
        <v>9</v>
      </c>
      <c r="W120" s="5">
        <v>3</v>
      </c>
      <c r="X120" s="5">
        <v>0</v>
      </c>
      <c r="Y120" s="5">
        <v>0</v>
      </c>
      <c r="Z120" s="5">
        <v>0</v>
      </c>
      <c r="AA120" s="5">
        <v>0</v>
      </c>
      <c r="AB120" s="5">
        <v>7</v>
      </c>
      <c r="AC120" s="5">
        <v>4</v>
      </c>
      <c r="AD120" s="5">
        <v>2</v>
      </c>
      <c r="AE120" s="5">
        <v>0</v>
      </c>
      <c r="AF120" s="5">
        <v>0</v>
      </c>
      <c r="AG120" s="5">
        <v>0</v>
      </c>
      <c r="AH120" s="5">
        <v>0</v>
      </c>
      <c r="AI120" s="5">
        <v>0</v>
      </c>
      <c r="AJ120" s="5">
        <v>0</v>
      </c>
      <c r="AK120" s="5">
        <v>0</v>
      </c>
      <c r="AL120" s="5">
        <v>0</v>
      </c>
      <c r="AM120" s="5">
        <v>1</v>
      </c>
      <c r="AN120" s="5">
        <v>1</v>
      </c>
      <c r="AO120" s="5">
        <v>1</v>
      </c>
      <c r="AP120" s="5">
        <v>0</v>
      </c>
      <c r="AQ120" s="5">
        <v>2</v>
      </c>
      <c r="AR120" s="5">
        <v>0</v>
      </c>
      <c r="AS120" s="5">
        <v>0</v>
      </c>
      <c r="AT120" s="5">
        <v>0</v>
      </c>
      <c r="AU120" s="5">
        <v>0</v>
      </c>
      <c r="AV120" s="5">
        <v>0</v>
      </c>
      <c r="AW120" s="5">
        <v>0</v>
      </c>
      <c r="AX120" s="5">
        <v>0</v>
      </c>
      <c r="AY120" s="5">
        <v>0</v>
      </c>
      <c r="AZ120" s="5">
        <v>14</v>
      </c>
      <c r="BA120" s="5">
        <v>2</v>
      </c>
      <c r="BB120" s="5">
        <v>12</v>
      </c>
      <c r="BC120" s="5">
        <v>7</v>
      </c>
      <c r="BD120" s="5">
        <v>0</v>
      </c>
      <c r="BE120" s="5">
        <v>7</v>
      </c>
      <c r="BF120" s="5">
        <v>0</v>
      </c>
      <c r="BG120" s="5">
        <v>0</v>
      </c>
      <c r="BH120" s="5">
        <v>0</v>
      </c>
      <c r="BI120" s="5">
        <v>0</v>
      </c>
      <c r="BJ120" s="5">
        <v>0</v>
      </c>
      <c r="BK120" s="5">
        <v>0</v>
      </c>
      <c r="BL120" s="5">
        <v>0</v>
      </c>
      <c r="BM120" s="5">
        <v>1</v>
      </c>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5"/>
      <c r="GJ120" s="5"/>
      <c r="GK120" s="5"/>
      <c r="GL120" s="5"/>
      <c r="GM120" s="5"/>
      <c r="GN120" s="5"/>
      <c r="GO120" s="5"/>
      <c r="GP120" s="5"/>
      <c r="GQ120" s="5"/>
      <c r="GR120" s="54"/>
    </row>
    <row r="121" spans="1:200" ht="16.5">
      <c r="A121" s="80" t="s">
        <v>29</v>
      </c>
      <c r="B121" s="80" t="s">
        <v>52</v>
      </c>
      <c r="C121" s="68" t="s">
        <v>175</v>
      </c>
      <c r="D121" s="53">
        <v>6</v>
      </c>
      <c r="E121" s="5">
        <v>3</v>
      </c>
      <c r="F121" s="5">
        <v>0</v>
      </c>
      <c r="G121" s="5">
        <v>0</v>
      </c>
      <c r="H121" s="5">
        <v>0</v>
      </c>
      <c r="I121" s="5">
        <v>3</v>
      </c>
      <c r="J121" s="5">
        <v>3</v>
      </c>
      <c r="K121" s="5">
        <v>0</v>
      </c>
      <c r="L121" s="5">
        <v>3</v>
      </c>
      <c r="M121" s="5"/>
      <c r="N121" s="5">
        <v>532</v>
      </c>
      <c r="O121" s="5">
        <v>0</v>
      </c>
      <c r="P121" s="5">
        <v>3</v>
      </c>
      <c r="Q121" s="5"/>
      <c r="R121" s="5"/>
      <c r="S121" s="5"/>
      <c r="T121" s="5">
        <v>535</v>
      </c>
      <c r="U121" s="5">
        <v>537</v>
      </c>
      <c r="V121" s="5"/>
      <c r="W121" s="5">
        <v>3</v>
      </c>
      <c r="X121" s="5">
        <v>0</v>
      </c>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v>1</v>
      </c>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4"/>
    </row>
    <row r="122" spans="1:200" ht="16.5">
      <c r="A122" s="80" t="s">
        <v>29</v>
      </c>
      <c r="B122" s="80" t="s">
        <v>52</v>
      </c>
      <c r="C122" s="68" t="s">
        <v>77</v>
      </c>
      <c r="D122" s="53">
        <v>0</v>
      </c>
      <c r="E122" s="5">
        <v>0</v>
      </c>
      <c r="F122" s="5">
        <v>0</v>
      </c>
      <c r="G122" s="5">
        <v>0</v>
      </c>
      <c r="H122" s="5">
        <v>0</v>
      </c>
      <c r="I122" s="5">
        <v>0</v>
      </c>
      <c r="J122" s="5">
        <v>0</v>
      </c>
      <c r="K122" s="5">
        <v>0</v>
      </c>
      <c r="L122" s="5">
        <v>0</v>
      </c>
      <c r="M122" s="5"/>
      <c r="N122" s="5">
        <v>22</v>
      </c>
      <c r="O122" s="5">
        <v>0</v>
      </c>
      <c r="P122" s="5">
        <v>1</v>
      </c>
      <c r="Q122" s="5">
        <v>1</v>
      </c>
      <c r="R122" s="5">
        <v>0</v>
      </c>
      <c r="S122" s="5">
        <v>0</v>
      </c>
      <c r="T122" s="5">
        <v>24</v>
      </c>
      <c r="U122" s="5">
        <v>24</v>
      </c>
      <c r="V122" s="5"/>
      <c r="W122" s="5">
        <v>0</v>
      </c>
      <c r="X122" s="5">
        <v>0</v>
      </c>
      <c r="Y122" s="5"/>
      <c r="Z122" s="5"/>
      <c r="AA122" s="5"/>
      <c r="AB122" s="5"/>
      <c r="AC122" s="5">
        <v>0</v>
      </c>
      <c r="AD122" s="5"/>
      <c r="AE122" s="5"/>
      <c r="AF122" s="5"/>
      <c r="AG122" s="5"/>
      <c r="AH122" s="5"/>
      <c r="AI122" s="5"/>
      <c r="AJ122" s="5"/>
      <c r="AK122" s="5"/>
      <c r="AL122" s="5"/>
      <c r="AM122" s="5"/>
      <c r="AN122" s="5"/>
      <c r="AO122" s="5"/>
      <c r="AP122" s="5"/>
      <c r="AQ122" s="5"/>
      <c r="AR122" s="5"/>
      <c r="AS122" s="5"/>
      <c r="AT122" s="5">
        <v>0</v>
      </c>
      <c r="AU122" s="5"/>
      <c r="AV122" s="5"/>
      <c r="AW122" s="5">
        <v>0</v>
      </c>
      <c r="AX122" s="5"/>
      <c r="AY122" s="5"/>
      <c r="AZ122" s="5">
        <v>0</v>
      </c>
      <c r="BA122" s="5">
        <v>0</v>
      </c>
      <c r="BB122" s="5">
        <v>0</v>
      </c>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4"/>
    </row>
    <row r="123" spans="1:200" ht="16.5">
      <c r="A123" s="80" t="s">
        <v>29</v>
      </c>
      <c r="B123" s="80" t="s">
        <v>52</v>
      </c>
      <c r="C123" s="68" t="s">
        <v>78</v>
      </c>
      <c r="D123" s="53">
        <v>0</v>
      </c>
      <c r="E123" s="5"/>
      <c r="F123" s="5"/>
      <c r="G123" s="5"/>
      <c r="H123" s="5"/>
      <c r="I123" s="5"/>
      <c r="J123" s="5"/>
      <c r="K123" s="5"/>
      <c r="L123" s="5"/>
      <c r="M123" s="5"/>
      <c r="N123" s="5">
        <v>57</v>
      </c>
      <c r="O123" s="5"/>
      <c r="P123" s="5">
        <v>0</v>
      </c>
      <c r="Q123" s="5"/>
      <c r="R123" s="5"/>
      <c r="S123" s="5"/>
      <c r="T123" s="5">
        <v>57</v>
      </c>
      <c r="U123" s="5">
        <v>60</v>
      </c>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4"/>
    </row>
    <row r="124" spans="1:200" ht="16.5">
      <c r="A124" s="80" t="s">
        <v>29</v>
      </c>
      <c r="B124" s="80" t="s">
        <v>52</v>
      </c>
      <c r="C124" s="68" t="s">
        <v>144</v>
      </c>
      <c r="D124" s="53">
        <v>16</v>
      </c>
      <c r="E124" s="5">
        <v>10</v>
      </c>
      <c r="F124" s="5">
        <v>0</v>
      </c>
      <c r="G124" s="5">
        <v>0</v>
      </c>
      <c r="H124" s="5">
        <v>0</v>
      </c>
      <c r="I124" s="5">
        <v>10</v>
      </c>
      <c r="J124" s="5">
        <v>9</v>
      </c>
      <c r="K124" s="5">
        <v>1</v>
      </c>
      <c r="L124" s="5">
        <v>8</v>
      </c>
      <c r="M124" s="5"/>
      <c r="N124" s="5">
        <v>597</v>
      </c>
      <c r="O124" s="5">
        <v>1</v>
      </c>
      <c r="P124" s="5">
        <v>13</v>
      </c>
      <c r="Q124" s="5">
        <v>6</v>
      </c>
      <c r="R124" s="5">
        <v>0</v>
      </c>
      <c r="S124" s="5">
        <v>6</v>
      </c>
      <c r="T124" s="5">
        <v>622</v>
      </c>
      <c r="U124" s="5">
        <v>591</v>
      </c>
      <c r="V124" s="5">
        <v>31</v>
      </c>
      <c r="W124" s="5">
        <v>8</v>
      </c>
      <c r="X124" s="5">
        <v>4</v>
      </c>
      <c r="Y124" s="5">
        <v>0</v>
      </c>
      <c r="Z124" s="5">
        <v>0</v>
      </c>
      <c r="AA124" s="5">
        <v>0</v>
      </c>
      <c r="AB124" s="5">
        <v>9</v>
      </c>
      <c r="AC124" s="5">
        <v>24</v>
      </c>
      <c r="AD124" s="5">
        <v>12</v>
      </c>
      <c r="AE124" s="5">
        <v>0</v>
      </c>
      <c r="AF124" s="5">
        <v>0</v>
      </c>
      <c r="AG124" s="5">
        <v>0</v>
      </c>
      <c r="AH124" s="5">
        <v>0</v>
      </c>
      <c r="AI124" s="5">
        <v>0</v>
      </c>
      <c r="AJ124" s="5">
        <v>0</v>
      </c>
      <c r="AK124" s="5">
        <v>0</v>
      </c>
      <c r="AL124" s="5">
        <v>0</v>
      </c>
      <c r="AM124" s="5">
        <v>0</v>
      </c>
      <c r="AN124" s="5">
        <v>0</v>
      </c>
      <c r="AO124" s="5">
        <v>0</v>
      </c>
      <c r="AP124" s="5">
        <v>12</v>
      </c>
      <c r="AQ124" s="5">
        <v>0</v>
      </c>
      <c r="AR124" s="5">
        <v>10</v>
      </c>
      <c r="AS124" s="5">
        <v>0</v>
      </c>
      <c r="AT124" s="5">
        <v>0</v>
      </c>
      <c r="AU124" s="5">
        <v>0</v>
      </c>
      <c r="AV124" s="5">
        <v>0</v>
      </c>
      <c r="AW124" s="5">
        <v>0</v>
      </c>
      <c r="AX124" s="5">
        <v>0</v>
      </c>
      <c r="AY124" s="5">
        <v>0</v>
      </c>
      <c r="AZ124" s="5">
        <v>38</v>
      </c>
      <c r="BA124" s="5">
        <v>0</v>
      </c>
      <c r="BB124" s="5">
        <v>38</v>
      </c>
      <c r="BC124" s="5">
        <v>19</v>
      </c>
      <c r="BD124" s="5">
        <v>0</v>
      </c>
      <c r="BE124" s="5">
        <v>19</v>
      </c>
      <c r="BF124" s="5">
        <v>0</v>
      </c>
      <c r="BG124" s="5">
        <v>10</v>
      </c>
      <c r="BH124" s="5">
        <v>0</v>
      </c>
      <c r="BI124" s="5">
        <v>0</v>
      </c>
      <c r="BJ124" s="5">
        <v>0</v>
      </c>
      <c r="BK124" s="5">
        <v>0</v>
      </c>
      <c r="BL124" s="5">
        <v>0</v>
      </c>
      <c r="BM124" s="5">
        <v>1</v>
      </c>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4"/>
    </row>
    <row r="125" spans="1:200" ht="16.5">
      <c r="A125" s="80" t="s">
        <v>29</v>
      </c>
      <c r="B125" s="80" t="s">
        <v>52</v>
      </c>
      <c r="C125" s="68" t="s">
        <v>145</v>
      </c>
      <c r="D125" s="53">
        <v>24</v>
      </c>
      <c r="E125" s="5">
        <v>3</v>
      </c>
      <c r="F125" s="5">
        <v>0</v>
      </c>
      <c r="G125" s="5">
        <v>0</v>
      </c>
      <c r="H125" s="5">
        <v>0</v>
      </c>
      <c r="I125" s="5">
        <v>3</v>
      </c>
      <c r="J125" s="5">
        <v>3</v>
      </c>
      <c r="K125" s="5">
        <v>0</v>
      </c>
      <c r="L125" s="5">
        <v>3</v>
      </c>
      <c r="M125" s="5"/>
      <c r="N125" s="5">
        <v>1522</v>
      </c>
      <c r="O125" s="5">
        <v>0</v>
      </c>
      <c r="P125" s="5">
        <v>18</v>
      </c>
      <c r="Q125" s="5">
        <v>27</v>
      </c>
      <c r="R125" s="5">
        <v>0</v>
      </c>
      <c r="S125" s="5">
        <v>20</v>
      </c>
      <c r="T125" s="5">
        <v>1587</v>
      </c>
      <c r="U125" s="5">
        <v>1548</v>
      </c>
      <c r="V125" s="5">
        <v>39</v>
      </c>
      <c r="W125" s="5">
        <v>3</v>
      </c>
      <c r="X125" s="5">
        <v>0</v>
      </c>
      <c r="Y125" s="5">
        <v>0</v>
      </c>
      <c r="Z125" s="5">
        <v>14</v>
      </c>
      <c r="AA125" s="5">
        <v>0</v>
      </c>
      <c r="AB125" s="5">
        <v>6</v>
      </c>
      <c r="AC125" s="5">
        <v>12</v>
      </c>
      <c r="AD125" s="5">
        <v>3</v>
      </c>
      <c r="AE125" s="5">
        <v>0</v>
      </c>
      <c r="AF125" s="5">
        <v>0</v>
      </c>
      <c r="AG125" s="5">
        <v>0</v>
      </c>
      <c r="AH125" s="5">
        <v>0</v>
      </c>
      <c r="AI125" s="5">
        <v>0</v>
      </c>
      <c r="AJ125" s="5">
        <v>0</v>
      </c>
      <c r="AK125" s="5">
        <v>0</v>
      </c>
      <c r="AL125" s="5">
        <v>0</v>
      </c>
      <c r="AM125" s="5">
        <v>2</v>
      </c>
      <c r="AN125" s="5">
        <v>1</v>
      </c>
      <c r="AO125" s="5">
        <v>1</v>
      </c>
      <c r="AP125" s="5">
        <v>2</v>
      </c>
      <c r="AQ125" s="5">
        <v>1</v>
      </c>
      <c r="AR125" s="5">
        <v>1</v>
      </c>
      <c r="AS125" s="5">
        <v>0</v>
      </c>
      <c r="AT125" s="5">
        <v>2</v>
      </c>
      <c r="AU125" s="5">
        <v>1</v>
      </c>
      <c r="AV125" s="5">
        <v>1</v>
      </c>
      <c r="AW125" s="5">
        <v>0</v>
      </c>
      <c r="AX125" s="5">
        <v>0</v>
      </c>
      <c r="AY125" s="5">
        <v>0</v>
      </c>
      <c r="AZ125" s="5">
        <v>64</v>
      </c>
      <c r="BA125" s="5">
        <v>0</v>
      </c>
      <c r="BB125" s="5">
        <v>64</v>
      </c>
      <c r="BC125" s="5">
        <v>28</v>
      </c>
      <c r="BD125" s="5">
        <v>6</v>
      </c>
      <c r="BE125" s="5">
        <v>28</v>
      </c>
      <c r="BF125" s="5">
        <v>0</v>
      </c>
      <c r="BG125" s="5">
        <v>1</v>
      </c>
      <c r="BH125" s="5">
        <v>3</v>
      </c>
      <c r="BI125" s="5">
        <v>1</v>
      </c>
      <c r="BJ125" s="5">
        <v>3</v>
      </c>
      <c r="BK125" s="5">
        <v>0</v>
      </c>
      <c r="BL125" s="5">
        <v>0</v>
      </c>
      <c r="BM125" s="5">
        <v>1</v>
      </c>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4"/>
    </row>
    <row r="126" spans="1:200" ht="16.5">
      <c r="A126" s="80" t="s">
        <v>29</v>
      </c>
      <c r="B126" s="80" t="s">
        <v>52</v>
      </c>
      <c r="C126" s="68" t="s">
        <v>104</v>
      </c>
      <c r="D126" s="53">
        <v>1</v>
      </c>
      <c r="E126" s="5">
        <v>0</v>
      </c>
      <c r="F126" s="5">
        <v>0</v>
      </c>
      <c r="G126" s="5">
        <v>0</v>
      </c>
      <c r="H126" s="5">
        <v>0</v>
      </c>
      <c r="I126" s="5">
        <v>0</v>
      </c>
      <c r="J126" s="5">
        <v>0</v>
      </c>
      <c r="K126" s="5">
        <v>0</v>
      </c>
      <c r="L126" s="5">
        <v>0</v>
      </c>
      <c r="M126" s="5"/>
      <c r="N126" s="5">
        <v>197</v>
      </c>
      <c r="O126" s="5">
        <v>0</v>
      </c>
      <c r="P126" s="5">
        <v>9</v>
      </c>
      <c r="Q126" s="5">
        <v>4</v>
      </c>
      <c r="R126" s="5">
        <v>0</v>
      </c>
      <c r="S126" s="5">
        <v>2</v>
      </c>
      <c r="T126" s="5">
        <v>212</v>
      </c>
      <c r="U126" s="5">
        <v>201</v>
      </c>
      <c r="V126" s="5">
        <v>11</v>
      </c>
      <c r="W126" s="5">
        <v>0</v>
      </c>
      <c r="X126" s="5">
        <v>0</v>
      </c>
      <c r="Y126" s="5">
        <v>0</v>
      </c>
      <c r="Z126" s="5">
        <v>0</v>
      </c>
      <c r="AA126" s="5">
        <v>3</v>
      </c>
      <c r="AB126" s="5">
        <v>2</v>
      </c>
      <c r="AC126" s="5">
        <v>0</v>
      </c>
      <c r="AD126" s="5">
        <v>0</v>
      </c>
      <c r="AE126" s="5">
        <v>0</v>
      </c>
      <c r="AF126" s="5">
        <v>0</v>
      </c>
      <c r="AG126" s="5">
        <v>0</v>
      </c>
      <c r="AH126" s="5">
        <v>0</v>
      </c>
      <c r="AI126" s="5">
        <v>0</v>
      </c>
      <c r="AJ126" s="5">
        <v>0</v>
      </c>
      <c r="AK126" s="5">
        <v>0</v>
      </c>
      <c r="AL126" s="5">
        <v>0</v>
      </c>
      <c r="AM126" s="5">
        <v>2</v>
      </c>
      <c r="AN126" s="5">
        <v>2</v>
      </c>
      <c r="AO126" s="5">
        <v>1</v>
      </c>
      <c r="AP126" s="5">
        <v>0</v>
      </c>
      <c r="AQ126" s="5">
        <v>0</v>
      </c>
      <c r="AR126" s="5">
        <v>0</v>
      </c>
      <c r="AS126" s="5">
        <v>0</v>
      </c>
      <c r="AT126" s="5">
        <v>0</v>
      </c>
      <c r="AU126" s="5">
        <v>0</v>
      </c>
      <c r="AV126" s="5">
        <v>0</v>
      </c>
      <c r="AW126" s="5">
        <v>0</v>
      </c>
      <c r="AX126" s="5">
        <v>0</v>
      </c>
      <c r="AY126" s="5">
        <v>0</v>
      </c>
      <c r="AZ126" s="5">
        <v>22</v>
      </c>
      <c r="BA126" s="5">
        <v>4</v>
      </c>
      <c r="BB126" s="5">
        <v>18</v>
      </c>
      <c r="BC126" s="5">
        <v>11</v>
      </c>
      <c r="BD126" s="5">
        <v>0</v>
      </c>
      <c r="BE126" s="5">
        <v>11</v>
      </c>
      <c r="BF126" s="5">
        <v>0</v>
      </c>
      <c r="BG126" s="5">
        <v>0</v>
      </c>
      <c r="BH126" s="5">
        <v>4</v>
      </c>
      <c r="BI126" s="5">
        <v>0</v>
      </c>
      <c r="BJ126" s="5">
        <v>2</v>
      </c>
      <c r="BK126" s="5">
        <v>0</v>
      </c>
      <c r="BL126" s="5">
        <v>0</v>
      </c>
      <c r="BM126" s="5">
        <v>1</v>
      </c>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4"/>
    </row>
    <row r="127" spans="1:200" ht="16.5">
      <c r="A127" s="80" t="s">
        <v>29</v>
      </c>
      <c r="B127" s="80" t="s">
        <v>52</v>
      </c>
      <c r="C127" s="68" t="s">
        <v>103</v>
      </c>
      <c r="D127" s="53">
        <v>0</v>
      </c>
      <c r="E127" s="5">
        <v>0</v>
      </c>
      <c r="F127" s="5">
        <v>0</v>
      </c>
      <c r="G127" s="5">
        <v>0</v>
      </c>
      <c r="H127" s="5">
        <v>0</v>
      </c>
      <c r="I127" s="5">
        <v>0</v>
      </c>
      <c r="J127" s="5">
        <v>0</v>
      </c>
      <c r="K127" s="5">
        <v>0</v>
      </c>
      <c r="L127" s="5">
        <v>0</v>
      </c>
      <c r="M127" s="5"/>
      <c r="N127" s="5">
        <v>128</v>
      </c>
      <c r="O127" s="5">
        <v>0</v>
      </c>
      <c r="P127" s="5">
        <v>4</v>
      </c>
      <c r="Q127" s="5">
        <v>0</v>
      </c>
      <c r="R127" s="5">
        <v>0</v>
      </c>
      <c r="S127" s="5">
        <v>0</v>
      </c>
      <c r="T127" s="5">
        <v>132</v>
      </c>
      <c r="U127" s="5">
        <v>130</v>
      </c>
      <c r="V127" s="5">
        <v>2</v>
      </c>
      <c r="W127" s="5">
        <v>0</v>
      </c>
      <c r="X127" s="5">
        <v>0</v>
      </c>
      <c r="Y127" s="5">
        <v>0</v>
      </c>
      <c r="Z127" s="5">
        <v>0</v>
      </c>
      <c r="AA127" s="5">
        <v>0</v>
      </c>
      <c r="AB127" s="5">
        <v>0</v>
      </c>
      <c r="AC127" s="5">
        <v>1</v>
      </c>
      <c r="AD127" s="5">
        <v>0</v>
      </c>
      <c r="AE127" s="5">
        <v>1</v>
      </c>
      <c r="AF127" s="5">
        <v>0</v>
      </c>
      <c r="AG127" s="5">
        <v>0</v>
      </c>
      <c r="AH127" s="5">
        <v>0</v>
      </c>
      <c r="AI127" s="5">
        <v>0</v>
      </c>
      <c r="AJ127" s="5">
        <v>0</v>
      </c>
      <c r="AK127" s="5">
        <v>0</v>
      </c>
      <c r="AL127" s="5">
        <v>0</v>
      </c>
      <c r="AM127" s="5">
        <v>1</v>
      </c>
      <c r="AN127" s="5">
        <v>1</v>
      </c>
      <c r="AO127" s="5">
        <v>1</v>
      </c>
      <c r="AP127" s="5">
        <v>1</v>
      </c>
      <c r="AQ127" s="5">
        <v>0</v>
      </c>
      <c r="AR127" s="5">
        <v>0</v>
      </c>
      <c r="AS127" s="5">
        <v>0</v>
      </c>
      <c r="AT127" s="5">
        <v>0</v>
      </c>
      <c r="AU127" s="5">
        <v>0</v>
      </c>
      <c r="AV127" s="5">
        <v>0</v>
      </c>
      <c r="AW127" s="5">
        <v>0</v>
      </c>
      <c r="AX127" s="5">
        <v>0</v>
      </c>
      <c r="AY127" s="5">
        <v>0</v>
      </c>
      <c r="AZ127" s="5">
        <v>3</v>
      </c>
      <c r="BA127" s="5">
        <v>0</v>
      </c>
      <c r="BB127" s="5">
        <v>3</v>
      </c>
      <c r="BC127" s="5">
        <v>1</v>
      </c>
      <c r="BD127" s="5">
        <v>0</v>
      </c>
      <c r="BE127" s="5">
        <v>0</v>
      </c>
      <c r="BF127" s="5">
        <v>1</v>
      </c>
      <c r="BG127" s="5">
        <v>0</v>
      </c>
      <c r="BH127" s="5">
        <v>0</v>
      </c>
      <c r="BI127" s="5">
        <v>0</v>
      </c>
      <c r="BJ127" s="5">
        <v>0</v>
      </c>
      <c r="BK127" s="5">
        <v>0</v>
      </c>
      <c r="BL127" s="5">
        <v>0</v>
      </c>
      <c r="BM127" s="5">
        <v>1</v>
      </c>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4"/>
    </row>
    <row r="128" spans="1:200" ht="16.5">
      <c r="A128" s="80" t="s">
        <v>29</v>
      </c>
      <c r="B128" s="80" t="s">
        <v>52</v>
      </c>
      <c r="C128" s="68" t="s">
        <v>53</v>
      </c>
      <c r="D128" s="53">
        <v>7</v>
      </c>
      <c r="E128" s="5">
        <v>5</v>
      </c>
      <c r="F128" s="5">
        <v>0</v>
      </c>
      <c r="G128" s="5">
        <v>0</v>
      </c>
      <c r="H128" s="5">
        <v>0</v>
      </c>
      <c r="I128" s="5">
        <v>5</v>
      </c>
      <c r="J128" s="5">
        <v>3</v>
      </c>
      <c r="K128" s="5">
        <v>2</v>
      </c>
      <c r="L128" s="5">
        <v>2</v>
      </c>
      <c r="M128" s="5"/>
      <c r="N128" s="5">
        <v>361</v>
      </c>
      <c r="O128" s="5">
        <v>0</v>
      </c>
      <c r="P128" s="5">
        <v>11</v>
      </c>
      <c r="Q128" s="5">
        <v>1</v>
      </c>
      <c r="R128" s="5">
        <v>0</v>
      </c>
      <c r="S128" s="5">
        <v>8</v>
      </c>
      <c r="T128" s="5">
        <v>381</v>
      </c>
      <c r="U128" s="5">
        <v>360</v>
      </c>
      <c r="V128" s="5">
        <v>21</v>
      </c>
      <c r="W128" s="5">
        <v>2</v>
      </c>
      <c r="X128" s="5">
        <v>0</v>
      </c>
      <c r="Y128" s="5">
        <v>0</v>
      </c>
      <c r="Z128" s="5">
        <v>0</v>
      </c>
      <c r="AA128" s="5">
        <v>0</v>
      </c>
      <c r="AB128" s="5">
        <v>3</v>
      </c>
      <c r="AC128" s="5">
        <v>20</v>
      </c>
      <c r="AD128" s="5">
        <v>5</v>
      </c>
      <c r="AE128" s="5">
        <v>2</v>
      </c>
      <c r="AF128" s="5">
        <v>0</v>
      </c>
      <c r="AG128" s="5">
        <v>0</v>
      </c>
      <c r="AH128" s="5">
        <v>1</v>
      </c>
      <c r="AI128" s="5">
        <v>2</v>
      </c>
      <c r="AJ128" s="5">
        <v>0</v>
      </c>
      <c r="AK128" s="5">
        <v>0</v>
      </c>
      <c r="AL128" s="5">
        <v>0</v>
      </c>
      <c r="AM128" s="5">
        <v>1</v>
      </c>
      <c r="AN128" s="5">
        <v>1</v>
      </c>
      <c r="AO128" s="5">
        <v>1</v>
      </c>
      <c r="AP128" s="5">
        <v>10</v>
      </c>
      <c r="AQ128" s="5">
        <v>0</v>
      </c>
      <c r="AR128" s="5">
        <v>1</v>
      </c>
      <c r="AS128" s="5">
        <v>0</v>
      </c>
      <c r="AT128" s="5">
        <v>0</v>
      </c>
      <c r="AU128" s="5">
        <v>0</v>
      </c>
      <c r="AV128" s="5">
        <v>0</v>
      </c>
      <c r="AW128" s="5">
        <v>0</v>
      </c>
      <c r="AX128" s="5">
        <v>0</v>
      </c>
      <c r="AY128" s="5">
        <v>0</v>
      </c>
      <c r="AZ128" s="5">
        <v>22</v>
      </c>
      <c r="BA128" s="5">
        <v>0</v>
      </c>
      <c r="BB128" s="5">
        <v>22</v>
      </c>
      <c r="BC128" s="5">
        <v>11</v>
      </c>
      <c r="BD128" s="5">
        <v>0</v>
      </c>
      <c r="BE128" s="5">
        <v>11</v>
      </c>
      <c r="BF128" s="5">
        <v>0</v>
      </c>
      <c r="BG128" s="5">
        <v>1</v>
      </c>
      <c r="BH128" s="5">
        <v>0</v>
      </c>
      <c r="BI128" s="5">
        <v>0</v>
      </c>
      <c r="BJ128" s="5">
        <v>7</v>
      </c>
      <c r="BK128" s="5">
        <v>0</v>
      </c>
      <c r="BL128" s="5">
        <v>0</v>
      </c>
      <c r="BM128" s="5">
        <v>1</v>
      </c>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4"/>
    </row>
    <row r="129" spans="1:200" ht="16.5">
      <c r="A129" s="80" t="s">
        <v>29</v>
      </c>
      <c r="B129" s="80" t="s">
        <v>52</v>
      </c>
      <c r="C129" s="68" t="s">
        <v>146</v>
      </c>
      <c r="D129" s="53">
        <v>1</v>
      </c>
      <c r="E129" s="5">
        <v>1</v>
      </c>
      <c r="F129" s="5">
        <v>0</v>
      </c>
      <c r="G129" s="5">
        <v>0</v>
      </c>
      <c r="H129" s="5">
        <v>1</v>
      </c>
      <c r="I129" s="5">
        <v>0</v>
      </c>
      <c r="J129" s="5">
        <v>0</v>
      </c>
      <c r="K129" s="5">
        <v>0</v>
      </c>
      <c r="L129" s="5">
        <v>0</v>
      </c>
      <c r="M129" s="5"/>
      <c r="N129" s="5">
        <v>64</v>
      </c>
      <c r="O129" s="5">
        <v>0</v>
      </c>
      <c r="P129" s="5">
        <v>0</v>
      </c>
      <c r="Q129" s="5"/>
      <c r="R129" s="5"/>
      <c r="S129" s="5"/>
      <c r="T129" s="5">
        <v>64</v>
      </c>
      <c r="U129" s="5">
        <v>64</v>
      </c>
      <c r="V129" s="5"/>
      <c r="W129" s="5">
        <v>0</v>
      </c>
      <c r="X129" s="5">
        <v>0</v>
      </c>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4"/>
    </row>
    <row r="130" spans="1:200" ht="16.5">
      <c r="A130" s="80" t="s">
        <v>29</v>
      </c>
      <c r="B130" s="80" t="s">
        <v>52</v>
      </c>
      <c r="C130" s="68" t="s">
        <v>79</v>
      </c>
      <c r="D130" s="53">
        <v>0</v>
      </c>
      <c r="E130" s="5">
        <v>0</v>
      </c>
      <c r="F130" s="5">
        <v>0</v>
      </c>
      <c r="G130" s="5">
        <v>0</v>
      </c>
      <c r="H130" s="5">
        <v>0</v>
      </c>
      <c r="I130" s="5">
        <v>0</v>
      </c>
      <c r="J130" s="5">
        <v>0</v>
      </c>
      <c r="K130" s="5">
        <v>0</v>
      </c>
      <c r="L130" s="5">
        <v>0</v>
      </c>
      <c r="M130" s="5"/>
      <c r="N130" s="5">
        <v>49</v>
      </c>
      <c r="O130" s="5">
        <v>0</v>
      </c>
      <c r="P130" s="5">
        <v>1</v>
      </c>
      <c r="Q130" s="5">
        <v>0</v>
      </c>
      <c r="R130" s="5">
        <v>0</v>
      </c>
      <c r="S130" s="5">
        <v>0</v>
      </c>
      <c r="T130" s="5">
        <v>50</v>
      </c>
      <c r="U130" s="5">
        <v>43</v>
      </c>
      <c r="V130" s="5">
        <v>7</v>
      </c>
      <c r="W130" s="5">
        <v>0</v>
      </c>
      <c r="X130" s="5">
        <v>0</v>
      </c>
      <c r="Y130" s="5">
        <v>0</v>
      </c>
      <c r="Z130" s="5">
        <v>0</v>
      </c>
      <c r="AA130" s="5">
        <v>0</v>
      </c>
      <c r="AB130" s="5">
        <v>0</v>
      </c>
      <c r="AC130" s="5">
        <v>0</v>
      </c>
      <c r="AD130" s="5">
        <v>0</v>
      </c>
      <c r="AE130" s="5">
        <v>0</v>
      </c>
      <c r="AF130" s="5">
        <v>0</v>
      </c>
      <c r="AG130" s="5">
        <v>0</v>
      </c>
      <c r="AH130" s="5">
        <v>0</v>
      </c>
      <c r="AI130" s="5">
        <v>0</v>
      </c>
      <c r="AJ130" s="5">
        <v>0</v>
      </c>
      <c r="AK130" s="5">
        <v>0</v>
      </c>
      <c r="AL130" s="5">
        <v>0</v>
      </c>
      <c r="AM130" s="5">
        <v>0</v>
      </c>
      <c r="AN130" s="5">
        <v>0</v>
      </c>
      <c r="AO130" s="5">
        <v>0</v>
      </c>
      <c r="AP130" s="5">
        <v>0</v>
      </c>
      <c r="AQ130" s="5">
        <v>0</v>
      </c>
      <c r="AR130" s="5">
        <v>0</v>
      </c>
      <c r="AS130" s="5">
        <v>0</v>
      </c>
      <c r="AT130" s="5">
        <v>0</v>
      </c>
      <c r="AU130" s="5">
        <v>0</v>
      </c>
      <c r="AV130" s="5">
        <v>0</v>
      </c>
      <c r="AW130" s="5">
        <v>0</v>
      </c>
      <c r="AX130" s="5">
        <v>0</v>
      </c>
      <c r="AY130" s="5">
        <v>0</v>
      </c>
      <c r="AZ130" s="5">
        <v>14</v>
      </c>
      <c r="BA130" s="5">
        <v>2</v>
      </c>
      <c r="BB130" s="5">
        <v>12</v>
      </c>
      <c r="BC130" s="5">
        <v>0</v>
      </c>
      <c r="BD130" s="5">
        <v>7</v>
      </c>
      <c r="BE130" s="5">
        <v>0</v>
      </c>
      <c r="BF130" s="5">
        <v>0</v>
      </c>
      <c r="BG130" s="5">
        <v>0</v>
      </c>
      <c r="BH130" s="5">
        <v>0</v>
      </c>
      <c r="BI130" s="5">
        <v>0</v>
      </c>
      <c r="BJ130" s="5">
        <v>0</v>
      </c>
      <c r="BK130" s="5">
        <v>0</v>
      </c>
      <c r="BL130" s="5">
        <v>0</v>
      </c>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c r="FR130" s="5"/>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4"/>
    </row>
    <row r="131" spans="1:200" ht="17.25" thickBot="1">
      <c r="A131" s="80" t="s">
        <v>29</v>
      </c>
      <c r="B131" s="80" t="s">
        <v>52</v>
      </c>
      <c r="C131" s="58" t="s">
        <v>80</v>
      </c>
      <c r="D131" s="53">
        <v>0</v>
      </c>
      <c r="E131" s="5"/>
      <c r="F131" s="5"/>
      <c r="G131" s="5"/>
      <c r="H131" s="5"/>
      <c r="I131" s="5"/>
      <c r="J131" s="5"/>
      <c r="K131" s="5"/>
      <c r="L131" s="5"/>
      <c r="M131" s="5"/>
      <c r="N131" s="5">
        <v>36</v>
      </c>
      <c r="O131" s="5"/>
      <c r="P131" s="5">
        <v>1</v>
      </c>
      <c r="Q131" s="5">
        <v>0</v>
      </c>
      <c r="R131" s="5">
        <v>0</v>
      </c>
      <c r="S131" s="5">
        <v>0</v>
      </c>
      <c r="T131" s="5">
        <v>37</v>
      </c>
      <c r="U131" s="5">
        <v>36</v>
      </c>
      <c r="V131" s="5">
        <v>1</v>
      </c>
      <c r="W131" s="5"/>
      <c r="X131" s="5"/>
      <c r="Y131" s="5"/>
      <c r="Z131" s="5"/>
      <c r="AA131" s="5"/>
      <c r="AB131" s="5"/>
      <c r="AC131" s="5">
        <v>0</v>
      </c>
      <c r="AD131" s="5"/>
      <c r="AE131" s="5"/>
      <c r="AF131" s="5"/>
      <c r="AG131" s="5"/>
      <c r="AH131" s="5"/>
      <c r="AI131" s="5"/>
      <c r="AJ131" s="5"/>
      <c r="AK131" s="5"/>
      <c r="AL131" s="5"/>
      <c r="AM131" s="5"/>
      <c r="AN131" s="5"/>
      <c r="AO131" s="5"/>
      <c r="AP131" s="5"/>
      <c r="AQ131" s="5"/>
      <c r="AR131" s="5"/>
      <c r="AS131" s="5"/>
      <c r="AT131" s="5">
        <v>0</v>
      </c>
      <c r="AU131" s="5"/>
      <c r="AV131" s="5"/>
      <c r="AW131" s="5">
        <v>0</v>
      </c>
      <c r="AX131" s="5"/>
      <c r="AY131" s="5"/>
      <c r="AZ131" s="5">
        <v>1</v>
      </c>
      <c r="BA131" s="5">
        <v>0</v>
      </c>
      <c r="BB131" s="5">
        <v>1</v>
      </c>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4"/>
    </row>
    <row r="132" spans="1:200" ht="16.5">
      <c r="A132" s="80" t="s">
        <v>29</v>
      </c>
      <c r="B132" s="79" t="s">
        <v>55</v>
      </c>
      <c r="C132" s="68" t="s">
        <v>148</v>
      </c>
      <c r="D132" s="53">
        <v>3</v>
      </c>
      <c r="E132" s="5"/>
      <c r="F132" s="5"/>
      <c r="G132" s="5"/>
      <c r="H132" s="5"/>
      <c r="I132" s="5"/>
      <c r="J132" s="5"/>
      <c r="K132" s="5"/>
      <c r="L132" s="5"/>
      <c r="M132" s="5"/>
      <c r="N132" s="5">
        <v>105</v>
      </c>
      <c r="O132" s="5"/>
      <c r="P132" s="5">
        <v>4</v>
      </c>
      <c r="Q132" s="5"/>
      <c r="R132" s="5"/>
      <c r="S132" s="5"/>
      <c r="T132" s="5">
        <v>109</v>
      </c>
      <c r="U132" s="5">
        <v>114</v>
      </c>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v>1</v>
      </c>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4"/>
    </row>
    <row r="133" spans="1:200" ht="16.5">
      <c r="A133" s="80" t="s">
        <v>29</v>
      </c>
      <c r="B133" s="80" t="s">
        <v>55</v>
      </c>
      <c r="C133" s="68" t="s">
        <v>56</v>
      </c>
      <c r="D133" s="53">
        <v>27</v>
      </c>
      <c r="E133" s="5"/>
      <c r="F133" s="5"/>
      <c r="G133" s="5"/>
      <c r="H133" s="5"/>
      <c r="I133" s="5"/>
      <c r="J133" s="5"/>
      <c r="K133" s="5"/>
      <c r="L133" s="5"/>
      <c r="M133" s="5"/>
      <c r="N133" s="5">
        <v>1145</v>
      </c>
      <c r="O133" s="5"/>
      <c r="P133" s="5">
        <v>26</v>
      </c>
      <c r="Q133" s="5">
        <v>32</v>
      </c>
      <c r="R133" s="5">
        <v>0</v>
      </c>
      <c r="S133" s="5">
        <v>12</v>
      </c>
      <c r="T133" s="5">
        <v>1215</v>
      </c>
      <c r="U133" s="5">
        <v>1160</v>
      </c>
      <c r="V133" s="5">
        <v>55</v>
      </c>
      <c r="W133" s="5"/>
      <c r="X133" s="5"/>
      <c r="Y133" s="5">
        <v>0</v>
      </c>
      <c r="Z133" s="5">
        <v>0</v>
      </c>
      <c r="AA133" s="5">
        <v>0</v>
      </c>
      <c r="AB133" s="5">
        <v>15</v>
      </c>
      <c r="AC133" s="5">
        <v>16</v>
      </c>
      <c r="AD133" s="5">
        <v>8</v>
      </c>
      <c r="AE133" s="5">
        <v>0</v>
      </c>
      <c r="AF133" s="5">
        <v>0</v>
      </c>
      <c r="AG133" s="5">
        <v>0</v>
      </c>
      <c r="AH133" s="5">
        <v>0</v>
      </c>
      <c r="AI133" s="5">
        <v>0</v>
      </c>
      <c r="AJ133" s="5">
        <v>0</v>
      </c>
      <c r="AK133" s="5">
        <v>0</v>
      </c>
      <c r="AL133" s="5">
        <v>0</v>
      </c>
      <c r="AM133" s="5">
        <v>1</v>
      </c>
      <c r="AN133" s="5">
        <v>1</v>
      </c>
      <c r="AO133" s="5">
        <v>1</v>
      </c>
      <c r="AP133" s="5">
        <v>0</v>
      </c>
      <c r="AQ133" s="5">
        <v>8</v>
      </c>
      <c r="AR133" s="5">
        <v>32</v>
      </c>
      <c r="AS133" s="5">
        <v>0</v>
      </c>
      <c r="AT133" s="5">
        <v>0</v>
      </c>
      <c r="AU133" s="5">
        <v>0</v>
      </c>
      <c r="AV133" s="5">
        <v>0</v>
      </c>
      <c r="AW133" s="5">
        <v>0</v>
      </c>
      <c r="AX133" s="5">
        <v>0</v>
      </c>
      <c r="AY133" s="5">
        <v>0</v>
      </c>
      <c r="AZ133" s="5">
        <v>94</v>
      </c>
      <c r="BA133" s="5">
        <v>0</v>
      </c>
      <c r="BB133" s="5">
        <v>94</v>
      </c>
      <c r="BC133" s="5">
        <v>47</v>
      </c>
      <c r="BD133" s="5">
        <v>0</v>
      </c>
      <c r="BE133" s="5">
        <v>47</v>
      </c>
      <c r="BF133" s="5">
        <v>0</v>
      </c>
      <c r="BG133" s="5">
        <v>32</v>
      </c>
      <c r="BH133" s="5">
        <v>0</v>
      </c>
      <c r="BI133" s="5">
        <v>0</v>
      </c>
      <c r="BJ133" s="5">
        <v>0</v>
      </c>
      <c r="BK133" s="5">
        <v>0</v>
      </c>
      <c r="BL133" s="5">
        <v>0</v>
      </c>
      <c r="BM133" s="5">
        <v>1</v>
      </c>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4"/>
    </row>
    <row r="134" spans="1:200" ht="16.5">
      <c r="A134" s="80" t="s">
        <v>29</v>
      </c>
      <c r="B134" s="80" t="s">
        <v>55</v>
      </c>
      <c r="C134" s="68" t="s">
        <v>178</v>
      </c>
      <c r="D134" s="53">
        <v>16</v>
      </c>
      <c r="E134" s="5">
        <v>0</v>
      </c>
      <c r="F134" s="5">
        <v>0</v>
      </c>
      <c r="G134" s="5">
        <v>0</v>
      </c>
      <c r="H134" s="5">
        <v>0</v>
      </c>
      <c r="I134" s="5">
        <v>0</v>
      </c>
      <c r="J134" s="5">
        <v>0</v>
      </c>
      <c r="K134" s="5">
        <v>0</v>
      </c>
      <c r="L134" s="5">
        <v>0</v>
      </c>
      <c r="M134" s="5"/>
      <c r="N134" s="5">
        <v>607</v>
      </c>
      <c r="O134" s="5">
        <v>0</v>
      </c>
      <c r="P134" s="5">
        <v>14</v>
      </c>
      <c r="Q134" s="5">
        <v>0</v>
      </c>
      <c r="R134" s="5">
        <v>2</v>
      </c>
      <c r="S134" s="5">
        <v>9</v>
      </c>
      <c r="T134" s="5">
        <v>631</v>
      </c>
      <c r="U134" s="5">
        <v>619</v>
      </c>
      <c r="V134" s="5">
        <v>12</v>
      </c>
      <c r="W134" s="5">
        <v>0</v>
      </c>
      <c r="X134" s="5">
        <v>0</v>
      </c>
      <c r="Y134" s="5">
        <v>0</v>
      </c>
      <c r="Z134" s="5">
        <v>0</v>
      </c>
      <c r="AA134" s="5">
        <v>0</v>
      </c>
      <c r="AB134" s="5">
        <v>2</v>
      </c>
      <c r="AC134" s="5">
        <v>16</v>
      </c>
      <c r="AD134" s="5">
        <v>2</v>
      </c>
      <c r="AE134" s="5">
        <v>1</v>
      </c>
      <c r="AF134" s="5">
        <v>0</v>
      </c>
      <c r="AG134" s="5">
        <v>0</v>
      </c>
      <c r="AH134" s="5">
        <v>2</v>
      </c>
      <c r="AI134" s="5">
        <v>0</v>
      </c>
      <c r="AJ134" s="5">
        <v>0</v>
      </c>
      <c r="AK134" s="5">
        <v>3</v>
      </c>
      <c r="AL134" s="5">
        <v>1</v>
      </c>
      <c r="AM134" s="5">
        <v>1</v>
      </c>
      <c r="AN134" s="5">
        <v>1</v>
      </c>
      <c r="AO134" s="5">
        <v>1</v>
      </c>
      <c r="AP134" s="5">
        <v>8</v>
      </c>
      <c r="AQ134" s="5">
        <v>0</v>
      </c>
      <c r="AR134" s="5">
        <v>0</v>
      </c>
      <c r="AS134" s="5">
        <v>0</v>
      </c>
      <c r="AT134" s="5">
        <v>2</v>
      </c>
      <c r="AU134" s="5">
        <v>1</v>
      </c>
      <c r="AV134" s="5">
        <v>0</v>
      </c>
      <c r="AW134" s="5">
        <v>0</v>
      </c>
      <c r="AX134" s="5">
        <v>0</v>
      </c>
      <c r="AY134" s="5">
        <v>0</v>
      </c>
      <c r="AZ134" s="5">
        <v>5</v>
      </c>
      <c r="BA134" s="5">
        <v>3</v>
      </c>
      <c r="BB134" s="5">
        <v>2</v>
      </c>
      <c r="BC134" s="5">
        <v>2</v>
      </c>
      <c r="BD134" s="5">
        <v>0</v>
      </c>
      <c r="BE134" s="5">
        <v>2</v>
      </c>
      <c r="BF134" s="5">
        <v>0</v>
      </c>
      <c r="BG134" s="5">
        <v>0</v>
      </c>
      <c r="BH134" s="5">
        <v>0</v>
      </c>
      <c r="BI134" s="5">
        <v>0</v>
      </c>
      <c r="BJ134" s="5">
        <v>0</v>
      </c>
      <c r="BK134" s="5">
        <v>0</v>
      </c>
      <c r="BL134" s="5">
        <v>0</v>
      </c>
      <c r="BM134" s="5">
        <v>2</v>
      </c>
      <c r="BN134" s="5">
        <v>0</v>
      </c>
      <c r="BO134" s="5">
        <v>0</v>
      </c>
      <c r="BP134" s="5">
        <v>0</v>
      </c>
      <c r="BQ134" s="5">
        <v>0</v>
      </c>
      <c r="BR134" s="5">
        <v>0</v>
      </c>
      <c r="BS134" s="5">
        <v>0</v>
      </c>
      <c r="BT134" s="5">
        <v>0</v>
      </c>
      <c r="BU134" s="5">
        <v>0</v>
      </c>
      <c r="BV134" s="5">
        <v>0</v>
      </c>
      <c r="BW134" s="5">
        <v>0</v>
      </c>
      <c r="BX134" s="5">
        <v>0</v>
      </c>
      <c r="BY134" s="5">
        <v>0</v>
      </c>
      <c r="BZ134" s="5">
        <v>0</v>
      </c>
      <c r="CA134" s="5">
        <v>0</v>
      </c>
      <c r="CB134" s="5">
        <v>0</v>
      </c>
      <c r="CC134" s="5">
        <v>0</v>
      </c>
      <c r="CD134" s="5">
        <v>0</v>
      </c>
      <c r="CE134" s="5">
        <v>0</v>
      </c>
      <c r="CF134" s="5">
        <v>0</v>
      </c>
      <c r="CG134" s="5">
        <v>0</v>
      </c>
      <c r="CH134" s="5">
        <v>0</v>
      </c>
      <c r="CI134" s="5">
        <v>0</v>
      </c>
      <c r="CJ134" s="5">
        <v>0</v>
      </c>
      <c r="CK134" s="5">
        <v>0</v>
      </c>
      <c r="CL134" s="5">
        <v>0</v>
      </c>
      <c r="CM134" s="5">
        <v>0</v>
      </c>
      <c r="CN134" s="5">
        <v>0</v>
      </c>
      <c r="CO134" s="5">
        <v>0</v>
      </c>
      <c r="CP134" s="5">
        <v>0</v>
      </c>
      <c r="CQ134" s="5">
        <v>0</v>
      </c>
      <c r="CR134" s="5">
        <v>0</v>
      </c>
      <c r="CS134" s="5">
        <v>0</v>
      </c>
      <c r="CT134" s="5">
        <v>0</v>
      </c>
      <c r="CU134" s="5">
        <v>0</v>
      </c>
      <c r="CV134" s="5">
        <v>0</v>
      </c>
      <c r="CW134" s="5">
        <v>0</v>
      </c>
      <c r="CX134" s="5">
        <v>0</v>
      </c>
      <c r="CY134" s="5">
        <v>0</v>
      </c>
      <c r="CZ134" s="5">
        <v>0</v>
      </c>
      <c r="DA134" s="5">
        <v>0</v>
      </c>
      <c r="DB134" s="5">
        <v>0</v>
      </c>
      <c r="DC134" s="5">
        <v>0</v>
      </c>
      <c r="DD134" s="5">
        <v>0</v>
      </c>
      <c r="DE134" s="5">
        <v>0</v>
      </c>
      <c r="DF134" s="5">
        <v>0</v>
      </c>
      <c r="DG134" s="5">
        <v>0</v>
      </c>
      <c r="DH134" s="5">
        <v>0</v>
      </c>
      <c r="DI134" s="5">
        <v>0</v>
      </c>
      <c r="DJ134" s="5">
        <v>0</v>
      </c>
      <c r="DK134" s="5">
        <v>0</v>
      </c>
      <c r="DL134" s="5">
        <v>0</v>
      </c>
      <c r="DM134" s="5">
        <v>0</v>
      </c>
      <c r="DN134" s="5">
        <v>0</v>
      </c>
      <c r="DO134" s="5">
        <v>0</v>
      </c>
      <c r="DP134" s="5">
        <v>0</v>
      </c>
      <c r="DQ134" s="5">
        <v>0</v>
      </c>
      <c r="DR134" s="5">
        <v>0</v>
      </c>
      <c r="DS134" s="5">
        <v>0</v>
      </c>
      <c r="DT134" s="5">
        <v>0</v>
      </c>
      <c r="DU134" s="5">
        <v>0</v>
      </c>
      <c r="DV134" s="5">
        <v>0</v>
      </c>
      <c r="DW134" s="5">
        <v>0</v>
      </c>
      <c r="DX134" s="5">
        <v>0</v>
      </c>
      <c r="DY134" s="5">
        <v>0</v>
      </c>
      <c r="DZ134" s="5">
        <v>0</v>
      </c>
      <c r="EA134" s="5">
        <v>0</v>
      </c>
      <c r="EB134" s="5">
        <v>0</v>
      </c>
      <c r="EC134" s="5">
        <v>0</v>
      </c>
      <c r="ED134" s="5">
        <v>0</v>
      </c>
      <c r="EE134" s="5">
        <v>0</v>
      </c>
      <c r="EF134" s="5">
        <v>0</v>
      </c>
      <c r="EG134" s="5">
        <v>0</v>
      </c>
      <c r="EH134" s="5">
        <v>0</v>
      </c>
      <c r="EI134" s="5">
        <v>0</v>
      </c>
      <c r="EJ134" s="5">
        <v>0</v>
      </c>
      <c r="EK134" s="5">
        <v>0</v>
      </c>
      <c r="EL134" s="5">
        <v>0</v>
      </c>
      <c r="EM134" s="5">
        <v>0</v>
      </c>
      <c r="EN134" s="5">
        <v>0</v>
      </c>
      <c r="EO134" s="5">
        <v>0</v>
      </c>
      <c r="EP134" s="5">
        <v>0</v>
      </c>
      <c r="EQ134" s="5">
        <v>0</v>
      </c>
      <c r="ER134" s="5">
        <v>0</v>
      </c>
      <c r="ES134" s="5">
        <v>0</v>
      </c>
      <c r="ET134" s="5">
        <v>0</v>
      </c>
      <c r="EU134" s="5">
        <v>0</v>
      </c>
      <c r="EV134" s="5">
        <v>0</v>
      </c>
      <c r="EW134" s="5">
        <v>0</v>
      </c>
      <c r="EX134" s="5">
        <v>0</v>
      </c>
      <c r="EY134" s="5">
        <v>0</v>
      </c>
      <c r="EZ134" s="5">
        <v>0</v>
      </c>
      <c r="FA134" s="5">
        <v>0</v>
      </c>
      <c r="FB134" s="5">
        <v>0</v>
      </c>
      <c r="FC134" s="5">
        <v>0</v>
      </c>
      <c r="FD134" s="5">
        <v>0</v>
      </c>
      <c r="FE134" s="5">
        <v>0</v>
      </c>
      <c r="FF134" s="5">
        <v>0</v>
      </c>
      <c r="FG134" s="5">
        <v>0</v>
      </c>
      <c r="FH134" s="5">
        <v>0</v>
      </c>
      <c r="FI134" s="5">
        <v>0</v>
      </c>
      <c r="FJ134" s="5">
        <v>0</v>
      </c>
      <c r="FK134" s="5">
        <v>0</v>
      </c>
      <c r="FL134" s="5">
        <v>0</v>
      </c>
      <c r="FM134" s="5">
        <v>0</v>
      </c>
      <c r="FN134" s="5">
        <v>0</v>
      </c>
      <c r="FO134" s="5">
        <v>0</v>
      </c>
      <c r="FP134" s="5">
        <v>0</v>
      </c>
      <c r="FQ134" s="5">
        <v>0</v>
      </c>
      <c r="FR134" s="5">
        <v>0</v>
      </c>
      <c r="FS134" s="5">
        <v>0</v>
      </c>
      <c r="FT134" s="5">
        <v>0</v>
      </c>
      <c r="FU134" s="5">
        <v>0</v>
      </c>
      <c r="FV134" s="5">
        <v>0</v>
      </c>
      <c r="FW134" s="5">
        <v>0</v>
      </c>
      <c r="FX134" s="5">
        <v>0</v>
      </c>
      <c r="FY134" s="5">
        <v>0</v>
      </c>
      <c r="FZ134" s="5">
        <v>0</v>
      </c>
      <c r="GA134" s="5">
        <v>0</v>
      </c>
      <c r="GB134" s="5">
        <v>0</v>
      </c>
      <c r="GC134" s="5">
        <v>0</v>
      </c>
      <c r="GD134" s="5">
        <v>0</v>
      </c>
      <c r="GE134" s="5">
        <v>0</v>
      </c>
      <c r="GF134" s="5">
        <v>0</v>
      </c>
      <c r="GG134" s="5">
        <v>0</v>
      </c>
      <c r="GH134" s="5">
        <v>0</v>
      </c>
      <c r="GI134" s="5">
        <v>0</v>
      </c>
      <c r="GJ134" s="5">
        <v>0</v>
      </c>
      <c r="GK134" s="5">
        <v>0</v>
      </c>
      <c r="GL134" s="5">
        <v>0</v>
      </c>
      <c r="GM134" s="5">
        <v>0</v>
      </c>
      <c r="GN134" s="5">
        <v>0</v>
      </c>
      <c r="GO134" s="5">
        <v>0</v>
      </c>
      <c r="GP134" s="5">
        <v>0</v>
      </c>
      <c r="GQ134" s="5">
        <v>0</v>
      </c>
      <c r="GR134" s="54">
        <v>0</v>
      </c>
    </row>
    <row r="135" spans="1:200" ht="16.5">
      <c r="A135" s="80" t="s">
        <v>29</v>
      </c>
      <c r="B135" s="80" t="s">
        <v>55</v>
      </c>
      <c r="C135" s="68" t="s">
        <v>149</v>
      </c>
      <c r="D135" s="53">
        <v>14</v>
      </c>
      <c r="E135" s="5"/>
      <c r="F135" s="5"/>
      <c r="G135" s="5"/>
      <c r="H135" s="5"/>
      <c r="I135" s="5"/>
      <c r="J135" s="5"/>
      <c r="K135" s="5"/>
      <c r="L135" s="5"/>
      <c r="M135" s="5"/>
      <c r="N135" s="5">
        <v>421</v>
      </c>
      <c r="O135" s="5"/>
      <c r="P135" s="5">
        <v>11</v>
      </c>
      <c r="Q135" s="5">
        <v>0</v>
      </c>
      <c r="R135" s="5">
        <v>0</v>
      </c>
      <c r="S135" s="5">
        <v>0</v>
      </c>
      <c r="T135" s="5">
        <v>432</v>
      </c>
      <c r="U135" s="5">
        <v>425</v>
      </c>
      <c r="V135" s="5">
        <v>7</v>
      </c>
      <c r="W135" s="5"/>
      <c r="X135" s="5"/>
      <c r="Y135" s="5">
        <v>0</v>
      </c>
      <c r="Z135" s="5">
        <v>0</v>
      </c>
      <c r="AA135" s="5">
        <v>0</v>
      </c>
      <c r="AB135" s="5">
        <v>1</v>
      </c>
      <c r="AC135" s="5">
        <v>4</v>
      </c>
      <c r="AD135" s="5">
        <v>0</v>
      </c>
      <c r="AE135" s="5">
        <v>0</v>
      </c>
      <c r="AF135" s="5">
        <v>0</v>
      </c>
      <c r="AG135" s="5">
        <v>0</v>
      </c>
      <c r="AH135" s="5">
        <v>0</v>
      </c>
      <c r="AI135" s="5">
        <v>0</v>
      </c>
      <c r="AJ135" s="5">
        <v>0</v>
      </c>
      <c r="AK135" s="5">
        <v>0</v>
      </c>
      <c r="AL135" s="5">
        <v>0</v>
      </c>
      <c r="AM135" s="5">
        <v>0</v>
      </c>
      <c r="AN135" s="5">
        <v>0</v>
      </c>
      <c r="AO135" s="5">
        <v>0</v>
      </c>
      <c r="AP135" s="5">
        <v>0</v>
      </c>
      <c r="AQ135" s="5">
        <v>0</v>
      </c>
      <c r="AR135" s="5">
        <v>3</v>
      </c>
      <c r="AS135" s="5">
        <v>0</v>
      </c>
      <c r="AT135" s="5">
        <v>0</v>
      </c>
      <c r="AU135" s="5">
        <v>0</v>
      </c>
      <c r="AV135" s="5">
        <v>0</v>
      </c>
      <c r="AW135" s="5">
        <v>0</v>
      </c>
      <c r="AX135" s="5">
        <v>0</v>
      </c>
      <c r="AY135" s="5">
        <v>0</v>
      </c>
      <c r="AZ135" s="5">
        <v>10</v>
      </c>
      <c r="BA135" s="5">
        <v>0</v>
      </c>
      <c r="BB135" s="5">
        <v>10</v>
      </c>
      <c r="BC135" s="5">
        <v>7</v>
      </c>
      <c r="BD135" s="5">
        <v>0</v>
      </c>
      <c r="BE135" s="5">
        <v>7</v>
      </c>
      <c r="BF135" s="5">
        <v>0</v>
      </c>
      <c r="BG135" s="5">
        <v>3</v>
      </c>
      <c r="BH135" s="5">
        <v>0</v>
      </c>
      <c r="BI135" s="5">
        <v>3</v>
      </c>
      <c r="BJ135" s="5">
        <v>0</v>
      </c>
      <c r="BK135" s="5">
        <v>0</v>
      </c>
      <c r="BL135" s="5">
        <v>0</v>
      </c>
      <c r="BM135" s="5">
        <v>1</v>
      </c>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c r="FR135" s="5"/>
      <c r="FS135" s="5"/>
      <c r="FT135" s="5"/>
      <c r="FU135" s="5"/>
      <c r="FV135" s="5"/>
      <c r="FW135" s="5"/>
      <c r="FX135" s="5"/>
      <c r="FY135" s="5"/>
      <c r="FZ135" s="5"/>
      <c r="GA135" s="5"/>
      <c r="GB135" s="5"/>
      <c r="GC135" s="5"/>
      <c r="GD135" s="5"/>
      <c r="GE135" s="5"/>
      <c r="GF135" s="5"/>
      <c r="GG135" s="5"/>
      <c r="GH135" s="5"/>
      <c r="GI135" s="5"/>
      <c r="GJ135" s="5"/>
      <c r="GK135" s="5"/>
      <c r="GL135" s="5"/>
      <c r="GM135" s="5"/>
      <c r="GN135" s="5"/>
      <c r="GO135" s="5"/>
      <c r="GP135" s="5"/>
      <c r="GQ135" s="5"/>
      <c r="GR135" s="54"/>
    </row>
    <row r="136" spans="1:200" ht="16.5">
      <c r="A136" s="80" t="s">
        <v>29</v>
      </c>
      <c r="B136" s="80" t="s">
        <v>55</v>
      </c>
      <c r="C136" s="68" t="s">
        <v>173</v>
      </c>
      <c r="D136" s="53">
        <v>1</v>
      </c>
      <c r="E136" s="5"/>
      <c r="F136" s="5"/>
      <c r="G136" s="5"/>
      <c r="H136" s="5"/>
      <c r="I136" s="5"/>
      <c r="J136" s="5"/>
      <c r="K136" s="5"/>
      <c r="L136" s="5"/>
      <c r="M136" s="5"/>
      <c r="N136" s="5">
        <v>61</v>
      </c>
      <c r="O136" s="5"/>
      <c r="P136" s="5">
        <v>0</v>
      </c>
      <c r="Q136" s="5">
        <v>0</v>
      </c>
      <c r="R136" s="5">
        <v>0</v>
      </c>
      <c r="S136" s="5">
        <v>0</v>
      </c>
      <c r="T136" s="5">
        <v>61</v>
      </c>
      <c r="U136" s="5">
        <v>57</v>
      </c>
      <c r="V136" s="5">
        <v>4</v>
      </c>
      <c r="W136" s="5"/>
      <c r="X136" s="5"/>
      <c r="Y136" s="5">
        <v>0</v>
      </c>
      <c r="Z136" s="5">
        <v>0</v>
      </c>
      <c r="AA136" s="5">
        <v>0</v>
      </c>
      <c r="AB136" s="5">
        <v>0</v>
      </c>
      <c r="AC136" s="5">
        <v>1</v>
      </c>
      <c r="AD136" s="5">
        <v>1</v>
      </c>
      <c r="AE136" s="5">
        <v>0</v>
      </c>
      <c r="AF136" s="5">
        <v>0</v>
      </c>
      <c r="AG136" s="5">
        <v>0</v>
      </c>
      <c r="AH136" s="5">
        <v>0</v>
      </c>
      <c r="AI136" s="5">
        <v>0</v>
      </c>
      <c r="AJ136" s="5">
        <v>0</v>
      </c>
      <c r="AK136" s="5">
        <v>0</v>
      </c>
      <c r="AL136" s="5">
        <v>0</v>
      </c>
      <c r="AM136" s="5">
        <v>0</v>
      </c>
      <c r="AN136" s="5">
        <v>0</v>
      </c>
      <c r="AO136" s="5">
        <v>0</v>
      </c>
      <c r="AP136" s="5">
        <v>0</v>
      </c>
      <c r="AQ136" s="5">
        <v>1</v>
      </c>
      <c r="AR136" s="5">
        <v>0</v>
      </c>
      <c r="AS136" s="5">
        <v>0</v>
      </c>
      <c r="AT136" s="5">
        <v>0</v>
      </c>
      <c r="AU136" s="5">
        <v>0</v>
      </c>
      <c r="AV136" s="5">
        <v>0</v>
      </c>
      <c r="AW136" s="5">
        <v>0</v>
      </c>
      <c r="AX136" s="5">
        <v>0</v>
      </c>
      <c r="AY136" s="5">
        <v>0</v>
      </c>
      <c r="AZ136" s="5">
        <v>7</v>
      </c>
      <c r="BA136" s="5">
        <v>0</v>
      </c>
      <c r="BB136" s="5">
        <v>7</v>
      </c>
      <c r="BC136" s="5">
        <v>3</v>
      </c>
      <c r="BD136" s="5">
        <v>0</v>
      </c>
      <c r="BE136" s="5">
        <v>3</v>
      </c>
      <c r="BF136" s="5">
        <v>0</v>
      </c>
      <c r="BG136" s="5">
        <v>0</v>
      </c>
      <c r="BH136" s="5">
        <v>1</v>
      </c>
      <c r="BI136" s="5">
        <v>2</v>
      </c>
      <c r="BJ136" s="5">
        <v>0</v>
      </c>
      <c r="BK136" s="5">
        <v>0</v>
      </c>
      <c r="BL136" s="5">
        <v>0</v>
      </c>
      <c r="BM136" s="5">
        <v>1</v>
      </c>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5"/>
      <c r="GJ136" s="5"/>
      <c r="GK136" s="5"/>
      <c r="GL136" s="5"/>
      <c r="GM136" s="5"/>
      <c r="GN136" s="5"/>
      <c r="GO136" s="5"/>
      <c r="GP136" s="5"/>
      <c r="GQ136" s="5"/>
      <c r="GR136" s="54"/>
    </row>
    <row r="137" spans="1:200" ht="16.5">
      <c r="A137" s="80" t="s">
        <v>29</v>
      </c>
      <c r="B137" s="80" t="s">
        <v>55</v>
      </c>
      <c r="C137" s="68" t="s">
        <v>83</v>
      </c>
      <c r="D137" s="53">
        <v>9</v>
      </c>
      <c r="E137" s="5"/>
      <c r="F137" s="5"/>
      <c r="G137" s="5"/>
      <c r="H137" s="5"/>
      <c r="I137" s="5"/>
      <c r="J137" s="5"/>
      <c r="K137" s="5"/>
      <c r="L137" s="5"/>
      <c r="M137" s="5"/>
      <c r="N137" s="5">
        <v>202</v>
      </c>
      <c r="O137" s="5"/>
      <c r="P137" s="5">
        <v>6</v>
      </c>
      <c r="Q137" s="5">
        <v>0</v>
      </c>
      <c r="R137" s="5">
        <v>2</v>
      </c>
      <c r="S137" s="5">
        <v>0</v>
      </c>
      <c r="T137" s="5">
        <v>209</v>
      </c>
      <c r="U137" s="5">
        <v>203</v>
      </c>
      <c r="V137" s="5">
        <v>6</v>
      </c>
      <c r="W137" s="5"/>
      <c r="X137" s="5"/>
      <c r="Y137" s="5">
        <v>0</v>
      </c>
      <c r="Z137" s="5">
        <v>0</v>
      </c>
      <c r="AA137" s="5">
        <v>0</v>
      </c>
      <c r="AB137" s="5">
        <v>1</v>
      </c>
      <c r="AC137" s="5">
        <v>5</v>
      </c>
      <c r="AD137" s="5">
        <v>2</v>
      </c>
      <c r="AE137" s="5">
        <v>0</v>
      </c>
      <c r="AF137" s="5">
        <v>0</v>
      </c>
      <c r="AG137" s="5">
        <v>0</v>
      </c>
      <c r="AH137" s="5">
        <v>0</v>
      </c>
      <c r="AI137" s="5">
        <v>1</v>
      </c>
      <c r="AJ137" s="5">
        <v>0</v>
      </c>
      <c r="AK137" s="5">
        <v>0</v>
      </c>
      <c r="AL137" s="5">
        <v>0</v>
      </c>
      <c r="AM137" s="5">
        <v>0</v>
      </c>
      <c r="AN137" s="5">
        <v>0</v>
      </c>
      <c r="AO137" s="5">
        <v>0</v>
      </c>
      <c r="AP137" s="5">
        <v>0</v>
      </c>
      <c r="AQ137" s="5">
        <v>3</v>
      </c>
      <c r="AR137" s="5">
        <v>0</v>
      </c>
      <c r="AS137" s="5">
        <v>0</v>
      </c>
      <c r="AT137" s="5">
        <v>2</v>
      </c>
      <c r="AU137" s="5">
        <v>1</v>
      </c>
      <c r="AV137" s="5">
        <v>0</v>
      </c>
      <c r="AW137" s="5">
        <v>2</v>
      </c>
      <c r="AX137" s="5">
        <v>0</v>
      </c>
      <c r="AY137" s="5">
        <v>0</v>
      </c>
      <c r="AZ137" s="5">
        <v>3</v>
      </c>
      <c r="BA137" s="5">
        <v>1</v>
      </c>
      <c r="BB137" s="5">
        <v>2</v>
      </c>
      <c r="BC137" s="5">
        <v>2</v>
      </c>
      <c r="BD137" s="5">
        <v>0</v>
      </c>
      <c r="BE137" s="5">
        <v>2</v>
      </c>
      <c r="BF137" s="5">
        <v>0</v>
      </c>
      <c r="BG137" s="5">
        <v>0</v>
      </c>
      <c r="BH137" s="5">
        <v>0</v>
      </c>
      <c r="BI137" s="5">
        <v>1</v>
      </c>
      <c r="BJ137" s="5">
        <v>0</v>
      </c>
      <c r="BK137" s="5">
        <v>0</v>
      </c>
      <c r="BL137" s="5">
        <v>0</v>
      </c>
      <c r="BM137" s="5">
        <v>1</v>
      </c>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4"/>
    </row>
    <row r="138" spans="1:200" ht="16.5">
      <c r="A138" s="80" t="s">
        <v>29</v>
      </c>
      <c r="B138" s="80" t="s">
        <v>55</v>
      </c>
      <c r="C138" s="68" t="s">
        <v>150</v>
      </c>
      <c r="D138" s="53">
        <v>3</v>
      </c>
      <c r="E138" s="5"/>
      <c r="F138" s="5"/>
      <c r="G138" s="5"/>
      <c r="H138" s="5"/>
      <c r="I138" s="5"/>
      <c r="J138" s="5"/>
      <c r="K138" s="5"/>
      <c r="L138" s="5"/>
      <c r="M138" s="5"/>
      <c r="N138" s="5">
        <v>137</v>
      </c>
      <c r="O138" s="5"/>
      <c r="P138" s="5">
        <v>1</v>
      </c>
      <c r="Q138" s="5">
        <v>0</v>
      </c>
      <c r="R138" s="5">
        <v>0</v>
      </c>
      <c r="S138" s="5">
        <v>0</v>
      </c>
      <c r="T138" s="5">
        <v>138</v>
      </c>
      <c r="U138" s="5">
        <v>134</v>
      </c>
      <c r="V138" s="5">
        <v>4</v>
      </c>
      <c r="W138" s="5"/>
      <c r="X138" s="5"/>
      <c r="Y138" s="5">
        <v>0</v>
      </c>
      <c r="Z138" s="5">
        <v>0</v>
      </c>
      <c r="AA138" s="5">
        <v>0</v>
      </c>
      <c r="AB138" s="5">
        <v>1</v>
      </c>
      <c r="AC138" s="5">
        <v>1</v>
      </c>
      <c r="AD138" s="5">
        <v>1</v>
      </c>
      <c r="AE138" s="5">
        <v>0</v>
      </c>
      <c r="AF138" s="5">
        <v>0</v>
      </c>
      <c r="AG138" s="5">
        <v>0</v>
      </c>
      <c r="AH138" s="5">
        <v>0</v>
      </c>
      <c r="AI138" s="5">
        <v>0</v>
      </c>
      <c r="AJ138" s="5">
        <v>0</v>
      </c>
      <c r="AK138" s="5">
        <v>0</v>
      </c>
      <c r="AL138" s="5">
        <v>0</v>
      </c>
      <c r="AM138" s="5">
        <v>0</v>
      </c>
      <c r="AN138" s="5">
        <v>0</v>
      </c>
      <c r="AO138" s="5">
        <v>0</v>
      </c>
      <c r="AP138" s="5">
        <v>0</v>
      </c>
      <c r="AQ138" s="5">
        <v>1</v>
      </c>
      <c r="AR138" s="5">
        <v>0</v>
      </c>
      <c r="AS138" s="5">
        <v>0</v>
      </c>
      <c r="AT138" s="5">
        <v>3</v>
      </c>
      <c r="AU138" s="5">
        <v>2</v>
      </c>
      <c r="AV138" s="5">
        <v>0</v>
      </c>
      <c r="AW138" s="5">
        <v>0</v>
      </c>
      <c r="AX138" s="5">
        <v>0</v>
      </c>
      <c r="AY138" s="5">
        <v>0</v>
      </c>
      <c r="AZ138" s="5">
        <v>4</v>
      </c>
      <c r="BA138" s="5">
        <v>0</v>
      </c>
      <c r="BB138" s="5">
        <v>4</v>
      </c>
      <c r="BC138" s="5">
        <v>1</v>
      </c>
      <c r="BD138" s="5">
        <v>0</v>
      </c>
      <c r="BE138" s="5">
        <v>1</v>
      </c>
      <c r="BF138" s="5">
        <v>0</v>
      </c>
      <c r="BG138" s="5">
        <v>0</v>
      </c>
      <c r="BH138" s="5">
        <v>0</v>
      </c>
      <c r="BI138" s="5">
        <v>0</v>
      </c>
      <c r="BJ138" s="5">
        <v>0</v>
      </c>
      <c r="BK138" s="5">
        <v>0</v>
      </c>
      <c r="BL138" s="5">
        <v>0</v>
      </c>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4"/>
    </row>
    <row r="139" spans="1:200" ht="16.5">
      <c r="A139" s="80" t="s">
        <v>29</v>
      </c>
      <c r="B139" s="80" t="s">
        <v>55</v>
      </c>
      <c r="C139" s="68" t="s">
        <v>151</v>
      </c>
      <c r="D139" s="53">
        <v>0</v>
      </c>
      <c r="E139" s="5"/>
      <c r="F139" s="5"/>
      <c r="G139" s="5"/>
      <c r="H139" s="5"/>
      <c r="I139" s="5"/>
      <c r="J139" s="5"/>
      <c r="K139" s="5"/>
      <c r="L139" s="5"/>
      <c r="M139" s="5"/>
      <c r="N139" s="5">
        <v>67</v>
      </c>
      <c r="O139" s="5"/>
      <c r="P139" s="5">
        <v>3</v>
      </c>
      <c r="Q139" s="5">
        <v>0</v>
      </c>
      <c r="R139" s="5">
        <v>0</v>
      </c>
      <c r="S139" s="5">
        <v>0</v>
      </c>
      <c r="T139" s="5">
        <v>70</v>
      </c>
      <c r="U139" s="5">
        <v>68</v>
      </c>
      <c r="V139" s="5">
        <v>2</v>
      </c>
      <c r="W139" s="5"/>
      <c r="X139" s="5"/>
      <c r="Y139" s="5">
        <v>0</v>
      </c>
      <c r="Z139" s="5">
        <v>0</v>
      </c>
      <c r="AA139" s="5">
        <v>0</v>
      </c>
      <c r="AB139" s="5">
        <v>0</v>
      </c>
      <c r="AC139" s="5">
        <v>2</v>
      </c>
      <c r="AD139" s="5">
        <v>1</v>
      </c>
      <c r="AE139" s="5">
        <v>0</v>
      </c>
      <c r="AF139" s="5">
        <v>0</v>
      </c>
      <c r="AG139" s="5">
        <v>0</v>
      </c>
      <c r="AH139" s="5">
        <v>0</v>
      </c>
      <c r="AI139" s="5">
        <v>0</v>
      </c>
      <c r="AJ139" s="5">
        <v>0</v>
      </c>
      <c r="AK139" s="5">
        <v>0</v>
      </c>
      <c r="AL139" s="5">
        <v>0</v>
      </c>
      <c r="AM139" s="5">
        <v>0</v>
      </c>
      <c r="AN139" s="5">
        <v>0</v>
      </c>
      <c r="AO139" s="5">
        <v>0</v>
      </c>
      <c r="AP139" s="5">
        <v>1</v>
      </c>
      <c r="AQ139" s="5">
        <v>0</v>
      </c>
      <c r="AR139" s="5">
        <v>0</v>
      </c>
      <c r="AS139" s="5">
        <v>0</v>
      </c>
      <c r="AT139" s="5">
        <v>0</v>
      </c>
      <c r="AU139" s="5">
        <v>0</v>
      </c>
      <c r="AV139" s="5">
        <v>0</v>
      </c>
      <c r="AW139" s="5">
        <v>2</v>
      </c>
      <c r="AX139" s="5">
        <v>1</v>
      </c>
      <c r="AY139" s="5">
        <v>0</v>
      </c>
      <c r="AZ139" s="5">
        <v>0</v>
      </c>
      <c r="BA139" s="5">
        <v>0</v>
      </c>
      <c r="BB139" s="5">
        <v>0</v>
      </c>
      <c r="BC139" s="5">
        <v>0</v>
      </c>
      <c r="BD139" s="5">
        <v>0</v>
      </c>
      <c r="BE139" s="5">
        <v>0</v>
      </c>
      <c r="BF139" s="5">
        <v>0</v>
      </c>
      <c r="BG139" s="5">
        <v>0</v>
      </c>
      <c r="BH139" s="5">
        <v>0</v>
      </c>
      <c r="BI139" s="5">
        <v>0</v>
      </c>
      <c r="BJ139" s="5">
        <v>0</v>
      </c>
      <c r="BK139" s="5">
        <v>0</v>
      </c>
      <c r="BL139" s="5">
        <v>0</v>
      </c>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4"/>
    </row>
    <row r="140" spans="1:200" ht="17.25" thickBot="1">
      <c r="A140" s="80" t="s">
        <v>29</v>
      </c>
      <c r="B140" s="80" t="s">
        <v>55</v>
      </c>
      <c r="C140" s="58" t="s">
        <v>152</v>
      </c>
      <c r="D140" s="53">
        <v>3</v>
      </c>
      <c r="E140" s="5"/>
      <c r="F140" s="5"/>
      <c r="G140" s="5"/>
      <c r="H140" s="5"/>
      <c r="I140" s="5"/>
      <c r="J140" s="5"/>
      <c r="K140" s="5"/>
      <c r="L140" s="5"/>
      <c r="M140" s="5"/>
      <c r="N140" s="5">
        <v>80</v>
      </c>
      <c r="O140" s="5"/>
      <c r="P140" s="5">
        <v>4</v>
      </c>
      <c r="Q140" s="5">
        <v>0</v>
      </c>
      <c r="R140" s="5">
        <v>0</v>
      </c>
      <c r="S140" s="5">
        <v>0</v>
      </c>
      <c r="T140" s="5">
        <v>84</v>
      </c>
      <c r="U140" s="5">
        <v>77</v>
      </c>
      <c r="V140" s="5">
        <v>7</v>
      </c>
      <c r="W140" s="5"/>
      <c r="X140" s="5"/>
      <c r="Y140" s="5">
        <v>0</v>
      </c>
      <c r="Z140" s="5">
        <v>0</v>
      </c>
      <c r="AA140" s="5">
        <v>0</v>
      </c>
      <c r="AB140" s="5">
        <v>0</v>
      </c>
      <c r="AC140" s="5">
        <v>0</v>
      </c>
      <c r="AD140" s="5">
        <v>0</v>
      </c>
      <c r="AE140" s="5">
        <v>0</v>
      </c>
      <c r="AF140" s="5">
        <v>0</v>
      </c>
      <c r="AG140" s="5">
        <v>0</v>
      </c>
      <c r="AH140" s="5">
        <v>0</v>
      </c>
      <c r="AI140" s="5">
        <v>0</v>
      </c>
      <c r="AJ140" s="5">
        <v>0</v>
      </c>
      <c r="AK140" s="5">
        <v>0</v>
      </c>
      <c r="AL140" s="5">
        <v>0</v>
      </c>
      <c r="AM140" s="5">
        <v>0</v>
      </c>
      <c r="AN140" s="5">
        <v>0</v>
      </c>
      <c r="AO140" s="5">
        <v>0</v>
      </c>
      <c r="AP140" s="5">
        <v>0</v>
      </c>
      <c r="AQ140" s="5">
        <v>0</v>
      </c>
      <c r="AR140" s="5">
        <v>0</v>
      </c>
      <c r="AS140" s="5">
        <v>0</v>
      </c>
      <c r="AT140" s="5">
        <v>0</v>
      </c>
      <c r="AU140" s="5">
        <v>0</v>
      </c>
      <c r="AV140" s="5">
        <v>0</v>
      </c>
      <c r="AW140" s="5">
        <v>0</v>
      </c>
      <c r="AX140" s="5">
        <v>0</v>
      </c>
      <c r="AY140" s="5">
        <v>0</v>
      </c>
      <c r="AZ140" s="5">
        <v>14</v>
      </c>
      <c r="BA140" s="5">
        <v>0</v>
      </c>
      <c r="BB140" s="5">
        <v>14</v>
      </c>
      <c r="BC140" s="5">
        <v>7</v>
      </c>
      <c r="BD140" s="5">
        <v>0</v>
      </c>
      <c r="BE140" s="5">
        <v>7</v>
      </c>
      <c r="BF140" s="5">
        <v>0</v>
      </c>
      <c r="BG140" s="5">
        <v>0</v>
      </c>
      <c r="BH140" s="5">
        <v>0</v>
      </c>
      <c r="BI140" s="5">
        <v>4</v>
      </c>
      <c r="BJ140" s="5">
        <v>3</v>
      </c>
      <c r="BK140" s="5">
        <v>0</v>
      </c>
      <c r="BL140" s="5">
        <v>0</v>
      </c>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4"/>
    </row>
    <row r="141" spans="1:200" ht="16.5">
      <c r="A141" s="80" t="s">
        <v>29</v>
      </c>
      <c r="B141" s="80" t="s">
        <v>55</v>
      </c>
      <c r="C141" s="66" t="s">
        <v>224</v>
      </c>
      <c r="D141" s="53">
        <v>4</v>
      </c>
      <c r="E141" s="5"/>
      <c r="F141" s="5"/>
      <c r="G141" s="5"/>
      <c r="H141" s="5"/>
      <c r="I141" s="5"/>
      <c r="J141" s="5"/>
      <c r="K141" s="5"/>
      <c r="L141" s="5"/>
      <c r="M141" s="5"/>
      <c r="N141" s="5">
        <v>50</v>
      </c>
      <c r="O141" s="5"/>
      <c r="P141" s="5">
        <v>2</v>
      </c>
      <c r="Q141" s="5">
        <v>0</v>
      </c>
      <c r="R141" s="5">
        <v>0</v>
      </c>
      <c r="S141" s="5">
        <v>0</v>
      </c>
      <c r="T141" s="5">
        <v>52</v>
      </c>
      <c r="U141" s="5">
        <v>49</v>
      </c>
      <c r="V141" s="5">
        <v>3</v>
      </c>
      <c r="W141" s="5"/>
      <c r="X141" s="5"/>
      <c r="Y141" s="5">
        <v>0</v>
      </c>
      <c r="Z141" s="5">
        <v>0</v>
      </c>
      <c r="AA141" s="5">
        <v>0</v>
      </c>
      <c r="AB141" s="5">
        <v>1</v>
      </c>
      <c r="AC141" s="5">
        <v>2</v>
      </c>
      <c r="AD141" s="5">
        <v>2</v>
      </c>
      <c r="AE141" s="5">
        <v>0</v>
      </c>
      <c r="AF141" s="5">
        <v>0</v>
      </c>
      <c r="AG141" s="5">
        <v>0</v>
      </c>
      <c r="AH141" s="5">
        <v>0</v>
      </c>
      <c r="AI141" s="5">
        <v>0</v>
      </c>
      <c r="AJ141" s="5">
        <v>0</v>
      </c>
      <c r="AK141" s="5">
        <v>0</v>
      </c>
      <c r="AL141" s="5">
        <v>0</v>
      </c>
      <c r="AM141" s="5">
        <v>0</v>
      </c>
      <c r="AN141" s="5">
        <v>0</v>
      </c>
      <c r="AO141" s="5">
        <v>0</v>
      </c>
      <c r="AP141" s="5">
        <v>0</v>
      </c>
      <c r="AQ141" s="5">
        <v>2</v>
      </c>
      <c r="AR141" s="5">
        <v>0</v>
      </c>
      <c r="AS141" s="5">
        <v>0</v>
      </c>
      <c r="AT141" s="5">
        <v>0</v>
      </c>
      <c r="AU141" s="5">
        <v>0</v>
      </c>
      <c r="AV141" s="5">
        <v>0</v>
      </c>
      <c r="AW141" s="5">
        <v>0</v>
      </c>
      <c r="AX141" s="5">
        <v>0</v>
      </c>
      <c r="AY141" s="5">
        <v>0</v>
      </c>
      <c r="AZ141" s="5">
        <v>4</v>
      </c>
      <c r="BA141" s="5">
        <v>0</v>
      </c>
      <c r="BB141" s="5">
        <v>4</v>
      </c>
      <c r="BC141" s="5">
        <v>1</v>
      </c>
      <c r="BD141" s="5">
        <v>0</v>
      </c>
      <c r="BE141" s="5">
        <v>1</v>
      </c>
      <c r="BF141" s="5">
        <v>0</v>
      </c>
      <c r="BG141" s="5">
        <v>0</v>
      </c>
      <c r="BH141" s="5">
        <v>0</v>
      </c>
      <c r="BI141" s="5">
        <v>0</v>
      </c>
      <c r="BJ141" s="5">
        <v>0</v>
      </c>
      <c r="BK141" s="5">
        <v>0</v>
      </c>
      <c r="BL141" s="5">
        <v>0</v>
      </c>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4"/>
    </row>
    <row r="142" spans="1:200" ht="16.5">
      <c r="A142" s="80" t="s">
        <v>29</v>
      </c>
      <c r="B142" s="79" t="s">
        <v>76</v>
      </c>
      <c r="C142" s="68" t="s">
        <v>162</v>
      </c>
      <c r="D142" s="53">
        <v>1</v>
      </c>
      <c r="E142" s="5">
        <v>1</v>
      </c>
      <c r="F142" s="5">
        <v>0</v>
      </c>
      <c r="G142" s="5">
        <v>0</v>
      </c>
      <c r="H142" s="5">
        <v>0</v>
      </c>
      <c r="I142" s="5">
        <v>1</v>
      </c>
      <c r="J142" s="5">
        <v>1</v>
      </c>
      <c r="K142" s="5">
        <v>0</v>
      </c>
      <c r="L142" s="5">
        <v>1</v>
      </c>
      <c r="M142" s="5"/>
      <c r="N142" s="5">
        <v>165</v>
      </c>
      <c r="O142" s="5">
        <v>0</v>
      </c>
      <c r="P142" s="5">
        <v>5</v>
      </c>
      <c r="Q142" s="5">
        <v>0</v>
      </c>
      <c r="R142" s="5">
        <v>0</v>
      </c>
      <c r="S142" s="5">
        <v>1</v>
      </c>
      <c r="T142" s="5">
        <v>171</v>
      </c>
      <c r="U142" s="5">
        <v>168</v>
      </c>
      <c r="V142" s="5">
        <v>3</v>
      </c>
      <c r="W142" s="5">
        <v>1</v>
      </c>
      <c r="X142" s="5">
        <v>1</v>
      </c>
      <c r="Y142" s="5">
        <v>0</v>
      </c>
      <c r="Z142" s="5">
        <v>0</v>
      </c>
      <c r="AA142" s="5">
        <v>0</v>
      </c>
      <c r="AB142" s="5">
        <v>0</v>
      </c>
      <c r="AC142" s="5">
        <v>4</v>
      </c>
      <c r="AD142" s="5">
        <v>2</v>
      </c>
      <c r="AE142" s="5">
        <v>0</v>
      </c>
      <c r="AF142" s="5">
        <v>0</v>
      </c>
      <c r="AG142" s="5">
        <v>0</v>
      </c>
      <c r="AH142" s="5">
        <v>0</v>
      </c>
      <c r="AI142" s="5">
        <v>0</v>
      </c>
      <c r="AJ142" s="5">
        <v>0</v>
      </c>
      <c r="AK142" s="5">
        <v>0</v>
      </c>
      <c r="AL142" s="5">
        <v>0</v>
      </c>
      <c r="AM142" s="5">
        <v>0</v>
      </c>
      <c r="AN142" s="5">
        <v>0</v>
      </c>
      <c r="AO142" s="5">
        <v>0</v>
      </c>
      <c r="AP142" s="5">
        <v>2</v>
      </c>
      <c r="AQ142" s="5">
        <v>0</v>
      </c>
      <c r="AR142" s="5">
        <v>0</v>
      </c>
      <c r="AS142" s="5">
        <v>0</v>
      </c>
      <c r="AT142" s="5">
        <v>2</v>
      </c>
      <c r="AU142" s="5">
        <v>1</v>
      </c>
      <c r="AV142" s="5">
        <v>0</v>
      </c>
      <c r="AW142" s="5">
        <v>0</v>
      </c>
      <c r="AX142" s="5">
        <v>0</v>
      </c>
      <c r="AY142" s="5">
        <v>0</v>
      </c>
      <c r="AZ142" s="5">
        <v>0</v>
      </c>
      <c r="BA142" s="5">
        <v>0</v>
      </c>
      <c r="BB142" s="5">
        <v>0</v>
      </c>
      <c r="BC142" s="5">
        <v>0</v>
      </c>
      <c r="BD142" s="5">
        <v>0</v>
      </c>
      <c r="BE142" s="5">
        <v>0</v>
      </c>
      <c r="BF142" s="5">
        <v>0</v>
      </c>
      <c r="BG142" s="5">
        <v>0</v>
      </c>
      <c r="BH142" s="5">
        <v>0</v>
      </c>
      <c r="BI142" s="5">
        <v>0</v>
      </c>
      <c r="BJ142" s="5">
        <v>0</v>
      </c>
      <c r="BK142" s="5">
        <v>0</v>
      </c>
      <c r="BL142" s="5">
        <v>0</v>
      </c>
      <c r="BM142" s="5">
        <v>1</v>
      </c>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4"/>
    </row>
    <row r="143" spans="1:200" ht="16.5">
      <c r="A143" s="80" t="s">
        <v>29</v>
      </c>
      <c r="B143" s="80" t="s">
        <v>76</v>
      </c>
      <c r="C143" s="68" t="s">
        <v>139</v>
      </c>
      <c r="D143" s="53">
        <v>4</v>
      </c>
      <c r="E143" s="5">
        <v>0</v>
      </c>
      <c r="F143" s="5">
        <v>0</v>
      </c>
      <c r="G143" s="5">
        <v>0</v>
      </c>
      <c r="H143" s="5">
        <v>0</v>
      </c>
      <c r="I143" s="5">
        <v>0</v>
      </c>
      <c r="J143" s="5">
        <v>0</v>
      </c>
      <c r="K143" s="5">
        <v>0</v>
      </c>
      <c r="L143" s="5">
        <v>0</v>
      </c>
      <c r="M143" s="5"/>
      <c r="N143" s="5">
        <v>657</v>
      </c>
      <c r="O143" s="5">
        <v>0</v>
      </c>
      <c r="P143" s="5">
        <v>7</v>
      </c>
      <c r="Q143" s="5">
        <v>1</v>
      </c>
      <c r="R143" s="5">
        <v>0</v>
      </c>
      <c r="S143" s="5">
        <v>8</v>
      </c>
      <c r="T143" s="5">
        <v>673</v>
      </c>
      <c r="U143" s="5">
        <v>656</v>
      </c>
      <c r="V143" s="5">
        <v>17</v>
      </c>
      <c r="W143" s="5">
        <v>0</v>
      </c>
      <c r="X143" s="5">
        <v>0</v>
      </c>
      <c r="Y143" s="5">
        <v>0</v>
      </c>
      <c r="Z143" s="5">
        <v>0</v>
      </c>
      <c r="AA143" s="5">
        <v>0</v>
      </c>
      <c r="AB143" s="5">
        <v>0</v>
      </c>
      <c r="AC143" s="5">
        <v>28</v>
      </c>
      <c r="AD143" s="5">
        <v>6</v>
      </c>
      <c r="AE143" s="5">
        <v>2</v>
      </c>
      <c r="AF143" s="5">
        <v>0</v>
      </c>
      <c r="AG143" s="5">
        <v>0</v>
      </c>
      <c r="AH143" s="5">
        <v>4</v>
      </c>
      <c r="AI143" s="5">
        <v>0</v>
      </c>
      <c r="AJ143" s="5">
        <v>0</v>
      </c>
      <c r="AK143" s="5">
        <v>0</v>
      </c>
      <c r="AL143" s="5">
        <v>0</v>
      </c>
      <c r="AM143" s="5">
        <v>1</v>
      </c>
      <c r="AN143" s="5">
        <v>1</v>
      </c>
      <c r="AO143" s="5">
        <v>1</v>
      </c>
      <c r="AP143" s="5">
        <v>12</v>
      </c>
      <c r="AQ143" s="5">
        <v>0</v>
      </c>
      <c r="AR143" s="5">
        <v>0</v>
      </c>
      <c r="AS143" s="5">
        <v>0</v>
      </c>
      <c r="AT143" s="5">
        <v>6</v>
      </c>
      <c r="AU143" s="5">
        <v>3</v>
      </c>
      <c r="AV143" s="5">
        <v>0</v>
      </c>
      <c r="AW143" s="5">
        <v>0</v>
      </c>
      <c r="AX143" s="5">
        <v>0</v>
      </c>
      <c r="AY143" s="5">
        <v>0</v>
      </c>
      <c r="AZ143" s="5">
        <v>0</v>
      </c>
      <c r="BA143" s="5">
        <v>0</v>
      </c>
      <c r="BB143" s="5">
        <v>0</v>
      </c>
      <c r="BC143" s="5">
        <v>0</v>
      </c>
      <c r="BD143" s="5">
        <v>0</v>
      </c>
      <c r="BE143" s="5">
        <v>0</v>
      </c>
      <c r="BF143" s="5">
        <v>0</v>
      </c>
      <c r="BG143" s="5">
        <v>0</v>
      </c>
      <c r="BH143" s="5">
        <v>0</v>
      </c>
      <c r="BI143" s="5">
        <v>0</v>
      </c>
      <c r="BJ143" s="5">
        <v>0</v>
      </c>
      <c r="BK143" s="5">
        <v>0</v>
      </c>
      <c r="BL143" s="5">
        <v>0</v>
      </c>
      <c r="BM143" s="5">
        <v>1</v>
      </c>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4"/>
    </row>
    <row r="144" spans="1:200" ht="16.5">
      <c r="A144" s="80" t="s">
        <v>29</v>
      </c>
      <c r="B144" s="80" t="s">
        <v>76</v>
      </c>
      <c r="C144" s="68" t="s">
        <v>142</v>
      </c>
      <c r="D144" s="53">
        <v>5</v>
      </c>
      <c r="E144" s="5">
        <v>1</v>
      </c>
      <c r="F144" s="5">
        <v>0</v>
      </c>
      <c r="G144" s="5">
        <v>0</v>
      </c>
      <c r="H144" s="5">
        <v>0</v>
      </c>
      <c r="I144" s="5">
        <v>1</v>
      </c>
      <c r="J144" s="5">
        <v>1</v>
      </c>
      <c r="K144" s="5">
        <v>0</v>
      </c>
      <c r="L144" s="5">
        <v>1</v>
      </c>
      <c r="M144" s="5"/>
      <c r="N144" s="5">
        <v>205</v>
      </c>
      <c r="O144" s="5">
        <v>0</v>
      </c>
      <c r="P144" s="5">
        <v>14</v>
      </c>
      <c r="Q144" s="5">
        <v>0</v>
      </c>
      <c r="R144" s="5">
        <v>0</v>
      </c>
      <c r="S144" s="5">
        <v>0</v>
      </c>
      <c r="T144" s="5">
        <v>219</v>
      </c>
      <c r="U144" s="5">
        <v>215</v>
      </c>
      <c r="V144" s="5">
        <v>4</v>
      </c>
      <c r="W144" s="5">
        <v>1</v>
      </c>
      <c r="X144" s="5">
        <v>0</v>
      </c>
      <c r="Y144" s="5">
        <v>0</v>
      </c>
      <c r="Z144" s="5">
        <v>0</v>
      </c>
      <c r="AA144" s="5">
        <v>0</v>
      </c>
      <c r="AB144" s="5">
        <v>0</v>
      </c>
      <c r="AC144" s="5">
        <v>4</v>
      </c>
      <c r="AD144" s="5">
        <v>2</v>
      </c>
      <c r="AE144" s="5">
        <v>0</v>
      </c>
      <c r="AF144" s="5">
        <v>0</v>
      </c>
      <c r="AG144" s="5">
        <v>0</v>
      </c>
      <c r="AH144" s="5">
        <v>0</v>
      </c>
      <c r="AI144" s="5">
        <v>0</v>
      </c>
      <c r="AJ144" s="5">
        <v>0</v>
      </c>
      <c r="AK144" s="5">
        <v>0</v>
      </c>
      <c r="AL144" s="5">
        <v>0</v>
      </c>
      <c r="AM144" s="5">
        <v>0</v>
      </c>
      <c r="AN144" s="5">
        <v>0</v>
      </c>
      <c r="AO144" s="5">
        <v>0</v>
      </c>
      <c r="AP144" s="5">
        <v>2</v>
      </c>
      <c r="AQ144" s="5">
        <v>0</v>
      </c>
      <c r="AR144" s="5">
        <v>0</v>
      </c>
      <c r="AS144" s="5">
        <v>0</v>
      </c>
      <c r="AT144" s="5">
        <v>0</v>
      </c>
      <c r="AU144" s="5">
        <v>0</v>
      </c>
      <c r="AV144" s="5">
        <v>0</v>
      </c>
      <c r="AW144" s="5">
        <v>0</v>
      </c>
      <c r="AX144" s="5">
        <v>0</v>
      </c>
      <c r="AY144" s="5">
        <v>0</v>
      </c>
      <c r="AZ144" s="5">
        <v>4</v>
      </c>
      <c r="BA144" s="5">
        <v>0</v>
      </c>
      <c r="BB144" s="5">
        <v>4</v>
      </c>
      <c r="BC144" s="5">
        <v>2</v>
      </c>
      <c r="BD144" s="5">
        <v>0</v>
      </c>
      <c r="BE144" s="5">
        <v>0</v>
      </c>
      <c r="BF144" s="5">
        <v>2</v>
      </c>
      <c r="BG144" s="5">
        <v>0</v>
      </c>
      <c r="BH144" s="5">
        <v>0</v>
      </c>
      <c r="BI144" s="5">
        <v>0</v>
      </c>
      <c r="BJ144" s="5">
        <v>0</v>
      </c>
      <c r="BK144" s="5">
        <v>0</v>
      </c>
      <c r="BL144" s="5">
        <v>0</v>
      </c>
      <c r="BM144" s="5">
        <v>1</v>
      </c>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4"/>
    </row>
    <row r="145" spans="1:200" ht="16.5">
      <c r="A145" s="80" t="s">
        <v>29</v>
      </c>
      <c r="B145" s="80" t="s">
        <v>76</v>
      </c>
      <c r="C145" s="68" t="s">
        <v>143</v>
      </c>
      <c r="D145" s="53">
        <v>19</v>
      </c>
      <c r="E145" s="5">
        <v>5</v>
      </c>
      <c r="F145" s="5">
        <v>0</v>
      </c>
      <c r="G145" s="5">
        <v>0</v>
      </c>
      <c r="H145" s="5">
        <v>0</v>
      </c>
      <c r="I145" s="5">
        <v>5</v>
      </c>
      <c r="J145" s="5">
        <v>5</v>
      </c>
      <c r="K145" s="5">
        <v>0</v>
      </c>
      <c r="L145" s="5">
        <v>5</v>
      </c>
      <c r="M145" s="5"/>
      <c r="N145" s="5">
        <v>587</v>
      </c>
      <c r="O145" s="5">
        <v>0</v>
      </c>
      <c r="P145" s="5">
        <v>13</v>
      </c>
      <c r="Q145" s="5">
        <v>5</v>
      </c>
      <c r="R145" s="5">
        <v>0</v>
      </c>
      <c r="S145" s="5">
        <v>3</v>
      </c>
      <c r="T145" s="5">
        <v>608</v>
      </c>
      <c r="U145" s="5">
        <v>591</v>
      </c>
      <c r="V145" s="5">
        <v>17</v>
      </c>
      <c r="W145" s="5">
        <v>5</v>
      </c>
      <c r="X145" s="5">
        <v>0</v>
      </c>
      <c r="Y145" s="5">
        <v>0</v>
      </c>
      <c r="Z145" s="5">
        <v>0</v>
      </c>
      <c r="AA145" s="5">
        <v>0</v>
      </c>
      <c r="AB145" s="5">
        <v>0</v>
      </c>
      <c r="AC145" s="5">
        <v>22</v>
      </c>
      <c r="AD145" s="5">
        <v>8</v>
      </c>
      <c r="AE145" s="5">
        <v>3</v>
      </c>
      <c r="AF145" s="5">
        <v>0</v>
      </c>
      <c r="AG145" s="5">
        <v>0</v>
      </c>
      <c r="AH145" s="5">
        <v>0</v>
      </c>
      <c r="AI145" s="5">
        <v>0</v>
      </c>
      <c r="AJ145" s="5">
        <v>0</v>
      </c>
      <c r="AK145" s="5">
        <v>0</v>
      </c>
      <c r="AL145" s="5">
        <v>0</v>
      </c>
      <c r="AM145" s="5">
        <v>2</v>
      </c>
      <c r="AN145" s="5">
        <v>1</v>
      </c>
      <c r="AO145" s="5">
        <v>1</v>
      </c>
      <c r="AP145" s="5">
        <v>11</v>
      </c>
      <c r="AQ145" s="5">
        <v>0</v>
      </c>
      <c r="AR145" s="5">
        <v>2</v>
      </c>
      <c r="AS145" s="5">
        <v>0</v>
      </c>
      <c r="AT145" s="5">
        <v>4</v>
      </c>
      <c r="AU145" s="5">
        <v>2</v>
      </c>
      <c r="AV145" s="5">
        <v>0</v>
      </c>
      <c r="AW145" s="5">
        <v>0</v>
      </c>
      <c r="AX145" s="5">
        <v>0</v>
      </c>
      <c r="AY145" s="5">
        <v>0</v>
      </c>
      <c r="AZ145" s="5">
        <v>8</v>
      </c>
      <c r="BA145" s="5">
        <v>5</v>
      </c>
      <c r="BB145" s="5">
        <v>3</v>
      </c>
      <c r="BC145" s="5">
        <v>4</v>
      </c>
      <c r="BD145" s="5">
        <v>0</v>
      </c>
      <c r="BE145" s="5">
        <v>4</v>
      </c>
      <c r="BF145" s="5">
        <v>0</v>
      </c>
      <c r="BG145" s="5">
        <v>2</v>
      </c>
      <c r="BH145" s="5">
        <v>0</v>
      </c>
      <c r="BI145" s="5">
        <v>2</v>
      </c>
      <c r="BJ145" s="5">
        <v>0</v>
      </c>
      <c r="BK145" s="5">
        <v>0</v>
      </c>
      <c r="BL145" s="5">
        <v>0</v>
      </c>
      <c r="BM145" s="5">
        <v>1</v>
      </c>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c r="FR145" s="5"/>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4"/>
    </row>
    <row r="146" spans="1:200" ht="16.5">
      <c r="A146" s="80" t="s">
        <v>29</v>
      </c>
      <c r="B146" s="80" t="s">
        <v>76</v>
      </c>
      <c r="C146" s="68" t="s">
        <v>81</v>
      </c>
      <c r="D146" s="53">
        <v>12</v>
      </c>
      <c r="E146" s="5">
        <v>2</v>
      </c>
      <c r="F146" s="5">
        <v>0</v>
      </c>
      <c r="G146" s="5">
        <v>0</v>
      </c>
      <c r="H146" s="5">
        <v>0</v>
      </c>
      <c r="I146" s="5">
        <v>2</v>
      </c>
      <c r="J146" s="5">
        <v>2</v>
      </c>
      <c r="K146" s="5">
        <v>0</v>
      </c>
      <c r="L146" s="5">
        <v>2</v>
      </c>
      <c r="M146" s="5"/>
      <c r="N146" s="5">
        <v>458</v>
      </c>
      <c r="O146" s="5">
        <v>0</v>
      </c>
      <c r="P146" s="5">
        <v>8</v>
      </c>
      <c r="Q146" s="5">
        <v>6</v>
      </c>
      <c r="R146" s="5">
        <v>0</v>
      </c>
      <c r="S146" s="5">
        <v>3</v>
      </c>
      <c r="T146" s="5">
        <v>475</v>
      </c>
      <c r="U146" s="5">
        <v>456</v>
      </c>
      <c r="V146" s="5">
        <v>19</v>
      </c>
      <c r="W146" s="5">
        <v>0</v>
      </c>
      <c r="X146" s="5">
        <v>0</v>
      </c>
      <c r="Y146" s="5">
        <v>0</v>
      </c>
      <c r="Z146" s="5">
        <v>0</v>
      </c>
      <c r="AA146" s="5">
        <v>0</v>
      </c>
      <c r="AB146" s="5">
        <v>0</v>
      </c>
      <c r="AC146" s="5">
        <v>10</v>
      </c>
      <c r="AD146" s="5">
        <v>5</v>
      </c>
      <c r="AE146" s="5">
        <v>0</v>
      </c>
      <c r="AF146" s="5">
        <v>0</v>
      </c>
      <c r="AG146" s="5">
        <v>0</v>
      </c>
      <c r="AH146" s="5">
        <v>0</v>
      </c>
      <c r="AI146" s="5">
        <v>0</v>
      </c>
      <c r="AJ146" s="5">
        <v>0</v>
      </c>
      <c r="AK146" s="5">
        <v>0</v>
      </c>
      <c r="AL146" s="5">
        <v>0</v>
      </c>
      <c r="AM146" s="5">
        <v>0</v>
      </c>
      <c r="AN146" s="5">
        <v>0</v>
      </c>
      <c r="AO146" s="5">
        <v>0</v>
      </c>
      <c r="AP146" s="5">
        <v>5</v>
      </c>
      <c r="AQ146" s="5">
        <v>0</v>
      </c>
      <c r="AR146" s="5">
        <v>10</v>
      </c>
      <c r="AS146" s="5">
        <v>0</v>
      </c>
      <c r="AT146" s="5">
        <v>2</v>
      </c>
      <c r="AU146" s="5">
        <v>1</v>
      </c>
      <c r="AV146" s="5">
        <v>0</v>
      </c>
      <c r="AW146" s="5">
        <v>0</v>
      </c>
      <c r="AX146" s="5">
        <v>0</v>
      </c>
      <c r="AY146" s="5">
        <v>0</v>
      </c>
      <c r="AZ146" s="5">
        <v>26</v>
      </c>
      <c r="BA146" s="5">
        <v>2</v>
      </c>
      <c r="BB146" s="5">
        <v>24</v>
      </c>
      <c r="BC146" s="5">
        <v>13</v>
      </c>
      <c r="BD146" s="5">
        <v>0</v>
      </c>
      <c r="BE146" s="5">
        <v>13</v>
      </c>
      <c r="BF146" s="5">
        <v>0</v>
      </c>
      <c r="BG146" s="5">
        <v>10</v>
      </c>
      <c r="BH146" s="5">
        <v>0</v>
      </c>
      <c r="BI146" s="5">
        <v>2</v>
      </c>
      <c r="BJ146" s="5">
        <v>0</v>
      </c>
      <c r="BK146" s="5">
        <v>0</v>
      </c>
      <c r="BL146" s="5">
        <v>1</v>
      </c>
      <c r="BM146" s="5">
        <v>1</v>
      </c>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c r="FQ146" s="5"/>
      <c r="FR146" s="5"/>
      <c r="FS146" s="5"/>
      <c r="FT146" s="5"/>
      <c r="FU146" s="5"/>
      <c r="FV146" s="5"/>
      <c r="FW146" s="5"/>
      <c r="FX146" s="5"/>
      <c r="FY146" s="5"/>
      <c r="FZ146" s="5"/>
      <c r="GA146" s="5"/>
      <c r="GB146" s="5"/>
      <c r="GC146" s="5"/>
      <c r="GD146" s="5"/>
      <c r="GE146" s="5"/>
      <c r="GF146" s="5"/>
      <c r="GG146" s="5"/>
      <c r="GH146" s="5"/>
      <c r="GI146" s="5"/>
      <c r="GJ146" s="5"/>
      <c r="GK146" s="5"/>
      <c r="GL146" s="5"/>
      <c r="GM146" s="5"/>
      <c r="GN146" s="5"/>
      <c r="GO146" s="5"/>
      <c r="GP146" s="5"/>
      <c r="GQ146" s="5"/>
      <c r="GR146" s="54"/>
    </row>
    <row r="147" spans="1:200" ht="16.5">
      <c r="A147" s="80" t="s">
        <v>29</v>
      </c>
      <c r="B147" s="80" t="s">
        <v>76</v>
      </c>
      <c r="C147" s="68" t="s">
        <v>147</v>
      </c>
      <c r="D147" s="53">
        <v>108</v>
      </c>
      <c r="E147" s="5">
        <v>6</v>
      </c>
      <c r="F147" s="5">
        <v>0</v>
      </c>
      <c r="G147" s="5">
        <v>0</v>
      </c>
      <c r="H147" s="5">
        <v>0</v>
      </c>
      <c r="I147" s="5">
        <v>6</v>
      </c>
      <c r="J147" s="5">
        <v>6</v>
      </c>
      <c r="K147" s="5">
        <v>0</v>
      </c>
      <c r="L147" s="5">
        <v>6</v>
      </c>
      <c r="M147" s="5"/>
      <c r="N147" s="5">
        <v>7477</v>
      </c>
      <c r="O147" s="5">
        <v>0</v>
      </c>
      <c r="P147" s="5">
        <v>73</v>
      </c>
      <c r="Q147" s="5">
        <v>133</v>
      </c>
      <c r="R147" s="5">
        <v>0</v>
      </c>
      <c r="S147" s="5">
        <v>48</v>
      </c>
      <c r="T147" s="5">
        <v>7731</v>
      </c>
      <c r="U147" s="5">
        <v>7466</v>
      </c>
      <c r="V147" s="5">
        <v>265</v>
      </c>
      <c r="W147" s="5">
        <v>6</v>
      </c>
      <c r="X147" s="5">
        <v>1</v>
      </c>
      <c r="Y147" s="5">
        <v>7</v>
      </c>
      <c r="Z147" s="5">
        <v>0</v>
      </c>
      <c r="AA147" s="5">
        <v>0</v>
      </c>
      <c r="AB147" s="5">
        <v>68</v>
      </c>
      <c r="AC147" s="5">
        <v>156</v>
      </c>
      <c r="AD147" s="5">
        <v>54</v>
      </c>
      <c r="AE147" s="5">
        <v>22</v>
      </c>
      <c r="AF147" s="5">
        <v>0</v>
      </c>
      <c r="AG147" s="5">
        <v>0</v>
      </c>
      <c r="AH147" s="5">
        <v>2</v>
      </c>
      <c r="AI147" s="5">
        <v>0</v>
      </c>
      <c r="AJ147" s="5">
        <v>0</v>
      </c>
      <c r="AK147" s="5">
        <v>0</v>
      </c>
      <c r="AL147" s="5">
        <v>0</v>
      </c>
      <c r="AM147" s="5">
        <v>1</v>
      </c>
      <c r="AN147" s="5">
        <v>1</v>
      </c>
      <c r="AO147" s="5">
        <v>1</v>
      </c>
      <c r="AP147" s="5">
        <v>78</v>
      </c>
      <c r="AQ147" s="5">
        <v>0</v>
      </c>
      <c r="AR147" s="5">
        <v>52</v>
      </c>
      <c r="AS147" s="5">
        <v>0</v>
      </c>
      <c r="AT147" s="5">
        <v>20</v>
      </c>
      <c r="AU147" s="5">
        <v>10</v>
      </c>
      <c r="AV147" s="5">
        <v>0</v>
      </c>
      <c r="AW147" s="5">
        <v>0</v>
      </c>
      <c r="AX147" s="5">
        <v>0</v>
      </c>
      <c r="AY147" s="5">
        <v>0</v>
      </c>
      <c r="AZ147" s="5">
        <v>354</v>
      </c>
      <c r="BA147" s="5">
        <v>0</v>
      </c>
      <c r="BB147" s="5">
        <v>354</v>
      </c>
      <c r="BC147" s="5">
        <v>177</v>
      </c>
      <c r="BD147" s="5">
        <v>0</v>
      </c>
      <c r="BE147" s="5">
        <v>177</v>
      </c>
      <c r="BF147" s="5">
        <v>0</v>
      </c>
      <c r="BG147" s="5">
        <v>52</v>
      </c>
      <c r="BH147" s="5">
        <v>8</v>
      </c>
      <c r="BI147" s="5">
        <v>21</v>
      </c>
      <c r="BJ147" s="5">
        <v>0</v>
      </c>
      <c r="BK147" s="5">
        <v>20</v>
      </c>
      <c r="BL147" s="5">
        <v>1</v>
      </c>
      <c r="BM147" s="5">
        <v>1</v>
      </c>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c r="FQ147" s="5"/>
      <c r="FR147" s="5"/>
      <c r="FS147" s="5"/>
      <c r="FT147" s="5"/>
      <c r="FU147" s="5"/>
      <c r="FV147" s="5"/>
      <c r="FW147" s="5"/>
      <c r="FX147" s="5"/>
      <c r="FY147" s="5"/>
      <c r="FZ147" s="5"/>
      <c r="GA147" s="5"/>
      <c r="GB147" s="5"/>
      <c r="GC147" s="5"/>
      <c r="GD147" s="5"/>
      <c r="GE147" s="5"/>
      <c r="GF147" s="5"/>
      <c r="GG147" s="5"/>
      <c r="GH147" s="5"/>
      <c r="GI147" s="5"/>
      <c r="GJ147" s="5"/>
      <c r="GK147" s="5"/>
      <c r="GL147" s="5"/>
      <c r="GM147" s="5"/>
      <c r="GN147" s="5"/>
      <c r="GO147" s="5"/>
      <c r="GP147" s="5"/>
      <c r="GQ147" s="5"/>
      <c r="GR147" s="54"/>
    </row>
    <row r="148" spans="1:200" ht="16.5">
      <c r="A148" s="80" t="s">
        <v>29</v>
      </c>
      <c r="B148" s="80" t="s">
        <v>76</v>
      </c>
      <c r="C148" s="68" t="s">
        <v>140</v>
      </c>
      <c r="D148" s="53">
        <v>2</v>
      </c>
      <c r="E148" s="5">
        <v>0</v>
      </c>
      <c r="F148" s="5">
        <v>0</v>
      </c>
      <c r="G148" s="5">
        <v>0</v>
      </c>
      <c r="H148" s="5">
        <v>0</v>
      </c>
      <c r="I148" s="5">
        <v>0</v>
      </c>
      <c r="J148" s="5">
        <v>0</v>
      </c>
      <c r="K148" s="5">
        <v>0</v>
      </c>
      <c r="L148" s="5">
        <v>0</v>
      </c>
      <c r="M148" s="5"/>
      <c r="N148" s="5">
        <v>174</v>
      </c>
      <c r="O148" s="5">
        <v>0</v>
      </c>
      <c r="P148" s="5">
        <v>0</v>
      </c>
      <c r="Q148" s="5"/>
      <c r="R148" s="5"/>
      <c r="S148" s="5"/>
      <c r="T148" s="5">
        <v>174</v>
      </c>
      <c r="U148" s="5">
        <v>176</v>
      </c>
      <c r="V148" s="5"/>
      <c r="W148" s="5">
        <v>0</v>
      </c>
      <c r="X148" s="5">
        <v>0</v>
      </c>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c r="ES148" s="5"/>
      <c r="ET148" s="5"/>
      <c r="EU148" s="5"/>
      <c r="EV148" s="5"/>
      <c r="EW148" s="5"/>
      <c r="EX148" s="5"/>
      <c r="EY148" s="5"/>
      <c r="EZ148" s="5"/>
      <c r="FA148" s="5"/>
      <c r="FB148" s="5"/>
      <c r="FC148" s="5"/>
      <c r="FD148" s="5"/>
      <c r="FE148" s="5"/>
      <c r="FF148" s="5"/>
      <c r="FG148" s="5"/>
      <c r="FH148" s="5"/>
      <c r="FI148" s="5"/>
      <c r="FJ148" s="5"/>
      <c r="FK148" s="5"/>
      <c r="FL148" s="5"/>
      <c r="FM148" s="5"/>
      <c r="FN148" s="5"/>
      <c r="FO148" s="5"/>
      <c r="FP148" s="5"/>
      <c r="FQ148" s="5"/>
      <c r="FR148" s="5"/>
      <c r="FS148" s="5"/>
      <c r="FT148" s="5"/>
      <c r="FU148" s="5"/>
      <c r="FV148" s="5"/>
      <c r="FW148" s="5"/>
      <c r="FX148" s="5"/>
      <c r="FY148" s="5"/>
      <c r="FZ148" s="5"/>
      <c r="GA148" s="5"/>
      <c r="GB148" s="5"/>
      <c r="GC148" s="5"/>
      <c r="GD148" s="5"/>
      <c r="GE148" s="5"/>
      <c r="GF148" s="5"/>
      <c r="GG148" s="5"/>
      <c r="GH148" s="5"/>
      <c r="GI148" s="5"/>
      <c r="GJ148" s="5"/>
      <c r="GK148" s="5"/>
      <c r="GL148" s="5"/>
      <c r="GM148" s="5"/>
      <c r="GN148" s="5"/>
      <c r="GO148" s="5"/>
      <c r="GP148" s="5"/>
      <c r="GQ148" s="5"/>
      <c r="GR148" s="54"/>
    </row>
    <row r="149" spans="1:200" ht="16.5">
      <c r="A149" s="80" t="s">
        <v>29</v>
      </c>
      <c r="B149" s="80" t="s">
        <v>76</v>
      </c>
      <c r="C149" s="68" t="s">
        <v>177</v>
      </c>
      <c r="D149" s="53">
        <v>5</v>
      </c>
      <c r="E149" s="5">
        <v>1</v>
      </c>
      <c r="F149" s="5">
        <v>0</v>
      </c>
      <c r="G149" s="5">
        <v>0</v>
      </c>
      <c r="H149" s="5">
        <v>0</v>
      </c>
      <c r="I149" s="5">
        <v>1</v>
      </c>
      <c r="J149" s="5">
        <v>1</v>
      </c>
      <c r="K149" s="5">
        <v>0</v>
      </c>
      <c r="L149" s="5">
        <v>1</v>
      </c>
      <c r="M149" s="5"/>
      <c r="N149" s="5">
        <v>275</v>
      </c>
      <c r="O149" s="5">
        <v>0</v>
      </c>
      <c r="P149" s="5">
        <v>4</v>
      </c>
      <c r="Q149" s="5">
        <v>0</v>
      </c>
      <c r="R149" s="5">
        <v>0</v>
      </c>
      <c r="S149" s="5">
        <v>0</v>
      </c>
      <c r="T149" s="5">
        <v>279</v>
      </c>
      <c r="U149" s="5">
        <v>273</v>
      </c>
      <c r="V149" s="5">
        <v>6</v>
      </c>
      <c r="W149" s="5">
        <v>0</v>
      </c>
      <c r="X149" s="5">
        <v>0</v>
      </c>
      <c r="Y149" s="5">
        <v>0</v>
      </c>
      <c r="Z149" s="5">
        <v>0</v>
      </c>
      <c r="AA149" s="5">
        <v>0</v>
      </c>
      <c r="AB149" s="5">
        <v>0</v>
      </c>
      <c r="AC149" s="5">
        <v>6</v>
      </c>
      <c r="AD149" s="5">
        <v>0</v>
      </c>
      <c r="AE149" s="5">
        <v>3</v>
      </c>
      <c r="AF149" s="5">
        <v>0</v>
      </c>
      <c r="AG149" s="5">
        <v>0</v>
      </c>
      <c r="AH149" s="5">
        <v>0</v>
      </c>
      <c r="AI149" s="5">
        <v>0</v>
      </c>
      <c r="AJ149" s="5">
        <v>0</v>
      </c>
      <c r="AK149" s="5">
        <v>0</v>
      </c>
      <c r="AL149" s="5">
        <v>0</v>
      </c>
      <c r="AM149" s="5">
        <v>1</v>
      </c>
      <c r="AN149" s="5">
        <v>2</v>
      </c>
      <c r="AO149" s="5">
        <v>3</v>
      </c>
      <c r="AP149" s="5">
        <v>0</v>
      </c>
      <c r="AQ149" s="5">
        <v>3</v>
      </c>
      <c r="AR149" s="5">
        <v>0</v>
      </c>
      <c r="AS149" s="5">
        <v>0</v>
      </c>
      <c r="AT149" s="5">
        <v>0</v>
      </c>
      <c r="AU149" s="5">
        <v>0</v>
      </c>
      <c r="AV149" s="5">
        <v>0</v>
      </c>
      <c r="AW149" s="5">
        <v>0</v>
      </c>
      <c r="AX149" s="5">
        <v>0</v>
      </c>
      <c r="AY149" s="5">
        <v>0</v>
      </c>
      <c r="AZ149" s="5">
        <v>6</v>
      </c>
      <c r="BA149" s="5">
        <v>6</v>
      </c>
      <c r="BB149" s="5">
        <v>0</v>
      </c>
      <c r="BC149" s="5">
        <v>2</v>
      </c>
      <c r="BD149" s="5">
        <v>1</v>
      </c>
      <c r="BE149" s="5">
        <v>0</v>
      </c>
      <c r="BF149" s="5">
        <v>2</v>
      </c>
      <c r="BG149" s="5">
        <v>0</v>
      </c>
      <c r="BH149" s="5">
        <v>0</v>
      </c>
      <c r="BI149" s="5">
        <v>0</v>
      </c>
      <c r="BJ149" s="5">
        <v>0</v>
      </c>
      <c r="BK149" s="5">
        <v>0</v>
      </c>
      <c r="BL149" s="5">
        <v>0</v>
      </c>
      <c r="BM149" s="5">
        <v>1</v>
      </c>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c r="FQ149" s="5"/>
      <c r="FR149" s="5"/>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4"/>
    </row>
    <row r="150" spans="1:200" ht="16.5">
      <c r="A150" s="80" t="s">
        <v>29</v>
      </c>
      <c r="B150" s="80" t="s">
        <v>76</v>
      </c>
      <c r="C150" s="68" t="s">
        <v>82</v>
      </c>
      <c r="D150" s="53">
        <v>23</v>
      </c>
      <c r="E150" s="5">
        <v>3</v>
      </c>
      <c r="F150" s="5">
        <v>1</v>
      </c>
      <c r="G150" s="5">
        <v>0</v>
      </c>
      <c r="H150" s="5">
        <v>0</v>
      </c>
      <c r="I150" s="5">
        <v>2</v>
      </c>
      <c r="J150" s="5">
        <v>2</v>
      </c>
      <c r="K150" s="5">
        <v>0</v>
      </c>
      <c r="L150" s="5">
        <v>2</v>
      </c>
      <c r="M150" s="5"/>
      <c r="N150" s="5">
        <v>525</v>
      </c>
      <c r="O150" s="5">
        <v>0</v>
      </c>
      <c r="P150" s="5">
        <v>8</v>
      </c>
      <c r="Q150" s="5">
        <v>5</v>
      </c>
      <c r="R150" s="5">
        <v>0</v>
      </c>
      <c r="S150" s="5">
        <v>13</v>
      </c>
      <c r="T150" s="5">
        <v>551</v>
      </c>
      <c r="U150" s="5">
        <v>528</v>
      </c>
      <c r="V150" s="5">
        <v>23</v>
      </c>
      <c r="W150" s="5">
        <v>1</v>
      </c>
      <c r="X150" s="5">
        <v>0</v>
      </c>
      <c r="Y150" s="5">
        <v>0</v>
      </c>
      <c r="Z150" s="5">
        <v>0</v>
      </c>
      <c r="AA150" s="5">
        <v>0</v>
      </c>
      <c r="AB150" s="5">
        <v>2</v>
      </c>
      <c r="AC150" s="5">
        <v>26</v>
      </c>
      <c r="AD150" s="5">
        <v>5</v>
      </c>
      <c r="AE150" s="5">
        <v>1</v>
      </c>
      <c r="AF150" s="5">
        <v>0</v>
      </c>
      <c r="AG150" s="5">
        <v>0</v>
      </c>
      <c r="AH150" s="5">
        <v>3</v>
      </c>
      <c r="AI150" s="5">
        <v>3</v>
      </c>
      <c r="AJ150" s="5">
        <v>0</v>
      </c>
      <c r="AK150" s="5">
        <v>0</v>
      </c>
      <c r="AL150" s="5">
        <v>0</v>
      </c>
      <c r="AM150" s="5">
        <v>0</v>
      </c>
      <c r="AN150" s="5">
        <v>0</v>
      </c>
      <c r="AO150" s="5">
        <v>0</v>
      </c>
      <c r="AP150" s="5">
        <v>12</v>
      </c>
      <c r="AQ150" s="5">
        <v>0</v>
      </c>
      <c r="AR150" s="5">
        <v>7</v>
      </c>
      <c r="AS150" s="5">
        <v>0</v>
      </c>
      <c r="AT150" s="5">
        <v>0</v>
      </c>
      <c r="AU150" s="5">
        <v>0</v>
      </c>
      <c r="AV150" s="5">
        <v>0</v>
      </c>
      <c r="AW150" s="5">
        <v>0</v>
      </c>
      <c r="AX150" s="5">
        <v>0</v>
      </c>
      <c r="AY150" s="5">
        <v>0</v>
      </c>
      <c r="AZ150" s="5">
        <v>20</v>
      </c>
      <c r="BA150" s="5">
        <v>0</v>
      </c>
      <c r="BB150" s="5">
        <v>20</v>
      </c>
      <c r="BC150" s="5">
        <v>10</v>
      </c>
      <c r="BD150" s="5">
        <v>0</v>
      </c>
      <c r="BE150" s="5">
        <v>10</v>
      </c>
      <c r="BF150" s="5">
        <v>0</v>
      </c>
      <c r="BG150" s="5">
        <v>7</v>
      </c>
      <c r="BH150" s="5">
        <v>0</v>
      </c>
      <c r="BI150" s="5">
        <v>1</v>
      </c>
      <c r="BJ150" s="5">
        <v>0</v>
      </c>
      <c r="BK150" s="5">
        <v>0</v>
      </c>
      <c r="BL150" s="5">
        <v>0</v>
      </c>
      <c r="BM150" s="5">
        <v>1</v>
      </c>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5"/>
      <c r="FM150" s="5"/>
      <c r="FN150" s="5"/>
      <c r="FO150" s="5"/>
      <c r="FP150" s="5"/>
      <c r="FQ150" s="5"/>
      <c r="FR150" s="5"/>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4"/>
    </row>
    <row r="151" spans="1:200" ht="16.5">
      <c r="A151" s="80" t="s">
        <v>29</v>
      </c>
      <c r="B151" s="80" t="s">
        <v>76</v>
      </c>
      <c r="C151" s="68" t="s">
        <v>163</v>
      </c>
      <c r="D151" s="53">
        <v>15</v>
      </c>
      <c r="E151" s="5">
        <v>4</v>
      </c>
      <c r="F151" s="5">
        <v>0</v>
      </c>
      <c r="G151" s="5">
        <v>0</v>
      </c>
      <c r="H151" s="5">
        <v>1</v>
      </c>
      <c r="I151" s="5">
        <v>3</v>
      </c>
      <c r="J151" s="5">
        <v>3</v>
      </c>
      <c r="K151" s="5">
        <v>0</v>
      </c>
      <c r="L151" s="5">
        <v>3</v>
      </c>
      <c r="M151" s="5"/>
      <c r="N151" s="5">
        <v>526</v>
      </c>
      <c r="O151" s="5">
        <v>0</v>
      </c>
      <c r="P151" s="5">
        <v>18</v>
      </c>
      <c r="Q151" s="5">
        <v>2</v>
      </c>
      <c r="R151" s="5">
        <v>0</v>
      </c>
      <c r="S151" s="5">
        <v>5</v>
      </c>
      <c r="T151" s="5">
        <v>551</v>
      </c>
      <c r="U151" s="5">
        <v>526</v>
      </c>
      <c r="V151" s="5">
        <v>25</v>
      </c>
      <c r="W151" s="5">
        <v>3</v>
      </c>
      <c r="X151" s="5">
        <v>0</v>
      </c>
      <c r="Y151" s="5">
        <v>0</v>
      </c>
      <c r="Z151" s="5">
        <v>0</v>
      </c>
      <c r="AA151" s="5">
        <v>0</v>
      </c>
      <c r="AB151" s="5">
        <v>5</v>
      </c>
      <c r="AC151" s="5">
        <v>26</v>
      </c>
      <c r="AD151" s="5">
        <v>10</v>
      </c>
      <c r="AE151" s="5">
        <v>0</v>
      </c>
      <c r="AF151" s="5">
        <v>0</v>
      </c>
      <c r="AG151" s="5">
        <v>0</v>
      </c>
      <c r="AH151" s="5">
        <v>0</v>
      </c>
      <c r="AI151" s="5">
        <v>0</v>
      </c>
      <c r="AJ151" s="5">
        <v>0</v>
      </c>
      <c r="AK151" s="5">
        <v>0</v>
      </c>
      <c r="AL151" s="5">
        <v>0</v>
      </c>
      <c r="AM151" s="5">
        <v>1</v>
      </c>
      <c r="AN151" s="5">
        <v>1</v>
      </c>
      <c r="AO151" s="5">
        <v>1</v>
      </c>
      <c r="AP151" s="5">
        <v>10</v>
      </c>
      <c r="AQ151" s="5">
        <v>0</v>
      </c>
      <c r="AR151" s="5">
        <v>5</v>
      </c>
      <c r="AS151" s="5">
        <v>0</v>
      </c>
      <c r="AT151" s="5">
        <v>4</v>
      </c>
      <c r="AU151" s="5">
        <v>2</v>
      </c>
      <c r="AV151" s="5">
        <v>0</v>
      </c>
      <c r="AW151" s="5">
        <v>0</v>
      </c>
      <c r="AX151" s="5">
        <v>0</v>
      </c>
      <c r="AY151" s="5">
        <v>0</v>
      </c>
      <c r="AZ151" s="5">
        <v>20</v>
      </c>
      <c r="BA151" s="5">
        <v>6</v>
      </c>
      <c r="BB151" s="5">
        <v>14</v>
      </c>
      <c r="BC151" s="5">
        <v>10</v>
      </c>
      <c r="BD151" s="5">
        <v>0</v>
      </c>
      <c r="BE151" s="5">
        <v>10</v>
      </c>
      <c r="BF151" s="5">
        <v>0</v>
      </c>
      <c r="BG151" s="5">
        <v>5</v>
      </c>
      <c r="BH151" s="5">
        <v>0</v>
      </c>
      <c r="BI151" s="5">
        <v>0</v>
      </c>
      <c r="BJ151" s="5">
        <v>0</v>
      </c>
      <c r="BK151" s="5">
        <v>0</v>
      </c>
      <c r="BL151" s="5">
        <v>0</v>
      </c>
      <c r="BM151" s="5">
        <v>1</v>
      </c>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5"/>
      <c r="GJ151" s="5"/>
      <c r="GK151" s="5"/>
      <c r="GL151" s="5"/>
      <c r="GM151" s="5"/>
      <c r="GN151" s="5"/>
      <c r="GO151" s="5"/>
      <c r="GP151" s="5"/>
      <c r="GQ151" s="5"/>
      <c r="GR151" s="54"/>
    </row>
    <row r="152" spans="1:200" ht="17.25" thickBot="1">
      <c r="A152" s="80" t="s">
        <v>29</v>
      </c>
      <c r="B152" s="80" t="s">
        <v>76</v>
      </c>
      <c r="C152" s="58" t="s">
        <v>141</v>
      </c>
      <c r="D152" s="53">
        <v>1</v>
      </c>
      <c r="E152" s="5">
        <v>0</v>
      </c>
      <c r="F152" s="5">
        <v>0</v>
      </c>
      <c r="G152" s="5">
        <v>0</v>
      </c>
      <c r="H152" s="5">
        <v>0</v>
      </c>
      <c r="I152" s="5">
        <v>0</v>
      </c>
      <c r="J152" s="5">
        <v>0</v>
      </c>
      <c r="K152" s="5">
        <v>0</v>
      </c>
      <c r="L152" s="5">
        <v>0</v>
      </c>
      <c r="M152" s="5"/>
      <c r="N152" s="5">
        <v>113</v>
      </c>
      <c r="O152" s="5">
        <v>0</v>
      </c>
      <c r="P152" s="5">
        <v>4</v>
      </c>
      <c r="Q152" s="5">
        <v>0</v>
      </c>
      <c r="R152" s="5">
        <v>0</v>
      </c>
      <c r="S152" s="5">
        <v>0</v>
      </c>
      <c r="T152" s="5">
        <v>117</v>
      </c>
      <c r="U152" s="5">
        <v>116</v>
      </c>
      <c r="V152" s="5">
        <v>1</v>
      </c>
      <c r="W152" s="5">
        <v>0</v>
      </c>
      <c r="X152" s="5">
        <v>0</v>
      </c>
      <c r="Y152" s="5"/>
      <c r="Z152" s="5"/>
      <c r="AA152" s="5"/>
      <c r="AB152" s="5"/>
      <c r="AC152" s="5">
        <v>1</v>
      </c>
      <c r="AD152" s="5"/>
      <c r="AE152" s="5"/>
      <c r="AF152" s="5"/>
      <c r="AG152" s="5"/>
      <c r="AH152" s="5"/>
      <c r="AI152" s="5"/>
      <c r="AJ152" s="5"/>
      <c r="AK152" s="5"/>
      <c r="AL152" s="5"/>
      <c r="AM152" s="5"/>
      <c r="AN152" s="5"/>
      <c r="AO152" s="5"/>
      <c r="AP152" s="5"/>
      <c r="AQ152" s="5"/>
      <c r="AR152" s="5"/>
      <c r="AS152" s="5"/>
      <c r="AT152" s="5">
        <v>0</v>
      </c>
      <c r="AU152" s="5"/>
      <c r="AV152" s="5"/>
      <c r="AW152" s="5">
        <v>0</v>
      </c>
      <c r="AX152" s="5"/>
      <c r="AY152" s="5"/>
      <c r="AZ152" s="5">
        <v>0</v>
      </c>
      <c r="BA152" s="5">
        <v>0</v>
      </c>
      <c r="BB152" s="5">
        <v>0</v>
      </c>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4"/>
    </row>
    <row r="153" spans="1:200" ht="16.5">
      <c r="A153" s="80" t="s">
        <v>29</v>
      </c>
      <c r="B153" s="80" t="s">
        <v>76</v>
      </c>
      <c r="C153" s="66" t="s">
        <v>212</v>
      </c>
      <c r="D153" s="53">
        <v>0</v>
      </c>
      <c r="E153" s="5"/>
      <c r="F153" s="5"/>
      <c r="G153" s="5"/>
      <c r="H153" s="5"/>
      <c r="I153" s="5"/>
      <c r="J153" s="5"/>
      <c r="K153" s="5"/>
      <c r="L153" s="5"/>
      <c r="M153" s="5"/>
      <c r="N153" s="5">
        <v>27</v>
      </c>
      <c r="O153" s="5"/>
      <c r="P153" s="5">
        <v>0</v>
      </c>
      <c r="Q153" s="5">
        <v>0</v>
      </c>
      <c r="R153" s="5">
        <v>0</v>
      </c>
      <c r="S153" s="5">
        <v>4</v>
      </c>
      <c r="T153" s="5">
        <v>31</v>
      </c>
      <c r="U153" s="5">
        <v>31</v>
      </c>
      <c r="V153" s="5"/>
      <c r="W153" s="5"/>
      <c r="X153" s="5"/>
      <c r="Y153" s="5">
        <v>0</v>
      </c>
      <c r="Z153" s="5">
        <v>0</v>
      </c>
      <c r="AA153" s="5">
        <v>0</v>
      </c>
      <c r="AB153" s="5">
        <v>0</v>
      </c>
      <c r="AC153" s="5">
        <v>0</v>
      </c>
      <c r="AD153" s="5">
        <v>0</v>
      </c>
      <c r="AE153" s="5">
        <v>0</v>
      </c>
      <c r="AF153" s="5">
        <v>0</v>
      </c>
      <c r="AG153" s="5">
        <v>0</v>
      </c>
      <c r="AH153" s="5">
        <v>0</v>
      </c>
      <c r="AI153" s="5">
        <v>0</v>
      </c>
      <c r="AJ153" s="5">
        <v>0</v>
      </c>
      <c r="AK153" s="5">
        <v>0</v>
      </c>
      <c r="AL153" s="5">
        <v>0</v>
      </c>
      <c r="AM153" s="5">
        <v>0</v>
      </c>
      <c r="AN153" s="5">
        <v>0</v>
      </c>
      <c r="AO153" s="5">
        <v>0</v>
      </c>
      <c r="AP153" s="5">
        <v>0</v>
      </c>
      <c r="AQ153" s="5">
        <v>0</v>
      </c>
      <c r="AR153" s="5">
        <v>0</v>
      </c>
      <c r="AS153" s="5">
        <v>0</v>
      </c>
      <c r="AT153" s="5">
        <v>0</v>
      </c>
      <c r="AU153" s="5">
        <v>0</v>
      </c>
      <c r="AV153" s="5">
        <v>0</v>
      </c>
      <c r="AW153" s="5">
        <v>0</v>
      </c>
      <c r="AX153" s="5">
        <v>0</v>
      </c>
      <c r="AY153" s="5">
        <v>0</v>
      </c>
      <c r="AZ153" s="5">
        <v>0</v>
      </c>
      <c r="BA153" s="5">
        <v>0</v>
      </c>
      <c r="BB153" s="5">
        <v>0</v>
      </c>
      <c r="BC153" s="5">
        <v>0</v>
      </c>
      <c r="BD153" s="5">
        <v>0</v>
      </c>
      <c r="BE153" s="5">
        <v>0</v>
      </c>
      <c r="BF153" s="5">
        <v>0</v>
      </c>
      <c r="BG153" s="5">
        <v>0</v>
      </c>
      <c r="BH153" s="5">
        <v>0</v>
      </c>
      <c r="BI153" s="5">
        <v>0</v>
      </c>
      <c r="BJ153" s="5">
        <v>0</v>
      </c>
      <c r="BK153" s="5">
        <v>0</v>
      </c>
      <c r="BL153" s="5">
        <v>0</v>
      </c>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4"/>
    </row>
    <row r="154" spans="1:200" ht="16.5">
      <c r="A154" s="80" t="s">
        <v>29</v>
      </c>
      <c r="B154" s="80" t="s">
        <v>76</v>
      </c>
      <c r="C154" s="66" t="s">
        <v>213</v>
      </c>
      <c r="D154" s="53">
        <v>0</v>
      </c>
      <c r="E154" s="5">
        <v>0</v>
      </c>
      <c r="F154" s="5">
        <v>0</v>
      </c>
      <c r="G154" s="5">
        <v>0</v>
      </c>
      <c r="H154" s="5">
        <v>0</v>
      </c>
      <c r="I154" s="5">
        <v>0</v>
      </c>
      <c r="J154" s="5">
        <v>0</v>
      </c>
      <c r="K154" s="5">
        <v>0</v>
      </c>
      <c r="L154" s="5">
        <v>0</v>
      </c>
      <c r="M154" s="5"/>
      <c r="N154" s="5">
        <v>52</v>
      </c>
      <c r="O154" s="5">
        <v>0</v>
      </c>
      <c r="P154" s="5">
        <v>0</v>
      </c>
      <c r="Q154" s="5">
        <v>0</v>
      </c>
      <c r="R154" s="5">
        <v>0</v>
      </c>
      <c r="S154" s="5">
        <v>0</v>
      </c>
      <c r="T154" s="5">
        <v>52</v>
      </c>
      <c r="U154" s="5">
        <v>47</v>
      </c>
      <c r="V154" s="5">
        <v>5</v>
      </c>
      <c r="W154" s="5">
        <v>0</v>
      </c>
      <c r="X154" s="5">
        <v>0</v>
      </c>
      <c r="Y154" s="5">
        <v>0</v>
      </c>
      <c r="Z154" s="5">
        <v>0</v>
      </c>
      <c r="AA154" s="5">
        <v>0</v>
      </c>
      <c r="AB154" s="5">
        <v>0</v>
      </c>
      <c r="AC154" s="5">
        <v>6</v>
      </c>
      <c r="AD154" s="5">
        <v>2</v>
      </c>
      <c r="AE154" s="5">
        <v>1</v>
      </c>
      <c r="AF154" s="5">
        <v>0</v>
      </c>
      <c r="AG154" s="5">
        <v>0</v>
      </c>
      <c r="AH154" s="5">
        <v>0</v>
      </c>
      <c r="AI154" s="5">
        <v>0</v>
      </c>
      <c r="AJ154" s="5">
        <v>0</v>
      </c>
      <c r="AK154" s="5">
        <v>0</v>
      </c>
      <c r="AL154" s="5">
        <v>0</v>
      </c>
      <c r="AM154" s="5">
        <v>1</v>
      </c>
      <c r="AN154" s="5">
        <v>1</v>
      </c>
      <c r="AO154" s="5">
        <v>1</v>
      </c>
      <c r="AP154" s="5">
        <v>3</v>
      </c>
      <c r="AQ154" s="5">
        <v>0</v>
      </c>
      <c r="AR154" s="5">
        <v>0</v>
      </c>
      <c r="AS154" s="5">
        <v>0</v>
      </c>
      <c r="AT154" s="5">
        <v>0</v>
      </c>
      <c r="AU154" s="5">
        <v>0</v>
      </c>
      <c r="AV154" s="5">
        <v>0</v>
      </c>
      <c r="AW154" s="5">
        <v>0</v>
      </c>
      <c r="AX154" s="5">
        <v>0</v>
      </c>
      <c r="AY154" s="5">
        <v>0</v>
      </c>
      <c r="AZ154" s="5">
        <v>4</v>
      </c>
      <c r="BA154" s="5">
        <v>0</v>
      </c>
      <c r="BB154" s="5">
        <v>4</v>
      </c>
      <c r="BC154" s="5">
        <v>1</v>
      </c>
      <c r="BD154" s="5">
        <v>0</v>
      </c>
      <c r="BE154" s="5">
        <v>1</v>
      </c>
      <c r="BF154" s="5">
        <v>0</v>
      </c>
      <c r="BG154" s="5">
        <v>0</v>
      </c>
      <c r="BH154" s="5">
        <v>1</v>
      </c>
      <c r="BI154" s="5">
        <v>0</v>
      </c>
      <c r="BJ154" s="5">
        <v>0</v>
      </c>
      <c r="BK154" s="5">
        <v>0</v>
      </c>
      <c r="BL154" s="5">
        <v>0</v>
      </c>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c r="FQ154" s="5"/>
      <c r="FR154" s="5"/>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4"/>
    </row>
    <row r="155" spans="1:200" ht="16.5">
      <c r="A155" s="80" t="s">
        <v>29</v>
      </c>
      <c r="B155" s="79" t="s">
        <v>84</v>
      </c>
      <c r="C155" s="68" t="s">
        <v>153</v>
      </c>
      <c r="D155" s="53">
        <v>9</v>
      </c>
      <c r="E155" s="5">
        <v>1</v>
      </c>
      <c r="F155" s="5">
        <v>0</v>
      </c>
      <c r="G155" s="5">
        <v>0</v>
      </c>
      <c r="H155" s="5">
        <v>0</v>
      </c>
      <c r="I155" s="5">
        <v>1</v>
      </c>
      <c r="J155" s="5">
        <v>1</v>
      </c>
      <c r="K155" s="5">
        <v>0</v>
      </c>
      <c r="L155" s="5">
        <v>0</v>
      </c>
      <c r="M155" s="5"/>
      <c r="N155" s="5">
        <v>183</v>
      </c>
      <c r="O155" s="5">
        <v>0</v>
      </c>
      <c r="P155" s="5">
        <v>3</v>
      </c>
      <c r="Q155" s="5">
        <v>0</v>
      </c>
      <c r="R155" s="5">
        <v>0</v>
      </c>
      <c r="S155" s="5">
        <v>3</v>
      </c>
      <c r="T155" s="5">
        <v>189</v>
      </c>
      <c r="U155" s="5">
        <v>184</v>
      </c>
      <c r="V155" s="5">
        <v>5</v>
      </c>
      <c r="W155" s="5">
        <v>0</v>
      </c>
      <c r="X155" s="5">
        <v>0</v>
      </c>
      <c r="Y155" s="5">
        <v>0</v>
      </c>
      <c r="Z155" s="5">
        <v>0</v>
      </c>
      <c r="AA155" s="5">
        <v>0</v>
      </c>
      <c r="AB155" s="5">
        <v>0</v>
      </c>
      <c r="AC155" s="5">
        <v>1</v>
      </c>
      <c r="AD155" s="5">
        <v>0</v>
      </c>
      <c r="AE155" s="5">
        <v>0</v>
      </c>
      <c r="AF155" s="5">
        <v>0</v>
      </c>
      <c r="AG155" s="5">
        <v>0</v>
      </c>
      <c r="AH155" s="5">
        <v>0</v>
      </c>
      <c r="AI155" s="5">
        <v>0</v>
      </c>
      <c r="AJ155" s="5">
        <v>0</v>
      </c>
      <c r="AK155" s="5">
        <v>0</v>
      </c>
      <c r="AL155" s="5">
        <v>0</v>
      </c>
      <c r="AM155" s="5">
        <v>0</v>
      </c>
      <c r="AN155" s="5">
        <v>0</v>
      </c>
      <c r="AO155" s="5">
        <v>0</v>
      </c>
      <c r="AP155" s="5">
        <v>0</v>
      </c>
      <c r="AQ155" s="5">
        <v>0</v>
      </c>
      <c r="AR155" s="5">
        <v>0</v>
      </c>
      <c r="AS155" s="5">
        <v>0</v>
      </c>
      <c r="AT155" s="5">
        <v>0</v>
      </c>
      <c r="AU155" s="5">
        <v>0</v>
      </c>
      <c r="AV155" s="5">
        <v>0</v>
      </c>
      <c r="AW155" s="5">
        <v>0</v>
      </c>
      <c r="AX155" s="5">
        <v>0</v>
      </c>
      <c r="AY155" s="5">
        <v>0</v>
      </c>
      <c r="AZ155" s="5">
        <v>9</v>
      </c>
      <c r="BA155" s="5">
        <v>0</v>
      </c>
      <c r="BB155" s="5">
        <v>9</v>
      </c>
      <c r="BC155" s="5">
        <v>5</v>
      </c>
      <c r="BD155" s="5">
        <v>0</v>
      </c>
      <c r="BE155" s="5">
        <v>0</v>
      </c>
      <c r="BF155" s="5">
        <v>5</v>
      </c>
      <c r="BG155" s="5">
        <v>0</v>
      </c>
      <c r="BH155" s="5">
        <v>0</v>
      </c>
      <c r="BI155" s="5">
        <v>0</v>
      </c>
      <c r="BJ155" s="5">
        <v>0</v>
      </c>
      <c r="BK155" s="5">
        <v>0</v>
      </c>
      <c r="BL155" s="5">
        <v>0</v>
      </c>
      <c r="BM155" s="5">
        <v>1</v>
      </c>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c r="EO155" s="5"/>
      <c r="EP155" s="5"/>
      <c r="EQ155" s="5"/>
      <c r="ER155" s="5"/>
      <c r="ES155" s="5"/>
      <c r="ET155" s="5"/>
      <c r="EU155" s="5"/>
      <c r="EV155" s="5"/>
      <c r="EW155" s="5"/>
      <c r="EX155" s="5"/>
      <c r="EY155" s="5"/>
      <c r="EZ155" s="5"/>
      <c r="FA155" s="5"/>
      <c r="FB155" s="5"/>
      <c r="FC155" s="5"/>
      <c r="FD155" s="5"/>
      <c r="FE155" s="5"/>
      <c r="FF155" s="5"/>
      <c r="FG155" s="5"/>
      <c r="FH155" s="5"/>
      <c r="FI155" s="5"/>
      <c r="FJ155" s="5"/>
      <c r="FK155" s="5"/>
      <c r="FL155" s="5"/>
      <c r="FM155" s="5"/>
      <c r="FN155" s="5"/>
      <c r="FO155" s="5"/>
      <c r="FP155" s="5"/>
      <c r="FQ155" s="5"/>
      <c r="FR155" s="5"/>
      <c r="FS155" s="5"/>
      <c r="FT155" s="5"/>
      <c r="FU155" s="5"/>
      <c r="FV155" s="5"/>
      <c r="FW155" s="5"/>
      <c r="FX155" s="5"/>
      <c r="FY155" s="5"/>
      <c r="FZ155" s="5"/>
      <c r="GA155" s="5"/>
      <c r="GB155" s="5"/>
      <c r="GC155" s="5"/>
      <c r="GD155" s="5"/>
      <c r="GE155" s="5"/>
      <c r="GF155" s="5"/>
      <c r="GG155" s="5"/>
      <c r="GH155" s="5"/>
      <c r="GI155" s="5"/>
      <c r="GJ155" s="5"/>
      <c r="GK155" s="5"/>
      <c r="GL155" s="5"/>
      <c r="GM155" s="5"/>
      <c r="GN155" s="5"/>
      <c r="GO155" s="5"/>
      <c r="GP155" s="5"/>
      <c r="GQ155" s="5"/>
      <c r="GR155" s="54"/>
    </row>
    <row r="156" spans="1:200" ht="16.5">
      <c r="A156" s="80" t="s">
        <v>29</v>
      </c>
      <c r="B156" s="80" t="s">
        <v>84</v>
      </c>
      <c r="C156" s="68" t="s">
        <v>85</v>
      </c>
      <c r="D156" s="53">
        <v>0</v>
      </c>
      <c r="E156" s="5">
        <v>0</v>
      </c>
      <c r="F156" s="5">
        <v>0</v>
      </c>
      <c r="G156" s="5">
        <v>0</v>
      </c>
      <c r="H156" s="5">
        <v>0</v>
      </c>
      <c r="I156" s="5">
        <v>0</v>
      </c>
      <c r="J156" s="5">
        <v>0</v>
      </c>
      <c r="K156" s="5">
        <v>0</v>
      </c>
      <c r="L156" s="5">
        <v>0</v>
      </c>
      <c r="M156" s="5"/>
      <c r="N156" s="5">
        <v>74</v>
      </c>
      <c r="O156" s="5">
        <v>0</v>
      </c>
      <c r="P156" s="5">
        <v>2</v>
      </c>
      <c r="Q156" s="5">
        <v>3</v>
      </c>
      <c r="R156" s="5">
        <v>0</v>
      </c>
      <c r="S156" s="5">
        <v>0</v>
      </c>
      <c r="T156" s="5">
        <v>79</v>
      </c>
      <c r="U156" s="5">
        <v>78</v>
      </c>
      <c r="V156" s="5">
        <v>1</v>
      </c>
      <c r="W156" s="5">
        <v>0</v>
      </c>
      <c r="X156" s="5">
        <v>0</v>
      </c>
      <c r="Y156" s="5">
        <v>0</v>
      </c>
      <c r="Z156" s="5">
        <v>0</v>
      </c>
      <c r="AA156" s="5">
        <v>0</v>
      </c>
      <c r="AB156" s="5">
        <v>0</v>
      </c>
      <c r="AC156" s="5">
        <v>2</v>
      </c>
      <c r="AD156" s="5">
        <v>0</v>
      </c>
      <c r="AE156" s="5">
        <v>0</v>
      </c>
      <c r="AF156" s="5">
        <v>0</v>
      </c>
      <c r="AG156" s="5">
        <v>0</v>
      </c>
      <c r="AH156" s="5">
        <v>0</v>
      </c>
      <c r="AI156" s="5">
        <v>0</v>
      </c>
      <c r="AJ156" s="5">
        <v>0</v>
      </c>
      <c r="AK156" s="5">
        <v>0</v>
      </c>
      <c r="AL156" s="5">
        <v>0</v>
      </c>
      <c r="AM156" s="5">
        <v>0</v>
      </c>
      <c r="AN156" s="5">
        <v>0</v>
      </c>
      <c r="AO156" s="5">
        <v>0</v>
      </c>
      <c r="AP156" s="5">
        <v>0</v>
      </c>
      <c r="AQ156" s="5">
        <v>0</v>
      </c>
      <c r="AR156" s="5">
        <v>0</v>
      </c>
      <c r="AS156" s="5">
        <v>0</v>
      </c>
      <c r="AT156" s="5">
        <v>0</v>
      </c>
      <c r="AU156" s="5">
        <v>0</v>
      </c>
      <c r="AV156" s="5">
        <v>0</v>
      </c>
      <c r="AW156" s="5">
        <v>0</v>
      </c>
      <c r="AX156" s="5">
        <v>0</v>
      </c>
      <c r="AY156" s="5">
        <v>0</v>
      </c>
      <c r="AZ156" s="5">
        <v>0</v>
      </c>
      <c r="BA156" s="5">
        <v>0</v>
      </c>
      <c r="BB156" s="5">
        <v>0</v>
      </c>
      <c r="BC156" s="5">
        <v>1</v>
      </c>
      <c r="BD156" s="5">
        <v>0</v>
      </c>
      <c r="BE156" s="5">
        <v>0</v>
      </c>
      <c r="BF156" s="5">
        <v>1</v>
      </c>
      <c r="BG156" s="5">
        <v>0</v>
      </c>
      <c r="BH156" s="5">
        <v>0</v>
      </c>
      <c r="BI156" s="5">
        <v>0</v>
      </c>
      <c r="BJ156" s="5">
        <v>0</v>
      </c>
      <c r="BK156" s="5">
        <v>0</v>
      </c>
      <c r="BL156" s="5">
        <v>0</v>
      </c>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4"/>
    </row>
    <row r="157" spans="1:200" ht="16.5">
      <c r="A157" s="80" t="s">
        <v>29</v>
      </c>
      <c r="B157" s="80" t="s">
        <v>84</v>
      </c>
      <c r="C157" s="68" t="s">
        <v>181</v>
      </c>
      <c r="D157" s="53">
        <v>0</v>
      </c>
      <c r="E157" s="5">
        <v>0</v>
      </c>
      <c r="F157" s="5">
        <v>0</v>
      </c>
      <c r="G157" s="5">
        <v>0</v>
      </c>
      <c r="H157" s="5">
        <v>0</v>
      </c>
      <c r="I157" s="5">
        <v>0</v>
      </c>
      <c r="J157" s="5">
        <v>0</v>
      </c>
      <c r="K157" s="5">
        <v>0</v>
      </c>
      <c r="L157" s="5">
        <v>0</v>
      </c>
      <c r="M157" s="5"/>
      <c r="N157" s="5">
        <v>102</v>
      </c>
      <c r="O157" s="5">
        <v>0</v>
      </c>
      <c r="P157" s="5">
        <v>4</v>
      </c>
      <c r="Q157" s="5">
        <v>0</v>
      </c>
      <c r="R157" s="5">
        <v>0</v>
      </c>
      <c r="S157" s="5">
        <v>0</v>
      </c>
      <c r="T157" s="5">
        <v>106</v>
      </c>
      <c r="U157" s="5">
        <v>106</v>
      </c>
      <c r="V157" s="5"/>
      <c r="W157" s="5">
        <v>0</v>
      </c>
      <c r="X157" s="5">
        <v>0</v>
      </c>
      <c r="Y157" s="5">
        <v>0</v>
      </c>
      <c r="Z157" s="5">
        <v>0</v>
      </c>
      <c r="AA157" s="5">
        <v>0</v>
      </c>
      <c r="AB157" s="5">
        <v>0</v>
      </c>
      <c r="AC157" s="5">
        <v>0</v>
      </c>
      <c r="AD157" s="5">
        <v>0</v>
      </c>
      <c r="AE157" s="5">
        <v>0</v>
      </c>
      <c r="AF157" s="5">
        <v>0</v>
      </c>
      <c r="AG157" s="5">
        <v>0</v>
      </c>
      <c r="AH157" s="5">
        <v>0</v>
      </c>
      <c r="AI157" s="5">
        <v>0</v>
      </c>
      <c r="AJ157" s="5">
        <v>0</v>
      </c>
      <c r="AK157" s="5">
        <v>0</v>
      </c>
      <c r="AL157" s="5">
        <v>0</v>
      </c>
      <c r="AM157" s="5">
        <v>0</v>
      </c>
      <c r="AN157" s="5">
        <v>0</v>
      </c>
      <c r="AO157" s="5">
        <v>0</v>
      </c>
      <c r="AP157" s="5">
        <v>0</v>
      </c>
      <c r="AQ157" s="5">
        <v>0</v>
      </c>
      <c r="AR157" s="5">
        <v>0</v>
      </c>
      <c r="AS157" s="5">
        <v>0</v>
      </c>
      <c r="AT157" s="5">
        <v>0</v>
      </c>
      <c r="AU157" s="5">
        <v>0</v>
      </c>
      <c r="AV157" s="5">
        <v>0</v>
      </c>
      <c r="AW157" s="5">
        <v>0</v>
      </c>
      <c r="AX157" s="5">
        <v>0</v>
      </c>
      <c r="AY157" s="5">
        <v>0</v>
      </c>
      <c r="AZ157" s="5">
        <v>0</v>
      </c>
      <c r="BA157" s="5">
        <v>0</v>
      </c>
      <c r="BB157" s="5">
        <v>0</v>
      </c>
      <c r="BC157" s="5">
        <v>0</v>
      </c>
      <c r="BD157" s="5">
        <v>0</v>
      </c>
      <c r="BE157" s="5">
        <v>0</v>
      </c>
      <c r="BF157" s="5">
        <v>0</v>
      </c>
      <c r="BG157" s="5">
        <v>0</v>
      </c>
      <c r="BH157" s="5">
        <v>0</v>
      </c>
      <c r="BI157" s="5">
        <v>0</v>
      </c>
      <c r="BJ157" s="5">
        <v>0</v>
      </c>
      <c r="BK157" s="5">
        <v>0</v>
      </c>
      <c r="BL157" s="5">
        <v>0</v>
      </c>
      <c r="BM157" s="5">
        <v>1</v>
      </c>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c r="EO157" s="5"/>
      <c r="EP157" s="5"/>
      <c r="EQ157" s="5"/>
      <c r="ER157" s="5"/>
      <c r="ES157" s="5"/>
      <c r="ET157" s="5"/>
      <c r="EU157" s="5"/>
      <c r="EV157" s="5"/>
      <c r="EW157" s="5"/>
      <c r="EX157" s="5"/>
      <c r="EY157" s="5"/>
      <c r="EZ157" s="5"/>
      <c r="FA157" s="5"/>
      <c r="FB157" s="5"/>
      <c r="FC157" s="5"/>
      <c r="FD157" s="5"/>
      <c r="FE157" s="5"/>
      <c r="FF157" s="5"/>
      <c r="FG157" s="5"/>
      <c r="FH157" s="5"/>
      <c r="FI157" s="5"/>
      <c r="FJ157" s="5"/>
      <c r="FK157" s="5"/>
      <c r="FL157" s="5"/>
      <c r="FM157" s="5"/>
      <c r="FN157" s="5"/>
      <c r="FO157" s="5"/>
      <c r="FP157" s="5"/>
      <c r="FQ157" s="5"/>
      <c r="FR157" s="5"/>
      <c r="FS157" s="5"/>
      <c r="FT157" s="5"/>
      <c r="FU157" s="5"/>
      <c r="FV157" s="5"/>
      <c r="FW157" s="5"/>
      <c r="FX157" s="5"/>
      <c r="FY157" s="5"/>
      <c r="FZ157" s="5"/>
      <c r="GA157" s="5"/>
      <c r="GB157" s="5"/>
      <c r="GC157" s="5"/>
      <c r="GD157" s="5"/>
      <c r="GE157" s="5"/>
      <c r="GF157" s="5"/>
      <c r="GG157" s="5"/>
      <c r="GH157" s="5"/>
      <c r="GI157" s="5"/>
      <c r="GJ157" s="5"/>
      <c r="GK157" s="5"/>
      <c r="GL157" s="5"/>
      <c r="GM157" s="5"/>
      <c r="GN157" s="5"/>
      <c r="GO157" s="5"/>
      <c r="GP157" s="5"/>
      <c r="GQ157" s="5"/>
      <c r="GR157" s="54"/>
    </row>
    <row r="158" spans="1:200" ht="16.5">
      <c r="A158" s="80" t="s">
        <v>29</v>
      </c>
      <c r="B158" s="80" t="s">
        <v>84</v>
      </c>
      <c r="C158" s="68" t="s">
        <v>154</v>
      </c>
      <c r="D158" s="53">
        <v>9</v>
      </c>
      <c r="E158" s="5">
        <v>0</v>
      </c>
      <c r="F158" s="5">
        <v>0</v>
      </c>
      <c r="G158" s="5">
        <v>0</v>
      </c>
      <c r="H158" s="5">
        <v>0</v>
      </c>
      <c r="I158" s="5">
        <v>0</v>
      </c>
      <c r="J158" s="5">
        <v>0</v>
      </c>
      <c r="K158" s="5">
        <v>0</v>
      </c>
      <c r="L158" s="5">
        <v>0</v>
      </c>
      <c r="M158" s="5"/>
      <c r="N158" s="5">
        <v>259</v>
      </c>
      <c r="O158" s="5">
        <v>0</v>
      </c>
      <c r="P158" s="5">
        <v>7</v>
      </c>
      <c r="Q158" s="5">
        <v>0</v>
      </c>
      <c r="R158" s="5">
        <v>0</v>
      </c>
      <c r="S158" s="5">
        <v>2</v>
      </c>
      <c r="T158" s="5">
        <v>268</v>
      </c>
      <c r="U158" s="5">
        <v>268</v>
      </c>
      <c r="V158" s="5"/>
      <c r="W158" s="5">
        <v>0</v>
      </c>
      <c r="X158" s="5">
        <v>0</v>
      </c>
      <c r="Y158" s="5">
        <v>0</v>
      </c>
      <c r="Z158" s="5">
        <v>0</v>
      </c>
      <c r="AA158" s="5">
        <v>0</v>
      </c>
      <c r="AB158" s="5">
        <v>0</v>
      </c>
      <c r="AC158" s="5">
        <v>0</v>
      </c>
      <c r="AD158" s="5">
        <v>0</v>
      </c>
      <c r="AE158" s="5">
        <v>0</v>
      </c>
      <c r="AF158" s="5">
        <v>0</v>
      </c>
      <c r="AG158" s="5">
        <v>0</v>
      </c>
      <c r="AH158" s="5">
        <v>0</v>
      </c>
      <c r="AI158" s="5">
        <v>0</v>
      </c>
      <c r="AJ158" s="5">
        <v>0</v>
      </c>
      <c r="AK158" s="5">
        <v>0</v>
      </c>
      <c r="AL158" s="5">
        <v>0</v>
      </c>
      <c r="AM158" s="5">
        <v>0</v>
      </c>
      <c r="AN158" s="5">
        <v>0</v>
      </c>
      <c r="AO158" s="5">
        <v>0</v>
      </c>
      <c r="AP158" s="5">
        <v>0</v>
      </c>
      <c r="AQ158" s="5">
        <v>0</v>
      </c>
      <c r="AR158" s="5">
        <v>0</v>
      </c>
      <c r="AS158" s="5">
        <v>0</v>
      </c>
      <c r="AT158" s="5">
        <v>0</v>
      </c>
      <c r="AU158" s="5">
        <v>0</v>
      </c>
      <c r="AV158" s="5">
        <v>0</v>
      </c>
      <c r="AW158" s="5">
        <v>0</v>
      </c>
      <c r="AX158" s="5">
        <v>0</v>
      </c>
      <c r="AY158" s="5">
        <v>0</v>
      </c>
      <c r="AZ158" s="5">
        <v>0</v>
      </c>
      <c r="BA158" s="5">
        <v>0</v>
      </c>
      <c r="BB158" s="5">
        <v>0</v>
      </c>
      <c r="BC158" s="5">
        <v>0</v>
      </c>
      <c r="BD158" s="5">
        <v>0</v>
      </c>
      <c r="BE158" s="5">
        <v>0</v>
      </c>
      <c r="BF158" s="5">
        <v>0</v>
      </c>
      <c r="BG158" s="5">
        <v>0</v>
      </c>
      <c r="BH158" s="5">
        <v>0</v>
      </c>
      <c r="BI158" s="5">
        <v>0</v>
      </c>
      <c r="BJ158" s="5">
        <v>0</v>
      </c>
      <c r="BK158" s="5">
        <v>0</v>
      </c>
      <c r="BL158" s="5">
        <v>0</v>
      </c>
      <c r="BM158" s="5">
        <v>1</v>
      </c>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4"/>
    </row>
    <row r="159" spans="1:200" ht="16.5">
      <c r="A159" s="80" t="s">
        <v>29</v>
      </c>
      <c r="B159" s="80" t="s">
        <v>84</v>
      </c>
      <c r="C159" s="68" t="s">
        <v>155</v>
      </c>
      <c r="D159" s="53">
        <v>11</v>
      </c>
      <c r="E159" s="5">
        <v>2</v>
      </c>
      <c r="F159" s="5">
        <v>1</v>
      </c>
      <c r="G159" s="5">
        <v>0</v>
      </c>
      <c r="H159" s="5">
        <v>0</v>
      </c>
      <c r="I159" s="5">
        <v>1</v>
      </c>
      <c r="J159" s="5">
        <v>1</v>
      </c>
      <c r="K159" s="5">
        <v>0</v>
      </c>
      <c r="L159" s="5">
        <v>1</v>
      </c>
      <c r="M159" s="5"/>
      <c r="N159" s="5">
        <v>861</v>
      </c>
      <c r="O159" s="5">
        <v>0</v>
      </c>
      <c r="P159" s="5">
        <v>30</v>
      </c>
      <c r="Q159" s="5">
        <v>30</v>
      </c>
      <c r="R159" s="5">
        <v>0</v>
      </c>
      <c r="S159" s="5">
        <v>14</v>
      </c>
      <c r="T159" s="5">
        <v>935</v>
      </c>
      <c r="U159" s="5">
        <v>873</v>
      </c>
      <c r="V159" s="5">
        <v>62</v>
      </c>
      <c r="W159" s="5">
        <v>1</v>
      </c>
      <c r="X159" s="5">
        <v>0</v>
      </c>
      <c r="Y159" s="5">
        <v>0</v>
      </c>
      <c r="Z159" s="5">
        <v>0</v>
      </c>
      <c r="AA159" s="5">
        <v>11</v>
      </c>
      <c r="AB159" s="5">
        <v>0</v>
      </c>
      <c r="AC159" s="5">
        <v>18</v>
      </c>
      <c r="AD159" s="5">
        <v>0</v>
      </c>
      <c r="AE159" s="5">
        <v>0</v>
      </c>
      <c r="AF159" s="5">
        <v>0</v>
      </c>
      <c r="AG159" s="5">
        <v>0</v>
      </c>
      <c r="AH159" s="5">
        <v>0</v>
      </c>
      <c r="AI159" s="5">
        <v>0</v>
      </c>
      <c r="AJ159" s="5">
        <v>0</v>
      </c>
      <c r="AK159" s="5">
        <v>0</v>
      </c>
      <c r="AL159" s="5">
        <v>0</v>
      </c>
      <c r="AM159" s="5">
        <v>0</v>
      </c>
      <c r="AN159" s="5">
        <v>0</v>
      </c>
      <c r="AO159" s="5">
        <v>0</v>
      </c>
      <c r="AP159" s="5">
        <v>0</v>
      </c>
      <c r="AQ159" s="5">
        <v>0</v>
      </c>
      <c r="AR159" s="5">
        <v>16</v>
      </c>
      <c r="AS159" s="5">
        <v>0</v>
      </c>
      <c r="AT159" s="5">
        <v>14</v>
      </c>
      <c r="AU159" s="5">
        <v>7</v>
      </c>
      <c r="AV159" s="5">
        <v>0</v>
      </c>
      <c r="AW159" s="5">
        <v>2</v>
      </c>
      <c r="AX159" s="5">
        <v>1</v>
      </c>
      <c r="AY159" s="5">
        <v>0</v>
      </c>
      <c r="AZ159" s="5">
        <v>90</v>
      </c>
      <c r="BA159" s="5">
        <v>4</v>
      </c>
      <c r="BB159" s="5">
        <v>86</v>
      </c>
      <c r="BC159" s="5">
        <v>54</v>
      </c>
      <c r="BD159" s="5">
        <v>0</v>
      </c>
      <c r="BE159" s="5">
        <v>41</v>
      </c>
      <c r="BF159" s="5">
        <v>13</v>
      </c>
      <c r="BG159" s="5">
        <v>16</v>
      </c>
      <c r="BH159" s="5">
        <v>9</v>
      </c>
      <c r="BI159" s="5">
        <v>0</v>
      </c>
      <c r="BJ159" s="5">
        <v>0</v>
      </c>
      <c r="BK159" s="5">
        <v>5</v>
      </c>
      <c r="BL159" s="5">
        <v>0</v>
      </c>
      <c r="BM159" s="5">
        <v>1</v>
      </c>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c r="ES159" s="5"/>
      <c r="ET159" s="5"/>
      <c r="EU159" s="5"/>
      <c r="EV159" s="5"/>
      <c r="EW159" s="5"/>
      <c r="EX159" s="5"/>
      <c r="EY159" s="5"/>
      <c r="EZ159" s="5"/>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4"/>
    </row>
    <row r="160" spans="1:200" ht="16.5">
      <c r="A160" s="80" t="s">
        <v>29</v>
      </c>
      <c r="B160" s="80" t="s">
        <v>84</v>
      </c>
      <c r="C160" s="68" t="s">
        <v>86</v>
      </c>
      <c r="D160" s="53">
        <v>4</v>
      </c>
      <c r="E160" s="5">
        <v>0</v>
      </c>
      <c r="F160" s="5">
        <v>0</v>
      </c>
      <c r="G160" s="5">
        <v>0</v>
      </c>
      <c r="H160" s="5">
        <v>0</v>
      </c>
      <c r="I160" s="5">
        <v>0</v>
      </c>
      <c r="J160" s="5">
        <v>0</v>
      </c>
      <c r="K160" s="5">
        <v>0</v>
      </c>
      <c r="L160" s="5">
        <v>0</v>
      </c>
      <c r="M160" s="5"/>
      <c r="N160" s="5">
        <v>169</v>
      </c>
      <c r="O160" s="5">
        <v>0</v>
      </c>
      <c r="P160" s="5">
        <v>8</v>
      </c>
      <c r="Q160" s="5">
        <v>5</v>
      </c>
      <c r="R160" s="5">
        <v>0</v>
      </c>
      <c r="S160" s="5">
        <v>3</v>
      </c>
      <c r="T160" s="5">
        <v>185</v>
      </c>
      <c r="U160" s="5">
        <v>174</v>
      </c>
      <c r="V160" s="5">
        <v>11</v>
      </c>
      <c r="W160" s="5">
        <v>0</v>
      </c>
      <c r="X160" s="5">
        <v>0</v>
      </c>
      <c r="Y160" s="5">
        <v>0</v>
      </c>
      <c r="Z160" s="5">
        <v>0</v>
      </c>
      <c r="AA160" s="5">
        <v>0</v>
      </c>
      <c r="AB160" s="5">
        <v>0</v>
      </c>
      <c r="AC160" s="5">
        <v>3</v>
      </c>
      <c r="AD160" s="5">
        <v>0</v>
      </c>
      <c r="AE160" s="5">
        <v>0</v>
      </c>
      <c r="AF160" s="5">
        <v>0</v>
      </c>
      <c r="AG160" s="5">
        <v>0</v>
      </c>
      <c r="AH160" s="5">
        <v>0</v>
      </c>
      <c r="AI160" s="5">
        <v>0</v>
      </c>
      <c r="AJ160" s="5">
        <v>0</v>
      </c>
      <c r="AK160" s="5">
        <v>0</v>
      </c>
      <c r="AL160" s="5">
        <v>0</v>
      </c>
      <c r="AM160" s="5">
        <v>0</v>
      </c>
      <c r="AN160" s="5">
        <v>0</v>
      </c>
      <c r="AO160" s="5">
        <v>0</v>
      </c>
      <c r="AP160" s="5">
        <v>0</v>
      </c>
      <c r="AQ160" s="5">
        <v>0</v>
      </c>
      <c r="AR160" s="5">
        <v>2</v>
      </c>
      <c r="AS160" s="5">
        <v>0</v>
      </c>
      <c r="AT160" s="5">
        <v>0</v>
      </c>
      <c r="AU160" s="5">
        <v>0</v>
      </c>
      <c r="AV160" s="5">
        <v>0</v>
      </c>
      <c r="AW160" s="5">
        <v>0</v>
      </c>
      <c r="AX160" s="5">
        <v>0</v>
      </c>
      <c r="AY160" s="5">
        <v>0</v>
      </c>
      <c r="AZ160" s="5">
        <v>19</v>
      </c>
      <c r="BA160" s="5">
        <v>0</v>
      </c>
      <c r="BB160" s="5">
        <v>19</v>
      </c>
      <c r="BC160" s="5">
        <v>11</v>
      </c>
      <c r="BD160" s="5">
        <v>0</v>
      </c>
      <c r="BE160" s="5">
        <v>5</v>
      </c>
      <c r="BF160" s="5">
        <v>6</v>
      </c>
      <c r="BG160" s="5">
        <v>2</v>
      </c>
      <c r="BH160" s="5">
        <v>3</v>
      </c>
      <c r="BI160" s="5">
        <v>0</v>
      </c>
      <c r="BJ160" s="5">
        <v>0</v>
      </c>
      <c r="BK160" s="5">
        <v>0</v>
      </c>
      <c r="BL160" s="5">
        <v>0</v>
      </c>
      <c r="BM160" s="5">
        <v>1</v>
      </c>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c r="ES160" s="5"/>
      <c r="ET160" s="5"/>
      <c r="EU160" s="5"/>
      <c r="EV160" s="5"/>
      <c r="EW160" s="5"/>
      <c r="EX160" s="5"/>
      <c r="EY160" s="5"/>
      <c r="EZ160" s="5"/>
      <c r="FA160" s="5"/>
      <c r="FB160" s="5"/>
      <c r="FC160" s="5"/>
      <c r="FD160" s="5"/>
      <c r="FE160" s="5"/>
      <c r="FF160" s="5"/>
      <c r="FG160" s="5"/>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4"/>
    </row>
    <row r="161" spans="1:200" ht="16.5">
      <c r="A161" s="80" t="s">
        <v>29</v>
      </c>
      <c r="B161" s="80" t="s">
        <v>84</v>
      </c>
      <c r="C161" s="68" t="s">
        <v>156</v>
      </c>
      <c r="D161" s="53">
        <v>42</v>
      </c>
      <c r="E161" s="5">
        <v>5</v>
      </c>
      <c r="F161" s="5">
        <v>0</v>
      </c>
      <c r="G161" s="5">
        <v>0</v>
      </c>
      <c r="H161" s="5">
        <v>2</v>
      </c>
      <c r="I161" s="5">
        <v>3</v>
      </c>
      <c r="J161" s="5">
        <v>3</v>
      </c>
      <c r="K161" s="5">
        <v>0</v>
      </c>
      <c r="L161" s="5">
        <v>1</v>
      </c>
      <c r="M161" s="5"/>
      <c r="N161" s="5">
        <v>1907</v>
      </c>
      <c r="O161" s="5">
        <v>0</v>
      </c>
      <c r="P161" s="5">
        <v>53</v>
      </c>
      <c r="Q161" s="5">
        <v>23</v>
      </c>
      <c r="R161" s="5">
        <v>0</v>
      </c>
      <c r="S161" s="5">
        <v>0</v>
      </c>
      <c r="T161" s="5">
        <v>1983</v>
      </c>
      <c r="U161" s="5">
        <v>1952</v>
      </c>
      <c r="V161" s="5">
        <v>31</v>
      </c>
      <c r="W161" s="5">
        <v>1</v>
      </c>
      <c r="X161" s="5">
        <v>1</v>
      </c>
      <c r="Y161" s="5">
        <v>0</v>
      </c>
      <c r="Z161" s="5">
        <v>0</v>
      </c>
      <c r="AA161" s="5">
        <v>0</v>
      </c>
      <c r="AB161" s="5">
        <v>0</v>
      </c>
      <c r="AC161" s="5">
        <v>12</v>
      </c>
      <c r="AD161" s="5">
        <v>4</v>
      </c>
      <c r="AE161" s="5">
        <v>0</v>
      </c>
      <c r="AF161" s="5">
        <v>0</v>
      </c>
      <c r="AG161" s="5">
        <v>0</v>
      </c>
      <c r="AH161" s="5">
        <v>2</v>
      </c>
      <c r="AI161" s="5">
        <v>0</v>
      </c>
      <c r="AJ161" s="5">
        <v>0</v>
      </c>
      <c r="AK161" s="5">
        <v>0</v>
      </c>
      <c r="AL161" s="5">
        <v>0</v>
      </c>
      <c r="AM161" s="5">
        <v>0</v>
      </c>
      <c r="AN161" s="5">
        <v>0</v>
      </c>
      <c r="AO161" s="5">
        <v>0</v>
      </c>
      <c r="AP161" s="5">
        <v>6</v>
      </c>
      <c r="AQ161" s="5">
        <v>0</v>
      </c>
      <c r="AR161" s="5">
        <v>5</v>
      </c>
      <c r="AS161" s="5">
        <v>0</v>
      </c>
      <c r="AT161" s="5">
        <v>22</v>
      </c>
      <c r="AU161" s="5">
        <v>11</v>
      </c>
      <c r="AV161" s="5">
        <v>0</v>
      </c>
      <c r="AW161" s="5">
        <v>0</v>
      </c>
      <c r="AX161" s="5">
        <v>0</v>
      </c>
      <c r="AY161" s="5">
        <v>0</v>
      </c>
      <c r="AZ161" s="5">
        <v>28</v>
      </c>
      <c r="BA161" s="5">
        <v>10</v>
      </c>
      <c r="BB161" s="5">
        <v>18</v>
      </c>
      <c r="BC161" s="5">
        <v>14</v>
      </c>
      <c r="BD161" s="5">
        <v>0</v>
      </c>
      <c r="BE161" s="5">
        <v>5</v>
      </c>
      <c r="BF161" s="5">
        <v>9</v>
      </c>
      <c r="BG161" s="5">
        <v>5</v>
      </c>
      <c r="BH161" s="5">
        <v>0</v>
      </c>
      <c r="BI161" s="5">
        <v>0</v>
      </c>
      <c r="BJ161" s="5">
        <v>0</v>
      </c>
      <c r="BK161" s="5">
        <v>0</v>
      </c>
      <c r="BL161" s="5">
        <v>0</v>
      </c>
      <c r="BM161" s="5">
        <v>1</v>
      </c>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4"/>
    </row>
    <row r="162" spans="1:200" ht="17.25" thickBot="1">
      <c r="A162" s="80" t="s">
        <v>29</v>
      </c>
      <c r="B162" s="80" t="s">
        <v>84</v>
      </c>
      <c r="C162" s="58" t="s">
        <v>190</v>
      </c>
      <c r="D162" s="53">
        <v>0</v>
      </c>
      <c r="E162" s="5">
        <v>0</v>
      </c>
      <c r="F162" s="5">
        <v>0</v>
      </c>
      <c r="G162" s="5">
        <v>0</v>
      </c>
      <c r="H162" s="5">
        <v>0</v>
      </c>
      <c r="I162" s="5">
        <v>0</v>
      </c>
      <c r="J162" s="5">
        <v>0</v>
      </c>
      <c r="K162" s="5">
        <v>0</v>
      </c>
      <c r="L162" s="5">
        <v>0</v>
      </c>
      <c r="M162" s="5"/>
      <c r="N162" s="5">
        <v>42</v>
      </c>
      <c r="O162" s="5">
        <v>0</v>
      </c>
      <c r="P162" s="5">
        <v>1</v>
      </c>
      <c r="Q162" s="5">
        <v>0</v>
      </c>
      <c r="R162" s="5">
        <v>0</v>
      </c>
      <c r="S162" s="5">
        <v>0</v>
      </c>
      <c r="T162" s="5">
        <v>43</v>
      </c>
      <c r="U162" s="5">
        <v>40</v>
      </c>
      <c r="V162" s="5">
        <v>3</v>
      </c>
      <c r="W162" s="5">
        <v>0</v>
      </c>
      <c r="X162" s="5">
        <v>0</v>
      </c>
      <c r="Y162" s="5">
        <v>0</v>
      </c>
      <c r="Z162" s="5">
        <v>0</v>
      </c>
      <c r="AA162" s="5">
        <v>0</v>
      </c>
      <c r="AB162" s="5">
        <v>0</v>
      </c>
      <c r="AC162" s="5">
        <v>0</v>
      </c>
      <c r="AD162" s="5">
        <v>0</v>
      </c>
      <c r="AE162" s="5">
        <v>0</v>
      </c>
      <c r="AF162" s="5">
        <v>0</v>
      </c>
      <c r="AG162" s="5">
        <v>0</v>
      </c>
      <c r="AH162" s="5">
        <v>0</v>
      </c>
      <c r="AI162" s="5">
        <v>0</v>
      </c>
      <c r="AJ162" s="5">
        <v>0</v>
      </c>
      <c r="AK162" s="5">
        <v>0</v>
      </c>
      <c r="AL162" s="5">
        <v>0</v>
      </c>
      <c r="AM162" s="5">
        <v>0</v>
      </c>
      <c r="AN162" s="5">
        <v>0</v>
      </c>
      <c r="AO162" s="5">
        <v>0</v>
      </c>
      <c r="AP162" s="5">
        <v>0</v>
      </c>
      <c r="AQ162" s="5">
        <v>0</v>
      </c>
      <c r="AR162" s="5">
        <v>0</v>
      </c>
      <c r="AS162" s="5">
        <v>0</v>
      </c>
      <c r="AT162" s="5">
        <v>0</v>
      </c>
      <c r="AU162" s="5">
        <v>0</v>
      </c>
      <c r="AV162" s="5">
        <v>0</v>
      </c>
      <c r="AW162" s="5">
        <v>0</v>
      </c>
      <c r="AX162" s="5">
        <v>0</v>
      </c>
      <c r="AY162" s="5">
        <v>0</v>
      </c>
      <c r="AZ162" s="5">
        <v>6</v>
      </c>
      <c r="BA162" s="5">
        <v>0</v>
      </c>
      <c r="BB162" s="5">
        <v>6</v>
      </c>
      <c r="BC162" s="5">
        <v>3</v>
      </c>
      <c r="BD162" s="5">
        <v>0</v>
      </c>
      <c r="BE162" s="5">
        <v>0</v>
      </c>
      <c r="BF162" s="5">
        <v>3</v>
      </c>
      <c r="BG162" s="5">
        <v>0</v>
      </c>
      <c r="BH162" s="5">
        <v>0</v>
      </c>
      <c r="BI162" s="5">
        <v>0</v>
      </c>
      <c r="BJ162" s="5">
        <v>0</v>
      </c>
      <c r="BK162" s="5">
        <v>0</v>
      </c>
      <c r="BL162" s="5">
        <v>0</v>
      </c>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c r="EO162" s="5"/>
      <c r="EP162" s="5"/>
      <c r="EQ162" s="5"/>
      <c r="ER162" s="5"/>
      <c r="ES162" s="5"/>
      <c r="ET162" s="5"/>
      <c r="EU162" s="5"/>
      <c r="EV162" s="5"/>
      <c r="EW162" s="5"/>
      <c r="EX162" s="5"/>
      <c r="EY162" s="5"/>
      <c r="EZ162" s="5"/>
      <c r="FA162" s="5"/>
      <c r="FB162" s="5"/>
      <c r="FC162" s="5"/>
      <c r="FD162" s="5"/>
      <c r="FE162" s="5"/>
      <c r="FF162" s="5"/>
      <c r="FG162" s="5"/>
      <c r="FH162" s="5"/>
      <c r="FI162" s="5"/>
      <c r="FJ162" s="5"/>
      <c r="FK162" s="5"/>
      <c r="FL162" s="5"/>
      <c r="FM162" s="5"/>
      <c r="FN162" s="5"/>
      <c r="FO162" s="5"/>
      <c r="FP162" s="5"/>
      <c r="FQ162" s="5"/>
      <c r="FR162" s="5"/>
      <c r="FS162" s="5"/>
      <c r="FT162" s="5"/>
      <c r="FU162" s="5"/>
      <c r="FV162" s="5"/>
      <c r="FW162" s="5"/>
      <c r="FX162" s="5"/>
      <c r="FY162" s="5"/>
      <c r="FZ162" s="5"/>
      <c r="GA162" s="5"/>
      <c r="GB162" s="5"/>
      <c r="GC162" s="5"/>
      <c r="GD162" s="5"/>
      <c r="GE162" s="5"/>
      <c r="GF162" s="5"/>
      <c r="GG162" s="5"/>
      <c r="GH162" s="5"/>
      <c r="GI162" s="5"/>
      <c r="GJ162" s="5"/>
      <c r="GK162" s="5"/>
      <c r="GL162" s="5"/>
      <c r="GM162" s="5"/>
      <c r="GN162" s="5"/>
      <c r="GO162" s="5"/>
      <c r="GP162" s="5"/>
      <c r="GQ162" s="5"/>
      <c r="GR162" s="54"/>
    </row>
    <row r="163" spans="1:200" ht="16.5">
      <c r="A163" s="80" t="s">
        <v>29</v>
      </c>
      <c r="B163" s="79" t="s">
        <v>87</v>
      </c>
      <c r="C163" s="68" t="s">
        <v>88</v>
      </c>
      <c r="D163" s="53">
        <v>11</v>
      </c>
      <c r="E163" s="5">
        <v>0</v>
      </c>
      <c r="F163" s="5">
        <v>0</v>
      </c>
      <c r="G163" s="5">
        <v>0</v>
      </c>
      <c r="H163" s="5">
        <v>0</v>
      </c>
      <c r="I163" s="5">
        <v>0</v>
      </c>
      <c r="J163" s="5">
        <v>0</v>
      </c>
      <c r="K163" s="5">
        <v>0</v>
      </c>
      <c r="L163" s="5">
        <v>0</v>
      </c>
      <c r="M163" s="5"/>
      <c r="N163" s="5">
        <v>465</v>
      </c>
      <c r="O163" s="5">
        <v>0</v>
      </c>
      <c r="P163" s="5">
        <v>17</v>
      </c>
      <c r="Q163" s="5">
        <v>0</v>
      </c>
      <c r="R163" s="5">
        <v>0</v>
      </c>
      <c r="S163" s="5">
        <v>0</v>
      </c>
      <c r="T163" s="5">
        <v>482</v>
      </c>
      <c r="U163" s="5">
        <v>476</v>
      </c>
      <c r="V163" s="5">
        <v>6</v>
      </c>
      <c r="W163" s="5">
        <v>0</v>
      </c>
      <c r="X163" s="5">
        <v>0</v>
      </c>
      <c r="Y163" s="5">
        <v>0</v>
      </c>
      <c r="Z163" s="5">
        <v>0</v>
      </c>
      <c r="AA163" s="5">
        <v>0</v>
      </c>
      <c r="AB163" s="5">
        <v>0</v>
      </c>
      <c r="AC163" s="5">
        <v>6</v>
      </c>
      <c r="AD163" s="5">
        <v>0</v>
      </c>
      <c r="AE163" s="5">
        <v>0</v>
      </c>
      <c r="AF163" s="5">
        <v>0</v>
      </c>
      <c r="AG163" s="5">
        <v>0</v>
      </c>
      <c r="AH163" s="5">
        <v>0</v>
      </c>
      <c r="AI163" s="5">
        <v>0</v>
      </c>
      <c r="AJ163" s="5">
        <v>0</v>
      </c>
      <c r="AK163" s="5">
        <v>0</v>
      </c>
      <c r="AL163" s="5">
        <v>0</v>
      </c>
      <c r="AM163" s="5">
        <v>0</v>
      </c>
      <c r="AN163" s="5">
        <v>0</v>
      </c>
      <c r="AO163" s="5">
        <v>0</v>
      </c>
      <c r="AP163" s="5">
        <v>0</v>
      </c>
      <c r="AQ163" s="5">
        <v>0</v>
      </c>
      <c r="AR163" s="5">
        <v>0</v>
      </c>
      <c r="AS163" s="5">
        <v>0</v>
      </c>
      <c r="AT163" s="5">
        <v>6</v>
      </c>
      <c r="AU163" s="5">
        <v>3</v>
      </c>
      <c r="AV163" s="5">
        <v>0</v>
      </c>
      <c r="AW163" s="5">
        <v>0</v>
      </c>
      <c r="AX163" s="5">
        <v>0</v>
      </c>
      <c r="AY163" s="5">
        <v>0</v>
      </c>
      <c r="AZ163" s="5">
        <v>0</v>
      </c>
      <c r="BA163" s="5">
        <v>0</v>
      </c>
      <c r="BB163" s="5">
        <v>0</v>
      </c>
      <c r="BC163" s="5">
        <v>3</v>
      </c>
      <c r="BD163" s="5">
        <v>0</v>
      </c>
      <c r="BE163" s="5">
        <v>0</v>
      </c>
      <c r="BF163" s="5">
        <v>3</v>
      </c>
      <c r="BG163" s="5">
        <v>0</v>
      </c>
      <c r="BH163" s="5">
        <v>0</v>
      </c>
      <c r="BI163" s="5">
        <v>0</v>
      </c>
      <c r="BJ163" s="5">
        <v>0</v>
      </c>
      <c r="BK163" s="5">
        <v>0</v>
      </c>
      <c r="BL163" s="5">
        <v>0</v>
      </c>
      <c r="BM163" s="5">
        <v>1</v>
      </c>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c r="EG163" s="5"/>
      <c r="EH163" s="5"/>
      <c r="EI163" s="5"/>
      <c r="EJ163" s="5"/>
      <c r="EK163" s="5"/>
      <c r="EL163" s="5"/>
      <c r="EM163" s="5"/>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c r="FP163" s="5"/>
      <c r="FQ163" s="5"/>
      <c r="FR163" s="5"/>
      <c r="FS163" s="5"/>
      <c r="FT163" s="5"/>
      <c r="FU163" s="5"/>
      <c r="FV163" s="5"/>
      <c r="FW163" s="5"/>
      <c r="FX163" s="5"/>
      <c r="FY163" s="5"/>
      <c r="FZ163" s="5"/>
      <c r="GA163" s="5"/>
      <c r="GB163" s="5"/>
      <c r="GC163" s="5"/>
      <c r="GD163" s="5"/>
      <c r="GE163" s="5"/>
      <c r="GF163" s="5"/>
      <c r="GG163" s="5"/>
      <c r="GH163" s="5"/>
      <c r="GI163" s="5"/>
      <c r="GJ163" s="5"/>
      <c r="GK163" s="5"/>
      <c r="GL163" s="5"/>
      <c r="GM163" s="5"/>
      <c r="GN163" s="5"/>
      <c r="GO163" s="5"/>
      <c r="GP163" s="5"/>
      <c r="GQ163" s="5"/>
      <c r="GR163" s="54"/>
    </row>
    <row r="164" spans="1:200" ht="16.5">
      <c r="A164" s="80" t="s">
        <v>29</v>
      </c>
      <c r="B164" s="80" t="s">
        <v>87</v>
      </c>
      <c r="C164" s="68" t="s">
        <v>157</v>
      </c>
      <c r="D164" s="53">
        <v>32</v>
      </c>
      <c r="E164" s="5">
        <v>0</v>
      </c>
      <c r="F164" s="5">
        <v>0</v>
      </c>
      <c r="G164" s="5">
        <v>0</v>
      </c>
      <c r="H164" s="5">
        <v>0</v>
      </c>
      <c r="I164" s="5">
        <v>0</v>
      </c>
      <c r="J164" s="5">
        <v>0</v>
      </c>
      <c r="K164" s="5">
        <v>0</v>
      </c>
      <c r="L164" s="5">
        <v>0</v>
      </c>
      <c r="M164" s="5"/>
      <c r="N164" s="5">
        <v>557</v>
      </c>
      <c r="O164" s="5">
        <v>0</v>
      </c>
      <c r="P164" s="5">
        <v>5</v>
      </c>
      <c r="Q164" s="5">
        <v>14</v>
      </c>
      <c r="R164" s="5">
        <v>0</v>
      </c>
      <c r="S164" s="5">
        <v>7</v>
      </c>
      <c r="T164" s="5">
        <v>583</v>
      </c>
      <c r="U164" s="5">
        <v>552</v>
      </c>
      <c r="V164" s="5">
        <v>31</v>
      </c>
      <c r="W164" s="5">
        <v>0</v>
      </c>
      <c r="X164" s="5">
        <v>0</v>
      </c>
      <c r="Y164" s="5">
        <v>0</v>
      </c>
      <c r="Z164" s="5">
        <v>0</v>
      </c>
      <c r="AA164" s="5">
        <v>0</v>
      </c>
      <c r="AB164" s="5">
        <v>0</v>
      </c>
      <c r="AC164" s="5">
        <v>18</v>
      </c>
      <c r="AD164" s="5">
        <v>5</v>
      </c>
      <c r="AE164" s="5">
        <v>0</v>
      </c>
      <c r="AF164" s="5">
        <v>0</v>
      </c>
      <c r="AG164" s="5">
        <v>0</v>
      </c>
      <c r="AH164" s="5">
        <v>1</v>
      </c>
      <c r="AI164" s="5">
        <v>0</v>
      </c>
      <c r="AJ164" s="5">
        <v>0</v>
      </c>
      <c r="AK164" s="5">
        <v>3</v>
      </c>
      <c r="AL164" s="5">
        <v>0</v>
      </c>
      <c r="AM164" s="5">
        <v>0</v>
      </c>
      <c r="AN164" s="5">
        <v>0</v>
      </c>
      <c r="AO164" s="5">
        <v>0</v>
      </c>
      <c r="AP164" s="5">
        <v>7</v>
      </c>
      <c r="AQ164" s="5">
        <v>2</v>
      </c>
      <c r="AR164" s="5">
        <v>4</v>
      </c>
      <c r="AS164" s="5">
        <v>0</v>
      </c>
      <c r="AT164" s="5">
        <v>2</v>
      </c>
      <c r="AU164" s="5">
        <v>1</v>
      </c>
      <c r="AV164" s="5">
        <v>0</v>
      </c>
      <c r="AW164" s="5">
        <v>0</v>
      </c>
      <c r="AX164" s="5">
        <v>0</v>
      </c>
      <c r="AY164" s="5">
        <v>0</v>
      </c>
      <c r="AZ164" s="5">
        <v>42</v>
      </c>
      <c r="BA164" s="5">
        <v>0</v>
      </c>
      <c r="BB164" s="5">
        <v>42</v>
      </c>
      <c r="BC164" s="5">
        <v>21</v>
      </c>
      <c r="BD164" s="5">
        <v>0</v>
      </c>
      <c r="BE164" s="5">
        <v>4</v>
      </c>
      <c r="BF164" s="5">
        <v>17</v>
      </c>
      <c r="BG164" s="5">
        <v>4</v>
      </c>
      <c r="BH164" s="5">
        <v>0</v>
      </c>
      <c r="BI164" s="5">
        <v>0</v>
      </c>
      <c r="BJ164" s="5">
        <v>0</v>
      </c>
      <c r="BK164" s="5">
        <v>0</v>
      </c>
      <c r="BL164" s="5">
        <v>0</v>
      </c>
      <c r="BM164" s="5">
        <v>1</v>
      </c>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4"/>
    </row>
    <row r="165" spans="1:200" ht="16.5">
      <c r="A165" s="80" t="s">
        <v>29</v>
      </c>
      <c r="B165" s="80" t="s">
        <v>87</v>
      </c>
      <c r="C165" s="68" t="s">
        <v>171</v>
      </c>
      <c r="D165" s="53">
        <v>6</v>
      </c>
      <c r="E165" s="5">
        <v>4</v>
      </c>
      <c r="F165" s="5">
        <v>0</v>
      </c>
      <c r="G165" s="5">
        <v>0</v>
      </c>
      <c r="H165" s="5">
        <v>0</v>
      </c>
      <c r="I165" s="5">
        <v>4</v>
      </c>
      <c r="J165" s="5">
        <v>4</v>
      </c>
      <c r="K165" s="5">
        <v>0</v>
      </c>
      <c r="L165" s="5">
        <v>3</v>
      </c>
      <c r="M165" s="5"/>
      <c r="N165" s="5">
        <v>158</v>
      </c>
      <c r="O165" s="5">
        <v>0</v>
      </c>
      <c r="P165" s="5">
        <v>7</v>
      </c>
      <c r="Q165" s="5">
        <v>0</v>
      </c>
      <c r="R165" s="5">
        <v>0</v>
      </c>
      <c r="S165" s="5">
        <v>2</v>
      </c>
      <c r="T165" s="5">
        <v>167</v>
      </c>
      <c r="U165" s="5">
        <v>157</v>
      </c>
      <c r="V165" s="5">
        <v>10</v>
      </c>
      <c r="W165" s="5">
        <v>3</v>
      </c>
      <c r="X165" s="5">
        <v>0</v>
      </c>
      <c r="Y165" s="5">
        <v>0</v>
      </c>
      <c r="Z165" s="5">
        <v>0</v>
      </c>
      <c r="AA165" s="5">
        <v>8</v>
      </c>
      <c r="AB165" s="5">
        <v>0</v>
      </c>
      <c r="AC165" s="5">
        <v>10</v>
      </c>
      <c r="AD165" s="5">
        <v>0</v>
      </c>
      <c r="AE165" s="5">
        <v>0</v>
      </c>
      <c r="AF165" s="5">
        <v>0</v>
      </c>
      <c r="AG165" s="5">
        <v>0</v>
      </c>
      <c r="AH165" s="5">
        <v>0</v>
      </c>
      <c r="AI165" s="5">
        <v>0</v>
      </c>
      <c r="AJ165" s="5">
        <v>0</v>
      </c>
      <c r="AK165" s="5">
        <v>0</v>
      </c>
      <c r="AL165" s="5">
        <v>0</v>
      </c>
      <c r="AM165" s="5">
        <v>0</v>
      </c>
      <c r="AN165" s="5">
        <v>0</v>
      </c>
      <c r="AO165" s="5">
        <v>0</v>
      </c>
      <c r="AP165" s="5">
        <v>0</v>
      </c>
      <c r="AQ165" s="5">
        <v>0</v>
      </c>
      <c r="AR165" s="5">
        <v>2</v>
      </c>
      <c r="AS165" s="5">
        <v>0</v>
      </c>
      <c r="AT165" s="5">
        <v>0</v>
      </c>
      <c r="AU165" s="5">
        <v>0</v>
      </c>
      <c r="AV165" s="5">
        <v>0</v>
      </c>
      <c r="AW165" s="5">
        <v>0</v>
      </c>
      <c r="AX165" s="5">
        <v>0</v>
      </c>
      <c r="AY165" s="5">
        <v>0</v>
      </c>
      <c r="AZ165" s="5">
        <v>10</v>
      </c>
      <c r="BA165" s="5">
        <v>0</v>
      </c>
      <c r="BB165" s="5">
        <v>10</v>
      </c>
      <c r="BC165" s="5">
        <v>10</v>
      </c>
      <c r="BD165" s="5">
        <v>0</v>
      </c>
      <c r="BE165" s="5">
        <v>10</v>
      </c>
      <c r="BF165" s="5">
        <v>0</v>
      </c>
      <c r="BG165" s="5">
        <v>2</v>
      </c>
      <c r="BH165" s="5">
        <v>0</v>
      </c>
      <c r="BI165" s="5">
        <v>0</v>
      </c>
      <c r="BJ165" s="5">
        <v>0</v>
      </c>
      <c r="BK165" s="5">
        <v>0</v>
      </c>
      <c r="BL165" s="5">
        <v>0</v>
      </c>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c r="ES165" s="5"/>
      <c r="ET165" s="5"/>
      <c r="EU165" s="5"/>
      <c r="EV165" s="5"/>
      <c r="EW165" s="5"/>
      <c r="EX165" s="5"/>
      <c r="EY165" s="5"/>
      <c r="EZ165" s="5"/>
      <c r="FA165" s="5"/>
      <c r="FB165" s="5"/>
      <c r="FC165" s="5"/>
      <c r="FD165" s="5"/>
      <c r="FE165" s="5"/>
      <c r="FF165" s="5"/>
      <c r="FG165" s="5"/>
      <c r="FH165" s="5"/>
      <c r="FI165" s="5"/>
      <c r="FJ165" s="5"/>
      <c r="FK165" s="5"/>
      <c r="FL165" s="5"/>
      <c r="FM165" s="5"/>
      <c r="FN165" s="5"/>
      <c r="FO165" s="5"/>
      <c r="FP165" s="5"/>
      <c r="FQ165" s="5"/>
      <c r="FR165" s="5"/>
      <c r="FS165" s="5"/>
      <c r="FT165" s="5"/>
      <c r="FU165" s="5"/>
      <c r="FV165" s="5"/>
      <c r="FW165" s="5"/>
      <c r="FX165" s="5"/>
      <c r="FY165" s="5"/>
      <c r="FZ165" s="5"/>
      <c r="GA165" s="5"/>
      <c r="GB165" s="5"/>
      <c r="GC165" s="5"/>
      <c r="GD165" s="5"/>
      <c r="GE165" s="5"/>
      <c r="GF165" s="5"/>
      <c r="GG165" s="5"/>
      <c r="GH165" s="5"/>
      <c r="GI165" s="5"/>
      <c r="GJ165" s="5"/>
      <c r="GK165" s="5"/>
      <c r="GL165" s="5"/>
      <c r="GM165" s="5"/>
      <c r="GN165" s="5"/>
      <c r="GO165" s="5"/>
      <c r="GP165" s="5"/>
      <c r="GQ165" s="5"/>
      <c r="GR165" s="54"/>
    </row>
    <row r="166" spans="1:200" ht="16.5">
      <c r="A166" s="80" t="s">
        <v>29</v>
      </c>
      <c r="B166" s="80" t="s">
        <v>87</v>
      </c>
      <c r="C166" s="68" t="s">
        <v>89</v>
      </c>
      <c r="D166" s="53">
        <v>6</v>
      </c>
      <c r="E166" s="5">
        <v>0</v>
      </c>
      <c r="F166" s="5">
        <v>0</v>
      </c>
      <c r="G166" s="5">
        <v>0</v>
      </c>
      <c r="H166" s="5">
        <v>0</v>
      </c>
      <c r="I166" s="5">
        <v>0</v>
      </c>
      <c r="J166" s="5">
        <v>0</v>
      </c>
      <c r="K166" s="5">
        <v>0</v>
      </c>
      <c r="L166" s="5">
        <v>0</v>
      </c>
      <c r="M166" s="5"/>
      <c r="N166" s="5">
        <v>106</v>
      </c>
      <c r="O166" s="5">
        <v>0</v>
      </c>
      <c r="P166" s="5">
        <v>2</v>
      </c>
      <c r="Q166" s="5">
        <v>0</v>
      </c>
      <c r="R166" s="5">
        <v>0</v>
      </c>
      <c r="S166" s="5">
        <v>3</v>
      </c>
      <c r="T166" s="5">
        <v>111</v>
      </c>
      <c r="U166" s="5">
        <v>110</v>
      </c>
      <c r="V166" s="5">
        <v>1</v>
      </c>
      <c r="W166" s="5">
        <v>0</v>
      </c>
      <c r="X166" s="5">
        <v>0</v>
      </c>
      <c r="Y166" s="5">
        <v>0</v>
      </c>
      <c r="Z166" s="5">
        <v>0</v>
      </c>
      <c r="AA166" s="5">
        <v>0</v>
      </c>
      <c r="AB166" s="5">
        <v>0</v>
      </c>
      <c r="AC166" s="5">
        <v>0</v>
      </c>
      <c r="AD166" s="5">
        <v>0</v>
      </c>
      <c r="AE166" s="5">
        <v>0</v>
      </c>
      <c r="AF166" s="5">
        <v>0</v>
      </c>
      <c r="AG166" s="5">
        <v>0</v>
      </c>
      <c r="AH166" s="5">
        <v>0</v>
      </c>
      <c r="AI166" s="5">
        <v>0</v>
      </c>
      <c r="AJ166" s="5">
        <v>0</v>
      </c>
      <c r="AK166" s="5">
        <v>0</v>
      </c>
      <c r="AL166" s="5">
        <v>0</v>
      </c>
      <c r="AM166" s="5">
        <v>0</v>
      </c>
      <c r="AN166" s="5">
        <v>0</v>
      </c>
      <c r="AO166" s="5">
        <v>0</v>
      </c>
      <c r="AP166" s="5">
        <v>0</v>
      </c>
      <c r="AQ166" s="5">
        <v>0</v>
      </c>
      <c r="AR166" s="5">
        <v>0</v>
      </c>
      <c r="AS166" s="5">
        <v>0</v>
      </c>
      <c r="AT166" s="5">
        <v>2</v>
      </c>
      <c r="AU166" s="5">
        <v>1</v>
      </c>
      <c r="AV166" s="5">
        <v>0</v>
      </c>
      <c r="AW166" s="5">
        <v>0</v>
      </c>
      <c r="AX166" s="5">
        <v>0</v>
      </c>
      <c r="AY166" s="5">
        <v>0</v>
      </c>
      <c r="AZ166" s="5">
        <v>0</v>
      </c>
      <c r="BA166" s="5">
        <v>0</v>
      </c>
      <c r="BB166" s="5">
        <v>0</v>
      </c>
      <c r="BC166" s="5">
        <v>0</v>
      </c>
      <c r="BD166" s="5">
        <v>0</v>
      </c>
      <c r="BE166" s="5">
        <v>0</v>
      </c>
      <c r="BF166" s="5">
        <v>0</v>
      </c>
      <c r="BG166" s="5">
        <v>0</v>
      </c>
      <c r="BH166" s="5">
        <v>0</v>
      </c>
      <c r="BI166" s="5">
        <v>0</v>
      </c>
      <c r="BJ166" s="5">
        <v>0</v>
      </c>
      <c r="BK166" s="5">
        <v>0</v>
      </c>
      <c r="BL166" s="5">
        <v>0</v>
      </c>
      <c r="BM166" s="5">
        <v>1</v>
      </c>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c r="ES166" s="5"/>
      <c r="ET166" s="5"/>
      <c r="EU166" s="5"/>
      <c r="EV166" s="5"/>
      <c r="EW166" s="5"/>
      <c r="EX166" s="5"/>
      <c r="EY166" s="5"/>
      <c r="EZ166" s="5"/>
      <c r="FA166" s="5"/>
      <c r="FB166" s="5"/>
      <c r="FC166" s="5"/>
      <c r="FD166" s="5"/>
      <c r="FE166" s="5"/>
      <c r="FF166" s="5"/>
      <c r="FG166" s="5"/>
      <c r="FH166" s="5"/>
      <c r="FI166" s="5"/>
      <c r="FJ166" s="5"/>
      <c r="FK166" s="5"/>
      <c r="FL166" s="5"/>
      <c r="FM166" s="5"/>
      <c r="FN166" s="5"/>
      <c r="FO166" s="5"/>
      <c r="FP166" s="5"/>
      <c r="FQ166" s="5"/>
      <c r="FR166" s="5"/>
      <c r="FS166" s="5"/>
      <c r="FT166" s="5"/>
      <c r="FU166" s="5"/>
      <c r="FV166" s="5"/>
      <c r="FW166" s="5"/>
      <c r="FX166" s="5"/>
      <c r="FY166" s="5"/>
      <c r="FZ166" s="5"/>
      <c r="GA166" s="5"/>
      <c r="GB166" s="5"/>
      <c r="GC166" s="5"/>
      <c r="GD166" s="5"/>
      <c r="GE166" s="5"/>
      <c r="GF166" s="5"/>
      <c r="GG166" s="5"/>
      <c r="GH166" s="5"/>
      <c r="GI166" s="5"/>
      <c r="GJ166" s="5"/>
      <c r="GK166" s="5"/>
      <c r="GL166" s="5"/>
      <c r="GM166" s="5"/>
      <c r="GN166" s="5"/>
      <c r="GO166" s="5"/>
      <c r="GP166" s="5"/>
      <c r="GQ166" s="5"/>
      <c r="GR166" s="54"/>
    </row>
    <row r="167" spans="1:200" ht="17.25" thickBot="1">
      <c r="A167" s="80" t="s">
        <v>29</v>
      </c>
      <c r="B167" s="80" t="s">
        <v>87</v>
      </c>
      <c r="C167" s="58" t="s">
        <v>158</v>
      </c>
      <c r="D167" s="53">
        <v>15</v>
      </c>
      <c r="E167" s="5"/>
      <c r="F167" s="5"/>
      <c r="G167" s="5"/>
      <c r="H167" s="5"/>
      <c r="I167" s="5"/>
      <c r="J167" s="5"/>
      <c r="K167" s="5"/>
      <c r="L167" s="5"/>
      <c r="M167" s="5"/>
      <c r="N167" s="5">
        <v>916</v>
      </c>
      <c r="O167" s="5"/>
      <c r="P167" s="5">
        <v>21</v>
      </c>
      <c r="Q167" s="5">
        <v>18</v>
      </c>
      <c r="R167" s="5">
        <v>0</v>
      </c>
      <c r="S167" s="5">
        <v>17</v>
      </c>
      <c r="T167" s="5">
        <v>972</v>
      </c>
      <c r="U167" s="5">
        <v>932</v>
      </c>
      <c r="V167" s="5">
        <v>40</v>
      </c>
      <c r="W167" s="5"/>
      <c r="X167" s="5"/>
      <c r="Y167" s="5">
        <v>0</v>
      </c>
      <c r="Z167" s="5">
        <v>0</v>
      </c>
      <c r="AA167" s="5">
        <v>7</v>
      </c>
      <c r="AB167" s="5">
        <v>0</v>
      </c>
      <c r="AC167" s="5">
        <v>6</v>
      </c>
      <c r="AD167" s="5">
        <v>3</v>
      </c>
      <c r="AE167" s="5">
        <v>0</v>
      </c>
      <c r="AF167" s="5">
        <v>0</v>
      </c>
      <c r="AG167" s="5">
        <v>0</v>
      </c>
      <c r="AH167" s="5">
        <v>0</v>
      </c>
      <c r="AI167" s="5">
        <v>0</v>
      </c>
      <c r="AJ167" s="5">
        <v>0</v>
      </c>
      <c r="AK167" s="5">
        <v>0</v>
      </c>
      <c r="AL167" s="5">
        <v>0</v>
      </c>
      <c r="AM167" s="5">
        <v>0</v>
      </c>
      <c r="AN167" s="5">
        <v>0</v>
      </c>
      <c r="AO167" s="5">
        <v>0</v>
      </c>
      <c r="AP167" s="5">
        <v>3</v>
      </c>
      <c r="AQ167" s="5">
        <v>0</v>
      </c>
      <c r="AR167" s="5">
        <v>0</v>
      </c>
      <c r="AS167" s="5">
        <v>0</v>
      </c>
      <c r="AT167" s="5">
        <v>4</v>
      </c>
      <c r="AU167" s="5">
        <v>2</v>
      </c>
      <c r="AV167" s="5">
        <v>0</v>
      </c>
      <c r="AW167" s="5">
        <v>0</v>
      </c>
      <c r="AX167" s="5">
        <v>0</v>
      </c>
      <c r="AY167" s="5">
        <v>0</v>
      </c>
      <c r="AZ167" s="5">
        <v>70</v>
      </c>
      <c r="BA167" s="5">
        <v>16</v>
      </c>
      <c r="BB167" s="5">
        <v>54</v>
      </c>
      <c r="BC167" s="5">
        <v>35</v>
      </c>
      <c r="BD167" s="5">
        <v>0</v>
      </c>
      <c r="BE167" s="5">
        <v>11</v>
      </c>
      <c r="BF167" s="5">
        <v>24</v>
      </c>
      <c r="BG167" s="5">
        <v>0</v>
      </c>
      <c r="BH167" s="5">
        <v>4</v>
      </c>
      <c r="BI167" s="5">
        <v>0</v>
      </c>
      <c r="BJ167" s="5">
        <v>0</v>
      </c>
      <c r="BK167" s="5">
        <v>0</v>
      </c>
      <c r="BL167" s="5">
        <v>0</v>
      </c>
      <c r="BM167" s="5">
        <v>1</v>
      </c>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c r="ES167" s="5"/>
      <c r="ET167" s="5"/>
      <c r="EU167" s="5"/>
      <c r="EV167" s="5"/>
      <c r="EW167" s="5"/>
      <c r="EX167" s="5"/>
      <c r="EY167" s="5"/>
      <c r="EZ167" s="5"/>
      <c r="FA167" s="5"/>
      <c r="FB167" s="5"/>
      <c r="FC167" s="5"/>
      <c r="FD167" s="5"/>
      <c r="FE167" s="5"/>
      <c r="FF167" s="5"/>
      <c r="FG167" s="5"/>
      <c r="FH167" s="5"/>
      <c r="FI167" s="5"/>
      <c r="FJ167" s="5"/>
      <c r="FK167" s="5"/>
      <c r="FL167" s="5"/>
      <c r="FM167" s="5"/>
      <c r="FN167" s="5"/>
      <c r="FO167" s="5"/>
      <c r="FP167" s="5"/>
      <c r="FQ167" s="5"/>
      <c r="FR167" s="5"/>
      <c r="FS167" s="5"/>
      <c r="FT167" s="5"/>
      <c r="FU167" s="5"/>
      <c r="FV167" s="5"/>
      <c r="FW167" s="5"/>
      <c r="FX167" s="5"/>
      <c r="FY167" s="5"/>
      <c r="FZ167" s="5"/>
      <c r="GA167" s="5"/>
      <c r="GB167" s="5"/>
      <c r="GC167" s="5"/>
      <c r="GD167" s="5"/>
      <c r="GE167" s="5"/>
      <c r="GF167" s="5"/>
      <c r="GG167" s="5"/>
      <c r="GH167" s="5"/>
      <c r="GI167" s="5"/>
      <c r="GJ167" s="5"/>
      <c r="GK167" s="5"/>
      <c r="GL167" s="5"/>
      <c r="GM167" s="5"/>
      <c r="GN167" s="5"/>
      <c r="GO167" s="5"/>
      <c r="GP167" s="5"/>
      <c r="GQ167" s="5"/>
      <c r="GR167" s="54"/>
    </row>
    <row r="168" spans="1:200" ht="16.5">
      <c r="A168" s="80" t="s">
        <v>29</v>
      </c>
      <c r="B168" s="79" t="s">
        <v>90</v>
      </c>
      <c r="C168" s="68" t="s">
        <v>159</v>
      </c>
      <c r="D168" s="53">
        <v>5</v>
      </c>
      <c r="E168" s="5"/>
      <c r="F168" s="5"/>
      <c r="G168" s="5"/>
      <c r="H168" s="5"/>
      <c r="I168" s="5"/>
      <c r="J168" s="5"/>
      <c r="K168" s="5"/>
      <c r="L168" s="5"/>
      <c r="M168" s="5"/>
      <c r="N168" s="5">
        <v>323</v>
      </c>
      <c r="O168" s="5"/>
      <c r="P168" s="5">
        <v>1</v>
      </c>
      <c r="Q168" s="5">
        <v>1</v>
      </c>
      <c r="R168" s="5">
        <v>0</v>
      </c>
      <c r="S168" s="5">
        <v>3</v>
      </c>
      <c r="T168" s="5">
        <v>328</v>
      </c>
      <c r="U168" s="5">
        <v>322</v>
      </c>
      <c r="V168" s="5">
        <v>6</v>
      </c>
      <c r="W168" s="5"/>
      <c r="X168" s="5"/>
      <c r="Y168" s="5">
        <v>0</v>
      </c>
      <c r="Z168" s="5">
        <v>0</v>
      </c>
      <c r="AA168" s="5">
        <v>0</v>
      </c>
      <c r="AB168" s="5">
        <v>1</v>
      </c>
      <c r="AC168" s="5">
        <v>8</v>
      </c>
      <c r="AD168" s="5">
        <v>0</v>
      </c>
      <c r="AE168" s="5">
        <v>0</v>
      </c>
      <c r="AF168" s="5">
        <v>0</v>
      </c>
      <c r="AG168" s="5">
        <v>0</v>
      </c>
      <c r="AH168" s="5">
        <v>0</v>
      </c>
      <c r="AI168" s="5">
        <v>0</v>
      </c>
      <c r="AJ168" s="5">
        <v>0</v>
      </c>
      <c r="AK168" s="5">
        <v>0</v>
      </c>
      <c r="AL168" s="5">
        <v>0</v>
      </c>
      <c r="AM168" s="5">
        <v>2</v>
      </c>
      <c r="AN168" s="5">
        <v>1</v>
      </c>
      <c r="AO168" s="5">
        <v>1</v>
      </c>
      <c r="AP168" s="5">
        <v>4</v>
      </c>
      <c r="AQ168" s="5">
        <v>0</v>
      </c>
      <c r="AR168" s="5">
        <v>0</v>
      </c>
      <c r="AS168" s="5">
        <v>0</v>
      </c>
      <c r="AT168" s="5">
        <v>2</v>
      </c>
      <c r="AU168" s="5">
        <v>1</v>
      </c>
      <c r="AV168" s="5">
        <v>0</v>
      </c>
      <c r="AW168" s="5">
        <v>0</v>
      </c>
      <c r="AX168" s="5">
        <v>0</v>
      </c>
      <c r="AY168" s="5">
        <v>0</v>
      </c>
      <c r="AZ168" s="5">
        <v>2</v>
      </c>
      <c r="BA168" s="5">
        <v>0</v>
      </c>
      <c r="BB168" s="5">
        <v>2</v>
      </c>
      <c r="BC168" s="5">
        <v>1</v>
      </c>
      <c r="BD168" s="5">
        <v>0</v>
      </c>
      <c r="BE168" s="5">
        <v>1</v>
      </c>
      <c r="BF168" s="5">
        <v>0</v>
      </c>
      <c r="BG168" s="5">
        <v>0</v>
      </c>
      <c r="BH168" s="5">
        <v>0</v>
      </c>
      <c r="BI168" s="5">
        <v>0</v>
      </c>
      <c r="BJ168" s="5">
        <v>0</v>
      </c>
      <c r="BK168" s="5">
        <v>0</v>
      </c>
      <c r="BL168" s="5">
        <v>0</v>
      </c>
      <c r="BM168" s="5">
        <v>1</v>
      </c>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c r="ES168" s="5"/>
      <c r="ET168" s="5"/>
      <c r="EU168" s="5"/>
      <c r="EV168" s="5"/>
      <c r="EW168" s="5"/>
      <c r="EX168" s="5"/>
      <c r="EY168" s="5"/>
      <c r="EZ168" s="5"/>
      <c r="FA168" s="5"/>
      <c r="FB168" s="5"/>
      <c r="FC168" s="5"/>
      <c r="FD168" s="5"/>
      <c r="FE168" s="5"/>
      <c r="FF168" s="5"/>
      <c r="FG168" s="5"/>
      <c r="FH168" s="5"/>
      <c r="FI168" s="5"/>
      <c r="FJ168" s="5"/>
      <c r="FK168" s="5"/>
      <c r="FL168" s="5"/>
      <c r="FM168" s="5"/>
      <c r="FN168" s="5"/>
      <c r="FO168" s="5"/>
      <c r="FP168" s="5"/>
      <c r="FQ168" s="5"/>
      <c r="FR168" s="5"/>
      <c r="FS168" s="5"/>
      <c r="FT168" s="5"/>
      <c r="FU168" s="5"/>
      <c r="FV168" s="5"/>
      <c r="FW168" s="5"/>
      <c r="FX168" s="5"/>
      <c r="FY168" s="5"/>
      <c r="FZ168" s="5"/>
      <c r="GA168" s="5"/>
      <c r="GB168" s="5"/>
      <c r="GC168" s="5"/>
      <c r="GD168" s="5"/>
      <c r="GE168" s="5"/>
      <c r="GF168" s="5"/>
      <c r="GG168" s="5"/>
      <c r="GH168" s="5"/>
      <c r="GI168" s="5"/>
      <c r="GJ168" s="5"/>
      <c r="GK168" s="5"/>
      <c r="GL168" s="5"/>
      <c r="GM168" s="5"/>
      <c r="GN168" s="5"/>
      <c r="GO168" s="5"/>
      <c r="GP168" s="5"/>
      <c r="GQ168" s="5"/>
      <c r="GR168" s="54"/>
    </row>
    <row r="169" spans="1:200" ht="16.5">
      <c r="A169" s="80" t="s">
        <v>29</v>
      </c>
      <c r="B169" s="80" t="s">
        <v>90</v>
      </c>
      <c r="C169" s="68" t="s">
        <v>192</v>
      </c>
      <c r="D169" s="53">
        <v>2</v>
      </c>
      <c r="E169" s="5"/>
      <c r="F169" s="5"/>
      <c r="G169" s="5"/>
      <c r="H169" s="5"/>
      <c r="I169" s="5"/>
      <c r="J169" s="5"/>
      <c r="K169" s="5"/>
      <c r="L169" s="5"/>
      <c r="M169" s="5"/>
      <c r="N169" s="5">
        <v>33</v>
      </c>
      <c r="O169" s="5"/>
      <c r="P169" s="5">
        <v>0</v>
      </c>
      <c r="Q169" s="5">
        <v>0</v>
      </c>
      <c r="R169" s="5">
        <v>0</v>
      </c>
      <c r="S169" s="5">
        <v>0</v>
      </c>
      <c r="T169" s="5">
        <v>33</v>
      </c>
      <c r="U169" s="5">
        <v>36</v>
      </c>
      <c r="V169" s="5"/>
      <c r="W169" s="5"/>
      <c r="X169" s="5"/>
      <c r="Y169" s="5"/>
      <c r="Z169" s="5"/>
      <c r="AA169" s="5"/>
      <c r="AB169" s="5"/>
      <c r="AC169" s="5">
        <v>0</v>
      </c>
      <c r="AD169" s="5"/>
      <c r="AE169" s="5"/>
      <c r="AF169" s="5"/>
      <c r="AG169" s="5"/>
      <c r="AH169" s="5"/>
      <c r="AI169" s="5"/>
      <c r="AJ169" s="5"/>
      <c r="AK169" s="5"/>
      <c r="AL169" s="5"/>
      <c r="AM169" s="5"/>
      <c r="AN169" s="5"/>
      <c r="AO169" s="5"/>
      <c r="AP169" s="5"/>
      <c r="AQ169" s="5"/>
      <c r="AR169" s="5"/>
      <c r="AS169" s="5"/>
      <c r="AT169" s="5">
        <v>0</v>
      </c>
      <c r="AU169" s="5"/>
      <c r="AV169" s="5"/>
      <c r="AW169" s="5">
        <v>0</v>
      </c>
      <c r="AX169" s="5"/>
      <c r="AY169" s="5"/>
      <c r="AZ169" s="5">
        <v>0</v>
      </c>
      <c r="BA169" s="5">
        <v>0</v>
      </c>
      <c r="BB169" s="5">
        <v>0</v>
      </c>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4"/>
    </row>
    <row r="170" spans="1:200" ht="16.5">
      <c r="A170" s="80" t="s">
        <v>29</v>
      </c>
      <c r="B170" s="80" t="s">
        <v>90</v>
      </c>
      <c r="C170" s="68" t="s">
        <v>179</v>
      </c>
      <c r="D170" s="53">
        <v>0</v>
      </c>
      <c r="E170" s="5"/>
      <c r="F170" s="5"/>
      <c r="G170" s="5"/>
      <c r="H170" s="5"/>
      <c r="I170" s="5"/>
      <c r="J170" s="5"/>
      <c r="K170" s="5"/>
      <c r="L170" s="5"/>
      <c r="M170" s="5"/>
      <c r="N170" s="5">
        <v>21</v>
      </c>
      <c r="O170" s="5"/>
      <c r="P170" s="5">
        <v>1</v>
      </c>
      <c r="Q170" s="5">
        <v>0</v>
      </c>
      <c r="R170" s="5">
        <v>0</v>
      </c>
      <c r="S170" s="5">
        <v>0</v>
      </c>
      <c r="T170" s="5">
        <v>22</v>
      </c>
      <c r="U170" s="5">
        <v>21</v>
      </c>
      <c r="V170" s="5">
        <v>1</v>
      </c>
      <c r="W170" s="5"/>
      <c r="X170" s="5"/>
      <c r="Y170" s="5">
        <v>0</v>
      </c>
      <c r="Z170" s="5">
        <v>0</v>
      </c>
      <c r="AA170" s="5">
        <v>0</v>
      </c>
      <c r="AB170" s="5">
        <v>1</v>
      </c>
      <c r="AC170" s="5">
        <v>0</v>
      </c>
      <c r="AD170" s="5">
        <v>0</v>
      </c>
      <c r="AE170" s="5">
        <v>0</v>
      </c>
      <c r="AF170" s="5">
        <v>0</v>
      </c>
      <c r="AG170" s="5">
        <v>0</v>
      </c>
      <c r="AH170" s="5">
        <v>0</v>
      </c>
      <c r="AI170" s="5">
        <v>0</v>
      </c>
      <c r="AJ170" s="5">
        <v>0</v>
      </c>
      <c r="AK170" s="5">
        <v>0</v>
      </c>
      <c r="AL170" s="5">
        <v>0</v>
      </c>
      <c r="AM170" s="5">
        <v>0</v>
      </c>
      <c r="AN170" s="5">
        <v>0</v>
      </c>
      <c r="AO170" s="5">
        <v>0</v>
      </c>
      <c r="AP170" s="5">
        <v>0</v>
      </c>
      <c r="AQ170" s="5">
        <v>0</v>
      </c>
      <c r="AR170" s="5">
        <v>0</v>
      </c>
      <c r="AS170" s="5">
        <v>0</v>
      </c>
      <c r="AT170" s="5">
        <v>0</v>
      </c>
      <c r="AU170" s="5">
        <v>0</v>
      </c>
      <c r="AV170" s="5">
        <v>0</v>
      </c>
      <c r="AW170" s="5">
        <v>0</v>
      </c>
      <c r="AX170" s="5">
        <v>0</v>
      </c>
      <c r="AY170" s="5">
        <v>0</v>
      </c>
      <c r="AZ170" s="5">
        <v>2</v>
      </c>
      <c r="BA170" s="5">
        <v>0</v>
      </c>
      <c r="BB170" s="5">
        <v>2</v>
      </c>
      <c r="BC170" s="5">
        <v>1</v>
      </c>
      <c r="BD170" s="5">
        <v>0</v>
      </c>
      <c r="BE170" s="5">
        <v>1</v>
      </c>
      <c r="BF170" s="5">
        <v>0</v>
      </c>
      <c r="BG170" s="5">
        <v>0</v>
      </c>
      <c r="BH170" s="5">
        <v>0</v>
      </c>
      <c r="BI170" s="5">
        <v>0</v>
      </c>
      <c r="BJ170" s="5">
        <v>0</v>
      </c>
      <c r="BK170" s="5">
        <v>0</v>
      </c>
      <c r="BL170" s="5">
        <v>0</v>
      </c>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c r="ES170" s="5"/>
      <c r="ET170" s="5"/>
      <c r="EU170" s="5"/>
      <c r="EV170" s="5"/>
      <c r="EW170" s="5"/>
      <c r="EX170" s="5"/>
      <c r="EY170" s="5"/>
      <c r="EZ170" s="5"/>
      <c r="FA170" s="5"/>
      <c r="FB170" s="5"/>
      <c r="FC170" s="5"/>
      <c r="FD170" s="5"/>
      <c r="FE170" s="5"/>
      <c r="FF170" s="5"/>
      <c r="FG170" s="5"/>
      <c r="FH170" s="5"/>
      <c r="FI170" s="5"/>
      <c r="FJ170" s="5"/>
      <c r="FK170" s="5"/>
      <c r="FL170" s="5"/>
      <c r="FM170" s="5"/>
      <c r="FN170" s="5"/>
      <c r="FO170" s="5"/>
      <c r="FP170" s="5"/>
      <c r="FQ170" s="5"/>
      <c r="FR170" s="5"/>
      <c r="FS170" s="5"/>
      <c r="FT170" s="5"/>
      <c r="FU170" s="5"/>
      <c r="FV170" s="5"/>
      <c r="FW170" s="5"/>
      <c r="FX170" s="5"/>
      <c r="FY170" s="5"/>
      <c r="FZ170" s="5"/>
      <c r="GA170" s="5"/>
      <c r="GB170" s="5"/>
      <c r="GC170" s="5"/>
      <c r="GD170" s="5"/>
      <c r="GE170" s="5"/>
      <c r="GF170" s="5"/>
      <c r="GG170" s="5"/>
      <c r="GH170" s="5"/>
      <c r="GI170" s="5"/>
      <c r="GJ170" s="5"/>
      <c r="GK170" s="5"/>
      <c r="GL170" s="5"/>
      <c r="GM170" s="5"/>
      <c r="GN170" s="5"/>
      <c r="GO170" s="5"/>
      <c r="GP170" s="5"/>
      <c r="GQ170" s="5"/>
      <c r="GR170" s="54"/>
    </row>
    <row r="171" spans="1:200" ht="16.5">
      <c r="A171" s="80" t="s">
        <v>29</v>
      </c>
      <c r="B171" s="80" t="s">
        <v>90</v>
      </c>
      <c r="C171" s="68" t="s">
        <v>91</v>
      </c>
      <c r="D171" s="53">
        <v>18</v>
      </c>
      <c r="E171" s="5"/>
      <c r="F171" s="5"/>
      <c r="G171" s="5"/>
      <c r="H171" s="5"/>
      <c r="I171" s="5"/>
      <c r="J171" s="5"/>
      <c r="K171" s="5"/>
      <c r="L171" s="5"/>
      <c r="M171" s="5"/>
      <c r="N171" s="5">
        <v>676</v>
      </c>
      <c r="O171" s="5"/>
      <c r="P171" s="5">
        <v>15</v>
      </c>
      <c r="Q171" s="5">
        <v>0</v>
      </c>
      <c r="R171" s="5">
        <v>0</v>
      </c>
      <c r="S171" s="5">
        <v>0</v>
      </c>
      <c r="T171" s="5">
        <v>691</v>
      </c>
      <c r="U171" s="5">
        <v>681</v>
      </c>
      <c r="V171" s="5">
        <v>10</v>
      </c>
      <c r="W171" s="5"/>
      <c r="X171" s="5"/>
      <c r="Y171" s="5">
        <v>0</v>
      </c>
      <c r="Z171" s="5">
        <v>0</v>
      </c>
      <c r="AA171" s="5">
        <v>0</v>
      </c>
      <c r="AB171" s="5">
        <v>4</v>
      </c>
      <c r="AC171" s="5">
        <v>8</v>
      </c>
      <c r="AD171" s="5">
        <v>3</v>
      </c>
      <c r="AE171" s="5">
        <v>0</v>
      </c>
      <c r="AF171" s="5">
        <v>0</v>
      </c>
      <c r="AG171" s="5">
        <v>0</v>
      </c>
      <c r="AH171" s="5">
        <v>0</v>
      </c>
      <c r="AI171" s="5">
        <v>0</v>
      </c>
      <c r="AJ171" s="5">
        <v>0</v>
      </c>
      <c r="AK171" s="5">
        <v>0</v>
      </c>
      <c r="AL171" s="5">
        <v>0</v>
      </c>
      <c r="AM171" s="5">
        <v>0</v>
      </c>
      <c r="AN171" s="5">
        <v>0</v>
      </c>
      <c r="AO171" s="5">
        <v>0</v>
      </c>
      <c r="AP171" s="5">
        <v>3</v>
      </c>
      <c r="AQ171" s="5">
        <v>0</v>
      </c>
      <c r="AR171" s="5">
        <v>0</v>
      </c>
      <c r="AS171" s="5">
        <v>0</v>
      </c>
      <c r="AT171" s="5">
        <v>2</v>
      </c>
      <c r="AU171" s="5">
        <v>1</v>
      </c>
      <c r="AV171" s="5">
        <v>0</v>
      </c>
      <c r="AW171" s="5">
        <v>2</v>
      </c>
      <c r="AX171" s="5">
        <v>1</v>
      </c>
      <c r="AY171" s="5">
        <v>0</v>
      </c>
      <c r="AZ171" s="5">
        <v>8</v>
      </c>
      <c r="BA171" s="5">
        <v>4</v>
      </c>
      <c r="BB171" s="5">
        <v>4</v>
      </c>
      <c r="BC171" s="5">
        <v>4</v>
      </c>
      <c r="BD171" s="5">
        <v>0</v>
      </c>
      <c r="BE171" s="5">
        <v>4</v>
      </c>
      <c r="BF171" s="5">
        <v>0</v>
      </c>
      <c r="BG171" s="5">
        <v>0</v>
      </c>
      <c r="BH171" s="5">
        <v>0</v>
      </c>
      <c r="BI171" s="5">
        <v>0</v>
      </c>
      <c r="BJ171" s="5">
        <v>0</v>
      </c>
      <c r="BK171" s="5">
        <v>0</v>
      </c>
      <c r="BL171" s="5">
        <v>0</v>
      </c>
      <c r="BM171" s="5">
        <v>1</v>
      </c>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c r="EH171" s="5"/>
      <c r="EI171" s="5"/>
      <c r="EJ171" s="5"/>
      <c r="EK171" s="5"/>
      <c r="EL171" s="5"/>
      <c r="EM171" s="5"/>
      <c r="EN171" s="5"/>
      <c r="EO171" s="5"/>
      <c r="EP171" s="5"/>
      <c r="EQ171" s="5"/>
      <c r="ER171" s="5"/>
      <c r="ES171" s="5"/>
      <c r="ET171" s="5"/>
      <c r="EU171" s="5"/>
      <c r="EV171" s="5"/>
      <c r="EW171" s="5"/>
      <c r="EX171" s="5"/>
      <c r="EY171" s="5"/>
      <c r="EZ171" s="5"/>
      <c r="FA171" s="5"/>
      <c r="FB171" s="5"/>
      <c r="FC171" s="5"/>
      <c r="FD171" s="5"/>
      <c r="FE171" s="5"/>
      <c r="FF171" s="5"/>
      <c r="FG171" s="5"/>
      <c r="FH171" s="5"/>
      <c r="FI171" s="5"/>
      <c r="FJ171" s="5"/>
      <c r="FK171" s="5"/>
      <c r="FL171" s="5"/>
      <c r="FM171" s="5"/>
      <c r="FN171" s="5"/>
      <c r="FO171" s="5"/>
      <c r="FP171" s="5"/>
      <c r="FQ171" s="5"/>
      <c r="FR171" s="5"/>
      <c r="FS171" s="5"/>
      <c r="FT171" s="5"/>
      <c r="FU171" s="5"/>
      <c r="FV171" s="5"/>
      <c r="FW171" s="5"/>
      <c r="FX171" s="5"/>
      <c r="FY171" s="5"/>
      <c r="FZ171" s="5"/>
      <c r="GA171" s="5"/>
      <c r="GB171" s="5"/>
      <c r="GC171" s="5"/>
      <c r="GD171" s="5"/>
      <c r="GE171" s="5"/>
      <c r="GF171" s="5"/>
      <c r="GG171" s="5"/>
      <c r="GH171" s="5"/>
      <c r="GI171" s="5"/>
      <c r="GJ171" s="5"/>
      <c r="GK171" s="5"/>
      <c r="GL171" s="5"/>
      <c r="GM171" s="5"/>
      <c r="GN171" s="5"/>
      <c r="GO171" s="5"/>
      <c r="GP171" s="5"/>
      <c r="GQ171" s="5"/>
      <c r="GR171" s="54"/>
    </row>
    <row r="172" spans="1:200" ht="16.5">
      <c r="A172" s="80" t="s">
        <v>29</v>
      </c>
      <c r="B172" s="80" t="s">
        <v>90</v>
      </c>
      <c r="C172" s="68" t="s">
        <v>160</v>
      </c>
      <c r="D172" s="53">
        <v>6</v>
      </c>
      <c r="E172" s="5"/>
      <c r="F172" s="5"/>
      <c r="G172" s="5"/>
      <c r="H172" s="5"/>
      <c r="I172" s="5"/>
      <c r="J172" s="5"/>
      <c r="K172" s="5"/>
      <c r="L172" s="5"/>
      <c r="M172" s="5"/>
      <c r="N172" s="5">
        <v>172</v>
      </c>
      <c r="O172" s="5"/>
      <c r="P172" s="5">
        <v>4</v>
      </c>
      <c r="Q172" s="5">
        <v>0</v>
      </c>
      <c r="R172" s="5">
        <v>0</v>
      </c>
      <c r="S172" s="5">
        <v>0</v>
      </c>
      <c r="T172" s="5">
        <v>176</v>
      </c>
      <c r="U172" s="5">
        <v>174</v>
      </c>
      <c r="V172" s="5">
        <v>2</v>
      </c>
      <c r="W172" s="5"/>
      <c r="X172" s="5"/>
      <c r="Y172" s="5">
        <v>0</v>
      </c>
      <c r="Z172" s="5">
        <v>0</v>
      </c>
      <c r="AA172" s="5">
        <v>0</v>
      </c>
      <c r="AB172" s="5">
        <v>0</v>
      </c>
      <c r="AC172" s="5">
        <v>2</v>
      </c>
      <c r="AD172" s="5">
        <v>1</v>
      </c>
      <c r="AE172" s="5">
        <v>0</v>
      </c>
      <c r="AF172" s="5">
        <v>0</v>
      </c>
      <c r="AG172" s="5">
        <v>0</v>
      </c>
      <c r="AH172" s="5">
        <v>0</v>
      </c>
      <c r="AI172" s="5">
        <v>0</v>
      </c>
      <c r="AJ172" s="5">
        <v>0</v>
      </c>
      <c r="AK172" s="5">
        <v>0</v>
      </c>
      <c r="AL172" s="5">
        <v>0</v>
      </c>
      <c r="AM172" s="5">
        <v>0</v>
      </c>
      <c r="AN172" s="5">
        <v>0</v>
      </c>
      <c r="AO172" s="5">
        <v>0</v>
      </c>
      <c r="AP172" s="5">
        <v>1</v>
      </c>
      <c r="AQ172" s="5">
        <v>0</v>
      </c>
      <c r="AR172" s="5">
        <v>0</v>
      </c>
      <c r="AS172" s="5">
        <v>0</v>
      </c>
      <c r="AT172" s="5">
        <v>2</v>
      </c>
      <c r="AU172" s="5">
        <v>1</v>
      </c>
      <c r="AV172" s="5">
        <v>0</v>
      </c>
      <c r="AW172" s="5">
        <v>0</v>
      </c>
      <c r="AX172" s="5">
        <v>0</v>
      </c>
      <c r="AY172" s="5">
        <v>0</v>
      </c>
      <c r="AZ172" s="5">
        <v>0</v>
      </c>
      <c r="BA172" s="5">
        <v>0</v>
      </c>
      <c r="BB172" s="5">
        <v>0</v>
      </c>
      <c r="BC172" s="5">
        <v>0</v>
      </c>
      <c r="BD172" s="5">
        <v>0</v>
      </c>
      <c r="BE172" s="5">
        <v>0</v>
      </c>
      <c r="BF172" s="5">
        <v>0</v>
      </c>
      <c r="BG172" s="5">
        <v>0</v>
      </c>
      <c r="BH172" s="5">
        <v>0</v>
      </c>
      <c r="BI172" s="5">
        <v>0</v>
      </c>
      <c r="BJ172" s="5">
        <v>0</v>
      </c>
      <c r="BK172" s="5">
        <v>0</v>
      </c>
      <c r="BL172" s="5">
        <v>0</v>
      </c>
      <c r="BM172" s="5">
        <v>1</v>
      </c>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c r="EO172" s="5"/>
      <c r="EP172" s="5"/>
      <c r="EQ172" s="5"/>
      <c r="ER172" s="5"/>
      <c r="ES172" s="5"/>
      <c r="ET172" s="5"/>
      <c r="EU172" s="5"/>
      <c r="EV172" s="5"/>
      <c r="EW172" s="5"/>
      <c r="EX172" s="5"/>
      <c r="EY172" s="5"/>
      <c r="EZ172" s="5"/>
      <c r="FA172" s="5"/>
      <c r="FB172" s="5"/>
      <c r="FC172" s="5"/>
      <c r="FD172" s="5"/>
      <c r="FE172" s="5"/>
      <c r="FF172" s="5"/>
      <c r="FG172" s="5"/>
      <c r="FH172" s="5"/>
      <c r="FI172" s="5"/>
      <c r="FJ172" s="5"/>
      <c r="FK172" s="5"/>
      <c r="FL172" s="5"/>
      <c r="FM172" s="5"/>
      <c r="FN172" s="5"/>
      <c r="FO172" s="5"/>
      <c r="FP172" s="5"/>
      <c r="FQ172" s="5"/>
      <c r="FR172" s="5"/>
      <c r="FS172" s="5"/>
      <c r="FT172" s="5"/>
      <c r="FU172" s="5"/>
      <c r="FV172" s="5"/>
      <c r="FW172" s="5"/>
      <c r="FX172" s="5"/>
      <c r="FY172" s="5"/>
      <c r="FZ172" s="5"/>
      <c r="GA172" s="5"/>
      <c r="GB172" s="5"/>
      <c r="GC172" s="5"/>
      <c r="GD172" s="5"/>
      <c r="GE172" s="5"/>
      <c r="GF172" s="5"/>
      <c r="GG172" s="5"/>
      <c r="GH172" s="5"/>
      <c r="GI172" s="5"/>
      <c r="GJ172" s="5"/>
      <c r="GK172" s="5"/>
      <c r="GL172" s="5"/>
      <c r="GM172" s="5"/>
      <c r="GN172" s="5"/>
      <c r="GO172" s="5"/>
      <c r="GP172" s="5"/>
      <c r="GQ172" s="5"/>
      <c r="GR172" s="54"/>
    </row>
    <row r="173" spans="1:200" ht="17.25" thickBot="1">
      <c r="A173" s="80" t="s">
        <v>29</v>
      </c>
      <c r="B173" s="81" t="s">
        <v>90</v>
      </c>
      <c r="C173" s="58" t="s">
        <v>191</v>
      </c>
      <c r="D173" s="53">
        <v>0</v>
      </c>
      <c r="E173" s="5"/>
      <c r="F173" s="5"/>
      <c r="G173" s="5"/>
      <c r="H173" s="5"/>
      <c r="I173" s="5"/>
      <c r="J173" s="5"/>
      <c r="K173" s="5"/>
      <c r="L173" s="5"/>
      <c r="M173" s="5"/>
      <c r="N173" s="5">
        <v>18</v>
      </c>
      <c r="O173" s="5"/>
      <c r="P173" s="5">
        <v>3</v>
      </c>
      <c r="Q173" s="5"/>
      <c r="R173" s="5"/>
      <c r="S173" s="5"/>
      <c r="T173" s="5">
        <v>21</v>
      </c>
      <c r="U173" s="5">
        <v>24</v>
      </c>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c r="EO173" s="5"/>
      <c r="EP173" s="5"/>
      <c r="EQ173" s="5"/>
      <c r="ER173" s="5"/>
      <c r="ES173" s="5"/>
      <c r="ET173" s="5"/>
      <c r="EU173" s="5"/>
      <c r="EV173" s="5"/>
      <c r="EW173" s="5"/>
      <c r="EX173" s="5"/>
      <c r="EY173" s="5"/>
      <c r="EZ173" s="5"/>
      <c r="FA173" s="5"/>
      <c r="FB173" s="5"/>
      <c r="FC173" s="5"/>
      <c r="FD173" s="5"/>
      <c r="FE173" s="5"/>
      <c r="FF173" s="5"/>
      <c r="FG173" s="5"/>
      <c r="FH173" s="5"/>
      <c r="FI173" s="5"/>
      <c r="FJ173" s="5"/>
      <c r="FK173" s="5"/>
      <c r="FL173" s="5"/>
      <c r="FM173" s="5"/>
      <c r="FN173" s="5"/>
      <c r="FO173" s="5"/>
      <c r="FP173" s="5"/>
      <c r="FQ173" s="5"/>
      <c r="FR173" s="5"/>
      <c r="FS173" s="5"/>
      <c r="FT173" s="5"/>
      <c r="FU173" s="5"/>
      <c r="FV173" s="5"/>
      <c r="FW173" s="5"/>
      <c r="FX173" s="5"/>
      <c r="FY173" s="5"/>
      <c r="FZ173" s="5"/>
      <c r="GA173" s="5"/>
      <c r="GB173" s="5"/>
      <c r="GC173" s="5"/>
      <c r="GD173" s="5"/>
      <c r="GE173" s="5"/>
      <c r="GF173" s="5"/>
      <c r="GG173" s="5"/>
      <c r="GH173" s="5"/>
      <c r="GI173" s="5"/>
      <c r="GJ173" s="5"/>
      <c r="GK173" s="5"/>
      <c r="GL173" s="5"/>
      <c r="GM173" s="5"/>
      <c r="GN173" s="5"/>
      <c r="GO173" s="5"/>
      <c r="GP173" s="5"/>
      <c r="GQ173" s="5"/>
      <c r="GR173" s="54"/>
    </row>
    <row r="174" spans="1:200" ht="16.5">
      <c r="A174" s="79" t="s">
        <v>32</v>
      </c>
      <c r="B174" s="79" t="s">
        <v>33</v>
      </c>
      <c r="C174" s="68" t="s">
        <v>34</v>
      </c>
      <c r="D174" s="53">
        <v>6</v>
      </c>
      <c r="E174" s="5"/>
      <c r="F174" s="5"/>
      <c r="G174" s="5"/>
      <c r="H174" s="5"/>
      <c r="I174" s="5"/>
      <c r="J174" s="5"/>
      <c r="K174" s="5"/>
      <c r="L174" s="5"/>
      <c r="M174" s="5"/>
      <c r="N174" s="5">
        <v>170</v>
      </c>
      <c r="O174" s="5"/>
      <c r="P174" s="5">
        <v>3</v>
      </c>
      <c r="Q174" s="5">
        <v>0</v>
      </c>
      <c r="R174" s="5">
        <v>0</v>
      </c>
      <c r="S174" s="5">
        <v>4</v>
      </c>
      <c r="T174" s="5">
        <v>177</v>
      </c>
      <c r="U174" s="5">
        <v>171</v>
      </c>
      <c r="V174" s="5">
        <v>6</v>
      </c>
      <c r="W174" s="5"/>
      <c r="X174" s="5"/>
      <c r="Y174" s="5">
        <v>0</v>
      </c>
      <c r="Z174" s="5">
        <v>0</v>
      </c>
      <c r="AA174" s="5">
        <v>0</v>
      </c>
      <c r="AB174" s="5">
        <v>0</v>
      </c>
      <c r="AC174" s="5">
        <v>6</v>
      </c>
      <c r="AD174" s="5">
        <v>0</v>
      </c>
      <c r="AE174" s="5">
        <v>0</v>
      </c>
      <c r="AF174" s="5">
        <v>0</v>
      </c>
      <c r="AG174" s="5">
        <v>0</v>
      </c>
      <c r="AH174" s="5">
        <v>0</v>
      </c>
      <c r="AI174" s="5">
        <v>0</v>
      </c>
      <c r="AJ174" s="5">
        <v>0</v>
      </c>
      <c r="AK174" s="5">
        <v>3</v>
      </c>
      <c r="AL174" s="5">
        <v>0</v>
      </c>
      <c r="AM174" s="5">
        <v>1</v>
      </c>
      <c r="AN174" s="5">
        <v>1</v>
      </c>
      <c r="AO174" s="5">
        <v>1</v>
      </c>
      <c r="AP174" s="5">
        <v>0</v>
      </c>
      <c r="AQ174" s="5">
        <v>3</v>
      </c>
      <c r="AR174" s="5">
        <v>0</v>
      </c>
      <c r="AS174" s="5">
        <v>0</v>
      </c>
      <c r="AT174" s="5">
        <v>0</v>
      </c>
      <c r="AU174" s="5">
        <v>0</v>
      </c>
      <c r="AV174" s="5">
        <v>0</v>
      </c>
      <c r="AW174" s="5">
        <v>0</v>
      </c>
      <c r="AX174" s="5">
        <v>0</v>
      </c>
      <c r="AY174" s="5">
        <v>0</v>
      </c>
      <c r="AZ174" s="5">
        <v>6</v>
      </c>
      <c r="BA174" s="5">
        <v>6</v>
      </c>
      <c r="BB174" s="5">
        <v>0</v>
      </c>
      <c r="BC174" s="5">
        <v>3</v>
      </c>
      <c r="BD174" s="5">
        <v>0</v>
      </c>
      <c r="BE174" s="5">
        <v>0</v>
      </c>
      <c r="BF174" s="5">
        <v>3</v>
      </c>
      <c r="BG174" s="5">
        <v>0</v>
      </c>
      <c r="BH174" s="5">
        <v>0</v>
      </c>
      <c r="BI174" s="5">
        <v>0</v>
      </c>
      <c r="BJ174" s="5">
        <v>0</v>
      </c>
      <c r="BK174" s="5">
        <v>0</v>
      </c>
      <c r="BL174" s="5">
        <v>0</v>
      </c>
      <c r="BM174" s="5">
        <v>1</v>
      </c>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4"/>
    </row>
    <row r="175" spans="1:200" ht="16.5">
      <c r="A175" s="80" t="s">
        <v>32</v>
      </c>
      <c r="B175" s="80" t="s">
        <v>33</v>
      </c>
      <c r="C175" s="68" t="s">
        <v>92</v>
      </c>
      <c r="D175" s="53">
        <v>0</v>
      </c>
      <c r="E175" s="5"/>
      <c r="F175" s="5"/>
      <c r="G175" s="5"/>
      <c r="H175" s="5"/>
      <c r="I175" s="5"/>
      <c r="J175" s="5"/>
      <c r="K175" s="5"/>
      <c r="L175" s="5"/>
      <c r="M175" s="5"/>
      <c r="N175" s="5">
        <v>6</v>
      </c>
      <c r="O175" s="5"/>
      <c r="P175" s="5">
        <v>1</v>
      </c>
      <c r="Q175" s="5"/>
      <c r="R175" s="5"/>
      <c r="S175" s="5"/>
      <c r="T175" s="5">
        <v>7</v>
      </c>
      <c r="U175" s="5">
        <v>7</v>
      </c>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c r="EH175" s="5"/>
      <c r="EI175" s="5"/>
      <c r="EJ175" s="5"/>
      <c r="EK175" s="5"/>
      <c r="EL175" s="5"/>
      <c r="EM175" s="5"/>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c r="FQ175" s="5"/>
      <c r="FR175" s="5"/>
      <c r="FS175" s="5"/>
      <c r="FT175" s="5"/>
      <c r="FU175" s="5"/>
      <c r="FV175" s="5"/>
      <c r="FW175" s="5"/>
      <c r="FX175" s="5"/>
      <c r="FY175" s="5"/>
      <c r="FZ175" s="5"/>
      <c r="GA175" s="5"/>
      <c r="GB175" s="5"/>
      <c r="GC175" s="5"/>
      <c r="GD175" s="5"/>
      <c r="GE175" s="5"/>
      <c r="GF175" s="5"/>
      <c r="GG175" s="5"/>
      <c r="GH175" s="5"/>
      <c r="GI175" s="5"/>
      <c r="GJ175" s="5"/>
      <c r="GK175" s="5"/>
      <c r="GL175" s="5"/>
      <c r="GM175" s="5"/>
      <c r="GN175" s="5"/>
      <c r="GO175" s="5"/>
      <c r="GP175" s="5"/>
      <c r="GQ175" s="5"/>
      <c r="GR175" s="54"/>
    </row>
    <row r="176" spans="1:200" ht="16.5">
      <c r="A176" s="80" t="s">
        <v>32</v>
      </c>
      <c r="B176" s="80" t="s">
        <v>33</v>
      </c>
      <c r="C176" s="68" t="s">
        <v>167</v>
      </c>
      <c r="D176" s="53">
        <v>43</v>
      </c>
      <c r="E176" s="5"/>
      <c r="F176" s="5"/>
      <c r="G176" s="5"/>
      <c r="H176" s="5"/>
      <c r="I176" s="5"/>
      <c r="J176" s="5"/>
      <c r="K176" s="5"/>
      <c r="L176" s="5"/>
      <c r="M176" s="5"/>
      <c r="N176" s="5">
        <v>802</v>
      </c>
      <c r="O176" s="5"/>
      <c r="P176" s="5">
        <v>29</v>
      </c>
      <c r="Q176" s="5"/>
      <c r="R176" s="5"/>
      <c r="S176" s="5"/>
      <c r="T176" s="5">
        <v>831</v>
      </c>
      <c r="U176" s="5">
        <v>851</v>
      </c>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v>1</v>
      </c>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c r="EH176" s="5"/>
      <c r="EI176" s="5"/>
      <c r="EJ176" s="5"/>
      <c r="EK176" s="5"/>
      <c r="EL176" s="5"/>
      <c r="EM176" s="5"/>
      <c r="EN176" s="5"/>
      <c r="EO176" s="5"/>
      <c r="EP176" s="5"/>
      <c r="EQ176" s="5"/>
      <c r="ER176" s="5"/>
      <c r="ES176" s="5"/>
      <c r="ET176" s="5"/>
      <c r="EU176" s="5"/>
      <c r="EV176" s="5"/>
      <c r="EW176" s="5"/>
      <c r="EX176" s="5"/>
      <c r="EY176" s="5"/>
      <c r="EZ176" s="5"/>
      <c r="FA176" s="5"/>
      <c r="FB176" s="5"/>
      <c r="FC176" s="5"/>
      <c r="FD176" s="5"/>
      <c r="FE176" s="5"/>
      <c r="FF176" s="5"/>
      <c r="FG176" s="5"/>
      <c r="FH176" s="5"/>
      <c r="FI176" s="5"/>
      <c r="FJ176" s="5"/>
      <c r="FK176" s="5"/>
      <c r="FL176" s="5"/>
      <c r="FM176" s="5"/>
      <c r="FN176" s="5"/>
      <c r="FO176" s="5"/>
      <c r="FP176" s="5"/>
      <c r="FQ176" s="5"/>
      <c r="FR176" s="5"/>
      <c r="FS176" s="5"/>
      <c r="FT176" s="5"/>
      <c r="FU176" s="5"/>
      <c r="FV176" s="5"/>
      <c r="FW176" s="5"/>
      <c r="FX176" s="5"/>
      <c r="FY176" s="5"/>
      <c r="FZ176" s="5"/>
      <c r="GA176" s="5"/>
      <c r="GB176" s="5"/>
      <c r="GC176" s="5"/>
      <c r="GD176" s="5"/>
      <c r="GE176" s="5"/>
      <c r="GF176" s="5"/>
      <c r="GG176" s="5"/>
      <c r="GH176" s="5"/>
      <c r="GI176" s="5"/>
      <c r="GJ176" s="5"/>
      <c r="GK176" s="5"/>
      <c r="GL176" s="5"/>
      <c r="GM176" s="5"/>
      <c r="GN176" s="5"/>
      <c r="GO176" s="5"/>
      <c r="GP176" s="5"/>
      <c r="GQ176" s="5"/>
      <c r="GR176" s="54"/>
    </row>
    <row r="177" spans="1:200" ht="17.25" thickBot="1">
      <c r="A177" s="80" t="s">
        <v>32</v>
      </c>
      <c r="B177" s="80" t="s">
        <v>33</v>
      </c>
      <c r="C177" s="58" t="s">
        <v>95</v>
      </c>
      <c r="D177" s="53">
        <v>5</v>
      </c>
      <c r="E177" s="5"/>
      <c r="F177" s="5"/>
      <c r="G177" s="5"/>
      <c r="H177" s="5"/>
      <c r="I177" s="5"/>
      <c r="J177" s="5"/>
      <c r="K177" s="5"/>
      <c r="L177" s="5"/>
      <c r="M177" s="5"/>
      <c r="N177" s="5">
        <v>102</v>
      </c>
      <c r="O177" s="5"/>
      <c r="P177" s="5">
        <v>6</v>
      </c>
      <c r="Q177" s="5"/>
      <c r="R177" s="5">
        <v>0</v>
      </c>
      <c r="S177" s="5"/>
      <c r="T177" s="5">
        <v>108</v>
      </c>
      <c r="U177" s="5">
        <v>114</v>
      </c>
      <c r="V177" s="5"/>
      <c r="W177" s="5"/>
      <c r="X177" s="5"/>
      <c r="Y177" s="5">
        <v>0</v>
      </c>
      <c r="Z177" s="5">
        <v>0</v>
      </c>
      <c r="AA177" s="5">
        <v>0</v>
      </c>
      <c r="AB177" s="5">
        <v>0</v>
      </c>
      <c r="AC177" s="5">
        <v>0</v>
      </c>
      <c r="AD177" s="5">
        <v>0</v>
      </c>
      <c r="AE177" s="5">
        <v>0</v>
      </c>
      <c r="AF177" s="5">
        <v>0</v>
      </c>
      <c r="AG177" s="5">
        <v>0</v>
      </c>
      <c r="AH177" s="5">
        <v>0</v>
      </c>
      <c r="AI177" s="5">
        <v>0</v>
      </c>
      <c r="AJ177" s="5">
        <v>0</v>
      </c>
      <c r="AK177" s="5">
        <v>0</v>
      </c>
      <c r="AL177" s="5">
        <v>0</v>
      </c>
      <c r="AM177" s="5">
        <v>0</v>
      </c>
      <c r="AN177" s="5">
        <v>0</v>
      </c>
      <c r="AO177" s="5">
        <v>0</v>
      </c>
      <c r="AP177" s="5">
        <v>0</v>
      </c>
      <c r="AQ177" s="5">
        <v>0</v>
      </c>
      <c r="AR177" s="5">
        <v>0</v>
      </c>
      <c r="AS177" s="5">
        <v>0</v>
      </c>
      <c r="AT177" s="5">
        <v>0</v>
      </c>
      <c r="AU177" s="5">
        <v>0</v>
      </c>
      <c r="AV177" s="5">
        <v>0</v>
      </c>
      <c r="AW177" s="5">
        <v>0</v>
      </c>
      <c r="AX177" s="5">
        <v>0</v>
      </c>
      <c r="AY177" s="5">
        <v>0</v>
      </c>
      <c r="AZ177" s="5">
        <v>0</v>
      </c>
      <c r="BA177" s="5">
        <v>0</v>
      </c>
      <c r="BB177" s="5">
        <v>0</v>
      </c>
      <c r="BC177" s="5">
        <v>0</v>
      </c>
      <c r="BD177" s="5">
        <v>0</v>
      </c>
      <c r="BE177" s="5">
        <v>0</v>
      </c>
      <c r="BF177" s="5">
        <v>0</v>
      </c>
      <c r="BG177" s="5">
        <v>0</v>
      </c>
      <c r="BH177" s="5">
        <v>0</v>
      </c>
      <c r="BI177" s="5">
        <v>0</v>
      </c>
      <c r="BJ177" s="5">
        <v>0</v>
      </c>
      <c r="BK177" s="5">
        <v>0</v>
      </c>
      <c r="BL177" s="5">
        <v>0</v>
      </c>
      <c r="BM177" s="5">
        <v>1</v>
      </c>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c r="EO177" s="5"/>
      <c r="EP177" s="5"/>
      <c r="EQ177" s="5"/>
      <c r="ER177" s="5"/>
      <c r="ES177" s="5"/>
      <c r="ET177" s="5"/>
      <c r="EU177" s="5"/>
      <c r="EV177" s="5"/>
      <c r="EW177" s="5"/>
      <c r="EX177" s="5"/>
      <c r="EY177" s="5"/>
      <c r="EZ177" s="5"/>
      <c r="FA177" s="5"/>
      <c r="FB177" s="5"/>
      <c r="FC177" s="5"/>
      <c r="FD177" s="5"/>
      <c r="FE177" s="5"/>
      <c r="FF177" s="5"/>
      <c r="FG177" s="5"/>
      <c r="FH177" s="5"/>
      <c r="FI177" s="5"/>
      <c r="FJ177" s="5"/>
      <c r="FK177" s="5"/>
      <c r="FL177" s="5"/>
      <c r="FM177" s="5"/>
      <c r="FN177" s="5"/>
      <c r="FO177" s="5"/>
      <c r="FP177" s="5"/>
      <c r="FQ177" s="5"/>
      <c r="FR177" s="5"/>
      <c r="FS177" s="5"/>
      <c r="FT177" s="5"/>
      <c r="FU177" s="5"/>
      <c r="FV177" s="5"/>
      <c r="FW177" s="5"/>
      <c r="FX177" s="5"/>
      <c r="FY177" s="5"/>
      <c r="FZ177" s="5"/>
      <c r="GA177" s="5"/>
      <c r="GB177" s="5"/>
      <c r="GC177" s="5"/>
      <c r="GD177" s="5"/>
      <c r="GE177" s="5"/>
      <c r="GF177" s="5"/>
      <c r="GG177" s="5"/>
      <c r="GH177" s="5"/>
      <c r="GI177" s="5"/>
      <c r="GJ177" s="5"/>
      <c r="GK177" s="5"/>
      <c r="GL177" s="5"/>
      <c r="GM177" s="5"/>
      <c r="GN177" s="5"/>
      <c r="GO177" s="5"/>
      <c r="GP177" s="5"/>
      <c r="GQ177" s="5"/>
      <c r="GR177" s="54"/>
    </row>
    <row r="178" spans="1:200" ht="16.5">
      <c r="A178" s="80" t="s">
        <v>32</v>
      </c>
      <c r="B178" s="80" t="s">
        <v>33</v>
      </c>
      <c r="C178" s="66" t="s">
        <v>220</v>
      </c>
      <c r="D178" s="53">
        <v>1</v>
      </c>
      <c r="E178" s="5"/>
      <c r="F178" s="5"/>
      <c r="G178" s="5"/>
      <c r="H178" s="5"/>
      <c r="I178" s="5"/>
      <c r="J178" s="5"/>
      <c r="K178" s="5"/>
      <c r="L178" s="5"/>
      <c r="M178" s="5"/>
      <c r="N178" s="5">
        <v>6</v>
      </c>
      <c r="O178" s="5"/>
      <c r="P178" s="5">
        <v>0</v>
      </c>
      <c r="Q178" s="5">
        <v>0</v>
      </c>
      <c r="R178" s="5">
        <v>0</v>
      </c>
      <c r="S178" s="5">
        <v>0</v>
      </c>
      <c r="T178" s="5">
        <v>6</v>
      </c>
      <c r="U178" s="5">
        <v>4</v>
      </c>
      <c r="V178" s="5">
        <v>2</v>
      </c>
      <c r="W178" s="5"/>
      <c r="X178" s="5"/>
      <c r="Y178" s="5"/>
      <c r="Z178" s="5"/>
      <c r="AA178" s="5"/>
      <c r="AB178" s="5"/>
      <c r="AC178" s="5">
        <v>0</v>
      </c>
      <c r="AD178" s="5"/>
      <c r="AE178" s="5"/>
      <c r="AF178" s="5"/>
      <c r="AG178" s="5"/>
      <c r="AH178" s="5"/>
      <c r="AI178" s="5"/>
      <c r="AJ178" s="5"/>
      <c r="AK178" s="5"/>
      <c r="AL178" s="5"/>
      <c r="AM178" s="5"/>
      <c r="AN178" s="5"/>
      <c r="AO178" s="5"/>
      <c r="AP178" s="5"/>
      <c r="AQ178" s="5"/>
      <c r="AR178" s="5"/>
      <c r="AS178" s="5"/>
      <c r="AT178" s="5">
        <v>0</v>
      </c>
      <c r="AU178" s="5"/>
      <c r="AV178" s="5"/>
      <c r="AW178" s="5">
        <v>0</v>
      </c>
      <c r="AX178" s="5"/>
      <c r="AY178" s="5"/>
      <c r="AZ178" s="5">
        <v>2</v>
      </c>
      <c r="BA178" s="5">
        <v>2</v>
      </c>
      <c r="BB178" s="5">
        <v>0</v>
      </c>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c r="EG178" s="5"/>
      <c r="EH178" s="5"/>
      <c r="EI178" s="5"/>
      <c r="EJ178" s="5"/>
      <c r="EK178" s="5"/>
      <c r="EL178" s="5"/>
      <c r="EM178" s="5"/>
      <c r="EN178" s="5"/>
      <c r="EO178" s="5"/>
      <c r="EP178" s="5"/>
      <c r="EQ178" s="5"/>
      <c r="ER178" s="5"/>
      <c r="ES178" s="5"/>
      <c r="ET178" s="5"/>
      <c r="EU178" s="5"/>
      <c r="EV178" s="5"/>
      <c r="EW178" s="5"/>
      <c r="EX178" s="5"/>
      <c r="EY178" s="5"/>
      <c r="EZ178" s="5"/>
      <c r="FA178" s="5"/>
      <c r="FB178" s="5"/>
      <c r="FC178" s="5"/>
      <c r="FD178" s="5"/>
      <c r="FE178" s="5"/>
      <c r="FF178" s="5"/>
      <c r="FG178" s="5"/>
      <c r="FH178" s="5"/>
      <c r="FI178" s="5"/>
      <c r="FJ178" s="5"/>
      <c r="FK178" s="5"/>
      <c r="FL178" s="5"/>
      <c r="FM178" s="5"/>
      <c r="FN178" s="5"/>
      <c r="FO178" s="5"/>
      <c r="FP178" s="5"/>
      <c r="FQ178" s="5"/>
      <c r="FR178" s="5"/>
      <c r="FS178" s="5"/>
      <c r="FT178" s="5"/>
      <c r="FU178" s="5"/>
      <c r="FV178" s="5"/>
      <c r="FW178" s="5"/>
      <c r="FX178" s="5"/>
      <c r="FY178" s="5"/>
      <c r="FZ178" s="5"/>
      <c r="GA178" s="5"/>
      <c r="GB178" s="5"/>
      <c r="GC178" s="5"/>
      <c r="GD178" s="5"/>
      <c r="GE178" s="5"/>
      <c r="GF178" s="5"/>
      <c r="GG178" s="5"/>
      <c r="GH178" s="5"/>
      <c r="GI178" s="5"/>
      <c r="GJ178" s="5"/>
      <c r="GK178" s="5"/>
      <c r="GL178" s="5"/>
      <c r="GM178" s="5"/>
      <c r="GN178" s="5"/>
      <c r="GO178" s="5"/>
      <c r="GP178" s="5"/>
      <c r="GQ178" s="5"/>
      <c r="GR178" s="54"/>
    </row>
    <row r="179" spans="1:200" ht="16.5">
      <c r="A179" s="80" t="s">
        <v>32</v>
      </c>
      <c r="B179" s="80" t="s">
        <v>33</v>
      </c>
      <c r="C179" s="66" t="s">
        <v>230</v>
      </c>
      <c r="D179" s="53">
        <v>0</v>
      </c>
      <c r="E179" s="5"/>
      <c r="F179" s="5"/>
      <c r="G179" s="5"/>
      <c r="H179" s="5"/>
      <c r="I179" s="5"/>
      <c r="J179" s="5"/>
      <c r="K179" s="5"/>
      <c r="L179" s="5"/>
      <c r="M179" s="5"/>
      <c r="N179" s="5">
        <v>20</v>
      </c>
      <c r="O179" s="5"/>
      <c r="P179" s="5">
        <v>2</v>
      </c>
      <c r="Q179" s="5"/>
      <c r="R179" s="5"/>
      <c r="S179" s="5"/>
      <c r="T179" s="5">
        <v>22</v>
      </c>
      <c r="U179" s="5">
        <v>22</v>
      </c>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v>1</v>
      </c>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4"/>
    </row>
    <row r="180" spans="1:200" ht="16.5">
      <c r="A180" s="80" t="s">
        <v>32</v>
      </c>
      <c r="B180" s="80" t="s">
        <v>33</v>
      </c>
      <c r="C180" s="66" t="s">
        <v>231</v>
      </c>
      <c r="D180" s="53">
        <v>0</v>
      </c>
      <c r="E180" s="5"/>
      <c r="F180" s="5"/>
      <c r="G180" s="5"/>
      <c r="H180" s="5"/>
      <c r="I180" s="5"/>
      <c r="J180" s="5"/>
      <c r="K180" s="5"/>
      <c r="L180" s="5"/>
      <c r="M180" s="5"/>
      <c r="N180" s="5">
        <v>19</v>
      </c>
      <c r="O180" s="5"/>
      <c r="P180" s="5">
        <v>0</v>
      </c>
      <c r="Q180" s="5">
        <v>0</v>
      </c>
      <c r="R180" s="5">
        <v>0</v>
      </c>
      <c r="S180" s="5">
        <v>0</v>
      </c>
      <c r="T180" s="5">
        <v>19</v>
      </c>
      <c r="U180" s="5">
        <v>17</v>
      </c>
      <c r="V180" s="5">
        <v>2</v>
      </c>
      <c r="W180" s="5"/>
      <c r="X180" s="5"/>
      <c r="Y180" s="5"/>
      <c r="Z180" s="5"/>
      <c r="AA180" s="5"/>
      <c r="AB180" s="5"/>
      <c r="AC180" s="5">
        <v>1</v>
      </c>
      <c r="AD180" s="5"/>
      <c r="AE180" s="5"/>
      <c r="AF180" s="5"/>
      <c r="AG180" s="5"/>
      <c r="AH180" s="5"/>
      <c r="AI180" s="5"/>
      <c r="AJ180" s="5"/>
      <c r="AK180" s="5"/>
      <c r="AL180" s="5"/>
      <c r="AM180" s="5"/>
      <c r="AN180" s="5"/>
      <c r="AO180" s="5"/>
      <c r="AP180" s="5"/>
      <c r="AQ180" s="5"/>
      <c r="AR180" s="5"/>
      <c r="AS180" s="5"/>
      <c r="AT180" s="5">
        <v>0</v>
      </c>
      <c r="AU180" s="5"/>
      <c r="AV180" s="5"/>
      <c r="AW180" s="5">
        <v>0</v>
      </c>
      <c r="AX180" s="5"/>
      <c r="AY180" s="5"/>
      <c r="AZ180" s="5">
        <v>1</v>
      </c>
      <c r="BA180" s="5">
        <v>0</v>
      </c>
      <c r="BB180" s="5">
        <v>1</v>
      </c>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c r="EG180" s="5"/>
      <c r="EH180" s="5"/>
      <c r="EI180" s="5"/>
      <c r="EJ180" s="5"/>
      <c r="EK180" s="5"/>
      <c r="EL180" s="5"/>
      <c r="EM180" s="5"/>
      <c r="EN180" s="5"/>
      <c r="EO180" s="5"/>
      <c r="EP180" s="5"/>
      <c r="EQ180" s="5"/>
      <c r="ER180" s="5"/>
      <c r="ES180" s="5"/>
      <c r="ET180" s="5"/>
      <c r="EU180" s="5"/>
      <c r="EV180" s="5"/>
      <c r="EW180" s="5"/>
      <c r="EX180" s="5"/>
      <c r="EY180" s="5"/>
      <c r="EZ180" s="5"/>
      <c r="FA180" s="5"/>
      <c r="FB180" s="5"/>
      <c r="FC180" s="5"/>
      <c r="FD180" s="5"/>
      <c r="FE180" s="5"/>
      <c r="FF180" s="5"/>
      <c r="FG180" s="5"/>
      <c r="FH180" s="5"/>
      <c r="FI180" s="5"/>
      <c r="FJ180" s="5"/>
      <c r="FK180" s="5"/>
      <c r="FL180" s="5"/>
      <c r="FM180" s="5"/>
      <c r="FN180" s="5"/>
      <c r="FO180" s="5"/>
      <c r="FP180" s="5"/>
      <c r="FQ180" s="5"/>
      <c r="FR180" s="5"/>
      <c r="FS180" s="5"/>
      <c r="FT180" s="5"/>
      <c r="FU180" s="5"/>
      <c r="FV180" s="5"/>
      <c r="FW180" s="5"/>
      <c r="FX180" s="5"/>
      <c r="FY180" s="5"/>
      <c r="FZ180" s="5"/>
      <c r="GA180" s="5"/>
      <c r="GB180" s="5"/>
      <c r="GC180" s="5"/>
      <c r="GD180" s="5"/>
      <c r="GE180" s="5"/>
      <c r="GF180" s="5"/>
      <c r="GG180" s="5"/>
      <c r="GH180" s="5"/>
      <c r="GI180" s="5"/>
      <c r="GJ180" s="5"/>
      <c r="GK180" s="5"/>
      <c r="GL180" s="5"/>
      <c r="GM180" s="5"/>
      <c r="GN180" s="5"/>
      <c r="GO180" s="5"/>
      <c r="GP180" s="5"/>
      <c r="GQ180" s="5"/>
      <c r="GR180" s="54"/>
    </row>
    <row r="181" spans="1:200" ht="16.5">
      <c r="A181" s="80" t="s">
        <v>32</v>
      </c>
      <c r="B181" s="79" t="s">
        <v>35</v>
      </c>
      <c r="C181" s="68" t="s">
        <v>165</v>
      </c>
      <c r="D181" s="53">
        <v>11</v>
      </c>
      <c r="E181" s="5"/>
      <c r="F181" s="5"/>
      <c r="G181" s="5"/>
      <c r="H181" s="5"/>
      <c r="I181" s="5"/>
      <c r="J181" s="5"/>
      <c r="K181" s="5"/>
      <c r="L181" s="5"/>
      <c r="M181" s="5"/>
      <c r="N181" s="5">
        <v>162</v>
      </c>
      <c r="O181" s="5"/>
      <c r="P181" s="5">
        <v>4</v>
      </c>
      <c r="Q181" s="5">
        <v>0</v>
      </c>
      <c r="R181" s="5">
        <v>0</v>
      </c>
      <c r="S181" s="5">
        <v>0</v>
      </c>
      <c r="T181" s="5">
        <v>166</v>
      </c>
      <c r="U181" s="5">
        <v>163</v>
      </c>
      <c r="V181" s="5">
        <v>3</v>
      </c>
      <c r="W181" s="5"/>
      <c r="X181" s="5"/>
      <c r="Y181" s="5">
        <v>0</v>
      </c>
      <c r="Z181" s="5">
        <v>0</v>
      </c>
      <c r="AA181" s="5">
        <v>0</v>
      </c>
      <c r="AB181" s="5">
        <v>0</v>
      </c>
      <c r="AC181" s="5">
        <v>0</v>
      </c>
      <c r="AD181" s="5">
        <v>0</v>
      </c>
      <c r="AE181" s="5">
        <v>0</v>
      </c>
      <c r="AF181" s="5">
        <v>0</v>
      </c>
      <c r="AG181" s="5">
        <v>0</v>
      </c>
      <c r="AH181" s="5">
        <v>0</v>
      </c>
      <c r="AI181" s="5">
        <v>0</v>
      </c>
      <c r="AJ181" s="5">
        <v>0</v>
      </c>
      <c r="AK181" s="5">
        <v>0</v>
      </c>
      <c r="AL181" s="5">
        <v>0</v>
      </c>
      <c r="AM181" s="5">
        <v>0</v>
      </c>
      <c r="AN181" s="5">
        <v>0</v>
      </c>
      <c r="AO181" s="5">
        <v>0</v>
      </c>
      <c r="AP181" s="5">
        <v>0</v>
      </c>
      <c r="AQ181" s="5">
        <v>0</v>
      </c>
      <c r="AR181" s="5">
        <v>0</v>
      </c>
      <c r="AS181" s="5">
        <v>0</v>
      </c>
      <c r="AT181" s="5">
        <v>6</v>
      </c>
      <c r="AU181" s="5">
        <v>0</v>
      </c>
      <c r="AV181" s="5">
        <v>3</v>
      </c>
      <c r="AW181" s="5">
        <v>0</v>
      </c>
      <c r="AX181" s="5">
        <v>0</v>
      </c>
      <c r="AY181" s="5">
        <v>0</v>
      </c>
      <c r="AZ181" s="5">
        <v>0</v>
      </c>
      <c r="BA181" s="5">
        <v>0</v>
      </c>
      <c r="BB181" s="5">
        <v>0</v>
      </c>
      <c r="BC181" s="5">
        <v>0</v>
      </c>
      <c r="BD181" s="5">
        <v>0</v>
      </c>
      <c r="BE181" s="5">
        <v>0</v>
      </c>
      <c r="BF181" s="5">
        <v>0</v>
      </c>
      <c r="BG181" s="5">
        <v>0</v>
      </c>
      <c r="BH181" s="5">
        <v>0</v>
      </c>
      <c r="BI181" s="5">
        <v>0</v>
      </c>
      <c r="BJ181" s="5">
        <v>0</v>
      </c>
      <c r="BK181" s="5">
        <v>0</v>
      </c>
      <c r="BL181" s="5">
        <v>0</v>
      </c>
      <c r="BM181" s="5">
        <v>1</v>
      </c>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c r="EH181" s="5"/>
      <c r="EI181" s="5"/>
      <c r="EJ181" s="5"/>
      <c r="EK181" s="5"/>
      <c r="EL181" s="5"/>
      <c r="EM181" s="5"/>
      <c r="EN181" s="5"/>
      <c r="EO181" s="5"/>
      <c r="EP181" s="5"/>
      <c r="EQ181" s="5"/>
      <c r="ER181" s="5"/>
      <c r="ES181" s="5"/>
      <c r="ET181" s="5"/>
      <c r="EU181" s="5"/>
      <c r="EV181" s="5"/>
      <c r="EW181" s="5"/>
      <c r="EX181" s="5"/>
      <c r="EY181" s="5"/>
      <c r="EZ181" s="5"/>
      <c r="FA181" s="5"/>
      <c r="FB181" s="5"/>
      <c r="FC181" s="5"/>
      <c r="FD181" s="5"/>
      <c r="FE181" s="5"/>
      <c r="FF181" s="5"/>
      <c r="FG181" s="5"/>
      <c r="FH181" s="5"/>
      <c r="FI181" s="5"/>
      <c r="FJ181" s="5"/>
      <c r="FK181" s="5"/>
      <c r="FL181" s="5"/>
      <c r="FM181" s="5"/>
      <c r="FN181" s="5"/>
      <c r="FO181" s="5"/>
      <c r="FP181" s="5"/>
      <c r="FQ181" s="5"/>
      <c r="FR181" s="5"/>
      <c r="FS181" s="5"/>
      <c r="FT181" s="5"/>
      <c r="FU181" s="5"/>
      <c r="FV181" s="5"/>
      <c r="FW181" s="5"/>
      <c r="FX181" s="5"/>
      <c r="FY181" s="5"/>
      <c r="FZ181" s="5"/>
      <c r="GA181" s="5"/>
      <c r="GB181" s="5"/>
      <c r="GC181" s="5"/>
      <c r="GD181" s="5"/>
      <c r="GE181" s="5"/>
      <c r="GF181" s="5"/>
      <c r="GG181" s="5"/>
      <c r="GH181" s="5"/>
      <c r="GI181" s="5"/>
      <c r="GJ181" s="5"/>
      <c r="GK181" s="5"/>
      <c r="GL181" s="5"/>
      <c r="GM181" s="5"/>
      <c r="GN181" s="5"/>
      <c r="GO181" s="5"/>
      <c r="GP181" s="5"/>
      <c r="GQ181" s="5"/>
      <c r="GR181" s="54"/>
    </row>
    <row r="182" spans="1:200" ht="16.5">
      <c r="A182" s="80" t="s">
        <v>32</v>
      </c>
      <c r="B182" s="80" t="s">
        <v>35</v>
      </c>
      <c r="C182" s="68" t="s">
        <v>37</v>
      </c>
      <c r="D182" s="53">
        <v>9</v>
      </c>
      <c r="E182" s="5"/>
      <c r="F182" s="5"/>
      <c r="G182" s="5"/>
      <c r="H182" s="5"/>
      <c r="I182" s="5"/>
      <c r="J182" s="5"/>
      <c r="K182" s="5"/>
      <c r="L182" s="5"/>
      <c r="M182" s="5"/>
      <c r="N182" s="5">
        <v>145</v>
      </c>
      <c r="O182" s="5"/>
      <c r="P182" s="5">
        <v>2</v>
      </c>
      <c r="Q182" s="5"/>
      <c r="R182" s="5">
        <v>0</v>
      </c>
      <c r="S182" s="5"/>
      <c r="T182" s="5">
        <v>147</v>
      </c>
      <c r="U182" s="5">
        <v>155</v>
      </c>
      <c r="V182" s="5"/>
      <c r="W182" s="5"/>
      <c r="X182" s="5"/>
      <c r="Y182" s="5">
        <v>0</v>
      </c>
      <c r="Z182" s="5">
        <v>0</v>
      </c>
      <c r="AA182" s="5">
        <v>0</v>
      </c>
      <c r="AB182" s="5">
        <v>0</v>
      </c>
      <c r="AC182" s="5">
        <v>0</v>
      </c>
      <c r="AD182" s="5">
        <v>0</v>
      </c>
      <c r="AE182" s="5">
        <v>0</v>
      </c>
      <c r="AF182" s="5">
        <v>0</v>
      </c>
      <c r="AG182" s="5">
        <v>0</v>
      </c>
      <c r="AH182" s="5">
        <v>0</v>
      </c>
      <c r="AI182" s="5">
        <v>0</v>
      </c>
      <c r="AJ182" s="5">
        <v>0</v>
      </c>
      <c r="AK182" s="5">
        <v>0</v>
      </c>
      <c r="AL182" s="5">
        <v>0</v>
      </c>
      <c r="AM182" s="5">
        <v>0</v>
      </c>
      <c r="AN182" s="5">
        <v>0</v>
      </c>
      <c r="AO182" s="5">
        <v>0</v>
      </c>
      <c r="AP182" s="5">
        <v>0</v>
      </c>
      <c r="AQ182" s="5">
        <v>0</v>
      </c>
      <c r="AR182" s="5">
        <v>0</v>
      </c>
      <c r="AS182" s="5">
        <v>0</v>
      </c>
      <c r="AT182" s="5">
        <v>0</v>
      </c>
      <c r="AU182" s="5">
        <v>0</v>
      </c>
      <c r="AV182" s="5">
        <v>0</v>
      </c>
      <c r="AW182" s="5">
        <v>0</v>
      </c>
      <c r="AX182" s="5">
        <v>0</v>
      </c>
      <c r="AY182" s="5">
        <v>0</v>
      </c>
      <c r="AZ182" s="5">
        <v>0</v>
      </c>
      <c r="BA182" s="5">
        <v>0</v>
      </c>
      <c r="BB182" s="5">
        <v>0</v>
      </c>
      <c r="BC182" s="5">
        <v>0</v>
      </c>
      <c r="BD182" s="5">
        <v>0</v>
      </c>
      <c r="BE182" s="5">
        <v>0</v>
      </c>
      <c r="BF182" s="5">
        <v>0</v>
      </c>
      <c r="BG182" s="5">
        <v>0</v>
      </c>
      <c r="BH182" s="5">
        <v>0</v>
      </c>
      <c r="BI182" s="5">
        <v>0</v>
      </c>
      <c r="BJ182" s="5">
        <v>0</v>
      </c>
      <c r="BK182" s="5">
        <v>0</v>
      </c>
      <c r="BL182" s="5">
        <v>0</v>
      </c>
      <c r="BM182" s="5">
        <v>1</v>
      </c>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5"/>
      <c r="EK182" s="5"/>
      <c r="EL182" s="5"/>
      <c r="EM182" s="5"/>
      <c r="EN182" s="5"/>
      <c r="EO182" s="5"/>
      <c r="EP182" s="5"/>
      <c r="EQ182" s="5"/>
      <c r="ER182" s="5"/>
      <c r="ES182" s="5"/>
      <c r="ET182" s="5"/>
      <c r="EU182" s="5"/>
      <c r="EV182" s="5"/>
      <c r="EW182" s="5"/>
      <c r="EX182" s="5"/>
      <c r="EY182" s="5"/>
      <c r="EZ182" s="5"/>
      <c r="FA182" s="5"/>
      <c r="FB182" s="5"/>
      <c r="FC182" s="5"/>
      <c r="FD182" s="5"/>
      <c r="FE182" s="5"/>
      <c r="FF182" s="5"/>
      <c r="FG182" s="5"/>
      <c r="FH182" s="5"/>
      <c r="FI182" s="5"/>
      <c r="FJ182" s="5"/>
      <c r="FK182" s="5"/>
      <c r="FL182" s="5"/>
      <c r="FM182" s="5"/>
      <c r="FN182" s="5"/>
      <c r="FO182" s="5"/>
      <c r="FP182" s="5"/>
      <c r="FQ182" s="5"/>
      <c r="FR182" s="5"/>
      <c r="FS182" s="5"/>
      <c r="FT182" s="5"/>
      <c r="FU182" s="5"/>
      <c r="FV182" s="5"/>
      <c r="FW182" s="5"/>
      <c r="FX182" s="5"/>
      <c r="FY182" s="5"/>
      <c r="FZ182" s="5"/>
      <c r="GA182" s="5"/>
      <c r="GB182" s="5"/>
      <c r="GC182" s="5"/>
      <c r="GD182" s="5"/>
      <c r="GE182" s="5"/>
      <c r="GF182" s="5"/>
      <c r="GG182" s="5"/>
      <c r="GH182" s="5"/>
      <c r="GI182" s="5"/>
      <c r="GJ182" s="5"/>
      <c r="GK182" s="5"/>
      <c r="GL182" s="5"/>
      <c r="GM182" s="5"/>
      <c r="GN182" s="5"/>
      <c r="GO182" s="5"/>
      <c r="GP182" s="5"/>
      <c r="GQ182" s="5"/>
      <c r="GR182" s="54"/>
    </row>
    <row r="183" spans="1:200" ht="16.5">
      <c r="A183" s="80" t="s">
        <v>32</v>
      </c>
      <c r="B183" s="80" t="s">
        <v>35</v>
      </c>
      <c r="C183" s="68" t="s">
        <v>168</v>
      </c>
      <c r="D183" s="53">
        <v>4</v>
      </c>
      <c r="E183" s="5"/>
      <c r="F183" s="5"/>
      <c r="G183" s="5"/>
      <c r="H183" s="5"/>
      <c r="I183" s="5"/>
      <c r="J183" s="5"/>
      <c r="K183" s="5"/>
      <c r="L183" s="5"/>
      <c r="M183" s="5"/>
      <c r="N183" s="5">
        <v>46</v>
      </c>
      <c r="O183" s="5"/>
      <c r="P183" s="5">
        <v>3</v>
      </c>
      <c r="Q183" s="5">
        <v>0</v>
      </c>
      <c r="R183" s="5">
        <v>0</v>
      </c>
      <c r="S183" s="5">
        <v>0</v>
      </c>
      <c r="T183" s="5">
        <v>49</v>
      </c>
      <c r="U183" s="5">
        <v>48</v>
      </c>
      <c r="V183" s="5">
        <v>1</v>
      </c>
      <c r="W183" s="5"/>
      <c r="X183" s="5"/>
      <c r="Y183" s="5"/>
      <c r="Z183" s="5"/>
      <c r="AA183" s="5"/>
      <c r="AB183" s="5"/>
      <c r="AC183" s="5">
        <v>0</v>
      </c>
      <c r="AD183" s="5"/>
      <c r="AE183" s="5"/>
      <c r="AF183" s="5"/>
      <c r="AG183" s="5"/>
      <c r="AH183" s="5"/>
      <c r="AI183" s="5"/>
      <c r="AJ183" s="5"/>
      <c r="AK183" s="5"/>
      <c r="AL183" s="5"/>
      <c r="AM183" s="5"/>
      <c r="AN183" s="5"/>
      <c r="AO183" s="5"/>
      <c r="AP183" s="5"/>
      <c r="AQ183" s="5"/>
      <c r="AR183" s="5"/>
      <c r="AS183" s="5"/>
      <c r="AT183" s="5">
        <v>1</v>
      </c>
      <c r="AU183" s="5"/>
      <c r="AV183" s="5"/>
      <c r="AW183" s="5">
        <v>0</v>
      </c>
      <c r="AX183" s="5"/>
      <c r="AY183" s="5"/>
      <c r="AZ183" s="5">
        <v>0</v>
      </c>
      <c r="BA183" s="5">
        <v>0</v>
      </c>
      <c r="BB183" s="5">
        <v>0</v>
      </c>
      <c r="BC183" s="5"/>
      <c r="BD183" s="5"/>
      <c r="BE183" s="5"/>
      <c r="BF183" s="5"/>
      <c r="BG183" s="5"/>
      <c r="BH183" s="5"/>
      <c r="BI183" s="5"/>
      <c r="BJ183" s="5"/>
      <c r="BK183" s="5"/>
      <c r="BL183" s="5"/>
      <c r="BM183" s="5">
        <v>1</v>
      </c>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5"/>
      <c r="EK183" s="5"/>
      <c r="EL183" s="5"/>
      <c r="EM183" s="5"/>
      <c r="EN183" s="5"/>
      <c r="EO183" s="5"/>
      <c r="EP183" s="5"/>
      <c r="EQ183" s="5"/>
      <c r="ER183" s="5"/>
      <c r="ES183" s="5"/>
      <c r="ET183" s="5"/>
      <c r="EU183" s="5"/>
      <c r="EV183" s="5"/>
      <c r="EW183" s="5"/>
      <c r="EX183" s="5"/>
      <c r="EY183" s="5"/>
      <c r="EZ183" s="5"/>
      <c r="FA183" s="5"/>
      <c r="FB183" s="5"/>
      <c r="FC183" s="5"/>
      <c r="FD183" s="5"/>
      <c r="FE183" s="5"/>
      <c r="FF183" s="5"/>
      <c r="FG183" s="5"/>
      <c r="FH183" s="5"/>
      <c r="FI183" s="5"/>
      <c r="FJ183" s="5"/>
      <c r="FK183" s="5"/>
      <c r="FL183" s="5"/>
      <c r="FM183" s="5"/>
      <c r="FN183" s="5"/>
      <c r="FO183" s="5"/>
      <c r="FP183" s="5"/>
      <c r="FQ183" s="5"/>
      <c r="FR183" s="5"/>
      <c r="FS183" s="5"/>
      <c r="FT183" s="5"/>
      <c r="FU183" s="5"/>
      <c r="FV183" s="5"/>
      <c r="FW183" s="5"/>
      <c r="FX183" s="5"/>
      <c r="FY183" s="5"/>
      <c r="FZ183" s="5"/>
      <c r="GA183" s="5"/>
      <c r="GB183" s="5"/>
      <c r="GC183" s="5"/>
      <c r="GD183" s="5"/>
      <c r="GE183" s="5"/>
      <c r="GF183" s="5"/>
      <c r="GG183" s="5"/>
      <c r="GH183" s="5"/>
      <c r="GI183" s="5"/>
      <c r="GJ183" s="5"/>
      <c r="GK183" s="5"/>
      <c r="GL183" s="5"/>
      <c r="GM183" s="5"/>
      <c r="GN183" s="5"/>
      <c r="GO183" s="5"/>
      <c r="GP183" s="5"/>
      <c r="GQ183" s="5"/>
      <c r="GR183" s="54"/>
    </row>
    <row r="184" spans="1:200" ht="16.5">
      <c r="A184" s="80" t="s">
        <v>32</v>
      </c>
      <c r="B184" s="80" t="s">
        <v>35</v>
      </c>
      <c r="C184" s="68" t="s">
        <v>96</v>
      </c>
      <c r="D184" s="53">
        <v>6</v>
      </c>
      <c r="E184" s="5"/>
      <c r="F184" s="5"/>
      <c r="G184" s="5"/>
      <c r="H184" s="5"/>
      <c r="I184" s="5"/>
      <c r="J184" s="5"/>
      <c r="K184" s="5"/>
      <c r="L184" s="5"/>
      <c r="M184" s="5"/>
      <c r="N184" s="5">
        <v>34</v>
      </c>
      <c r="O184" s="5"/>
      <c r="P184" s="5">
        <v>0</v>
      </c>
      <c r="Q184" s="5">
        <v>0</v>
      </c>
      <c r="R184" s="5">
        <v>0</v>
      </c>
      <c r="S184" s="5">
        <v>0</v>
      </c>
      <c r="T184" s="5">
        <v>34</v>
      </c>
      <c r="U184" s="5">
        <v>33</v>
      </c>
      <c r="V184" s="5">
        <v>1</v>
      </c>
      <c r="W184" s="5"/>
      <c r="X184" s="5"/>
      <c r="Y184" s="5"/>
      <c r="Z184" s="5"/>
      <c r="AA184" s="5"/>
      <c r="AB184" s="5"/>
      <c r="AC184" s="5">
        <v>0</v>
      </c>
      <c r="AD184" s="5"/>
      <c r="AE184" s="5"/>
      <c r="AF184" s="5"/>
      <c r="AG184" s="5"/>
      <c r="AH184" s="5"/>
      <c r="AI184" s="5"/>
      <c r="AJ184" s="5"/>
      <c r="AK184" s="5"/>
      <c r="AL184" s="5"/>
      <c r="AM184" s="5"/>
      <c r="AN184" s="5"/>
      <c r="AO184" s="5"/>
      <c r="AP184" s="5"/>
      <c r="AQ184" s="5"/>
      <c r="AR184" s="5"/>
      <c r="AS184" s="5"/>
      <c r="AT184" s="5">
        <v>0</v>
      </c>
      <c r="AU184" s="5"/>
      <c r="AV184" s="5"/>
      <c r="AW184" s="5">
        <v>0</v>
      </c>
      <c r="AX184" s="5"/>
      <c r="AY184" s="5"/>
      <c r="AZ184" s="5">
        <v>1</v>
      </c>
      <c r="BA184" s="5">
        <v>1</v>
      </c>
      <c r="BB184" s="5">
        <v>0</v>
      </c>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4"/>
    </row>
    <row r="185" spans="1:200" ht="17.25" thickBot="1">
      <c r="A185" s="80" t="s">
        <v>32</v>
      </c>
      <c r="B185" s="80" t="s">
        <v>35</v>
      </c>
      <c r="C185" s="58" t="s">
        <v>36</v>
      </c>
      <c r="D185" s="53">
        <v>8</v>
      </c>
      <c r="E185" s="5">
        <v>10</v>
      </c>
      <c r="F185" s="5">
        <v>0</v>
      </c>
      <c r="G185" s="5">
        <v>1</v>
      </c>
      <c r="H185" s="5">
        <v>4</v>
      </c>
      <c r="I185" s="5">
        <v>5</v>
      </c>
      <c r="J185" s="5">
        <v>3</v>
      </c>
      <c r="K185" s="5">
        <v>2</v>
      </c>
      <c r="L185" s="5">
        <v>3</v>
      </c>
      <c r="M185" s="5"/>
      <c r="N185" s="5">
        <v>153</v>
      </c>
      <c r="O185" s="5">
        <v>0</v>
      </c>
      <c r="P185" s="5">
        <v>7</v>
      </c>
      <c r="Q185" s="5">
        <v>0</v>
      </c>
      <c r="R185" s="5">
        <v>0</v>
      </c>
      <c r="S185" s="5">
        <v>0</v>
      </c>
      <c r="T185" s="5">
        <v>160</v>
      </c>
      <c r="U185" s="5">
        <v>159</v>
      </c>
      <c r="V185" s="5">
        <v>1</v>
      </c>
      <c r="W185" s="5">
        <v>3</v>
      </c>
      <c r="X185" s="5">
        <v>0</v>
      </c>
      <c r="Y185" s="5">
        <v>0</v>
      </c>
      <c r="Z185" s="5">
        <v>0</v>
      </c>
      <c r="AA185" s="5">
        <v>0</v>
      </c>
      <c r="AB185" s="5">
        <v>0</v>
      </c>
      <c r="AC185" s="5">
        <v>0</v>
      </c>
      <c r="AD185" s="5">
        <v>0</v>
      </c>
      <c r="AE185" s="5">
        <v>0</v>
      </c>
      <c r="AF185" s="5">
        <v>0</v>
      </c>
      <c r="AG185" s="5">
        <v>0</v>
      </c>
      <c r="AH185" s="5">
        <v>0</v>
      </c>
      <c r="AI185" s="5">
        <v>0</v>
      </c>
      <c r="AJ185" s="5">
        <v>0</v>
      </c>
      <c r="AK185" s="5">
        <v>0</v>
      </c>
      <c r="AL185" s="5">
        <v>0</v>
      </c>
      <c r="AM185" s="5">
        <v>0</v>
      </c>
      <c r="AN185" s="5">
        <v>0</v>
      </c>
      <c r="AO185" s="5">
        <v>0</v>
      </c>
      <c r="AP185" s="5">
        <v>0</v>
      </c>
      <c r="AQ185" s="5">
        <v>0</v>
      </c>
      <c r="AR185" s="5">
        <v>0</v>
      </c>
      <c r="AS185" s="5">
        <v>0</v>
      </c>
      <c r="AT185" s="5">
        <v>2</v>
      </c>
      <c r="AU185" s="5">
        <v>1</v>
      </c>
      <c r="AV185" s="5">
        <v>0</v>
      </c>
      <c r="AW185" s="5">
        <v>0</v>
      </c>
      <c r="AX185" s="5">
        <v>0</v>
      </c>
      <c r="AY185" s="5">
        <v>0</v>
      </c>
      <c r="AZ185" s="5">
        <v>0</v>
      </c>
      <c r="BA185" s="5">
        <v>0</v>
      </c>
      <c r="BB185" s="5">
        <v>0</v>
      </c>
      <c r="BC185" s="5">
        <v>0</v>
      </c>
      <c r="BD185" s="5">
        <v>0</v>
      </c>
      <c r="BE185" s="5">
        <v>0</v>
      </c>
      <c r="BF185" s="5">
        <v>0</v>
      </c>
      <c r="BG185" s="5">
        <v>0</v>
      </c>
      <c r="BH185" s="5">
        <v>0</v>
      </c>
      <c r="BI185" s="5">
        <v>0</v>
      </c>
      <c r="BJ185" s="5">
        <v>0</v>
      </c>
      <c r="BK185" s="5">
        <v>0</v>
      </c>
      <c r="BL185" s="5">
        <v>0</v>
      </c>
      <c r="BM185" s="5">
        <v>2</v>
      </c>
      <c r="BN185" s="5">
        <v>3</v>
      </c>
      <c r="BO185" s="5">
        <v>2</v>
      </c>
      <c r="BP185" s="5">
        <v>0</v>
      </c>
      <c r="BQ185" s="5">
        <v>0</v>
      </c>
      <c r="BR185" s="5">
        <v>0</v>
      </c>
      <c r="BS185" s="5">
        <v>0</v>
      </c>
      <c r="BT185" s="5">
        <v>0</v>
      </c>
      <c r="BU185" s="5">
        <v>1</v>
      </c>
      <c r="BV185" s="5">
        <v>0</v>
      </c>
      <c r="BW185" s="5">
        <v>0</v>
      </c>
      <c r="BX185" s="5">
        <v>0</v>
      </c>
      <c r="BY185" s="5">
        <v>0</v>
      </c>
      <c r="BZ185" s="5">
        <v>0</v>
      </c>
      <c r="CA185" s="5">
        <v>0</v>
      </c>
      <c r="CB185" s="5">
        <v>0</v>
      </c>
      <c r="CC185" s="5">
        <v>0</v>
      </c>
      <c r="CD185" s="5">
        <v>0</v>
      </c>
      <c r="CE185" s="5">
        <v>0</v>
      </c>
      <c r="CF185" s="5">
        <v>0</v>
      </c>
      <c r="CG185" s="5">
        <v>0</v>
      </c>
      <c r="CH185" s="5">
        <v>0</v>
      </c>
      <c r="CI185" s="5">
        <v>0</v>
      </c>
      <c r="CJ185" s="5">
        <v>0</v>
      </c>
      <c r="CK185" s="5">
        <v>0</v>
      </c>
      <c r="CL185" s="5">
        <v>0</v>
      </c>
      <c r="CM185" s="5">
        <v>0</v>
      </c>
      <c r="CN185" s="5">
        <v>0</v>
      </c>
      <c r="CO185" s="5">
        <v>0</v>
      </c>
      <c r="CP185" s="5">
        <v>0</v>
      </c>
      <c r="CQ185" s="5">
        <v>0</v>
      </c>
      <c r="CR185" s="5">
        <v>0</v>
      </c>
      <c r="CS185" s="5">
        <v>0</v>
      </c>
      <c r="CT185" s="5">
        <v>0</v>
      </c>
      <c r="CU185" s="5">
        <v>0</v>
      </c>
      <c r="CV185" s="5">
        <v>0</v>
      </c>
      <c r="CW185" s="5">
        <v>0</v>
      </c>
      <c r="CX185" s="5">
        <v>0</v>
      </c>
      <c r="CY185" s="5">
        <v>0</v>
      </c>
      <c r="CZ185" s="5">
        <v>0</v>
      </c>
      <c r="DA185" s="5">
        <v>0</v>
      </c>
      <c r="DB185" s="5">
        <v>0</v>
      </c>
      <c r="DC185" s="5">
        <v>0</v>
      </c>
      <c r="DD185" s="5">
        <v>0</v>
      </c>
      <c r="DE185" s="5">
        <v>0</v>
      </c>
      <c r="DF185" s="5">
        <v>0</v>
      </c>
      <c r="DG185" s="5">
        <v>0</v>
      </c>
      <c r="DH185" s="5">
        <v>0</v>
      </c>
      <c r="DI185" s="5">
        <v>0</v>
      </c>
      <c r="DJ185" s="5">
        <v>0</v>
      </c>
      <c r="DK185" s="5">
        <v>0</v>
      </c>
      <c r="DL185" s="5">
        <v>0</v>
      </c>
      <c r="DM185" s="5">
        <v>0</v>
      </c>
      <c r="DN185" s="5">
        <v>0</v>
      </c>
      <c r="DO185" s="5">
        <v>0</v>
      </c>
      <c r="DP185" s="5">
        <v>0</v>
      </c>
      <c r="DQ185" s="5">
        <v>0</v>
      </c>
      <c r="DR185" s="5">
        <v>0</v>
      </c>
      <c r="DS185" s="5">
        <v>0</v>
      </c>
      <c r="DT185" s="5">
        <v>0</v>
      </c>
      <c r="DU185" s="5">
        <v>0</v>
      </c>
      <c r="DV185" s="5">
        <v>6</v>
      </c>
      <c r="DW185" s="5">
        <v>2</v>
      </c>
      <c r="DX185" s="5">
        <v>0</v>
      </c>
      <c r="DY185" s="5">
        <v>1</v>
      </c>
      <c r="DZ185" s="5">
        <v>0</v>
      </c>
      <c r="EA185" s="5">
        <v>1</v>
      </c>
      <c r="EB185" s="5">
        <v>0</v>
      </c>
      <c r="EC185" s="5">
        <v>0</v>
      </c>
      <c r="ED185" s="5">
        <v>1</v>
      </c>
      <c r="EE185" s="5">
        <v>0</v>
      </c>
      <c r="EF185" s="5">
        <v>0</v>
      </c>
      <c r="EG185" s="5">
        <v>0</v>
      </c>
      <c r="EH185" s="5">
        <v>1</v>
      </c>
      <c r="EI185" s="5">
        <v>0</v>
      </c>
      <c r="EJ185" s="5">
        <v>0</v>
      </c>
      <c r="EK185" s="5">
        <v>0</v>
      </c>
      <c r="EL185" s="5">
        <v>0</v>
      </c>
      <c r="EM185" s="5">
        <v>0</v>
      </c>
      <c r="EN185" s="5">
        <v>0</v>
      </c>
      <c r="EO185" s="5">
        <v>0</v>
      </c>
      <c r="EP185" s="5">
        <v>0</v>
      </c>
      <c r="EQ185" s="5">
        <v>0</v>
      </c>
      <c r="ER185" s="5">
        <v>0</v>
      </c>
      <c r="ES185" s="5">
        <v>0</v>
      </c>
      <c r="ET185" s="5">
        <v>0</v>
      </c>
      <c r="EU185" s="5">
        <v>0</v>
      </c>
      <c r="EV185" s="5">
        <v>0</v>
      </c>
      <c r="EW185" s="5">
        <v>0</v>
      </c>
      <c r="EX185" s="5">
        <v>0</v>
      </c>
      <c r="EY185" s="5">
        <v>0</v>
      </c>
      <c r="EZ185" s="5">
        <v>2</v>
      </c>
      <c r="FA185" s="5">
        <v>2</v>
      </c>
      <c r="FB185" s="5">
        <v>0</v>
      </c>
      <c r="FC185" s="5">
        <v>0</v>
      </c>
      <c r="FD185" s="5">
        <v>0</v>
      </c>
      <c r="FE185" s="5">
        <v>0</v>
      </c>
      <c r="FF185" s="5">
        <v>0</v>
      </c>
      <c r="FG185" s="5">
        <v>0</v>
      </c>
      <c r="FH185" s="5">
        <v>0</v>
      </c>
      <c r="FI185" s="5">
        <v>0</v>
      </c>
      <c r="FJ185" s="5">
        <v>0</v>
      </c>
      <c r="FK185" s="5">
        <v>0</v>
      </c>
      <c r="FL185" s="5">
        <v>0</v>
      </c>
      <c r="FM185" s="5">
        <v>0</v>
      </c>
      <c r="FN185" s="5">
        <v>0</v>
      </c>
      <c r="FO185" s="5">
        <v>0</v>
      </c>
      <c r="FP185" s="5">
        <v>0</v>
      </c>
      <c r="FQ185" s="5">
        <v>0</v>
      </c>
      <c r="FR185" s="5">
        <v>0</v>
      </c>
      <c r="FS185" s="5">
        <v>0</v>
      </c>
      <c r="FT185" s="5">
        <v>0</v>
      </c>
      <c r="FU185" s="5">
        <v>0</v>
      </c>
      <c r="FV185" s="5">
        <v>0</v>
      </c>
      <c r="FW185" s="5">
        <v>0</v>
      </c>
      <c r="FX185" s="5">
        <v>0</v>
      </c>
      <c r="FY185" s="5">
        <v>0</v>
      </c>
      <c r="FZ185" s="5">
        <v>0</v>
      </c>
      <c r="GA185" s="5">
        <v>0</v>
      </c>
      <c r="GB185" s="5">
        <v>0</v>
      </c>
      <c r="GC185" s="5">
        <v>0</v>
      </c>
      <c r="GD185" s="5">
        <v>9</v>
      </c>
      <c r="GE185" s="5">
        <v>4</v>
      </c>
      <c r="GF185" s="5">
        <v>0</v>
      </c>
      <c r="GG185" s="5">
        <v>0</v>
      </c>
      <c r="GH185" s="5">
        <v>2</v>
      </c>
      <c r="GI185" s="5">
        <v>0</v>
      </c>
      <c r="GJ185" s="5">
        <v>0</v>
      </c>
      <c r="GK185" s="5">
        <v>2</v>
      </c>
      <c r="GL185" s="5">
        <v>1</v>
      </c>
      <c r="GM185" s="5">
        <v>0</v>
      </c>
      <c r="GN185" s="5">
        <v>0</v>
      </c>
      <c r="GO185" s="5">
        <v>0</v>
      </c>
      <c r="GP185" s="5">
        <v>0</v>
      </c>
      <c r="GQ185" s="5">
        <v>0</v>
      </c>
      <c r="GR185" s="54">
        <v>0</v>
      </c>
    </row>
    <row r="186" spans="1:200" ht="16.5">
      <c r="A186" s="80" t="s">
        <v>32</v>
      </c>
      <c r="B186" s="80" t="s">
        <v>35</v>
      </c>
      <c r="C186" s="66" t="s">
        <v>217</v>
      </c>
      <c r="D186" s="53">
        <v>1</v>
      </c>
      <c r="E186" s="5"/>
      <c r="F186" s="5"/>
      <c r="G186" s="5"/>
      <c r="H186" s="5"/>
      <c r="I186" s="5"/>
      <c r="J186" s="5"/>
      <c r="K186" s="5"/>
      <c r="L186" s="5"/>
      <c r="M186" s="5"/>
      <c r="N186" s="5">
        <v>15</v>
      </c>
      <c r="O186" s="5"/>
      <c r="P186" s="5">
        <v>0</v>
      </c>
      <c r="Q186" s="5"/>
      <c r="R186" s="5"/>
      <c r="S186" s="5"/>
      <c r="T186" s="5">
        <v>15</v>
      </c>
      <c r="U186" s="5">
        <v>15</v>
      </c>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c r="EP186" s="5"/>
      <c r="EQ186" s="5"/>
      <c r="ER186" s="5"/>
      <c r="ES186" s="5"/>
      <c r="ET186" s="5"/>
      <c r="EU186" s="5"/>
      <c r="EV186" s="5"/>
      <c r="EW186" s="5"/>
      <c r="EX186" s="5"/>
      <c r="EY186" s="5"/>
      <c r="EZ186" s="5"/>
      <c r="FA186" s="5"/>
      <c r="FB186" s="5"/>
      <c r="FC186" s="5"/>
      <c r="FD186" s="5"/>
      <c r="FE186" s="5"/>
      <c r="FF186" s="5"/>
      <c r="FG186" s="5"/>
      <c r="FH186" s="5"/>
      <c r="FI186" s="5"/>
      <c r="FJ186" s="5"/>
      <c r="FK186" s="5"/>
      <c r="FL186" s="5"/>
      <c r="FM186" s="5"/>
      <c r="FN186" s="5"/>
      <c r="FO186" s="5"/>
      <c r="FP186" s="5"/>
      <c r="FQ186" s="5"/>
      <c r="FR186" s="5"/>
      <c r="FS186" s="5"/>
      <c r="FT186" s="5"/>
      <c r="FU186" s="5"/>
      <c r="FV186" s="5"/>
      <c r="FW186" s="5"/>
      <c r="FX186" s="5"/>
      <c r="FY186" s="5"/>
      <c r="FZ186" s="5"/>
      <c r="GA186" s="5"/>
      <c r="GB186" s="5"/>
      <c r="GC186" s="5"/>
      <c r="GD186" s="5"/>
      <c r="GE186" s="5"/>
      <c r="GF186" s="5"/>
      <c r="GG186" s="5"/>
      <c r="GH186" s="5"/>
      <c r="GI186" s="5"/>
      <c r="GJ186" s="5"/>
      <c r="GK186" s="5"/>
      <c r="GL186" s="5"/>
      <c r="GM186" s="5"/>
      <c r="GN186" s="5"/>
      <c r="GO186" s="5"/>
      <c r="GP186" s="5"/>
      <c r="GQ186" s="5"/>
      <c r="GR186" s="54"/>
    </row>
    <row r="187" spans="1:200" ht="16.5">
      <c r="A187" s="80" t="s">
        <v>32</v>
      </c>
      <c r="B187" s="80" t="s">
        <v>35</v>
      </c>
      <c r="C187" s="66" t="s">
        <v>223</v>
      </c>
      <c r="D187" s="53">
        <v>0</v>
      </c>
      <c r="E187" s="5"/>
      <c r="F187" s="5"/>
      <c r="G187" s="5"/>
      <c r="H187" s="5"/>
      <c r="I187" s="5"/>
      <c r="J187" s="5"/>
      <c r="K187" s="5"/>
      <c r="L187" s="5"/>
      <c r="M187" s="5"/>
      <c r="N187" s="5">
        <v>9</v>
      </c>
      <c r="O187" s="5"/>
      <c r="P187" s="5">
        <v>1</v>
      </c>
      <c r="Q187" s="5">
        <v>0</v>
      </c>
      <c r="R187" s="5">
        <v>0</v>
      </c>
      <c r="S187" s="5">
        <v>0</v>
      </c>
      <c r="T187" s="5">
        <v>10</v>
      </c>
      <c r="U187" s="5">
        <v>9</v>
      </c>
      <c r="V187" s="5">
        <v>1</v>
      </c>
      <c r="W187" s="5"/>
      <c r="X187" s="5"/>
      <c r="Y187" s="5"/>
      <c r="Z187" s="5"/>
      <c r="AA187" s="5"/>
      <c r="AB187" s="5"/>
      <c r="AC187" s="5">
        <v>0</v>
      </c>
      <c r="AD187" s="5"/>
      <c r="AE187" s="5"/>
      <c r="AF187" s="5"/>
      <c r="AG187" s="5"/>
      <c r="AH187" s="5"/>
      <c r="AI187" s="5"/>
      <c r="AJ187" s="5"/>
      <c r="AK187" s="5"/>
      <c r="AL187" s="5"/>
      <c r="AM187" s="5"/>
      <c r="AN187" s="5"/>
      <c r="AO187" s="5"/>
      <c r="AP187" s="5"/>
      <c r="AQ187" s="5"/>
      <c r="AR187" s="5"/>
      <c r="AS187" s="5"/>
      <c r="AT187" s="5">
        <v>0</v>
      </c>
      <c r="AU187" s="5"/>
      <c r="AV187" s="5"/>
      <c r="AW187" s="5">
        <v>0</v>
      </c>
      <c r="AX187" s="5"/>
      <c r="AY187" s="5"/>
      <c r="AZ187" s="5">
        <v>1</v>
      </c>
      <c r="BA187" s="5">
        <v>0</v>
      </c>
      <c r="BB187" s="5">
        <v>1</v>
      </c>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c r="EO187" s="5"/>
      <c r="EP187" s="5"/>
      <c r="EQ187" s="5"/>
      <c r="ER187" s="5"/>
      <c r="ES187" s="5"/>
      <c r="ET187" s="5"/>
      <c r="EU187" s="5"/>
      <c r="EV187" s="5"/>
      <c r="EW187" s="5"/>
      <c r="EX187" s="5"/>
      <c r="EY187" s="5"/>
      <c r="EZ187" s="5"/>
      <c r="FA187" s="5"/>
      <c r="FB187" s="5"/>
      <c r="FC187" s="5"/>
      <c r="FD187" s="5"/>
      <c r="FE187" s="5"/>
      <c r="FF187" s="5"/>
      <c r="FG187" s="5"/>
      <c r="FH187" s="5"/>
      <c r="FI187" s="5"/>
      <c r="FJ187" s="5"/>
      <c r="FK187" s="5"/>
      <c r="FL187" s="5"/>
      <c r="FM187" s="5"/>
      <c r="FN187" s="5"/>
      <c r="FO187" s="5"/>
      <c r="FP187" s="5"/>
      <c r="FQ187" s="5"/>
      <c r="FR187" s="5"/>
      <c r="FS187" s="5"/>
      <c r="FT187" s="5"/>
      <c r="FU187" s="5"/>
      <c r="FV187" s="5"/>
      <c r="FW187" s="5"/>
      <c r="FX187" s="5"/>
      <c r="FY187" s="5"/>
      <c r="FZ187" s="5"/>
      <c r="GA187" s="5"/>
      <c r="GB187" s="5"/>
      <c r="GC187" s="5"/>
      <c r="GD187" s="5"/>
      <c r="GE187" s="5"/>
      <c r="GF187" s="5"/>
      <c r="GG187" s="5"/>
      <c r="GH187" s="5"/>
      <c r="GI187" s="5"/>
      <c r="GJ187" s="5"/>
      <c r="GK187" s="5"/>
      <c r="GL187" s="5"/>
      <c r="GM187" s="5"/>
      <c r="GN187" s="5"/>
      <c r="GO187" s="5"/>
      <c r="GP187" s="5"/>
      <c r="GQ187" s="5"/>
      <c r="GR187" s="54"/>
    </row>
    <row r="188" spans="1:200" ht="16.5">
      <c r="A188" s="80" t="s">
        <v>32</v>
      </c>
      <c r="B188" s="80" t="s">
        <v>35</v>
      </c>
      <c r="C188" s="66" t="s">
        <v>229</v>
      </c>
      <c r="D188" s="53">
        <v>0</v>
      </c>
      <c r="E188" s="5"/>
      <c r="F188" s="5"/>
      <c r="G188" s="5"/>
      <c r="H188" s="5"/>
      <c r="I188" s="5"/>
      <c r="J188" s="5"/>
      <c r="K188" s="5"/>
      <c r="L188" s="5"/>
      <c r="M188" s="5"/>
      <c r="N188" s="5">
        <v>16</v>
      </c>
      <c r="O188" s="5"/>
      <c r="P188" s="5">
        <v>0</v>
      </c>
      <c r="Q188" s="5"/>
      <c r="R188" s="5"/>
      <c r="S188" s="5"/>
      <c r="T188" s="5">
        <v>16</v>
      </c>
      <c r="U188" s="5">
        <v>19</v>
      </c>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c r="EO188" s="5"/>
      <c r="EP188" s="5"/>
      <c r="EQ188" s="5"/>
      <c r="ER188" s="5"/>
      <c r="ES188" s="5"/>
      <c r="ET188" s="5"/>
      <c r="EU188" s="5"/>
      <c r="EV188" s="5"/>
      <c r="EW188" s="5"/>
      <c r="EX188" s="5"/>
      <c r="EY188" s="5"/>
      <c r="EZ188" s="5"/>
      <c r="FA188" s="5"/>
      <c r="FB188" s="5"/>
      <c r="FC188" s="5"/>
      <c r="FD188" s="5"/>
      <c r="FE188" s="5"/>
      <c r="FF188" s="5"/>
      <c r="FG188" s="5"/>
      <c r="FH188" s="5"/>
      <c r="FI188" s="5"/>
      <c r="FJ188" s="5"/>
      <c r="FK188" s="5"/>
      <c r="FL188" s="5"/>
      <c r="FM188" s="5"/>
      <c r="FN188" s="5"/>
      <c r="FO188" s="5"/>
      <c r="FP188" s="5"/>
      <c r="FQ188" s="5"/>
      <c r="FR188" s="5"/>
      <c r="FS188" s="5"/>
      <c r="FT188" s="5"/>
      <c r="FU188" s="5"/>
      <c r="FV188" s="5"/>
      <c r="FW188" s="5"/>
      <c r="FX188" s="5"/>
      <c r="FY188" s="5"/>
      <c r="FZ188" s="5"/>
      <c r="GA188" s="5"/>
      <c r="GB188" s="5"/>
      <c r="GC188" s="5"/>
      <c r="GD188" s="5"/>
      <c r="GE188" s="5"/>
      <c r="GF188" s="5"/>
      <c r="GG188" s="5"/>
      <c r="GH188" s="5"/>
      <c r="GI188" s="5"/>
      <c r="GJ188" s="5"/>
      <c r="GK188" s="5"/>
      <c r="GL188" s="5"/>
      <c r="GM188" s="5"/>
      <c r="GN188" s="5"/>
      <c r="GO188" s="5"/>
      <c r="GP188" s="5"/>
      <c r="GQ188" s="5"/>
      <c r="GR188" s="54"/>
    </row>
    <row r="189" spans="1:200" ht="16.5">
      <c r="A189" s="80" t="s">
        <v>32</v>
      </c>
      <c r="B189" s="79" t="s">
        <v>93</v>
      </c>
      <c r="C189" s="68" t="s">
        <v>166</v>
      </c>
      <c r="D189" s="53">
        <v>14</v>
      </c>
      <c r="E189" s="5"/>
      <c r="F189" s="5"/>
      <c r="G189" s="5"/>
      <c r="H189" s="5"/>
      <c r="I189" s="5"/>
      <c r="J189" s="5"/>
      <c r="K189" s="5"/>
      <c r="L189" s="5"/>
      <c r="M189" s="5"/>
      <c r="N189" s="5">
        <v>165</v>
      </c>
      <c r="O189" s="5"/>
      <c r="P189" s="5">
        <v>7</v>
      </c>
      <c r="Q189" s="5">
        <v>1</v>
      </c>
      <c r="R189" s="5">
        <v>0</v>
      </c>
      <c r="S189" s="5">
        <v>0</v>
      </c>
      <c r="T189" s="5">
        <v>173</v>
      </c>
      <c r="U189" s="5">
        <v>161</v>
      </c>
      <c r="V189" s="5">
        <v>12</v>
      </c>
      <c r="W189" s="5"/>
      <c r="X189" s="5"/>
      <c r="Y189" s="5"/>
      <c r="Z189" s="5"/>
      <c r="AA189" s="5"/>
      <c r="AB189" s="5"/>
      <c r="AC189" s="5">
        <v>0</v>
      </c>
      <c r="AD189" s="5"/>
      <c r="AE189" s="5"/>
      <c r="AF189" s="5"/>
      <c r="AG189" s="5"/>
      <c r="AH189" s="5"/>
      <c r="AI189" s="5"/>
      <c r="AJ189" s="5"/>
      <c r="AK189" s="5"/>
      <c r="AL189" s="5"/>
      <c r="AM189" s="5"/>
      <c r="AN189" s="5"/>
      <c r="AO189" s="5"/>
      <c r="AP189" s="5"/>
      <c r="AQ189" s="5"/>
      <c r="AR189" s="5"/>
      <c r="AS189" s="5"/>
      <c r="AT189" s="5">
        <v>0</v>
      </c>
      <c r="AU189" s="5"/>
      <c r="AV189" s="5"/>
      <c r="AW189" s="5">
        <v>0</v>
      </c>
      <c r="AX189" s="5"/>
      <c r="AY189" s="5"/>
      <c r="AZ189" s="5">
        <v>12</v>
      </c>
      <c r="BA189" s="5">
        <v>1</v>
      </c>
      <c r="BB189" s="5">
        <v>11</v>
      </c>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c r="EO189" s="5"/>
      <c r="EP189" s="5"/>
      <c r="EQ189" s="5"/>
      <c r="ER189" s="5"/>
      <c r="ES189" s="5"/>
      <c r="ET189" s="5"/>
      <c r="EU189" s="5"/>
      <c r="EV189" s="5"/>
      <c r="EW189" s="5"/>
      <c r="EX189" s="5"/>
      <c r="EY189" s="5"/>
      <c r="EZ189" s="5"/>
      <c r="FA189" s="5"/>
      <c r="FB189" s="5"/>
      <c r="FC189" s="5"/>
      <c r="FD189" s="5"/>
      <c r="FE189" s="5"/>
      <c r="FF189" s="5"/>
      <c r="FG189" s="5"/>
      <c r="FH189" s="5"/>
      <c r="FI189" s="5"/>
      <c r="FJ189" s="5"/>
      <c r="FK189" s="5"/>
      <c r="FL189" s="5"/>
      <c r="FM189" s="5"/>
      <c r="FN189" s="5"/>
      <c r="FO189" s="5"/>
      <c r="FP189" s="5"/>
      <c r="FQ189" s="5"/>
      <c r="FR189" s="5"/>
      <c r="FS189" s="5"/>
      <c r="FT189" s="5"/>
      <c r="FU189" s="5"/>
      <c r="FV189" s="5"/>
      <c r="FW189" s="5"/>
      <c r="FX189" s="5"/>
      <c r="FY189" s="5"/>
      <c r="FZ189" s="5"/>
      <c r="GA189" s="5"/>
      <c r="GB189" s="5"/>
      <c r="GC189" s="5"/>
      <c r="GD189" s="5"/>
      <c r="GE189" s="5"/>
      <c r="GF189" s="5"/>
      <c r="GG189" s="5"/>
      <c r="GH189" s="5"/>
      <c r="GI189" s="5"/>
      <c r="GJ189" s="5"/>
      <c r="GK189" s="5"/>
      <c r="GL189" s="5"/>
      <c r="GM189" s="5"/>
      <c r="GN189" s="5"/>
      <c r="GO189" s="5"/>
      <c r="GP189" s="5"/>
      <c r="GQ189" s="5"/>
      <c r="GR189" s="54"/>
    </row>
    <row r="190" spans="1:200" ht="16.5">
      <c r="A190" s="80" t="s">
        <v>32</v>
      </c>
      <c r="B190" s="80" t="s">
        <v>93</v>
      </c>
      <c r="C190" s="68" t="s">
        <v>180</v>
      </c>
      <c r="D190" s="53">
        <v>0</v>
      </c>
      <c r="E190" s="5"/>
      <c r="F190" s="5"/>
      <c r="G190" s="5"/>
      <c r="H190" s="5"/>
      <c r="I190" s="5"/>
      <c r="J190" s="5"/>
      <c r="K190" s="5"/>
      <c r="L190" s="5"/>
      <c r="M190" s="5"/>
      <c r="N190" s="5">
        <v>14</v>
      </c>
      <c r="O190" s="5"/>
      <c r="P190" s="5">
        <v>0</v>
      </c>
      <c r="Q190" s="5"/>
      <c r="R190" s="5"/>
      <c r="S190" s="5"/>
      <c r="T190" s="5">
        <v>14</v>
      </c>
      <c r="U190" s="5">
        <v>14</v>
      </c>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4"/>
    </row>
    <row r="191" spans="1:200" ht="17.25" thickBot="1">
      <c r="A191" s="80" t="s">
        <v>32</v>
      </c>
      <c r="B191" s="80" t="s">
        <v>93</v>
      </c>
      <c r="C191" s="58" t="s">
        <v>94</v>
      </c>
      <c r="D191" s="53">
        <v>8</v>
      </c>
      <c r="E191" s="5"/>
      <c r="F191" s="5"/>
      <c r="G191" s="5"/>
      <c r="H191" s="5"/>
      <c r="I191" s="5"/>
      <c r="J191" s="5"/>
      <c r="K191" s="5"/>
      <c r="L191" s="5"/>
      <c r="M191" s="5"/>
      <c r="N191" s="5">
        <v>68</v>
      </c>
      <c r="O191" s="5"/>
      <c r="P191" s="5">
        <v>2</v>
      </c>
      <c r="Q191" s="5"/>
      <c r="R191" s="5"/>
      <c r="S191" s="5"/>
      <c r="T191" s="5">
        <v>70</v>
      </c>
      <c r="U191" s="5">
        <v>70</v>
      </c>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c r="EH191" s="5"/>
      <c r="EI191" s="5"/>
      <c r="EJ191" s="5"/>
      <c r="EK191" s="5"/>
      <c r="EL191" s="5"/>
      <c r="EM191" s="5"/>
      <c r="EN191" s="5"/>
      <c r="EO191" s="5"/>
      <c r="EP191" s="5"/>
      <c r="EQ191" s="5"/>
      <c r="ER191" s="5"/>
      <c r="ES191" s="5"/>
      <c r="ET191" s="5"/>
      <c r="EU191" s="5"/>
      <c r="EV191" s="5"/>
      <c r="EW191" s="5"/>
      <c r="EX191" s="5"/>
      <c r="EY191" s="5"/>
      <c r="EZ191" s="5"/>
      <c r="FA191" s="5"/>
      <c r="FB191" s="5"/>
      <c r="FC191" s="5"/>
      <c r="FD191" s="5"/>
      <c r="FE191" s="5"/>
      <c r="FF191" s="5"/>
      <c r="FG191" s="5"/>
      <c r="FH191" s="5"/>
      <c r="FI191" s="5"/>
      <c r="FJ191" s="5"/>
      <c r="FK191" s="5"/>
      <c r="FL191" s="5"/>
      <c r="FM191" s="5"/>
      <c r="FN191" s="5"/>
      <c r="FO191" s="5"/>
      <c r="FP191" s="5"/>
      <c r="FQ191" s="5"/>
      <c r="FR191" s="5"/>
      <c r="FS191" s="5"/>
      <c r="FT191" s="5"/>
      <c r="FU191" s="5"/>
      <c r="FV191" s="5"/>
      <c r="FW191" s="5"/>
      <c r="FX191" s="5"/>
      <c r="FY191" s="5"/>
      <c r="FZ191" s="5"/>
      <c r="GA191" s="5"/>
      <c r="GB191" s="5"/>
      <c r="GC191" s="5"/>
      <c r="GD191" s="5"/>
      <c r="GE191" s="5"/>
      <c r="GF191" s="5"/>
      <c r="GG191" s="5"/>
      <c r="GH191" s="5"/>
      <c r="GI191" s="5"/>
      <c r="GJ191" s="5"/>
      <c r="GK191" s="5"/>
      <c r="GL191" s="5"/>
      <c r="GM191" s="5"/>
      <c r="GN191" s="5"/>
      <c r="GO191" s="5"/>
      <c r="GP191" s="5"/>
      <c r="GQ191" s="5"/>
      <c r="GR191" s="54"/>
    </row>
    <row r="192" spans="1:200" ht="16.5">
      <c r="A192" s="80" t="s">
        <v>32</v>
      </c>
      <c r="B192" s="80" t="s">
        <v>93</v>
      </c>
      <c r="C192" s="66" t="s">
        <v>216</v>
      </c>
      <c r="D192" s="53">
        <v>0</v>
      </c>
      <c r="E192" s="5"/>
      <c r="F192" s="5"/>
      <c r="G192" s="5"/>
      <c r="H192" s="5"/>
      <c r="I192" s="5"/>
      <c r="J192" s="5"/>
      <c r="K192" s="5"/>
      <c r="L192" s="5"/>
      <c r="M192" s="5"/>
      <c r="N192" s="5">
        <v>11</v>
      </c>
      <c r="O192" s="5"/>
      <c r="P192" s="5">
        <v>1</v>
      </c>
      <c r="Q192" s="5"/>
      <c r="R192" s="5"/>
      <c r="S192" s="5"/>
      <c r="T192" s="5">
        <v>12</v>
      </c>
      <c r="U192" s="5">
        <v>17</v>
      </c>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c r="EG192" s="5"/>
      <c r="EH192" s="5"/>
      <c r="EI192" s="5"/>
      <c r="EJ192" s="5"/>
      <c r="EK192" s="5"/>
      <c r="EL192" s="5"/>
      <c r="EM192" s="5"/>
      <c r="EN192" s="5"/>
      <c r="EO192" s="5"/>
      <c r="EP192" s="5"/>
      <c r="EQ192" s="5"/>
      <c r="ER192" s="5"/>
      <c r="ES192" s="5"/>
      <c r="ET192" s="5"/>
      <c r="EU192" s="5"/>
      <c r="EV192" s="5"/>
      <c r="EW192" s="5"/>
      <c r="EX192" s="5"/>
      <c r="EY192" s="5"/>
      <c r="EZ192" s="5"/>
      <c r="FA192" s="5"/>
      <c r="FB192" s="5"/>
      <c r="FC192" s="5"/>
      <c r="FD192" s="5"/>
      <c r="FE192" s="5"/>
      <c r="FF192" s="5"/>
      <c r="FG192" s="5"/>
      <c r="FH192" s="5"/>
      <c r="FI192" s="5"/>
      <c r="FJ192" s="5"/>
      <c r="FK192" s="5"/>
      <c r="FL192" s="5"/>
      <c r="FM192" s="5"/>
      <c r="FN192" s="5"/>
      <c r="FO192" s="5"/>
      <c r="FP192" s="5"/>
      <c r="FQ192" s="5"/>
      <c r="FR192" s="5"/>
      <c r="FS192" s="5"/>
      <c r="FT192" s="5"/>
      <c r="FU192" s="5"/>
      <c r="FV192" s="5"/>
      <c r="FW192" s="5"/>
      <c r="FX192" s="5"/>
      <c r="FY192" s="5"/>
      <c r="FZ192" s="5"/>
      <c r="GA192" s="5"/>
      <c r="GB192" s="5"/>
      <c r="GC192" s="5"/>
      <c r="GD192" s="5"/>
      <c r="GE192" s="5"/>
      <c r="GF192" s="5"/>
      <c r="GG192" s="5"/>
      <c r="GH192" s="5"/>
      <c r="GI192" s="5"/>
      <c r="GJ192" s="5"/>
      <c r="GK192" s="5"/>
      <c r="GL192" s="5"/>
      <c r="GM192" s="5"/>
      <c r="GN192" s="5"/>
      <c r="GO192" s="5"/>
      <c r="GP192" s="5"/>
      <c r="GQ192" s="5"/>
      <c r="GR192" s="54"/>
    </row>
    <row r="193" spans="1:200" ht="16.5">
      <c r="A193" s="80" t="s">
        <v>32</v>
      </c>
      <c r="B193" s="80" t="s">
        <v>93</v>
      </c>
      <c r="C193" s="66" t="s">
        <v>218</v>
      </c>
      <c r="D193" s="53">
        <v>3</v>
      </c>
      <c r="E193" s="5"/>
      <c r="F193" s="5"/>
      <c r="G193" s="5"/>
      <c r="H193" s="5"/>
      <c r="I193" s="5"/>
      <c r="J193" s="5"/>
      <c r="K193" s="5"/>
      <c r="L193" s="5"/>
      <c r="M193" s="5"/>
      <c r="N193" s="5">
        <v>18</v>
      </c>
      <c r="O193" s="5"/>
      <c r="P193" s="5">
        <v>0</v>
      </c>
      <c r="Q193" s="5">
        <v>0</v>
      </c>
      <c r="R193" s="5">
        <v>0</v>
      </c>
      <c r="S193" s="5">
        <v>0</v>
      </c>
      <c r="T193" s="5">
        <v>18</v>
      </c>
      <c r="U193" s="5">
        <v>17</v>
      </c>
      <c r="V193" s="5">
        <v>1</v>
      </c>
      <c r="W193" s="5"/>
      <c r="X193" s="5"/>
      <c r="Y193" s="5"/>
      <c r="Z193" s="5"/>
      <c r="AA193" s="5"/>
      <c r="AB193" s="5"/>
      <c r="AC193" s="5">
        <v>1</v>
      </c>
      <c r="AD193" s="5"/>
      <c r="AE193" s="5"/>
      <c r="AF193" s="5"/>
      <c r="AG193" s="5"/>
      <c r="AH193" s="5"/>
      <c r="AI193" s="5"/>
      <c r="AJ193" s="5"/>
      <c r="AK193" s="5"/>
      <c r="AL193" s="5"/>
      <c r="AM193" s="5"/>
      <c r="AN193" s="5"/>
      <c r="AO193" s="5"/>
      <c r="AP193" s="5"/>
      <c r="AQ193" s="5"/>
      <c r="AR193" s="5"/>
      <c r="AS193" s="5"/>
      <c r="AT193" s="5">
        <v>0</v>
      </c>
      <c r="AU193" s="5"/>
      <c r="AV193" s="5"/>
      <c r="AW193" s="5">
        <v>0</v>
      </c>
      <c r="AX193" s="5"/>
      <c r="AY193" s="5"/>
      <c r="AZ193" s="5">
        <v>0</v>
      </c>
      <c r="BA193" s="5">
        <v>0</v>
      </c>
      <c r="BB193" s="5">
        <v>0</v>
      </c>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c r="EH193" s="5"/>
      <c r="EI193" s="5"/>
      <c r="EJ193" s="5"/>
      <c r="EK193" s="5"/>
      <c r="EL193" s="5"/>
      <c r="EM193" s="5"/>
      <c r="EN193" s="5"/>
      <c r="EO193" s="5"/>
      <c r="EP193" s="5"/>
      <c r="EQ193" s="5"/>
      <c r="ER193" s="5"/>
      <c r="ES193" s="5"/>
      <c r="ET193" s="5"/>
      <c r="EU193" s="5"/>
      <c r="EV193" s="5"/>
      <c r="EW193" s="5"/>
      <c r="EX193" s="5"/>
      <c r="EY193" s="5"/>
      <c r="EZ193" s="5"/>
      <c r="FA193" s="5"/>
      <c r="FB193" s="5"/>
      <c r="FC193" s="5"/>
      <c r="FD193" s="5"/>
      <c r="FE193" s="5"/>
      <c r="FF193" s="5"/>
      <c r="FG193" s="5"/>
      <c r="FH193" s="5"/>
      <c r="FI193" s="5"/>
      <c r="FJ193" s="5"/>
      <c r="FK193" s="5"/>
      <c r="FL193" s="5"/>
      <c r="FM193" s="5"/>
      <c r="FN193" s="5"/>
      <c r="FO193" s="5"/>
      <c r="FP193" s="5"/>
      <c r="FQ193" s="5"/>
      <c r="FR193" s="5"/>
      <c r="FS193" s="5"/>
      <c r="FT193" s="5"/>
      <c r="FU193" s="5"/>
      <c r="FV193" s="5"/>
      <c r="FW193" s="5"/>
      <c r="FX193" s="5"/>
      <c r="FY193" s="5"/>
      <c r="FZ193" s="5"/>
      <c r="GA193" s="5"/>
      <c r="GB193" s="5"/>
      <c r="GC193" s="5"/>
      <c r="GD193" s="5"/>
      <c r="GE193" s="5"/>
      <c r="GF193" s="5"/>
      <c r="GG193" s="5"/>
      <c r="GH193" s="5"/>
      <c r="GI193" s="5"/>
      <c r="GJ193" s="5"/>
      <c r="GK193" s="5"/>
      <c r="GL193" s="5"/>
      <c r="GM193" s="5"/>
      <c r="GN193" s="5"/>
      <c r="GO193" s="5"/>
      <c r="GP193" s="5"/>
      <c r="GQ193" s="5"/>
      <c r="GR193" s="54"/>
    </row>
    <row r="194" spans="1:200" ht="17.25" thickBot="1">
      <c r="A194" s="80" t="s">
        <v>32</v>
      </c>
      <c r="B194" s="81" t="s">
        <v>93</v>
      </c>
      <c r="C194" s="66" t="s">
        <v>219</v>
      </c>
      <c r="D194" s="53">
        <v>0</v>
      </c>
      <c r="E194" s="5"/>
      <c r="F194" s="5"/>
      <c r="G194" s="5"/>
      <c r="H194" s="5"/>
      <c r="I194" s="5"/>
      <c r="J194" s="5"/>
      <c r="K194" s="5"/>
      <c r="L194" s="5"/>
      <c r="M194" s="5"/>
      <c r="N194" s="5">
        <v>21</v>
      </c>
      <c r="O194" s="5"/>
      <c r="P194" s="5">
        <v>0</v>
      </c>
      <c r="Q194" s="5"/>
      <c r="R194" s="5"/>
      <c r="S194" s="5"/>
      <c r="T194" s="5">
        <v>21</v>
      </c>
      <c r="U194" s="5">
        <v>21</v>
      </c>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c r="DA194" s="5"/>
      <c r="DB194" s="5"/>
      <c r="DC194" s="5"/>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5"/>
      <c r="EC194" s="5"/>
      <c r="ED194" s="5"/>
      <c r="EE194" s="5"/>
      <c r="EF194" s="5"/>
      <c r="EG194" s="5"/>
      <c r="EH194" s="5"/>
      <c r="EI194" s="5"/>
      <c r="EJ194" s="5"/>
      <c r="EK194" s="5"/>
      <c r="EL194" s="5"/>
      <c r="EM194" s="5"/>
      <c r="EN194" s="5"/>
      <c r="EO194" s="5"/>
      <c r="EP194" s="5"/>
      <c r="EQ194" s="5"/>
      <c r="ER194" s="5"/>
      <c r="ES194" s="5"/>
      <c r="ET194" s="5"/>
      <c r="EU194" s="5"/>
      <c r="EV194" s="5"/>
      <c r="EW194" s="5"/>
      <c r="EX194" s="5"/>
      <c r="EY194" s="5"/>
      <c r="EZ194" s="5"/>
      <c r="FA194" s="5"/>
      <c r="FB194" s="5"/>
      <c r="FC194" s="5"/>
      <c r="FD194" s="5"/>
      <c r="FE194" s="5"/>
      <c r="FF194" s="5"/>
      <c r="FG194" s="5"/>
      <c r="FH194" s="5"/>
      <c r="FI194" s="5"/>
      <c r="FJ194" s="5"/>
      <c r="FK194" s="5"/>
      <c r="FL194" s="5"/>
      <c r="FM194" s="5"/>
      <c r="FN194" s="5"/>
      <c r="FO194" s="5"/>
      <c r="FP194" s="5"/>
      <c r="FQ194" s="5"/>
      <c r="FR194" s="5"/>
      <c r="FS194" s="5"/>
      <c r="FT194" s="5"/>
      <c r="FU194" s="5"/>
      <c r="FV194" s="5"/>
      <c r="FW194" s="5"/>
      <c r="FX194" s="5"/>
      <c r="FY194" s="5"/>
      <c r="FZ194" s="5"/>
      <c r="GA194" s="5"/>
      <c r="GB194" s="5"/>
      <c r="GC194" s="5"/>
      <c r="GD194" s="5"/>
      <c r="GE194" s="5"/>
      <c r="GF194" s="5"/>
      <c r="GG194" s="5"/>
      <c r="GH194" s="5"/>
      <c r="GI194" s="5"/>
      <c r="GJ194" s="5"/>
      <c r="GK194" s="5"/>
      <c r="GL194" s="5"/>
      <c r="GM194" s="5"/>
      <c r="GN194" s="5"/>
      <c r="GO194" s="5"/>
      <c r="GP194" s="5"/>
      <c r="GQ194" s="5"/>
      <c r="GR194" s="54"/>
    </row>
    <row r="195" spans="1:200" ht="17.25" thickBot="1">
      <c r="A195" s="58" t="s">
        <v>200</v>
      </c>
      <c r="B195" s="66" t="s">
        <v>200</v>
      </c>
      <c r="C195" s="66" t="s">
        <v>200</v>
      </c>
      <c r="D195" s="55"/>
      <c r="E195" s="56"/>
      <c r="F195" s="56"/>
      <c r="G195" s="56"/>
      <c r="H195" s="56"/>
      <c r="I195" s="56"/>
      <c r="J195" s="56"/>
      <c r="K195" s="56"/>
      <c r="L195" s="56"/>
      <c r="M195" s="56"/>
      <c r="N195" s="56"/>
      <c r="O195" s="56"/>
      <c r="P195" s="56"/>
      <c r="Q195" s="56"/>
      <c r="R195" s="56"/>
      <c r="S195" s="56"/>
      <c r="T195" s="56"/>
      <c r="U195" s="56"/>
      <c r="V195" s="56"/>
      <c r="W195" s="56"/>
      <c r="X195" s="56"/>
      <c r="Y195" s="56"/>
      <c r="Z195" s="56"/>
      <c r="AA195" s="56"/>
      <c r="AB195" s="56"/>
      <c r="AC195" s="56"/>
      <c r="AD195" s="56"/>
      <c r="AE195" s="56"/>
      <c r="AF195" s="56"/>
      <c r="AG195" s="56"/>
      <c r="AH195" s="56"/>
      <c r="AI195" s="56"/>
      <c r="AJ195" s="56"/>
      <c r="AK195" s="56"/>
      <c r="AL195" s="56"/>
      <c r="AM195" s="56"/>
      <c r="AN195" s="56"/>
      <c r="AO195" s="56"/>
      <c r="AP195" s="56"/>
      <c r="AQ195" s="56"/>
      <c r="AR195" s="56"/>
      <c r="AS195" s="56"/>
      <c r="AT195" s="56"/>
      <c r="AU195" s="56"/>
      <c r="AV195" s="56"/>
      <c r="AW195" s="56"/>
      <c r="AX195" s="56"/>
      <c r="AY195" s="56"/>
      <c r="AZ195" s="56"/>
      <c r="BA195" s="56"/>
      <c r="BB195" s="56"/>
      <c r="BC195" s="56"/>
      <c r="BD195" s="56"/>
      <c r="BE195" s="56"/>
      <c r="BF195" s="56"/>
      <c r="BG195" s="56"/>
      <c r="BH195" s="56"/>
      <c r="BI195" s="56"/>
      <c r="BJ195" s="56"/>
      <c r="BK195" s="56"/>
      <c r="BL195" s="56"/>
      <c r="BM195" s="56"/>
      <c r="BN195" s="56"/>
      <c r="BO195" s="56"/>
      <c r="BP195" s="56"/>
      <c r="BQ195" s="56"/>
      <c r="BR195" s="56"/>
      <c r="BS195" s="56"/>
      <c r="BT195" s="56"/>
      <c r="BU195" s="56"/>
      <c r="BV195" s="56"/>
      <c r="BW195" s="56"/>
      <c r="BX195" s="56"/>
      <c r="BY195" s="56"/>
      <c r="BZ195" s="56"/>
      <c r="CA195" s="56"/>
      <c r="CB195" s="56"/>
      <c r="CC195" s="56"/>
      <c r="CD195" s="56"/>
      <c r="CE195" s="56"/>
      <c r="CF195" s="56"/>
      <c r="CG195" s="56"/>
      <c r="CH195" s="56"/>
      <c r="CI195" s="56"/>
      <c r="CJ195" s="56"/>
      <c r="CK195" s="56"/>
      <c r="CL195" s="56"/>
      <c r="CM195" s="56"/>
      <c r="CN195" s="56"/>
      <c r="CO195" s="56"/>
      <c r="CP195" s="56"/>
      <c r="CQ195" s="56"/>
      <c r="CR195" s="56"/>
      <c r="CS195" s="56"/>
      <c r="CT195" s="56"/>
      <c r="CU195" s="56"/>
      <c r="CV195" s="56"/>
      <c r="CW195" s="56"/>
      <c r="CX195" s="56"/>
      <c r="CY195" s="56"/>
      <c r="CZ195" s="56"/>
      <c r="DA195" s="56"/>
      <c r="DB195" s="56"/>
      <c r="DC195" s="56"/>
      <c r="DD195" s="56"/>
      <c r="DE195" s="56"/>
      <c r="DF195" s="56"/>
      <c r="DG195" s="56"/>
      <c r="DH195" s="56"/>
      <c r="DI195" s="56"/>
      <c r="DJ195" s="56"/>
      <c r="DK195" s="56"/>
      <c r="DL195" s="56"/>
      <c r="DM195" s="56"/>
      <c r="DN195" s="56"/>
      <c r="DO195" s="56"/>
      <c r="DP195" s="56"/>
      <c r="DQ195" s="56"/>
      <c r="DR195" s="56"/>
      <c r="DS195" s="56"/>
      <c r="DT195" s="56"/>
      <c r="DU195" s="56"/>
      <c r="DV195" s="56"/>
      <c r="DW195" s="56"/>
      <c r="DX195" s="56"/>
      <c r="DY195" s="56"/>
      <c r="DZ195" s="56"/>
      <c r="EA195" s="56"/>
      <c r="EB195" s="56"/>
      <c r="EC195" s="56"/>
      <c r="ED195" s="56"/>
      <c r="EE195" s="56"/>
      <c r="EF195" s="56"/>
      <c r="EG195" s="56"/>
      <c r="EH195" s="56"/>
      <c r="EI195" s="56"/>
      <c r="EJ195" s="56"/>
      <c r="EK195" s="56"/>
      <c r="EL195" s="56"/>
      <c r="EM195" s="56"/>
      <c r="EN195" s="56"/>
      <c r="EO195" s="56"/>
      <c r="EP195" s="56"/>
      <c r="EQ195" s="56"/>
      <c r="ER195" s="56"/>
      <c r="ES195" s="56"/>
      <c r="ET195" s="56"/>
      <c r="EU195" s="56"/>
      <c r="EV195" s="56"/>
      <c r="EW195" s="56"/>
      <c r="EX195" s="56"/>
      <c r="EY195" s="56"/>
      <c r="EZ195" s="56"/>
      <c r="FA195" s="56"/>
      <c r="FB195" s="56"/>
      <c r="FC195" s="56"/>
      <c r="FD195" s="56"/>
      <c r="FE195" s="56"/>
      <c r="FF195" s="56"/>
      <c r="FG195" s="56"/>
      <c r="FH195" s="56"/>
      <c r="FI195" s="56"/>
      <c r="FJ195" s="56"/>
      <c r="FK195" s="56"/>
      <c r="FL195" s="56"/>
      <c r="FM195" s="56"/>
      <c r="FN195" s="56"/>
      <c r="FO195" s="56"/>
      <c r="FP195" s="56"/>
      <c r="FQ195" s="56"/>
      <c r="FR195" s="56"/>
      <c r="FS195" s="56"/>
      <c r="FT195" s="56"/>
      <c r="FU195" s="56"/>
      <c r="FV195" s="56"/>
      <c r="FW195" s="56"/>
      <c r="FX195" s="56"/>
      <c r="FY195" s="56"/>
      <c r="FZ195" s="56"/>
      <c r="GA195" s="56"/>
      <c r="GB195" s="56"/>
      <c r="GC195" s="56"/>
      <c r="GD195" s="56"/>
      <c r="GE195" s="56"/>
      <c r="GF195" s="56"/>
      <c r="GG195" s="56"/>
      <c r="GH195" s="56"/>
      <c r="GI195" s="56"/>
      <c r="GJ195" s="56"/>
      <c r="GK195" s="56"/>
      <c r="GL195" s="56"/>
      <c r="GM195" s="56"/>
      <c r="GN195" s="56"/>
      <c r="GO195" s="56"/>
      <c r="GP195" s="56"/>
      <c r="GQ195" s="56"/>
      <c r="GR195" s="57"/>
    </row>
    <row r="196" spans="1:200" ht="16.5">
      <c r="A196" s="75" t="s">
        <v>198</v>
      </c>
      <c r="B196" s="76"/>
      <c r="C196" s="76"/>
      <c r="D196" s="5">
        <v>1478</v>
      </c>
      <c r="E196" s="5">
        <v>275</v>
      </c>
      <c r="F196" s="5">
        <v>4</v>
      </c>
      <c r="G196" s="5">
        <v>5</v>
      </c>
      <c r="H196" s="5">
        <v>26</v>
      </c>
      <c r="I196" s="5">
        <v>240</v>
      </c>
      <c r="J196" s="5">
        <v>230</v>
      </c>
      <c r="K196" s="5">
        <v>10</v>
      </c>
      <c r="L196" s="5">
        <v>209</v>
      </c>
      <c r="M196" s="5"/>
      <c r="N196" s="5">
        <v>58167</v>
      </c>
      <c r="O196" s="5">
        <v>1</v>
      </c>
      <c r="P196" s="5">
        <v>1286</v>
      </c>
      <c r="Q196" s="5">
        <v>677</v>
      </c>
      <c r="R196" s="5">
        <v>26</v>
      </c>
      <c r="S196" s="5">
        <v>433</v>
      </c>
      <c r="T196" s="5">
        <v>60576</v>
      </c>
      <c r="U196" s="5">
        <v>58847</v>
      </c>
      <c r="V196" s="5">
        <v>1894</v>
      </c>
      <c r="W196" s="5">
        <v>183</v>
      </c>
      <c r="X196" s="5">
        <v>24</v>
      </c>
      <c r="Y196" s="5">
        <v>12</v>
      </c>
      <c r="Z196" s="5">
        <v>19</v>
      </c>
      <c r="AA196" s="5">
        <v>39</v>
      </c>
      <c r="AB196" s="5">
        <v>284</v>
      </c>
      <c r="AC196" s="5">
        <v>1209</v>
      </c>
      <c r="AD196" s="5">
        <v>327</v>
      </c>
      <c r="AE196" s="5">
        <v>78</v>
      </c>
      <c r="AF196" s="5">
        <v>1</v>
      </c>
      <c r="AG196" s="5">
        <v>0</v>
      </c>
      <c r="AH196" s="5">
        <v>63</v>
      </c>
      <c r="AI196" s="5">
        <v>23</v>
      </c>
      <c r="AJ196" s="5">
        <v>1</v>
      </c>
      <c r="AK196" s="5">
        <v>27</v>
      </c>
      <c r="AL196" s="5">
        <v>1</v>
      </c>
      <c r="AM196" s="5">
        <v>52</v>
      </c>
      <c r="AN196" s="5">
        <v>47</v>
      </c>
      <c r="AO196" s="5">
        <v>47</v>
      </c>
      <c r="AP196" s="5">
        <v>497</v>
      </c>
      <c r="AQ196" s="5">
        <v>26</v>
      </c>
      <c r="AR196" s="5">
        <v>315</v>
      </c>
      <c r="AS196" s="5">
        <v>0</v>
      </c>
      <c r="AT196" s="5">
        <v>270</v>
      </c>
      <c r="AU196" s="5">
        <v>121</v>
      </c>
      <c r="AV196" s="5">
        <v>4</v>
      </c>
      <c r="AW196" s="5">
        <v>47</v>
      </c>
      <c r="AX196" s="5">
        <v>22</v>
      </c>
      <c r="AY196" s="5">
        <v>0</v>
      </c>
      <c r="AZ196" s="5">
        <v>2025</v>
      </c>
      <c r="BA196" s="5">
        <v>285</v>
      </c>
      <c r="BB196" s="5">
        <v>1740</v>
      </c>
      <c r="BC196" s="5">
        <v>962</v>
      </c>
      <c r="BD196" s="5">
        <v>16</v>
      </c>
      <c r="BE196" s="5">
        <v>836</v>
      </c>
      <c r="BF196" s="5">
        <v>126</v>
      </c>
      <c r="BG196" s="5">
        <v>315</v>
      </c>
      <c r="BH196" s="5">
        <v>50</v>
      </c>
      <c r="BI196" s="5">
        <v>48</v>
      </c>
      <c r="BJ196" s="5">
        <v>27</v>
      </c>
      <c r="BK196" s="5">
        <v>34</v>
      </c>
      <c r="BL196" s="5">
        <v>8</v>
      </c>
      <c r="BM196" s="5">
        <v>107</v>
      </c>
      <c r="BN196" s="5">
        <v>3</v>
      </c>
      <c r="BO196" s="5">
        <v>2</v>
      </c>
      <c r="BP196" s="5">
        <v>0</v>
      </c>
      <c r="BQ196" s="5">
        <v>0</v>
      </c>
      <c r="BR196" s="5">
        <v>0</v>
      </c>
      <c r="BS196" s="5">
        <v>0</v>
      </c>
      <c r="BT196" s="5">
        <v>0</v>
      </c>
      <c r="BU196" s="5">
        <v>1</v>
      </c>
      <c r="BV196" s="5">
        <v>0</v>
      </c>
      <c r="BW196" s="5">
        <v>0</v>
      </c>
      <c r="BX196" s="5">
        <v>0</v>
      </c>
      <c r="BY196" s="5">
        <v>0</v>
      </c>
      <c r="BZ196" s="5">
        <v>0</v>
      </c>
      <c r="CA196" s="5">
        <v>0</v>
      </c>
      <c r="CB196" s="5">
        <v>0</v>
      </c>
      <c r="CC196" s="5">
        <v>0</v>
      </c>
      <c r="CD196" s="5">
        <v>0</v>
      </c>
      <c r="CE196" s="5">
        <v>0</v>
      </c>
      <c r="CF196" s="5">
        <v>0</v>
      </c>
      <c r="CG196" s="5">
        <v>0</v>
      </c>
      <c r="CH196" s="5">
        <v>0</v>
      </c>
      <c r="CI196" s="5">
        <v>0</v>
      </c>
      <c r="CJ196" s="5">
        <v>0</v>
      </c>
      <c r="CK196" s="5">
        <v>0</v>
      </c>
      <c r="CL196" s="5">
        <v>0</v>
      </c>
      <c r="CM196" s="5">
        <v>0</v>
      </c>
      <c r="CN196" s="5">
        <v>0</v>
      </c>
      <c r="CO196" s="5">
        <v>0</v>
      </c>
      <c r="CP196" s="5">
        <v>0</v>
      </c>
      <c r="CQ196" s="5">
        <v>0</v>
      </c>
      <c r="CR196" s="5">
        <v>0</v>
      </c>
      <c r="CS196" s="5">
        <v>0</v>
      </c>
      <c r="CT196" s="5">
        <v>0</v>
      </c>
      <c r="CU196" s="5">
        <v>0</v>
      </c>
      <c r="CV196" s="5">
        <v>0</v>
      </c>
      <c r="CW196" s="5">
        <v>0</v>
      </c>
      <c r="CX196" s="5">
        <v>0</v>
      </c>
      <c r="CY196" s="5">
        <v>0</v>
      </c>
      <c r="CZ196" s="5">
        <v>0</v>
      </c>
      <c r="DA196" s="5">
        <v>0</v>
      </c>
      <c r="DB196" s="5">
        <v>0</v>
      </c>
      <c r="DC196" s="5">
        <v>0</v>
      </c>
      <c r="DD196" s="5">
        <v>0</v>
      </c>
      <c r="DE196" s="5">
        <v>0</v>
      </c>
      <c r="DF196" s="5">
        <v>0</v>
      </c>
      <c r="DG196" s="5">
        <v>0</v>
      </c>
      <c r="DH196" s="5">
        <v>0</v>
      </c>
      <c r="DI196" s="5">
        <v>0</v>
      </c>
      <c r="DJ196" s="5">
        <v>0</v>
      </c>
      <c r="DK196" s="5">
        <v>0</v>
      </c>
      <c r="DL196" s="5">
        <v>0</v>
      </c>
      <c r="DM196" s="5">
        <v>0</v>
      </c>
      <c r="DN196" s="5">
        <v>0</v>
      </c>
      <c r="DO196" s="5">
        <v>0</v>
      </c>
      <c r="DP196" s="5">
        <v>0</v>
      </c>
      <c r="DQ196" s="5">
        <v>0</v>
      </c>
      <c r="DR196" s="5">
        <v>0</v>
      </c>
      <c r="DS196" s="5">
        <v>0</v>
      </c>
      <c r="DT196" s="5">
        <v>0</v>
      </c>
      <c r="DU196" s="5">
        <v>0</v>
      </c>
      <c r="DV196" s="5">
        <v>6</v>
      </c>
      <c r="DW196" s="5">
        <v>2</v>
      </c>
      <c r="DX196" s="5">
        <v>0</v>
      </c>
      <c r="DY196" s="5">
        <v>1</v>
      </c>
      <c r="DZ196" s="5">
        <v>0</v>
      </c>
      <c r="EA196" s="5">
        <v>1</v>
      </c>
      <c r="EB196" s="5">
        <v>0</v>
      </c>
      <c r="EC196" s="5">
        <v>0</v>
      </c>
      <c r="ED196" s="5">
        <v>1</v>
      </c>
      <c r="EE196" s="5">
        <v>0</v>
      </c>
      <c r="EF196" s="5">
        <v>0</v>
      </c>
      <c r="EG196" s="5">
        <v>0</v>
      </c>
      <c r="EH196" s="5">
        <v>1</v>
      </c>
      <c r="EI196" s="5">
        <v>0</v>
      </c>
      <c r="EJ196" s="5">
        <v>0</v>
      </c>
      <c r="EK196" s="5">
        <v>0</v>
      </c>
      <c r="EL196" s="5">
        <v>0</v>
      </c>
      <c r="EM196" s="5">
        <v>0</v>
      </c>
      <c r="EN196" s="5">
        <v>0</v>
      </c>
      <c r="EO196" s="5">
        <v>0</v>
      </c>
      <c r="EP196" s="5">
        <v>0</v>
      </c>
      <c r="EQ196" s="5">
        <v>0</v>
      </c>
      <c r="ER196" s="5">
        <v>0</v>
      </c>
      <c r="ES196" s="5">
        <v>0</v>
      </c>
      <c r="ET196" s="5">
        <v>0</v>
      </c>
      <c r="EU196" s="5">
        <v>0</v>
      </c>
      <c r="EV196" s="5">
        <v>0</v>
      </c>
      <c r="EW196" s="5">
        <v>0</v>
      </c>
      <c r="EX196" s="5">
        <v>0</v>
      </c>
      <c r="EY196" s="5">
        <v>0</v>
      </c>
      <c r="EZ196" s="5">
        <v>2</v>
      </c>
      <c r="FA196" s="5">
        <v>2</v>
      </c>
      <c r="FB196" s="5">
        <v>0</v>
      </c>
      <c r="FC196" s="5">
        <v>0</v>
      </c>
      <c r="FD196" s="5">
        <v>0</v>
      </c>
      <c r="FE196" s="5">
        <v>0</v>
      </c>
      <c r="FF196" s="5">
        <v>0</v>
      </c>
      <c r="FG196" s="5">
        <v>0</v>
      </c>
      <c r="FH196" s="5">
        <v>0</v>
      </c>
      <c r="FI196" s="5">
        <v>0</v>
      </c>
      <c r="FJ196" s="5">
        <v>0</v>
      </c>
      <c r="FK196" s="5">
        <v>0</v>
      </c>
      <c r="FL196" s="5">
        <v>0</v>
      </c>
      <c r="FM196" s="5">
        <v>0</v>
      </c>
      <c r="FN196" s="5">
        <v>0</v>
      </c>
      <c r="FO196" s="5">
        <v>0</v>
      </c>
      <c r="FP196" s="5">
        <v>0</v>
      </c>
      <c r="FQ196" s="5">
        <v>0</v>
      </c>
      <c r="FR196" s="5">
        <v>0</v>
      </c>
      <c r="FS196" s="5">
        <v>0</v>
      </c>
      <c r="FT196" s="5">
        <v>0</v>
      </c>
      <c r="FU196" s="5">
        <v>0</v>
      </c>
      <c r="FV196" s="5">
        <v>0</v>
      </c>
      <c r="FW196" s="5">
        <v>0</v>
      </c>
      <c r="FX196" s="5">
        <v>0</v>
      </c>
      <c r="FY196" s="5">
        <v>0</v>
      </c>
      <c r="FZ196" s="5">
        <v>0</v>
      </c>
      <c r="GA196" s="5">
        <v>0</v>
      </c>
      <c r="GB196" s="5">
        <v>0</v>
      </c>
      <c r="GC196" s="5">
        <v>0</v>
      </c>
      <c r="GD196" s="5">
        <v>9</v>
      </c>
      <c r="GE196" s="5">
        <v>4</v>
      </c>
      <c r="GF196" s="5">
        <v>0</v>
      </c>
      <c r="GG196" s="5">
        <v>0</v>
      </c>
      <c r="GH196" s="5">
        <v>2</v>
      </c>
      <c r="GI196" s="5">
        <v>0</v>
      </c>
      <c r="GJ196" s="5">
        <v>0</v>
      </c>
      <c r="GK196" s="5">
        <v>2</v>
      </c>
      <c r="GL196" s="5">
        <v>1</v>
      </c>
      <c r="GM196" s="5">
        <v>0</v>
      </c>
      <c r="GN196" s="5">
        <v>0</v>
      </c>
      <c r="GO196" s="5">
        <v>0</v>
      </c>
      <c r="GP196" s="5">
        <v>0</v>
      </c>
      <c r="GQ196" s="5">
        <v>0</v>
      </c>
      <c r="GR196" s="5">
        <v>0</v>
      </c>
    </row>
  </sheetData>
  <mergeCells count="34">
    <mergeCell ref="A196:C196"/>
    <mergeCell ref="B7:B10"/>
    <mergeCell ref="B11:B13"/>
    <mergeCell ref="B15:B19"/>
    <mergeCell ref="B20:B25"/>
    <mergeCell ref="B26:B29"/>
    <mergeCell ref="B30:B38"/>
    <mergeCell ref="B39:B47"/>
    <mergeCell ref="B48:B63"/>
    <mergeCell ref="B64:B79"/>
    <mergeCell ref="B80:B86"/>
    <mergeCell ref="B87:B91"/>
    <mergeCell ref="B92:B98"/>
    <mergeCell ref="B99:B116"/>
    <mergeCell ref="B117:B131"/>
    <mergeCell ref="B132:B141"/>
    <mergeCell ref="A7:A29"/>
    <mergeCell ref="A30:A63"/>
    <mergeCell ref="A64:A173"/>
    <mergeCell ref="B142:B154"/>
    <mergeCell ref="B155:B162"/>
    <mergeCell ref="B163:B167"/>
    <mergeCell ref="B168:B173"/>
    <mergeCell ref="D5:L5"/>
    <mergeCell ref="P5:V5"/>
    <mergeCell ref="W5:X5"/>
    <mergeCell ref="Y5:BL5"/>
    <mergeCell ref="BM5:GR5"/>
    <mergeCell ref="A174:A194"/>
    <mergeCell ref="B174:B180"/>
    <mergeCell ref="B181:B188"/>
    <mergeCell ref="B189:B194"/>
    <mergeCell ref="N4:O4"/>
    <mergeCell ref="Q4:R4"/>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GR196"/>
  <sheetViews>
    <sheetView showGridLines="0" workbookViewId="0">
      <pane xSplit="3" ySplit="6" topLeftCell="D7" activePane="bottomRight" state="frozen"/>
      <selection pane="topRight" activeCell="D1" sqref="D1"/>
      <selection pane="bottomLeft" activeCell="A7" sqref="A7"/>
      <selection pane="bottomRight" activeCell="E12" sqref="E12"/>
    </sheetView>
  </sheetViews>
  <sheetFormatPr defaultColWidth="16" defaultRowHeight="15"/>
  <cols>
    <col min="3" max="3" width="39.140625" bestFit="1" customWidth="1" collapsed="1"/>
    <col min="4" max="9" width="16" style="3" collapsed="1"/>
    <col min="10" max="10" width="22.28515625" style="3" bestFit="1" customWidth="1" collapsed="1"/>
    <col min="11" max="52" width="16" style="3" collapsed="1"/>
  </cols>
  <sheetData>
    <row r="1" spans="1:200" ht="91.5" customHeight="1"/>
    <row r="2" spans="1:200" ht="15.75" thickBot="1"/>
    <row r="3" spans="1:200" ht="17.25" hidden="1" thickBot="1">
      <c r="A3" s="4" t="s">
        <v>199</v>
      </c>
      <c r="B3" s="67"/>
      <c r="C3" s="67"/>
      <c r="D3" s="4" t="s">
        <v>9</v>
      </c>
      <c r="E3" s="4" t="s">
        <v>10</v>
      </c>
      <c r="F3" s="4" t="s">
        <v>7</v>
      </c>
      <c r="G3" s="67"/>
      <c r="H3" s="67"/>
      <c r="I3" s="67"/>
      <c r="J3" s="67"/>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BX3" s="67"/>
      <c r="BY3" s="67"/>
      <c r="BZ3" s="67"/>
      <c r="CA3" s="67"/>
      <c r="CB3" s="67"/>
      <c r="CC3" s="67"/>
      <c r="CD3" s="67"/>
      <c r="CE3" s="67"/>
      <c r="CF3" s="67"/>
      <c r="CG3" s="67"/>
      <c r="CH3" s="67"/>
      <c r="CI3" s="67"/>
      <c r="CJ3" s="67"/>
      <c r="CK3" s="67"/>
      <c r="CL3" s="67"/>
      <c r="CM3" s="67"/>
      <c r="CN3" s="67"/>
      <c r="CO3" s="67"/>
      <c r="CP3" s="67"/>
      <c r="CQ3" s="67"/>
      <c r="CR3" s="67"/>
      <c r="CS3" s="67"/>
      <c r="CT3" s="67"/>
      <c r="CU3" s="67"/>
      <c r="CV3" s="67"/>
      <c r="CW3" s="67"/>
      <c r="CX3" s="67"/>
      <c r="CY3" s="67"/>
      <c r="CZ3" s="67"/>
      <c r="DA3" s="67"/>
      <c r="DB3" s="67"/>
      <c r="DC3" s="67"/>
      <c r="DD3" s="67"/>
      <c r="DE3" s="67"/>
      <c r="DF3" s="67"/>
      <c r="DG3" s="67"/>
      <c r="DH3" s="67"/>
      <c r="DI3" s="67"/>
      <c r="DJ3" s="67"/>
      <c r="DK3" s="67"/>
      <c r="DL3" s="67"/>
      <c r="DM3" s="67"/>
      <c r="DN3" s="67"/>
      <c r="DO3" s="67"/>
      <c r="DP3" s="67"/>
      <c r="DQ3" s="67"/>
      <c r="DR3" s="67"/>
      <c r="DS3" s="67"/>
      <c r="DT3" s="67"/>
      <c r="DU3" s="67"/>
      <c r="DV3" s="67"/>
      <c r="DW3" s="67"/>
      <c r="DX3" s="67"/>
      <c r="DY3" s="67"/>
      <c r="DZ3" s="67"/>
      <c r="EA3" s="67"/>
      <c r="EB3" s="67"/>
      <c r="EC3" s="67"/>
      <c r="ED3" s="67"/>
      <c r="EE3" s="67"/>
      <c r="EF3" s="67"/>
      <c r="EG3" s="67"/>
      <c r="EH3" s="67"/>
      <c r="EI3" s="67"/>
      <c r="EJ3" s="67"/>
      <c r="EK3" s="67"/>
      <c r="EL3" s="67"/>
      <c r="EM3" s="67"/>
      <c r="EN3" s="67"/>
      <c r="EO3" s="67"/>
      <c r="EP3" s="67"/>
      <c r="EQ3" s="67"/>
      <c r="ER3" s="67"/>
      <c r="ES3" s="67"/>
      <c r="ET3" s="67"/>
      <c r="EU3" s="67"/>
      <c r="EV3" s="67"/>
      <c r="EW3" s="67"/>
      <c r="EX3" s="67"/>
      <c r="EY3" s="67"/>
      <c r="EZ3" s="67"/>
      <c r="FA3" s="67"/>
      <c r="FB3" s="67"/>
      <c r="FC3" s="67"/>
      <c r="FD3" s="67"/>
      <c r="FE3" s="67"/>
      <c r="FF3" s="67"/>
      <c r="FG3" s="67"/>
      <c r="FH3" s="67"/>
      <c r="FI3" s="67"/>
      <c r="FJ3" s="67"/>
      <c r="FK3" s="67"/>
      <c r="FL3" s="67"/>
      <c r="FM3" s="67"/>
      <c r="FN3" s="67"/>
      <c r="FO3" s="67"/>
      <c r="FP3" s="67"/>
      <c r="FQ3" s="67"/>
      <c r="FR3" s="67"/>
      <c r="FS3" s="67"/>
      <c r="FT3" s="67"/>
      <c r="FU3" s="67"/>
      <c r="FV3" s="67"/>
      <c r="FW3" s="67"/>
      <c r="FX3" s="67"/>
      <c r="FY3" s="67"/>
      <c r="FZ3" s="67"/>
      <c r="GA3" s="67"/>
      <c r="GB3" s="67"/>
      <c r="GC3" s="67"/>
      <c r="GD3" s="67"/>
      <c r="GE3" s="67"/>
      <c r="GF3" s="67"/>
      <c r="GG3" s="67"/>
      <c r="GH3" s="67"/>
      <c r="GI3" s="67"/>
      <c r="GJ3" s="67"/>
      <c r="GK3" s="67"/>
      <c r="GL3" s="67"/>
      <c r="GM3" s="67"/>
      <c r="GN3" s="67"/>
      <c r="GO3" s="67"/>
      <c r="GP3" s="67"/>
      <c r="GQ3" s="67"/>
      <c r="GR3" s="67"/>
    </row>
    <row r="4" spans="1:200" s="1" customFormat="1" ht="17.25" hidden="1" thickBot="1">
      <c r="A4" s="70"/>
      <c r="B4" s="70"/>
      <c r="C4" s="70"/>
      <c r="D4" s="71">
        <v>42</v>
      </c>
      <c r="E4" s="71">
        <v>43</v>
      </c>
      <c r="F4" s="71">
        <v>44</v>
      </c>
      <c r="G4" s="71">
        <v>45</v>
      </c>
      <c r="H4" s="71">
        <v>46</v>
      </c>
      <c r="I4" s="71">
        <v>47</v>
      </c>
      <c r="J4" s="71">
        <v>48</v>
      </c>
      <c r="K4" s="71">
        <v>49</v>
      </c>
      <c r="L4" s="71">
        <v>50</v>
      </c>
      <c r="M4" s="71" t="s">
        <v>200</v>
      </c>
      <c r="N4" s="77">
        <v>53</v>
      </c>
      <c r="O4" s="78">
        <v>53</v>
      </c>
      <c r="P4" s="71">
        <v>54</v>
      </c>
      <c r="Q4" s="77">
        <v>55</v>
      </c>
      <c r="R4" s="78">
        <v>55</v>
      </c>
      <c r="S4" s="71">
        <v>56</v>
      </c>
      <c r="T4" s="71">
        <v>57</v>
      </c>
      <c r="U4" s="71">
        <v>58</v>
      </c>
      <c r="V4" s="71">
        <v>59</v>
      </c>
      <c r="W4" s="71">
        <v>51</v>
      </c>
      <c r="X4" s="71">
        <v>52</v>
      </c>
      <c r="Y4" s="71">
        <v>81</v>
      </c>
      <c r="Z4" s="71">
        <v>82</v>
      </c>
      <c r="AA4" s="71">
        <v>83</v>
      </c>
      <c r="AB4" s="71">
        <v>84</v>
      </c>
      <c r="AC4" s="71">
        <v>85</v>
      </c>
      <c r="AD4" s="71">
        <v>88</v>
      </c>
      <c r="AE4" s="71">
        <v>89</v>
      </c>
      <c r="AF4" s="71">
        <v>90</v>
      </c>
      <c r="AG4" s="71">
        <v>91</v>
      </c>
      <c r="AH4" s="71">
        <v>92</v>
      </c>
      <c r="AI4" s="71">
        <v>93</v>
      </c>
      <c r="AJ4" s="71">
        <v>94</v>
      </c>
      <c r="AK4" s="71">
        <v>95</v>
      </c>
      <c r="AL4" s="71">
        <v>96</v>
      </c>
      <c r="AM4" s="71">
        <v>97</v>
      </c>
      <c r="AN4" s="71">
        <v>98</v>
      </c>
      <c r="AO4" s="71">
        <v>99</v>
      </c>
      <c r="AP4" s="71">
        <v>86</v>
      </c>
      <c r="AQ4" s="71">
        <v>87</v>
      </c>
      <c r="AR4" s="71">
        <v>74</v>
      </c>
      <c r="AS4" s="71">
        <v>75</v>
      </c>
      <c r="AT4" s="71">
        <v>60</v>
      </c>
      <c r="AU4" s="71">
        <v>61</v>
      </c>
      <c r="AV4" s="71">
        <v>62</v>
      </c>
      <c r="AW4" s="71">
        <v>63</v>
      </c>
      <c r="AX4" s="71">
        <v>64</v>
      </c>
      <c r="AY4" s="71">
        <v>65</v>
      </c>
      <c r="AZ4" s="71">
        <v>66</v>
      </c>
      <c r="BA4" s="71">
        <v>67</v>
      </c>
      <c r="BB4" s="71">
        <v>68</v>
      </c>
      <c r="BC4" s="71">
        <v>69</v>
      </c>
      <c r="BD4" s="71">
        <v>70</v>
      </c>
      <c r="BE4" s="71">
        <v>71</v>
      </c>
      <c r="BF4" s="71">
        <v>72</v>
      </c>
      <c r="BG4" s="71">
        <v>73</v>
      </c>
      <c r="BH4" s="71">
        <v>76</v>
      </c>
      <c r="BI4" s="71">
        <v>77</v>
      </c>
      <c r="BJ4" s="71">
        <v>78</v>
      </c>
      <c r="BK4" s="71">
        <v>79</v>
      </c>
      <c r="BL4" s="71">
        <v>80</v>
      </c>
      <c r="BM4" s="71">
        <v>198</v>
      </c>
      <c r="BN4" s="71">
        <v>199</v>
      </c>
      <c r="BO4" s="71">
        <v>200</v>
      </c>
      <c r="BP4" s="71">
        <v>201</v>
      </c>
      <c r="BQ4" s="71">
        <v>202</v>
      </c>
      <c r="BR4" s="71">
        <v>203</v>
      </c>
      <c r="BS4" s="71">
        <v>204</v>
      </c>
      <c r="BT4" s="71">
        <v>205</v>
      </c>
      <c r="BU4" s="71">
        <v>206</v>
      </c>
      <c r="BV4" s="71">
        <v>207</v>
      </c>
      <c r="BW4" s="71">
        <v>208</v>
      </c>
      <c r="BX4" s="71">
        <v>209</v>
      </c>
      <c r="BY4" s="71">
        <v>210</v>
      </c>
      <c r="BZ4" s="71">
        <v>211</v>
      </c>
      <c r="CA4" s="71">
        <v>212</v>
      </c>
      <c r="CB4" s="71">
        <v>213</v>
      </c>
      <c r="CC4" s="71">
        <v>214</v>
      </c>
      <c r="CD4" s="71">
        <v>215</v>
      </c>
      <c r="CE4" s="71">
        <v>216</v>
      </c>
      <c r="CF4" s="71">
        <v>217</v>
      </c>
      <c r="CG4" s="71">
        <v>218</v>
      </c>
      <c r="CH4" s="71">
        <v>219</v>
      </c>
      <c r="CI4" s="71">
        <v>220</v>
      </c>
      <c r="CJ4" s="71">
        <v>221</v>
      </c>
      <c r="CK4" s="71">
        <v>222</v>
      </c>
      <c r="CL4" s="71">
        <v>223</v>
      </c>
      <c r="CM4" s="71">
        <v>224</v>
      </c>
      <c r="CN4" s="71">
        <v>225</v>
      </c>
      <c r="CO4" s="71">
        <v>226</v>
      </c>
      <c r="CP4" s="71">
        <v>227</v>
      </c>
      <c r="CQ4" s="71">
        <v>228</v>
      </c>
      <c r="CR4" s="71">
        <v>229</v>
      </c>
      <c r="CS4" s="71">
        <v>230</v>
      </c>
      <c r="CT4" s="71">
        <v>231</v>
      </c>
      <c r="CU4" s="71">
        <v>232</v>
      </c>
      <c r="CV4" s="71">
        <v>233</v>
      </c>
      <c r="CW4" s="71">
        <v>234</v>
      </c>
      <c r="CX4" s="71">
        <v>235</v>
      </c>
      <c r="CY4" s="71">
        <v>236</v>
      </c>
      <c r="CZ4" s="71">
        <v>237</v>
      </c>
      <c r="DA4" s="71">
        <v>238</v>
      </c>
      <c r="DB4" s="71">
        <v>239</v>
      </c>
      <c r="DC4" s="71">
        <v>240</v>
      </c>
      <c r="DD4" s="71">
        <v>241</v>
      </c>
      <c r="DE4" s="71">
        <v>242</v>
      </c>
      <c r="DF4" s="71">
        <v>243</v>
      </c>
      <c r="DG4" s="71">
        <v>244</v>
      </c>
      <c r="DH4" s="71">
        <v>245</v>
      </c>
      <c r="DI4" s="71">
        <v>246</v>
      </c>
      <c r="DJ4" s="71">
        <v>247</v>
      </c>
      <c r="DK4" s="71">
        <v>248</v>
      </c>
      <c r="DL4" s="71">
        <v>249</v>
      </c>
      <c r="DM4" s="71">
        <v>250</v>
      </c>
      <c r="DN4" s="71">
        <v>251</v>
      </c>
      <c r="DO4" s="71">
        <v>252</v>
      </c>
      <c r="DP4" s="71">
        <v>253</v>
      </c>
      <c r="DQ4" s="71">
        <v>254</v>
      </c>
      <c r="DR4" s="71">
        <v>255</v>
      </c>
      <c r="DS4" s="71">
        <v>256</v>
      </c>
      <c r="DT4" s="71">
        <v>257</v>
      </c>
      <c r="DU4" s="71">
        <v>258</v>
      </c>
      <c r="DV4" s="71">
        <v>259</v>
      </c>
      <c r="DW4" s="71">
        <v>260</v>
      </c>
      <c r="DX4" s="71">
        <v>261</v>
      </c>
      <c r="DY4" s="71">
        <v>262</v>
      </c>
      <c r="DZ4" s="71">
        <v>263</v>
      </c>
      <c r="EA4" s="71">
        <v>264</v>
      </c>
      <c r="EB4" s="71">
        <v>265</v>
      </c>
      <c r="EC4" s="71">
        <v>266</v>
      </c>
      <c r="ED4" s="71">
        <v>267</v>
      </c>
      <c r="EE4" s="71">
        <v>268</v>
      </c>
      <c r="EF4" s="71">
        <v>269</v>
      </c>
      <c r="EG4" s="71">
        <v>270</v>
      </c>
      <c r="EH4" s="71">
        <v>271</v>
      </c>
      <c r="EI4" s="71">
        <v>272</v>
      </c>
      <c r="EJ4" s="71">
        <v>273</v>
      </c>
      <c r="EK4" s="71">
        <v>274</v>
      </c>
      <c r="EL4" s="71">
        <v>275</v>
      </c>
      <c r="EM4" s="71">
        <v>276</v>
      </c>
      <c r="EN4" s="71">
        <v>277</v>
      </c>
      <c r="EO4" s="71">
        <v>278</v>
      </c>
      <c r="EP4" s="71">
        <v>279</v>
      </c>
      <c r="EQ4" s="71">
        <v>280</v>
      </c>
      <c r="ER4" s="71">
        <v>281</v>
      </c>
      <c r="ES4" s="71">
        <v>282</v>
      </c>
      <c r="ET4" s="71">
        <v>283</v>
      </c>
      <c r="EU4" s="71">
        <v>284</v>
      </c>
      <c r="EV4" s="71">
        <v>285</v>
      </c>
      <c r="EW4" s="71">
        <v>286</v>
      </c>
      <c r="EX4" s="71">
        <v>287</v>
      </c>
      <c r="EY4" s="71">
        <v>288</v>
      </c>
      <c r="EZ4" s="71">
        <v>289</v>
      </c>
      <c r="FA4" s="71">
        <v>290</v>
      </c>
      <c r="FB4" s="71">
        <v>291</v>
      </c>
      <c r="FC4" s="71">
        <v>292</v>
      </c>
      <c r="FD4" s="71">
        <v>293</v>
      </c>
      <c r="FE4" s="71">
        <v>294</v>
      </c>
      <c r="FF4" s="71">
        <v>295</v>
      </c>
      <c r="FG4" s="71">
        <v>296</v>
      </c>
      <c r="FH4" s="71">
        <v>297</v>
      </c>
      <c r="FI4" s="71">
        <v>298</v>
      </c>
      <c r="FJ4" s="71">
        <v>299</v>
      </c>
      <c r="FK4" s="71">
        <v>300</v>
      </c>
      <c r="FL4" s="71">
        <v>301</v>
      </c>
      <c r="FM4" s="71">
        <v>302</v>
      </c>
      <c r="FN4" s="71">
        <v>303</v>
      </c>
      <c r="FO4" s="71">
        <v>304</v>
      </c>
      <c r="FP4" s="71">
        <v>305</v>
      </c>
      <c r="FQ4" s="71">
        <v>306</v>
      </c>
      <c r="FR4" s="71">
        <v>307</v>
      </c>
      <c r="FS4" s="71">
        <v>308</v>
      </c>
      <c r="FT4" s="71">
        <v>309</v>
      </c>
      <c r="FU4" s="71">
        <v>310</v>
      </c>
      <c r="FV4" s="71">
        <v>311</v>
      </c>
      <c r="FW4" s="71">
        <v>312</v>
      </c>
      <c r="FX4" s="71">
        <v>313</v>
      </c>
      <c r="FY4" s="71">
        <v>314</v>
      </c>
      <c r="FZ4" s="71">
        <v>315</v>
      </c>
      <c r="GA4" s="71">
        <v>316</v>
      </c>
      <c r="GB4" s="71">
        <v>317</v>
      </c>
      <c r="GC4" s="71">
        <v>318</v>
      </c>
      <c r="GD4" s="71">
        <v>319</v>
      </c>
      <c r="GE4" s="71">
        <v>320</v>
      </c>
      <c r="GF4" s="71">
        <v>321</v>
      </c>
      <c r="GG4" s="71">
        <v>322</v>
      </c>
      <c r="GH4" s="71">
        <v>323</v>
      </c>
      <c r="GI4" s="71">
        <v>324</v>
      </c>
      <c r="GJ4" s="71">
        <v>325</v>
      </c>
      <c r="GK4" s="71">
        <v>326</v>
      </c>
      <c r="GL4" s="71">
        <v>327</v>
      </c>
      <c r="GM4" s="71">
        <v>328</v>
      </c>
      <c r="GN4" s="71">
        <v>329</v>
      </c>
      <c r="GO4" s="71">
        <v>330</v>
      </c>
      <c r="GP4" s="71">
        <v>331</v>
      </c>
      <c r="GQ4" s="71">
        <v>332</v>
      </c>
      <c r="GR4" s="71">
        <v>333</v>
      </c>
    </row>
    <row r="5" spans="1:200" s="6" customFormat="1" ht="19.5" thickBot="1">
      <c r="A5" s="49"/>
      <c r="B5" s="50"/>
      <c r="C5" s="51"/>
      <c r="D5" s="75" t="s">
        <v>261</v>
      </c>
      <c r="E5" s="76" t="s">
        <v>261</v>
      </c>
      <c r="F5" s="76" t="s">
        <v>261</v>
      </c>
      <c r="G5" s="76" t="s">
        <v>261</v>
      </c>
      <c r="H5" s="76" t="s">
        <v>261</v>
      </c>
      <c r="I5" s="76" t="s">
        <v>261</v>
      </c>
      <c r="J5" s="76" t="s">
        <v>261</v>
      </c>
      <c r="K5" s="76" t="s">
        <v>261</v>
      </c>
      <c r="L5" s="76" t="s">
        <v>261</v>
      </c>
      <c r="M5" s="66" t="s">
        <v>200</v>
      </c>
      <c r="N5" s="66" t="s">
        <v>291</v>
      </c>
      <c r="O5" s="66" t="s">
        <v>261</v>
      </c>
      <c r="P5" s="75" t="s">
        <v>291</v>
      </c>
      <c r="Q5" s="76" t="s">
        <v>291</v>
      </c>
      <c r="R5" s="76" t="s">
        <v>291</v>
      </c>
      <c r="S5" s="76" t="s">
        <v>291</v>
      </c>
      <c r="T5" s="76" t="s">
        <v>291</v>
      </c>
      <c r="U5" s="76" t="s">
        <v>291</v>
      </c>
      <c r="V5" s="76" t="s">
        <v>291</v>
      </c>
      <c r="W5" s="75" t="s">
        <v>261</v>
      </c>
      <c r="X5" s="76" t="s">
        <v>261</v>
      </c>
      <c r="Y5" s="75" t="s">
        <v>291</v>
      </c>
      <c r="Z5" s="76" t="s">
        <v>291</v>
      </c>
      <c r="AA5" s="76" t="s">
        <v>291</v>
      </c>
      <c r="AB5" s="76" t="s">
        <v>291</v>
      </c>
      <c r="AC5" s="76" t="s">
        <v>291</v>
      </c>
      <c r="AD5" s="76" t="s">
        <v>291</v>
      </c>
      <c r="AE5" s="76" t="s">
        <v>291</v>
      </c>
      <c r="AF5" s="76" t="s">
        <v>291</v>
      </c>
      <c r="AG5" s="76" t="s">
        <v>291</v>
      </c>
      <c r="AH5" s="76" t="s">
        <v>291</v>
      </c>
      <c r="AI5" s="76" t="s">
        <v>291</v>
      </c>
      <c r="AJ5" s="76" t="s">
        <v>291</v>
      </c>
      <c r="AK5" s="76" t="s">
        <v>291</v>
      </c>
      <c r="AL5" s="76" t="s">
        <v>291</v>
      </c>
      <c r="AM5" s="76" t="s">
        <v>291</v>
      </c>
      <c r="AN5" s="76" t="s">
        <v>291</v>
      </c>
      <c r="AO5" s="76" t="s">
        <v>291</v>
      </c>
      <c r="AP5" s="76" t="s">
        <v>291</v>
      </c>
      <c r="AQ5" s="76" t="s">
        <v>291</v>
      </c>
      <c r="AR5" s="76" t="s">
        <v>291</v>
      </c>
      <c r="AS5" s="76" t="s">
        <v>291</v>
      </c>
      <c r="AT5" s="76" t="s">
        <v>291</v>
      </c>
      <c r="AU5" s="76" t="s">
        <v>291</v>
      </c>
      <c r="AV5" s="76" t="s">
        <v>291</v>
      </c>
      <c r="AW5" s="76" t="s">
        <v>291</v>
      </c>
      <c r="AX5" s="76" t="s">
        <v>291</v>
      </c>
      <c r="AY5" s="76" t="s">
        <v>291</v>
      </c>
      <c r="AZ5" s="76" t="s">
        <v>291</v>
      </c>
      <c r="BA5" s="76" t="s">
        <v>291</v>
      </c>
      <c r="BB5" s="76" t="s">
        <v>291</v>
      </c>
      <c r="BC5" s="76" t="s">
        <v>291</v>
      </c>
      <c r="BD5" s="76" t="s">
        <v>291</v>
      </c>
      <c r="BE5" s="76" t="s">
        <v>291</v>
      </c>
      <c r="BF5" s="76" t="s">
        <v>291</v>
      </c>
      <c r="BG5" s="76" t="s">
        <v>291</v>
      </c>
      <c r="BH5" s="76" t="s">
        <v>291</v>
      </c>
      <c r="BI5" s="76" t="s">
        <v>291</v>
      </c>
      <c r="BJ5" s="76" t="s">
        <v>291</v>
      </c>
      <c r="BK5" s="76" t="s">
        <v>291</v>
      </c>
      <c r="BL5" s="76" t="s">
        <v>291</v>
      </c>
      <c r="BM5" s="75" t="s">
        <v>264</v>
      </c>
      <c r="BN5" s="76" t="s">
        <v>264</v>
      </c>
      <c r="BO5" s="76" t="s">
        <v>264</v>
      </c>
      <c r="BP5" s="76" t="s">
        <v>264</v>
      </c>
      <c r="BQ5" s="76" t="s">
        <v>264</v>
      </c>
      <c r="BR5" s="76" t="s">
        <v>264</v>
      </c>
      <c r="BS5" s="76" t="s">
        <v>264</v>
      </c>
      <c r="BT5" s="76" t="s">
        <v>264</v>
      </c>
      <c r="BU5" s="76" t="s">
        <v>264</v>
      </c>
      <c r="BV5" s="76" t="s">
        <v>264</v>
      </c>
      <c r="BW5" s="76" t="s">
        <v>264</v>
      </c>
      <c r="BX5" s="76" t="s">
        <v>264</v>
      </c>
      <c r="BY5" s="76" t="s">
        <v>264</v>
      </c>
      <c r="BZ5" s="76" t="s">
        <v>264</v>
      </c>
      <c r="CA5" s="76" t="s">
        <v>264</v>
      </c>
      <c r="CB5" s="76" t="s">
        <v>264</v>
      </c>
      <c r="CC5" s="76" t="s">
        <v>264</v>
      </c>
      <c r="CD5" s="76" t="s">
        <v>264</v>
      </c>
      <c r="CE5" s="76" t="s">
        <v>264</v>
      </c>
      <c r="CF5" s="76" t="s">
        <v>264</v>
      </c>
      <c r="CG5" s="76" t="s">
        <v>264</v>
      </c>
      <c r="CH5" s="76" t="s">
        <v>264</v>
      </c>
      <c r="CI5" s="76" t="s">
        <v>264</v>
      </c>
      <c r="CJ5" s="76" t="s">
        <v>264</v>
      </c>
      <c r="CK5" s="76" t="s">
        <v>264</v>
      </c>
      <c r="CL5" s="76" t="s">
        <v>264</v>
      </c>
      <c r="CM5" s="76" t="s">
        <v>264</v>
      </c>
      <c r="CN5" s="76" t="s">
        <v>264</v>
      </c>
      <c r="CO5" s="76" t="s">
        <v>264</v>
      </c>
      <c r="CP5" s="76" t="s">
        <v>264</v>
      </c>
      <c r="CQ5" s="76" t="s">
        <v>264</v>
      </c>
      <c r="CR5" s="76" t="s">
        <v>264</v>
      </c>
      <c r="CS5" s="76" t="s">
        <v>264</v>
      </c>
      <c r="CT5" s="76" t="s">
        <v>264</v>
      </c>
      <c r="CU5" s="76" t="s">
        <v>264</v>
      </c>
      <c r="CV5" s="76" t="s">
        <v>264</v>
      </c>
      <c r="CW5" s="76" t="s">
        <v>264</v>
      </c>
      <c r="CX5" s="76" t="s">
        <v>264</v>
      </c>
      <c r="CY5" s="76" t="s">
        <v>264</v>
      </c>
      <c r="CZ5" s="76" t="s">
        <v>264</v>
      </c>
      <c r="DA5" s="76" t="s">
        <v>264</v>
      </c>
      <c r="DB5" s="76" t="s">
        <v>264</v>
      </c>
      <c r="DC5" s="76" t="s">
        <v>264</v>
      </c>
      <c r="DD5" s="76" t="s">
        <v>264</v>
      </c>
      <c r="DE5" s="76" t="s">
        <v>264</v>
      </c>
      <c r="DF5" s="76" t="s">
        <v>264</v>
      </c>
      <c r="DG5" s="76" t="s">
        <v>264</v>
      </c>
      <c r="DH5" s="76" t="s">
        <v>264</v>
      </c>
      <c r="DI5" s="76" t="s">
        <v>264</v>
      </c>
      <c r="DJ5" s="76" t="s">
        <v>264</v>
      </c>
      <c r="DK5" s="76" t="s">
        <v>264</v>
      </c>
      <c r="DL5" s="76" t="s">
        <v>264</v>
      </c>
      <c r="DM5" s="76" t="s">
        <v>264</v>
      </c>
      <c r="DN5" s="76" t="s">
        <v>264</v>
      </c>
      <c r="DO5" s="76" t="s">
        <v>264</v>
      </c>
      <c r="DP5" s="76" t="s">
        <v>264</v>
      </c>
      <c r="DQ5" s="76" t="s">
        <v>264</v>
      </c>
      <c r="DR5" s="76" t="s">
        <v>264</v>
      </c>
      <c r="DS5" s="76" t="s">
        <v>264</v>
      </c>
      <c r="DT5" s="76" t="s">
        <v>264</v>
      </c>
      <c r="DU5" s="76" t="s">
        <v>264</v>
      </c>
      <c r="DV5" s="76" t="s">
        <v>264</v>
      </c>
      <c r="DW5" s="76" t="s">
        <v>264</v>
      </c>
      <c r="DX5" s="76" t="s">
        <v>264</v>
      </c>
      <c r="DY5" s="76" t="s">
        <v>264</v>
      </c>
      <c r="DZ5" s="76" t="s">
        <v>264</v>
      </c>
      <c r="EA5" s="76" t="s">
        <v>264</v>
      </c>
      <c r="EB5" s="76" t="s">
        <v>264</v>
      </c>
      <c r="EC5" s="76" t="s">
        <v>264</v>
      </c>
      <c r="ED5" s="76" t="s">
        <v>264</v>
      </c>
      <c r="EE5" s="76" t="s">
        <v>264</v>
      </c>
      <c r="EF5" s="76" t="s">
        <v>264</v>
      </c>
      <c r="EG5" s="76" t="s">
        <v>264</v>
      </c>
      <c r="EH5" s="76" t="s">
        <v>264</v>
      </c>
      <c r="EI5" s="76" t="s">
        <v>264</v>
      </c>
      <c r="EJ5" s="76" t="s">
        <v>264</v>
      </c>
      <c r="EK5" s="76" t="s">
        <v>264</v>
      </c>
      <c r="EL5" s="76" t="s">
        <v>264</v>
      </c>
      <c r="EM5" s="76" t="s">
        <v>264</v>
      </c>
      <c r="EN5" s="76" t="s">
        <v>264</v>
      </c>
      <c r="EO5" s="76" t="s">
        <v>264</v>
      </c>
      <c r="EP5" s="76" t="s">
        <v>264</v>
      </c>
      <c r="EQ5" s="76" t="s">
        <v>264</v>
      </c>
      <c r="ER5" s="76" t="s">
        <v>264</v>
      </c>
      <c r="ES5" s="76" t="s">
        <v>264</v>
      </c>
      <c r="ET5" s="76" t="s">
        <v>264</v>
      </c>
      <c r="EU5" s="76" t="s">
        <v>264</v>
      </c>
      <c r="EV5" s="76" t="s">
        <v>264</v>
      </c>
      <c r="EW5" s="76" t="s">
        <v>264</v>
      </c>
      <c r="EX5" s="76" t="s">
        <v>264</v>
      </c>
      <c r="EY5" s="76" t="s">
        <v>264</v>
      </c>
      <c r="EZ5" s="76" t="s">
        <v>264</v>
      </c>
      <c r="FA5" s="76" t="s">
        <v>264</v>
      </c>
      <c r="FB5" s="76" t="s">
        <v>264</v>
      </c>
      <c r="FC5" s="76" t="s">
        <v>264</v>
      </c>
      <c r="FD5" s="76" t="s">
        <v>264</v>
      </c>
      <c r="FE5" s="76" t="s">
        <v>264</v>
      </c>
      <c r="FF5" s="76" t="s">
        <v>264</v>
      </c>
      <c r="FG5" s="76" t="s">
        <v>264</v>
      </c>
      <c r="FH5" s="76" t="s">
        <v>264</v>
      </c>
      <c r="FI5" s="76" t="s">
        <v>264</v>
      </c>
      <c r="FJ5" s="76" t="s">
        <v>264</v>
      </c>
      <c r="FK5" s="76" t="s">
        <v>264</v>
      </c>
      <c r="FL5" s="76" t="s">
        <v>264</v>
      </c>
      <c r="FM5" s="76" t="s">
        <v>264</v>
      </c>
      <c r="FN5" s="76" t="s">
        <v>264</v>
      </c>
      <c r="FO5" s="76" t="s">
        <v>264</v>
      </c>
      <c r="FP5" s="76" t="s">
        <v>264</v>
      </c>
      <c r="FQ5" s="76" t="s">
        <v>264</v>
      </c>
      <c r="FR5" s="76" t="s">
        <v>264</v>
      </c>
      <c r="FS5" s="76" t="s">
        <v>264</v>
      </c>
      <c r="FT5" s="76" t="s">
        <v>264</v>
      </c>
      <c r="FU5" s="76" t="s">
        <v>264</v>
      </c>
      <c r="FV5" s="76" t="s">
        <v>264</v>
      </c>
      <c r="FW5" s="76" t="s">
        <v>264</v>
      </c>
      <c r="FX5" s="76" t="s">
        <v>264</v>
      </c>
      <c r="FY5" s="76" t="s">
        <v>264</v>
      </c>
      <c r="FZ5" s="76" t="s">
        <v>264</v>
      </c>
      <c r="GA5" s="76" t="s">
        <v>264</v>
      </c>
      <c r="GB5" s="76" t="s">
        <v>264</v>
      </c>
      <c r="GC5" s="76" t="s">
        <v>264</v>
      </c>
      <c r="GD5" s="76" t="s">
        <v>264</v>
      </c>
      <c r="GE5" s="76" t="s">
        <v>264</v>
      </c>
      <c r="GF5" s="76" t="s">
        <v>264</v>
      </c>
      <c r="GG5" s="76" t="s">
        <v>264</v>
      </c>
      <c r="GH5" s="76" t="s">
        <v>264</v>
      </c>
      <c r="GI5" s="76" t="s">
        <v>264</v>
      </c>
      <c r="GJ5" s="76" t="s">
        <v>264</v>
      </c>
      <c r="GK5" s="76" t="s">
        <v>264</v>
      </c>
      <c r="GL5" s="76" t="s">
        <v>264</v>
      </c>
      <c r="GM5" s="76" t="s">
        <v>264</v>
      </c>
      <c r="GN5" s="76" t="s">
        <v>264</v>
      </c>
      <c r="GO5" s="76" t="s">
        <v>264</v>
      </c>
      <c r="GP5" s="76" t="s">
        <v>264</v>
      </c>
      <c r="GQ5" s="76" t="s">
        <v>264</v>
      </c>
      <c r="GR5" s="76" t="s">
        <v>264</v>
      </c>
    </row>
    <row r="6" spans="1:200" s="2" customFormat="1" ht="17.25" thickBot="1">
      <c r="A6" s="52" t="s">
        <v>0</v>
      </c>
      <c r="B6" s="52" t="s">
        <v>1</v>
      </c>
      <c r="C6" s="52" t="s">
        <v>2</v>
      </c>
      <c r="D6" s="66" t="s">
        <v>15</v>
      </c>
      <c r="E6" s="66" t="s">
        <v>235</v>
      </c>
      <c r="F6" s="66" t="s">
        <v>16</v>
      </c>
      <c r="G6" s="66" t="s">
        <v>237</v>
      </c>
      <c r="H6" s="66" t="s">
        <v>238</v>
      </c>
      <c r="I6" s="66" t="s">
        <v>234</v>
      </c>
      <c r="J6" s="66" t="s">
        <v>17</v>
      </c>
      <c r="K6" s="66" t="s">
        <v>236</v>
      </c>
      <c r="L6" s="66" t="s">
        <v>18</v>
      </c>
      <c r="M6" s="66" t="s">
        <v>200</v>
      </c>
      <c r="N6" s="66" t="s">
        <v>332</v>
      </c>
      <c r="O6" s="66" t="s">
        <v>21</v>
      </c>
      <c r="P6" s="66" t="s">
        <v>333</v>
      </c>
      <c r="Q6" s="66" t="s">
        <v>334</v>
      </c>
      <c r="R6" s="66" t="s">
        <v>290</v>
      </c>
      <c r="S6" s="66" t="s">
        <v>335</v>
      </c>
      <c r="T6" s="66" t="s">
        <v>336</v>
      </c>
      <c r="U6" s="66" t="s">
        <v>337</v>
      </c>
      <c r="V6" s="66" t="s">
        <v>338</v>
      </c>
      <c r="W6" s="66" t="s">
        <v>19</v>
      </c>
      <c r="X6" s="66" t="s">
        <v>20</v>
      </c>
      <c r="Y6" s="66" t="s">
        <v>311</v>
      </c>
      <c r="Z6" s="66" t="s">
        <v>312</v>
      </c>
      <c r="AA6" s="66" t="s">
        <v>313</v>
      </c>
      <c r="AB6" s="66" t="s">
        <v>314</v>
      </c>
      <c r="AC6" s="66" t="s">
        <v>315</v>
      </c>
      <c r="AD6" s="66" t="s">
        <v>316</v>
      </c>
      <c r="AE6" s="66" t="s">
        <v>317</v>
      </c>
      <c r="AF6" s="66" t="s">
        <v>318</v>
      </c>
      <c r="AG6" s="66" t="s">
        <v>319</v>
      </c>
      <c r="AH6" s="66" t="s">
        <v>320</v>
      </c>
      <c r="AI6" s="66" t="s">
        <v>321</v>
      </c>
      <c r="AJ6" s="66" t="s">
        <v>322</v>
      </c>
      <c r="AK6" s="66" t="s">
        <v>323</v>
      </c>
      <c r="AL6" s="66" t="s">
        <v>324</v>
      </c>
      <c r="AM6" s="66" t="s">
        <v>325</v>
      </c>
      <c r="AN6" s="66" t="s">
        <v>326</v>
      </c>
      <c r="AO6" s="66" t="s">
        <v>327</v>
      </c>
      <c r="AP6" s="66" t="s">
        <v>328</v>
      </c>
      <c r="AQ6" s="66" t="s">
        <v>329</v>
      </c>
      <c r="AR6" s="66" t="s">
        <v>330</v>
      </c>
      <c r="AS6" s="66" t="s">
        <v>331</v>
      </c>
      <c r="AT6" s="66" t="s">
        <v>292</v>
      </c>
      <c r="AU6" s="66" t="s">
        <v>293</v>
      </c>
      <c r="AV6" s="66" t="s">
        <v>294</v>
      </c>
      <c r="AW6" s="66" t="s">
        <v>295</v>
      </c>
      <c r="AX6" s="66" t="s">
        <v>296</v>
      </c>
      <c r="AY6" s="66" t="s">
        <v>297</v>
      </c>
      <c r="AZ6" s="66" t="s">
        <v>298</v>
      </c>
      <c r="BA6" s="66" t="s">
        <v>299</v>
      </c>
      <c r="BB6" s="66" t="s">
        <v>300</v>
      </c>
      <c r="BC6" s="66" t="s">
        <v>301</v>
      </c>
      <c r="BD6" s="66" t="s">
        <v>302</v>
      </c>
      <c r="BE6" s="66" t="s">
        <v>303</v>
      </c>
      <c r="BF6" s="66" t="s">
        <v>304</v>
      </c>
      <c r="BG6" s="66" t="s">
        <v>305</v>
      </c>
      <c r="BH6" s="66" t="s">
        <v>306</v>
      </c>
      <c r="BI6" s="66" t="s">
        <v>307</v>
      </c>
      <c r="BJ6" s="66" t="s">
        <v>308</v>
      </c>
      <c r="BK6" s="66" t="s">
        <v>309</v>
      </c>
      <c r="BL6" s="66" t="s">
        <v>310</v>
      </c>
      <c r="BM6" s="66" t="s">
        <v>263</v>
      </c>
      <c r="BN6" s="66" t="s">
        <v>265</v>
      </c>
      <c r="BO6" s="66" t="s">
        <v>266</v>
      </c>
      <c r="BP6" s="66" t="s">
        <v>267</v>
      </c>
      <c r="BQ6" s="66" t="s">
        <v>268</v>
      </c>
      <c r="BR6" s="66" t="s">
        <v>269</v>
      </c>
      <c r="BS6" s="66" t="s">
        <v>270</v>
      </c>
      <c r="BT6" s="66" t="s">
        <v>271</v>
      </c>
      <c r="BU6" s="66" t="s">
        <v>272</v>
      </c>
      <c r="BV6" s="66" t="s">
        <v>273</v>
      </c>
      <c r="BW6" s="66" t="s">
        <v>274</v>
      </c>
      <c r="BX6" s="66" t="s">
        <v>275</v>
      </c>
      <c r="BY6" s="66" t="s">
        <v>276</v>
      </c>
      <c r="BZ6" s="66" t="s">
        <v>277</v>
      </c>
      <c r="CA6" s="66" t="s">
        <v>278</v>
      </c>
      <c r="CB6" s="66" t="s">
        <v>279</v>
      </c>
      <c r="CC6" s="66" t="s">
        <v>280</v>
      </c>
      <c r="CD6" s="66" t="s">
        <v>266</v>
      </c>
      <c r="CE6" s="66" t="s">
        <v>267</v>
      </c>
      <c r="CF6" s="66" t="s">
        <v>268</v>
      </c>
      <c r="CG6" s="66" t="s">
        <v>269</v>
      </c>
      <c r="CH6" s="66" t="s">
        <v>270</v>
      </c>
      <c r="CI6" s="66" t="s">
        <v>271</v>
      </c>
      <c r="CJ6" s="66" t="s">
        <v>272</v>
      </c>
      <c r="CK6" s="66" t="s">
        <v>273</v>
      </c>
      <c r="CL6" s="66" t="s">
        <v>274</v>
      </c>
      <c r="CM6" s="66" t="s">
        <v>275</v>
      </c>
      <c r="CN6" s="66" t="s">
        <v>276</v>
      </c>
      <c r="CO6" s="66" t="s">
        <v>277</v>
      </c>
      <c r="CP6" s="66" t="s">
        <v>278</v>
      </c>
      <c r="CQ6" s="66" t="s">
        <v>279</v>
      </c>
      <c r="CR6" s="66" t="s">
        <v>281</v>
      </c>
      <c r="CS6" s="66" t="s">
        <v>266</v>
      </c>
      <c r="CT6" s="66" t="s">
        <v>267</v>
      </c>
      <c r="CU6" s="66" t="s">
        <v>268</v>
      </c>
      <c r="CV6" s="66" t="s">
        <v>269</v>
      </c>
      <c r="CW6" s="66" t="s">
        <v>270</v>
      </c>
      <c r="CX6" s="66" t="s">
        <v>271</v>
      </c>
      <c r="CY6" s="66" t="s">
        <v>272</v>
      </c>
      <c r="CZ6" s="66" t="s">
        <v>273</v>
      </c>
      <c r="DA6" s="66" t="s">
        <v>274</v>
      </c>
      <c r="DB6" s="66" t="s">
        <v>275</v>
      </c>
      <c r="DC6" s="66" t="s">
        <v>276</v>
      </c>
      <c r="DD6" s="66" t="s">
        <v>277</v>
      </c>
      <c r="DE6" s="66" t="s">
        <v>278</v>
      </c>
      <c r="DF6" s="66" t="s">
        <v>279</v>
      </c>
      <c r="DG6" s="66" t="s">
        <v>282</v>
      </c>
      <c r="DH6" s="66" t="s">
        <v>266</v>
      </c>
      <c r="DI6" s="66" t="s">
        <v>267</v>
      </c>
      <c r="DJ6" s="66" t="s">
        <v>268</v>
      </c>
      <c r="DK6" s="66" t="s">
        <v>269</v>
      </c>
      <c r="DL6" s="66" t="s">
        <v>270</v>
      </c>
      <c r="DM6" s="66" t="s">
        <v>271</v>
      </c>
      <c r="DN6" s="66" t="s">
        <v>272</v>
      </c>
      <c r="DO6" s="66" t="s">
        <v>273</v>
      </c>
      <c r="DP6" s="66" t="s">
        <v>274</v>
      </c>
      <c r="DQ6" s="66" t="s">
        <v>275</v>
      </c>
      <c r="DR6" s="66" t="s">
        <v>276</v>
      </c>
      <c r="DS6" s="66" t="s">
        <v>277</v>
      </c>
      <c r="DT6" s="66" t="s">
        <v>278</v>
      </c>
      <c r="DU6" s="66" t="s">
        <v>279</v>
      </c>
      <c r="DV6" s="66" t="s">
        <v>283</v>
      </c>
      <c r="DW6" s="66" t="s">
        <v>266</v>
      </c>
      <c r="DX6" s="66" t="s">
        <v>267</v>
      </c>
      <c r="DY6" s="66" t="s">
        <v>268</v>
      </c>
      <c r="DZ6" s="66" t="s">
        <v>269</v>
      </c>
      <c r="EA6" s="66" t="s">
        <v>270</v>
      </c>
      <c r="EB6" s="66" t="s">
        <v>271</v>
      </c>
      <c r="EC6" s="66" t="s">
        <v>272</v>
      </c>
      <c r="ED6" s="66" t="s">
        <v>273</v>
      </c>
      <c r="EE6" s="66" t="s">
        <v>274</v>
      </c>
      <c r="EF6" s="66" t="s">
        <v>275</v>
      </c>
      <c r="EG6" s="66" t="s">
        <v>276</v>
      </c>
      <c r="EH6" s="66" t="s">
        <v>277</v>
      </c>
      <c r="EI6" s="66" t="s">
        <v>278</v>
      </c>
      <c r="EJ6" s="66" t="s">
        <v>279</v>
      </c>
      <c r="EK6" s="66" t="s">
        <v>284</v>
      </c>
      <c r="EL6" s="66" t="s">
        <v>266</v>
      </c>
      <c r="EM6" s="66" t="s">
        <v>267</v>
      </c>
      <c r="EN6" s="66" t="s">
        <v>268</v>
      </c>
      <c r="EO6" s="66" t="s">
        <v>269</v>
      </c>
      <c r="EP6" s="66" t="s">
        <v>270</v>
      </c>
      <c r="EQ6" s="66" t="s">
        <v>271</v>
      </c>
      <c r="ER6" s="66" t="s">
        <v>272</v>
      </c>
      <c r="ES6" s="66" t="s">
        <v>273</v>
      </c>
      <c r="ET6" s="66" t="s">
        <v>274</v>
      </c>
      <c r="EU6" s="66" t="s">
        <v>275</v>
      </c>
      <c r="EV6" s="66" t="s">
        <v>276</v>
      </c>
      <c r="EW6" s="66" t="s">
        <v>277</v>
      </c>
      <c r="EX6" s="66" t="s">
        <v>278</v>
      </c>
      <c r="EY6" s="66" t="s">
        <v>279</v>
      </c>
      <c r="EZ6" s="66" t="s">
        <v>285</v>
      </c>
      <c r="FA6" s="66" t="s">
        <v>266</v>
      </c>
      <c r="FB6" s="66" t="s">
        <v>267</v>
      </c>
      <c r="FC6" s="66" t="s">
        <v>268</v>
      </c>
      <c r="FD6" s="66" t="s">
        <v>269</v>
      </c>
      <c r="FE6" s="66" t="s">
        <v>270</v>
      </c>
      <c r="FF6" s="66" t="s">
        <v>271</v>
      </c>
      <c r="FG6" s="66" t="s">
        <v>272</v>
      </c>
      <c r="FH6" s="66" t="s">
        <v>273</v>
      </c>
      <c r="FI6" s="66" t="s">
        <v>274</v>
      </c>
      <c r="FJ6" s="66" t="s">
        <v>275</v>
      </c>
      <c r="FK6" s="66" t="s">
        <v>276</v>
      </c>
      <c r="FL6" s="66" t="s">
        <v>277</v>
      </c>
      <c r="FM6" s="66" t="s">
        <v>278</v>
      </c>
      <c r="FN6" s="66" t="s">
        <v>279</v>
      </c>
      <c r="FO6" s="66" t="s">
        <v>286</v>
      </c>
      <c r="FP6" s="66" t="s">
        <v>266</v>
      </c>
      <c r="FQ6" s="66" t="s">
        <v>267</v>
      </c>
      <c r="FR6" s="66" t="s">
        <v>268</v>
      </c>
      <c r="FS6" s="66" t="s">
        <v>269</v>
      </c>
      <c r="FT6" s="66" t="s">
        <v>270</v>
      </c>
      <c r="FU6" s="66" t="s">
        <v>271</v>
      </c>
      <c r="FV6" s="66" t="s">
        <v>272</v>
      </c>
      <c r="FW6" s="66" t="s">
        <v>273</v>
      </c>
      <c r="FX6" s="66" t="s">
        <v>274</v>
      </c>
      <c r="FY6" s="66" t="s">
        <v>275</v>
      </c>
      <c r="FZ6" s="66" t="s">
        <v>276</v>
      </c>
      <c r="GA6" s="66" t="s">
        <v>277</v>
      </c>
      <c r="GB6" s="66" t="s">
        <v>278</v>
      </c>
      <c r="GC6" s="66" t="s">
        <v>279</v>
      </c>
      <c r="GD6" s="66" t="s">
        <v>287</v>
      </c>
      <c r="GE6" s="66" t="s">
        <v>266</v>
      </c>
      <c r="GF6" s="66" t="s">
        <v>267</v>
      </c>
      <c r="GG6" s="66" t="s">
        <v>268</v>
      </c>
      <c r="GH6" s="66" t="s">
        <v>269</v>
      </c>
      <c r="GI6" s="66" t="s">
        <v>270</v>
      </c>
      <c r="GJ6" s="66" t="s">
        <v>271</v>
      </c>
      <c r="GK6" s="66" t="s">
        <v>272</v>
      </c>
      <c r="GL6" s="66" t="s">
        <v>273</v>
      </c>
      <c r="GM6" s="66" t="s">
        <v>274</v>
      </c>
      <c r="GN6" s="66" t="s">
        <v>275</v>
      </c>
      <c r="GO6" s="66" t="s">
        <v>276</v>
      </c>
      <c r="GP6" s="66" t="s">
        <v>277</v>
      </c>
      <c r="GQ6" s="66" t="s">
        <v>278</v>
      </c>
      <c r="GR6" s="66" t="s">
        <v>279</v>
      </c>
    </row>
    <row r="7" spans="1:200" ht="16.5">
      <c r="A7" s="79" t="s">
        <v>12</v>
      </c>
      <c r="B7" s="79" t="s">
        <v>22</v>
      </c>
      <c r="C7" s="68" t="s">
        <v>23</v>
      </c>
      <c r="D7" s="53">
        <v>40</v>
      </c>
      <c r="E7" s="5">
        <v>3</v>
      </c>
      <c r="F7" s="5">
        <v>0</v>
      </c>
      <c r="G7" s="5">
        <v>1</v>
      </c>
      <c r="H7" s="5">
        <v>0</v>
      </c>
      <c r="I7" s="5">
        <v>2</v>
      </c>
      <c r="J7" s="5">
        <v>2</v>
      </c>
      <c r="K7" s="5">
        <v>0</v>
      </c>
      <c r="L7" s="5">
        <v>2</v>
      </c>
      <c r="M7" s="5"/>
      <c r="N7" s="5">
        <v>1304</v>
      </c>
      <c r="O7" s="5">
        <v>0</v>
      </c>
      <c r="P7" s="5">
        <v>24</v>
      </c>
      <c r="Q7" s="5">
        <v>18</v>
      </c>
      <c r="R7" s="5">
        <v>0</v>
      </c>
      <c r="S7" s="5">
        <v>9</v>
      </c>
      <c r="T7" s="5">
        <v>1355</v>
      </c>
      <c r="U7" s="5">
        <v>1305</v>
      </c>
      <c r="V7" s="5">
        <v>50</v>
      </c>
      <c r="W7" s="5">
        <v>2</v>
      </c>
      <c r="X7" s="5">
        <v>0</v>
      </c>
      <c r="Y7" s="5">
        <v>0</v>
      </c>
      <c r="Z7" s="5">
        <v>0</v>
      </c>
      <c r="AA7" s="5">
        <v>0</v>
      </c>
      <c r="AB7" s="5">
        <v>6</v>
      </c>
      <c r="AC7" s="5">
        <v>26</v>
      </c>
      <c r="AD7" s="5">
        <v>4</v>
      </c>
      <c r="AE7" s="5">
        <v>7</v>
      </c>
      <c r="AF7" s="5">
        <v>0</v>
      </c>
      <c r="AG7" s="5">
        <v>0</v>
      </c>
      <c r="AH7" s="5">
        <v>1</v>
      </c>
      <c r="AI7" s="5">
        <v>1</v>
      </c>
      <c r="AJ7" s="5">
        <v>0</v>
      </c>
      <c r="AK7" s="5">
        <v>0</v>
      </c>
      <c r="AL7" s="5">
        <v>0</v>
      </c>
      <c r="AM7" s="5">
        <v>1</v>
      </c>
      <c r="AN7" s="5">
        <v>1</v>
      </c>
      <c r="AO7" s="5">
        <v>1</v>
      </c>
      <c r="AP7" s="5">
        <v>13</v>
      </c>
      <c r="AQ7" s="5">
        <v>0</v>
      </c>
      <c r="AR7" s="5">
        <v>17</v>
      </c>
      <c r="AS7" s="5">
        <v>0</v>
      </c>
      <c r="AT7" s="5">
        <v>4</v>
      </c>
      <c r="AU7" s="5">
        <v>2</v>
      </c>
      <c r="AV7" s="5">
        <v>0</v>
      </c>
      <c r="AW7" s="5">
        <v>0</v>
      </c>
      <c r="AX7" s="5">
        <v>0</v>
      </c>
      <c r="AY7" s="5">
        <v>0</v>
      </c>
      <c r="AZ7" s="5">
        <v>70</v>
      </c>
      <c r="BA7" s="5">
        <v>0</v>
      </c>
      <c r="BB7" s="5">
        <v>70</v>
      </c>
      <c r="BC7" s="5">
        <v>35</v>
      </c>
      <c r="BD7" s="5">
        <v>0</v>
      </c>
      <c r="BE7" s="5">
        <v>27</v>
      </c>
      <c r="BF7" s="5">
        <v>8</v>
      </c>
      <c r="BG7" s="5">
        <v>17</v>
      </c>
      <c r="BH7" s="5">
        <v>0</v>
      </c>
      <c r="BI7" s="5">
        <v>3</v>
      </c>
      <c r="BJ7" s="5">
        <v>1</v>
      </c>
      <c r="BK7" s="5">
        <v>0</v>
      </c>
      <c r="BL7" s="5">
        <v>0</v>
      </c>
      <c r="BM7" s="5">
        <v>2</v>
      </c>
      <c r="BN7" s="5">
        <v>0</v>
      </c>
      <c r="BO7" s="5">
        <v>0</v>
      </c>
      <c r="BP7" s="5">
        <v>0</v>
      </c>
      <c r="BQ7" s="5">
        <v>0</v>
      </c>
      <c r="BR7" s="5">
        <v>0</v>
      </c>
      <c r="BS7" s="5">
        <v>0</v>
      </c>
      <c r="BT7" s="5">
        <v>0</v>
      </c>
      <c r="BU7" s="5">
        <v>0</v>
      </c>
      <c r="BV7" s="5">
        <v>0</v>
      </c>
      <c r="BW7" s="5">
        <v>0</v>
      </c>
      <c r="BX7" s="5">
        <v>0</v>
      </c>
      <c r="BY7" s="5">
        <v>0</v>
      </c>
      <c r="BZ7" s="5">
        <v>0</v>
      </c>
      <c r="CA7" s="5">
        <v>0</v>
      </c>
      <c r="CB7" s="5">
        <v>0</v>
      </c>
      <c r="CC7" s="5">
        <v>0</v>
      </c>
      <c r="CD7" s="5">
        <v>0</v>
      </c>
      <c r="CE7" s="5">
        <v>0</v>
      </c>
      <c r="CF7" s="5">
        <v>0</v>
      </c>
      <c r="CG7" s="5">
        <v>0</v>
      </c>
      <c r="CH7" s="5">
        <v>0</v>
      </c>
      <c r="CI7" s="5">
        <v>0</v>
      </c>
      <c r="CJ7" s="5">
        <v>0</v>
      </c>
      <c r="CK7" s="5">
        <v>0</v>
      </c>
      <c r="CL7" s="5">
        <v>0</v>
      </c>
      <c r="CM7" s="5">
        <v>0</v>
      </c>
      <c r="CN7" s="5">
        <v>0</v>
      </c>
      <c r="CO7" s="5">
        <v>0</v>
      </c>
      <c r="CP7" s="5">
        <v>0</v>
      </c>
      <c r="CQ7" s="5">
        <v>0</v>
      </c>
      <c r="CR7" s="5">
        <v>0</v>
      </c>
      <c r="CS7" s="5">
        <v>0</v>
      </c>
      <c r="CT7" s="5">
        <v>0</v>
      </c>
      <c r="CU7" s="5">
        <v>0</v>
      </c>
      <c r="CV7" s="5">
        <v>0</v>
      </c>
      <c r="CW7" s="5">
        <v>0</v>
      </c>
      <c r="CX7" s="5">
        <v>0</v>
      </c>
      <c r="CY7" s="5">
        <v>0</v>
      </c>
      <c r="CZ7" s="5">
        <v>0</v>
      </c>
      <c r="DA7" s="5">
        <v>0</v>
      </c>
      <c r="DB7" s="5">
        <v>0</v>
      </c>
      <c r="DC7" s="5">
        <v>0</v>
      </c>
      <c r="DD7" s="5">
        <v>0</v>
      </c>
      <c r="DE7" s="5">
        <v>0</v>
      </c>
      <c r="DF7" s="5">
        <v>0</v>
      </c>
      <c r="DG7" s="5">
        <v>0</v>
      </c>
      <c r="DH7" s="5">
        <v>0</v>
      </c>
      <c r="DI7" s="5">
        <v>0</v>
      </c>
      <c r="DJ7" s="5">
        <v>0</v>
      </c>
      <c r="DK7" s="5">
        <v>0</v>
      </c>
      <c r="DL7" s="5">
        <v>0</v>
      </c>
      <c r="DM7" s="5">
        <v>0</v>
      </c>
      <c r="DN7" s="5">
        <v>0</v>
      </c>
      <c r="DO7" s="5">
        <v>0</v>
      </c>
      <c r="DP7" s="5">
        <v>0</v>
      </c>
      <c r="DQ7" s="5">
        <v>0</v>
      </c>
      <c r="DR7" s="5">
        <v>0</v>
      </c>
      <c r="DS7" s="5">
        <v>0</v>
      </c>
      <c r="DT7" s="5">
        <v>0</v>
      </c>
      <c r="DU7" s="5">
        <v>0</v>
      </c>
      <c r="DV7" s="5">
        <v>0</v>
      </c>
      <c r="DW7" s="5">
        <v>0</v>
      </c>
      <c r="DX7" s="5">
        <v>0</v>
      </c>
      <c r="DY7" s="5">
        <v>0</v>
      </c>
      <c r="DZ7" s="5">
        <v>0</v>
      </c>
      <c r="EA7" s="5">
        <v>0</v>
      </c>
      <c r="EB7" s="5">
        <v>0</v>
      </c>
      <c r="EC7" s="5">
        <v>0</v>
      </c>
      <c r="ED7" s="5">
        <v>0</v>
      </c>
      <c r="EE7" s="5">
        <v>0</v>
      </c>
      <c r="EF7" s="5">
        <v>0</v>
      </c>
      <c r="EG7" s="5">
        <v>0</v>
      </c>
      <c r="EH7" s="5">
        <v>0</v>
      </c>
      <c r="EI7" s="5">
        <v>0</v>
      </c>
      <c r="EJ7" s="5">
        <v>0</v>
      </c>
      <c r="EK7" s="5">
        <v>0</v>
      </c>
      <c r="EL7" s="5">
        <v>0</v>
      </c>
      <c r="EM7" s="5">
        <v>0</v>
      </c>
      <c r="EN7" s="5">
        <v>0</v>
      </c>
      <c r="EO7" s="5">
        <v>0</v>
      </c>
      <c r="EP7" s="5">
        <v>0</v>
      </c>
      <c r="EQ7" s="5">
        <v>0</v>
      </c>
      <c r="ER7" s="5">
        <v>0</v>
      </c>
      <c r="ES7" s="5">
        <v>0</v>
      </c>
      <c r="ET7" s="5">
        <v>0</v>
      </c>
      <c r="EU7" s="5">
        <v>0</v>
      </c>
      <c r="EV7" s="5">
        <v>0</v>
      </c>
      <c r="EW7" s="5">
        <v>0</v>
      </c>
      <c r="EX7" s="5">
        <v>0</v>
      </c>
      <c r="EY7" s="5">
        <v>0</v>
      </c>
      <c r="EZ7" s="5">
        <v>0</v>
      </c>
      <c r="FA7" s="5">
        <v>0</v>
      </c>
      <c r="FB7" s="5">
        <v>0</v>
      </c>
      <c r="FC7" s="5">
        <v>0</v>
      </c>
      <c r="FD7" s="5">
        <v>0</v>
      </c>
      <c r="FE7" s="5">
        <v>0</v>
      </c>
      <c r="FF7" s="5">
        <v>0</v>
      </c>
      <c r="FG7" s="5">
        <v>0</v>
      </c>
      <c r="FH7" s="5">
        <v>0</v>
      </c>
      <c r="FI7" s="5">
        <v>0</v>
      </c>
      <c r="FJ7" s="5">
        <v>0</v>
      </c>
      <c r="FK7" s="5">
        <v>0</v>
      </c>
      <c r="FL7" s="5">
        <v>0</v>
      </c>
      <c r="FM7" s="5">
        <v>0</v>
      </c>
      <c r="FN7" s="5">
        <v>0</v>
      </c>
      <c r="FO7" s="5">
        <v>0</v>
      </c>
      <c r="FP7" s="5">
        <v>0</v>
      </c>
      <c r="FQ7" s="5">
        <v>0</v>
      </c>
      <c r="FR7" s="5">
        <v>0</v>
      </c>
      <c r="FS7" s="5">
        <v>0</v>
      </c>
      <c r="FT7" s="5">
        <v>0</v>
      </c>
      <c r="FU7" s="5">
        <v>0</v>
      </c>
      <c r="FV7" s="5">
        <v>0</v>
      </c>
      <c r="FW7" s="5">
        <v>0</v>
      </c>
      <c r="FX7" s="5">
        <v>0</v>
      </c>
      <c r="FY7" s="5">
        <v>0</v>
      </c>
      <c r="FZ7" s="5">
        <v>0</v>
      </c>
      <c r="GA7" s="5">
        <v>0</v>
      </c>
      <c r="GB7" s="5">
        <v>0</v>
      </c>
      <c r="GC7" s="5">
        <v>0</v>
      </c>
      <c r="GD7" s="5">
        <v>0</v>
      </c>
      <c r="GE7" s="5">
        <v>0</v>
      </c>
      <c r="GF7" s="5">
        <v>0</v>
      </c>
      <c r="GG7" s="5">
        <v>0</v>
      </c>
      <c r="GH7" s="5">
        <v>0</v>
      </c>
      <c r="GI7" s="5">
        <v>0</v>
      </c>
      <c r="GJ7" s="5">
        <v>0</v>
      </c>
      <c r="GK7" s="5">
        <v>0</v>
      </c>
      <c r="GL7" s="5">
        <v>0</v>
      </c>
      <c r="GM7" s="5">
        <v>0</v>
      </c>
      <c r="GN7" s="5">
        <v>0</v>
      </c>
      <c r="GO7" s="5">
        <v>0</v>
      </c>
      <c r="GP7" s="5">
        <v>0</v>
      </c>
      <c r="GQ7" s="5">
        <v>0</v>
      </c>
      <c r="GR7" s="54">
        <v>0</v>
      </c>
    </row>
    <row r="8" spans="1:200" ht="16.5">
      <c r="A8" s="80" t="s">
        <v>12</v>
      </c>
      <c r="B8" s="80" t="s">
        <v>22</v>
      </c>
      <c r="C8" s="68" t="s">
        <v>161</v>
      </c>
      <c r="D8" s="53">
        <v>0</v>
      </c>
      <c r="E8" s="5"/>
      <c r="F8" s="5"/>
      <c r="G8" s="5"/>
      <c r="H8" s="5"/>
      <c r="I8" s="5"/>
      <c r="J8" s="5"/>
      <c r="K8" s="5"/>
      <c r="L8" s="5"/>
      <c r="M8" s="5"/>
      <c r="N8" s="5">
        <v>26</v>
      </c>
      <c r="O8" s="5"/>
      <c r="P8" s="5">
        <v>1</v>
      </c>
      <c r="Q8" s="5">
        <v>0</v>
      </c>
      <c r="R8" s="5">
        <v>0</v>
      </c>
      <c r="S8" s="5">
        <v>0</v>
      </c>
      <c r="T8" s="5">
        <v>27</v>
      </c>
      <c r="U8" s="5">
        <v>24</v>
      </c>
      <c r="V8" s="5">
        <v>3</v>
      </c>
      <c r="W8" s="5"/>
      <c r="X8" s="5"/>
      <c r="Y8" s="5"/>
      <c r="Z8" s="5"/>
      <c r="AA8" s="5"/>
      <c r="AB8" s="5"/>
      <c r="AC8" s="5">
        <v>0</v>
      </c>
      <c r="AD8" s="5"/>
      <c r="AE8" s="5"/>
      <c r="AF8" s="5"/>
      <c r="AG8" s="5"/>
      <c r="AH8" s="5"/>
      <c r="AI8" s="5"/>
      <c r="AJ8" s="5"/>
      <c r="AK8" s="5"/>
      <c r="AL8" s="5"/>
      <c r="AM8" s="5"/>
      <c r="AN8" s="5"/>
      <c r="AO8" s="5"/>
      <c r="AP8" s="5"/>
      <c r="AQ8" s="5"/>
      <c r="AR8" s="5"/>
      <c r="AS8" s="5"/>
      <c r="AT8" s="5">
        <v>0</v>
      </c>
      <c r="AU8" s="5"/>
      <c r="AV8" s="5"/>
      <c r="AW8" s="5">
        <v>0</v>
      </c>
      <c r="AX8" s="5"/>
      <c r="AY8" s="5"/>
      <c r="AZ8" s="5">
        <v>3</v>
      </c>
      <c r="BA8" s="5">
        <v>1</v>
      </c>
      <c r="BB8" s="5">
        <v>2</v>
      </c>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4"/>
    </row>
    <row r="9" spans="1:200" ht="17.25" thickBot="1">
      <c r="A9" s="80" t="s">
        <v>12</v>
      </c>
      <c r="B9" s="80" t="s">
        <v>22</v>
      </c>
      <c r="C9" s="58" t="s">
        <v>164</v>
      </c>
      <c r="D9" s="53">
        <v>5</v>
      </c>
      <c r="E9" s="5"/>
      <c r="F9" s="5"/>
      <c r="G9" s="5"/>
      <c r="H9" s="5"/>
      <c r="I9" s="5"/>
      <c r="J9" s="5"/>
      <c r="K9" s="5"/>
      <c r="L9" s="5"/>
      <c r="M9" s="5"/>
      <c r="N9" s="5">
        <v>144</v>
      </c>
      <c r="O9" s="5"/>
      <c r="P9" s="5">
        <v>0</v>
      </c>
      <c r="Q9" s="5">
        <v>0</v>
      </c>
      <c r="R9" s="5">
        <v>0</v>
      </c>
      <c r="S9" s="5">
        <v>0</v>
      </c>
      <c r="T9" s="5">
        <v>144</v>
      </c>
      <c r="U9" s="5">
        <v>142</v>
      </c>
      <c r="V9" s="5">
        <v>2</v>
      </c>
      <c r="W9" s="5"/>
      <c r="X9" s="5"/>
      <c r="Y9" s="5"/>
      <c r="Z9" s="5"/>
      <c r="AA9" s="5"/>
      <c r="AB9" s="5"/>
      <c r="AC9" s="5">
        <v>2</v>
      </c>
      <c r="AD9" s="5"/>
      <c r="AE9" s="5"/>
      <c r="AF9" s="5"/>
      <c r="AG9" s="5"/>
      <c r="AH9" s="5"/>
      <c r="AI9" s="5"/>
      <c r="AJ9" s="5"/>
      <c r="AK9" s="5"/>
      <c r="AL9" s="5"/>
      <c r="AM9" s="5"/>
      <c r="AN9" s="5"/>
      <c r="AO9" s="5"/>
      <c r="AP9" s="5"/>
      <c r="AQ9" s="5"/>
      <c r="AR9" s="5"/>
      <c r="AS9" s="5"/>
      <c r="AT9" s="5">
        <v>0</v>
      </c>
      <c r="AU9" s="5"/>
      <c r="AV9" s="5"/>
      <c r="AW9" s="5">
        <v>0</v>
      </c>
      <c r="AX9" s="5"/>
      <c r="AY9" s="5"/>
      <c r="AZ9" s="5">
        <v>0</v>
      </c>
      <c r="BA9" s="5">
        <v>0</v>
      </c>
      <c r="BB9" s="5">
        <v>0</v>
      </c>
      <c r="BC9" s="5"/>
      <c r="BD9" s="5"/>
      <c r="BE9" s="5"/>
      <c r="BF9" s="5"/>
      <c r="BG9" s="5"/>
      <c r="BH9" s="5"/>
      <c r="BI9" s="5"/>
      <c r="BJ9" s="5"/>
      <c r="BK9" s="5"/>
      <c r="BL9" s="5"/>
      <c r="BM9" s="5">
        <v>1</v>
      </c>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4"/>
    </row>
    <row r="10" spans="1:200" ht="16.5">
      <c r="A10" s="80" t="s">
        <v>12</v>
      </c>
      <c r="B10" s="80" t="s">
        <v>22</v>
      </c>
      <c r="C10" s="66" t="s">
        <v>214</v>
      </c>
      <c r="D10" s="53">
        <v>0</v>
      </c>
      <c r="E10" s="5"/>
      <c r="F10" s="5"/>
      <c r="G10" s="5"/>
      <c r="H10" s="5"/>
      <c r="I10" s="5"/>
      <c r="J10" s="5"/>
      <c r="K10" s="5"/>
      <c r="L10" s="5"/>
      <c r="M10" s="5"/>
      <c r="N10" s="5">
        <v>12</v>
      </c>
      <c r="O10" s="5"/>
      <c r="P10" s="5">
        <v>0</v>
      </c>
      <c r="Q10" s="5">
        <v>1</v>
      </c>
      <c r="R10" s="5">
        <v>0</v>
      </c>
      <c r="S10" s="5">
        <v>0</v>
      </c>
      <c r="T10" s="5">
        <v>13</v>
      </c>
      <c r="U10" s="5">
        <v>13</v>
      </c>
      <c r="V10" s="5"/>
      <c r="W10" s="5"/>
      <c r="X10" s="5"/>
      <c r="Y10" s="5"/>
      <c r="Z10" s="5"/>
      <c r="AA10" s="5"/>
      <c r="AB10" s="5"/>
      <c r="AC10" s="5">
        <v>0</v>
      </c>
      <c r="AD10" s="5"/>
      <c r="AE10" s="5"/>
      <c r="AF10" s="5"/>
      <c r="AG10" s="5"/>
      <c r="AH10" s="5"/>
      <c r="AI10" s="5"/>
      <c r="AJ10" s="5"/>
      <c r="AK10" s="5"/>
      <c r="AL10" s="5"/>
      <c r="AM10" s="5"/>
      <c r="AN10" s="5"/>
      <c r="AO10" s="5"/>
      <c r="AP10" s="5"/>
      <c r="AQ10" s="5"/>
      <c r="AR10" s="5"/>
      <c r="AS10" s="5"/>
      <c r="AT10" s="5">
        <v>0</v>
      </c>
      <c r="AU10" s="5"/>
      <c r="AV10" s="5"/>
      <c r="AW10" s="5">
        <v>0</v>
      </c>
      <c r="AX10" s="5"/>
      <c r="AY10" s="5"/>
      <c r="AZ10" s="5">
        <v>0</v>
      </c>
      <c r="BA10" s="5">
        <v>0</v>
      </c>
      <c r="BB10" s="5">
        <v>0</v>
      </c>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4"/>
    </row>
    <row r="11" spans="1:200" ht="16.5">
      <c r="A11" s="80" t="s">
        <v>12</v>
      </c>
      <c r="B11" s="79" t="s">
        <v>13</v>
      </c>
      <c r="C11" s="68" t="s">
        <v>105</v>
      </c>
      <c r="D11" s="53">
        <v>1</v>
      </c>
      <c r="E11" s="5"/>
      <c r="F11" s="5"/>
      <c r="G11" s="5"/>
      <c r="H11" s="5"/>
      <c r="I11" s="5"/>
      <c r="J11" s="5"/>
      <c r="K11" s="5"/>
      <c r="L11" s="5"/>
      <c r="M11" s="5"/>
      <c r="N11" s="5">
        <v>60</v>
      </c>
      <c r="O11" s="5"/>
      <c r="P11" s="5">
        <v>2</v>
      </c>
      <c r="Q11" s="5">
        <v>0</v>
      </c>
      <c r="R11" s="5">
        <v>0</v>
      </c>
      <c r="S11" s="5">
        <v>0</v>
      </c>
      <c r="T11" s="5">
        <v>62</v>
      </c>
      <c r="U11" s="5">
        <v>61</v>
      </c>
      <c r="V11" s="5">
        <v>1</v>
      </c>
      <c r="W11" s="5"/>
      <c r="X11" s="5"/>
      <c r="Y11" s="5"/>
      <c r="Z11" s="5"/>
      <c r="AA11" s="5"/>
      <c r="AB11" s="5"/>
      <c r="AC11" s="5">
        <v>1</v>
      </c>
      <c r="AD11" s="5"/>
      <c r="AE11" s="5"/>
      <c r="AF11" s="5"/>
      <c r="AG11" s="5"/>
      <c r="AH11" s="5"/>
      <c r="AI11" s="5"/>
      <c r="AJ11" s="5"/>
      <c r="AK11" s="5"/>
      <c r="AL11" s="5"/>
      <c r="AM11" s="5"/>
      <c r="AN11" s="5"/>
      <c r="AO11" s="5"/>
      <c r="AP11" s="5"/>
      <c r="AQ11" s="5"/>
      <c r="AR11" s="5"/>
      <c r="AS11" s="5"/>
      <c r="AT11" s="5">
        <v>0</v>
      </c>
      <c r="AU11" s="5"/>
      <c r="AV11" s="5"/>
      <c r="AW11" s="5">
        <v>0</v>
      </c>
      <c r="AX11" s="5"/>
      <c r="AY11" s="5"/>
      <c r="AZ11" s="5">
        <v>0</v>
      </c>
      <c r="BA11" s="5">
        <v>0</v>
      </c>
      <c r="BB11" s="5">
        <v>0</v>
      </c>
      <c r="BC11" s="5"/>
      <c r="BD11" s="5"/>
      <c r="BE11" s="5"/>
      <c r="BF11" s="5"/>
      <c r="BG11" s="5"/>
      <c r="BH11" s="5"/>
      <c r="BI11" s="5"/>
      <c r="BJ11" s="5"/>
      <c r="BK11" s="5"/>
      <c r="BL11" s="5"/>
      <c r="BM11" s="5">
        <v>1</v>
      </c>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4"/>
    </row>
    <row r="12" spans="1:200" ht="16.5">
      <c r="A12" s="80" t="s">
        <v>12</v>
      </c>
      <c r="B12" s="80" t="s">
        <v>13</v>
      </c>
      <c r="C12" s="68" t="s">
        <v>14</v>
      </c>
      <c r="D12" s="53">
        <v>16</v>
      </c>
      <c r="E12" s="5"/>
      <c r="F12" s="5"/>
      <c r="G12" s="5"/>
      <c r="H12" s="5"/>
      <c r="I12" s="5"/>
      <c r="J12" s="5"/>
      <c r="K12" s="5"/>
      <c r="L12" s="5"/>
      <c r="M12" s="5"/>
      <c r="N12" s="5">
        <v>311</v>
      </c>
      <c r="O12" s="5"/>
      <c r="P12" s="5">
        <v>6</v>
      </c>
      <c r="Q12" s="5">
        <v>0</v>
      </c>
      <c r="R12" s="5">
        <v>0</v>
      </c>
      <c r="S12" s="5">
        <v>2</v>
      </c>
      <c r="T12" s="5">
        <v>319</v>
      </c>
      <c r="U12" s="5">
        <v>314</v>
      </c>
      <c r="V12" s="5">
        <v>5</v>
      </c>
      <c r="W12" s="5"/>
      <c r="X12" s="5"/>
      <c r="Y12" s="5">
        <v>0</v>
      </c>
      <c r="Z12" s="5">
        <v>0</v>
      </c>
      <c r="AA12" s="5">
        <v>0</v>
      </c>
      <c r="AB12" s="5">
        <v>0</v>
      </c>
      <c r="AC12" s="5">
        <v>1</v>
      </c>
      <c r="AD12" s="5">
        <v>0</v>
      </c>
      <c r="AE12" s="5">
        <v>0</v>
      </c>
      <c r="AF12" s="5">
        <v>0</v>
      </c>
      <c r="AG12" s="5">
        <v>0</v>
      </c>
      <c r="AH12" s="5">
        <v>0</v>
      </c>
      <c r="AI12" s="5">
        <v>0</v>
      </c>
      <c r="AJ12" s="5">
        <v>0</v>
      </c>
      <c r="AK12" s="5">
        <v>0</v>
      </c>
      <c r="AL12" s="5">
        <v>0</v>
      </c>
      <c r="AM12" s="5">
        <v>0</v>
      </c>
      <c r="AN12" s="5">
        <v>0</v>
      </c>
      <c r="AO12" s="5">
        <v>0</v>
      </c>
      <c r="AP12" s="5">
        <v>0</v>
      </c>
      <c r="AQ12" s="5">
        <v>0</v>
      </c>
      <c r="AR12" s="5">
        <v>0</v>
      </c>
      <c r="AS12" s="5">
        <v>0</v>
      </c>
      <c r="AT12" s="5">
        <v>1</v>
      </c>
      <c r="AU12" s="5">
        <v>1</v>
      </c>
      <c r="AV12" s="5">
        <v>0</v>
      </c>
      <c r="AW12" s="5">
        <v>0</v>
      </c>
      <c r="AX12" s="5">
        <v>0</v>
      </c>
      <c r="AY12" s="5">
        <v>0</v>
      </c>
      <c r="AZ12" s="5">
        <v>8</v>
      </c>
      <c r="BA12" s="5">
        <v>0</v>
      </c>
      <c r="BB12" s="5">
        <v>8</v>
      </c>
      <c r="BC12" s="5">
        <v>4</v>
      </c>
      <c r="BD12" s="5">
        <v>0</v>
      </c>
      <c r="BE12" s="5">
        <v>0</v>
      </c>
      <c r="BF12" s="5">
        <v>4</v>
      </c>
      <c r="BG12" s="5">
        <v>0</v>
      </c>
      <c r="BH12" s="5">
        <v>0</v>
      </c>
      <c r="BI12" s="5">
        <v>0</v>
      </c>
      <c r="BJ12" s="5">
        <v>0</v>
      </c>
      <c r="BK12" s="5">
        <v>0</v>
      </c>
      <c r="BL12" s="5">
        <v>0</v>
      </c>
      <c r="BM12" s="5">
        <v>1</v>
      </c>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4"/>
    </row>
    <row r="13" spans="1:200" ht="17.25" thickBot="1">
      <c r="A13" s="80" t="s">
        <v>12</v>
      </c>
      <c r="B13" s="80" t="s">
        <v>13</v>
      </c>
      <c r="C13" s="58" t="s">
        <v>195</v>
      </c>
      <c r="D13" s="53">
        <v>0</v>
      </c>
      <c r="E13" s="5"/>
      <c r="F13" s="5"/>
      <c r="G13" s="5"/>
      <c r="H13" s="5"/>
      <c r="I13" s="5"/>
      <c r="J13" s="5"/>
      <c r="K13" s="5"/>
      <c r="L13" s="5"/>
      <c r="M13" s="5"/>
      <c r="N13" s="5">
        <v>41</v>
      </c>
      <c r="O13" s="5"/>
      <c r="P13" s="5">
        <v>0</v>
      </c>
      <c r="Q13" s="5">
        <v>5</v>
      </c>
      <c r="R13" s="5">
        <v>0</v>
      </c>
      <c r="S13" s="5">
        <v>1</v>
      </c>
      <c r="T13" s="5">
        <v>47</v>
      </c>
      <c r="U13" s="5">
        <v>47</v>
      </c>
      <c r="V13" s="5"/>
      <c r="W13" s="5"/>
      <c r="X13" s="5"/>
      <c r="Y13" s="5"/>
      <c r="Z13" s="5"/>
      <c r="AA13" s="5"/>
      <c r="AB13" s="5"/>
      <c r="AC13" s="5">
        <v>0</v>
      </c>
      <c r="AD13" s="5"/>
      <c r="AE13" s="5"/>
      <c r="AF13" s="5"/>
      <c r="AG13" s="5"/>
      <c r="AH13" s="5"/>
      <c r="AI13" s="5"/>
      <c r="AJ13" s="5"/>
      <c r="AK13" s="5"/>
      <c r="AL13" s="5"/>
      <c r="AM13" s="5"/>
      <c r="AN13" s="5"/>
      <c r="AO13" s="5"/>
      <c r="AP13" s="5"/>
      <c r="AQ13" s="5"/>
      <c r="AR13" s="5"/>
      <c r="AS13" s="5"/>
      <c r="AT13" s="5">
        <v>0</v>
      </c>
      <c r="AU13" s="5"/>
      <c r="AV13" s="5"/>
      <c r="AW13" s="5">
        <v>0</v>
      </c>
      <c r="AX13" s="5"/>
      <c r="AY13" s="5"/>
      <c r="AZ13" s="5">
        <v>0</v>
      </c>
      <c r="BA13" s="5">
        <v>0</v>
      </c>
      <c r="BB13" s="5">
        <v>0</v>
      </c>
      <c r="BC13" s="5"/>
      <c r="BD13" s="5"/>
      <c r="BE13" s="5"/>
      <c r="BF13" s="5"/>
      <c r="BG13" s="5"/>
      <c r="BH13" s="5"/>
      <c r="BI13" s="5"/>
      <c r="BJ13" s="5"/>
      <c r="BK13" s="5"/>
      <c r="BL13" s="5"/>
      <c r="BM13" s="5">
        <v>1</v>
      </c>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4"/>
    </row>
    <row r="14" spans="1:200" ht="17.25" thickBot="1">
      <c r="A14" s="80" t="s">
        <v>12</v>
      </c>
      <c r="B14" s="68" t="s">
        <v>239</v>
      </c>
      <c r="C14" s="58" t="s">
        <v>240</v>
      </c>
      <c r="D14" s="53">
        <v>6</v>
      </c>
      <c r="E14" s="5"/>
      <c r="F14" s="5"/>
      <c r="G14" s="5"/>
      <c r="H14" s="5"/>
      <c r="I14" s="5"/>
      <c r="J14" s="5"/>
      <c r="K14" s="5"/>
      <c r="L14" s="5"/>
      <c r="M14" s="5"/>
      <c r="N14" s="5">
        <v>58</v>
      </c>
      <c r="O14" s="5"/>
      <c r="P14" s="5">
        <v>3</v>
      </c>
      <c r="Q14" s="5">
        <v>7</v>
      </c>
      <c r="R14" s="5">
        <v>0</v>
      </c>
      <c r="S14" s="5">
        <v>0</v>
      </c>
      <c r="T14" s="5">
        <v>68</v>
      </c>
      <c r="U14" s="5">
        <v>68</v>
      </c>
      <c r="V14" s="5"/>
      <c r="W14" s="5"/>
      <c r="X14" s="5"/>
      <c r="Y14" s="5"/>
      <c r="Z14" s="5"/>
      <c r="AA14" s="5"/>
      <c r="AB14" s="5"/>
      <c r="AC14" s="5">
        <v>0</v>
      </c>
      <c r="AD14" s="5"/>
      <c r="AE14" s="5"/>
      <c r="AF14" s="5"/>
      <c r="AG14" s="5"/>
      <c r="AH14" s="5"/>
      <c r="AI14" s="5"/>
      <c r="AJ14" s="5"/>
      <c r="AK14" s="5"/>
      <c r="AL14" s="5"/>
      <c r="AM14" s="5"/>
      <c r="AN14" s="5"/>
      <c r="AO14" s="5"/>
      <c r="AP14" s="5"/>
      <c r="AQ14" s="5"/>
      <c r="AR14" s="5"/>
      <c r="AS14" s="5"/>
      <c r="AT14" s="5">
        <v>0</v>
      </c>
      <c r="AU14" s="5"/>
      <c r="AV14" s="5"/>
      <c r="AW14" s="5">
        <v>0</v>
      </c>
      <c r="AX14" s="5"/>
      <c r="AY14" s="5"/>
      <c r="AZ14" s="5">
        <v>0</v>
      </c>
      <c r="BA14" s="5">
        <v>0</v>
      </c>
      <c r="BB14" s="5">
        <v>0</v>
      </c>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4"/>
    </row>
    <row r="15" spans="1:200" ht="16.5">
      <c r="A15" s="80" t="s">
        <v>12</v>
      </c>
      <c r="B15" s="79" t="s">
        <v>24</v>
      </c>
      <c r="C15" s="68" t="s">
        <v>25</v>
      </c>
      <c r="D15" s="53">
        <v>35</v>
      </c>
      <c r="E15" s="5"/>
      <c r="F15" s="5"/>
      <c r="G15" s="5"/>
      <c r="H15" s="5"/>
      <c r="I15" s="5"/>
      <c r="J15" s="5"/>
      <c r="K15" s="5"/>
      <c r="L15" s="5"/>
      <c r="M15" s="5"/>
      <c r="N15" s="5">
        <v>1223</v>
      </c>
      <c r="O15" s="5"/>
      <c r="P15" s="5">
        <v>27</v>
      </c>
      <c r="Q15" s="5">
        <v>24</v>
      </c>
      <c r="R15" s="5">
        <v>0</v>
      </c>
      <c r="S15" s="5">
        <v>8</v>
      </c>
      <c r="T15" s="5">
        <v>1282</v>
      </c>
      <c r="U15" s="5">
        <v>1257</v>
      </c>
      <c r="V15" s="5">
        <v>25</v>
      </c>
      <c r="W15" s="5"/>
      <c r="X15" s="5"/>
      <c r="Y15" s="5"/>
      <c r="Z15" s="5"/>
      <c r="AA15" s="5"/>
      <c r="AB15" s="5"/>
      <c r="AC15" s="5">
        <v>8</v>
      </c>
      <c r="AD15" s="5"/>
      <c r="AE15" s="5"/>
      <c r="AF15" s="5"/>
      <c r="AG15" s="5"/>
      <c r="AH15" s="5"/>
      <c r="AI15" s="5"/>
      <c r="AJ15" s="5"/>
      <c r="AK15" s="5"/>
      <c r="AL15" s="5"/>
      <c r="AM15" s="5"/>
      <c r="AN15" s="5"/>
      <c r="AO15" s="5"/>
      <c r="AP15" s="5"/>
      <c r="AQ15" s="5"/>
      <c r="AR15" s="5"/>
      <c r="AS15" s="5"/>
      <c r="AT15" s="5">
        <v>4</v>
      </c>
      <c r="AU15" s="5"/>
      <c r="AV15" s="5"/>
      <c r="AW15" s="5">
        <v>0</v>
      </c>
      <c r="AX15" s="5"/>
      <c r="AY15" s="5"/>
      <c r="AZ15" s="5">
        <v>13</v>
      </c>
      <c r="BA15" s="5">
        <v>1</v>
      </c>
      <c r="BB15" s="5">
        <v>12</v>
      </c>
      <c r="BC15" s="5"/>
      <c r="BD15" s="5"/>
      <c r="BE15" s="5"/>
      <c r="BF15" s="5"/>
      <c r="BG15" s="5"/>
      <c r="BH15" s="5"/>
      <c r="BI15" s="5"/>
      <c r="BJ15" s="5"/>
      <c r="BK15" s="5"/>
      <c r="BL15" s="5"/>
      <c r="BM15" s="5">
        <v>1</v>
      </c>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4"/>
    </row>
    <row r="16" spans="1:200" ht="16.5">
      <c r="A16" s="80" t="s">
        <v>12</v>
      </c>
      <c r="B16" s="80" t="s">
        <v>24</v>
      </c>
      <c r="C16" s="68" t="s">
        <v>106</v>
      </c>
      <c r="D16" s="53">
        <v>18</v>
      </c>
      <c r="E16" s="5">
        <v>7</v>
      </c>
      <c r="F16" s="5">
        <v>0</v>
      </c>
      <c r="G16" s="5">
        <v>0</v>
      </c>
      <c r="H16" s="5">
        <v>1</v>
      </c>
      <c r="I16" s="5">
        <v>6</v>
      </c>
      <c r="J16" s="5">
        <v>6</v>
      </c>
      <c r="K16" s="5">
        <v>0</v>
      </c>
      <c r="L16" s="5">
        <v>6</v>
      </c>
      <c r="M16" s="5"/>
      <c r="N16" s="5">
        <v>161</v>
      </c>
      <c r="O16" s="5">
        <v>0</v>
      </c>
      <c r="P16" s="5">
        <v>4</v>
      </c>
      <c r="Q16" s="5">
        <v>1</v>
      </c>
      <c r="R16" s="5">
        <v>0</v>
      </c>
      <c r="S16" s="5">
        <v>5</v>
      </c>
      <c r="T16" s="5">
        <v>171</v>
      </c>
      <c r="U16" s="5">
        <v>171</v>
      </c>
      <c r="V16" s="5"/>
      <c r="W16" s="5">
        <v>3</v>
      </c>
      <c r="X16" s="5">
        <v>0</v>
      </c>
      <c r="Y16" s="5">
        <v>0</v>
      </c>
      <c r="Z16" s="5">
        <v>0</v>
      </c>
      <c r="AA16" s="5">
        <v>0</v>
      </c>
      <c r="AB16" s="5">
        <v>0</v>
      </c>
      <c r="AC16" s="5">
        <v>0</v>
      </c>
      <c r="AD16" s="5">
        <v>0</v>
      </c>
      <c r="AE16" s="5">
        <v>0</v>
      </c>
      <c r="AF16" s="5">
        <v>0</v>
      </c>
      <c r="AG16" s="5">
        <v>0</v>
      </c>
      <c r="AH16" s="5">
        <v>0</v>
      </c>
      <c r="AI16" s="5">
        <v>0</v>
      </c>
      <c r="AJ16" s="5">
        <v>0</v>
      </c>
      <c r="AK16" s="5">
        <v>0</v>
      </c>
      <c r="AL16" s="5">
        <v>0</v>
      </c>
      <c r="AM16" s="5">
        <v>0</v>
      </c>
      <c r="AN16" s="5">
        <v>0</v>
      </c>
      <c r="AO16" s="5">
        <v>0</v>
      </c>
      <c r="AP16" s="5">
        <v>0</v>
      </c>
      <c r="AQ16" s="5">
        <v>0</v>
      </c>
      <c r="AR16" s="5">
        <v>0</v>
      </c>
      <c r="AS16" s="5">
        <v>0</v>
      </c>
      <c r="AT16" s="5">
        <v>0</v>
      </c>
      <c r="AU16" s="5">
        <v>0</v>
      </c>
      <c r="AV16" s="5">
        <v>0</v>
      </c>
      <c r="AW16" s="5">
        <v>0</v>
      </c>
      <c r="AX16" s="5">
        <v>0</v>
      </c>
      <c r="AY16" s="5">
        <v>0</v>
      </c>
      <c r="AZ16" s="5">
        <v>0</v>
      </c>
      <c r="BA16" s="5">
        <v>0</v>
      </c>
      <c r="BB16" s="5">
        <v>0</v>
      </c>
      <c r="BC16" s="5">
        <v>0</v>
      </c>
      <c r="BD16" s="5">
        <v>0</v>
      </c>
      <c r="BE16" s="5">
        <v>0</v>
      </c>
      <c r="BF16" s="5">
        <v>0</v>
      </c>
      <c r="BG16" s="5">
        <v>0</v>
      </c>
      <c r="BH16" s="5">
        <v>0</v>
      </c>
      <c r="BI16" s="5">
        <v>0</v>
      </c>
      <c r="BJ16" s="5">
        <v>0</v>
      </c>
      <c r="BK16" s="5">
        <v>0</v>
      </c>
      <c r="BL16" s="5">
        <v>0</v>
      </c>
      <c r="BM16" s="5">
        <v>1</v>
      </c>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4"/>
    </row>
    <row r="17" spans="1:200" ht="16.5">
      <c r="A17" s="80" t="s">
        <v>12</v>
      </c>
      <c r="B17" s="80" t="s">
        <v>24</v>
      </c>
      <c r="C17" s="68" t="s">
        <v>107</v>
      </c>
      <c r="D17" s="53">
        <v>18</v>
      </c>
      <c r="E17" s="5"/>
      <c r="F17" s="5"/>
      <c r="G17" s="5"/>
      <c r="H17" s="5"/>
      <c r="I17" s="5"/>
      <c r="J17" s="5"/>
      <c r="K17" s="5"/>
      <c r="L17" s="5"/>
      <c r="M17" s="5"/>
      <c r="N17" s="5">
        <v>413</v>
      </c>
      <c r="O17" s="5"/>
      <c r="P17" s="5">
        <v>10</v>
      </c>
      <c r="Q17" s="5">
        <v>5</v>
      </c>
      <c r="R17" s="5">
        <v>0</v>
      </c>
      <c r="S17" s="5">
        <v>3</v>
      </c>
      <c r="T17" s="5">
        <v>431</v>
      </c>
      <c r="U17" s="5">
        <v>430</v>
      </c>
      <c r="V17" s="5">
        <v>1</v>
      </c>
      <c r="W17" s="5"/>
      <c r="X17" s="5"/>
      <c r="Y17" s="5">
        <v>0</v>
      </c>
      <c r="Z17" s="5">
        <v>0</v>
      </c>
      <c r="AA17" s="5">
        <v>0</v>
      </c>
      <c r="AB17" s="5">
        <v>0</v>
      </c>
      <c r="AC17" s="5">
        <v>0</v>
      </c>
      <c r="AD17" s="5">
        <v>0</v>
      </c>
      <c r="AE17" s="5">
        <v>0</v>
      </c>
      <c r="AF17" s="5">
        <v>0</v>
      </c>
      <c r="AG17" s="5">
        <v>0</v>
      </c>
      <c r="AH17" s="5">
        <v>0</v>
      </c>
      <c r="AI17" s="5">
        <v>0</v>
      </c>
      <c r="AJ17" s="5">
        <v>0</v>
      </c>
      <c r="AK17" s="5">
        <v>0</v>
      </c>
      <c r="AL17" s="5">
        <v>0</v>
      </c>
      <c r="AM17" s="5">
        <v>1</v>
      </c>
      <c r="AN17" s="5">
        <v>1</v>
      </c>
      <c r="AO17" s="5">
        <v>1</v>
      </c>
      <c r="AP17" s="5">
        <v>0</v>
      </c>
      <c r="AQ17" s="5">
        <v>0</v>
      </c>
      <c r="AR17" s="5">
        <v>0</v>
      </c>
      <c r="AS17" s="5">
        <v>0</v>
      </c>
      <c r="AT17" s="5">
        <v>2</v>
      </c>
      <c r="AU17" s="5">
        <v>1</v>
      </c>
      <c r="AV17" s="5">
        <v>0</v>
      </c>
      <c r="AW17" s="5">
        <v>0</v>
      </c>
      <c r="AX17" s="5">
        <v>0</v>
      </c>
      <c r="AY17" s="5">
        <v>0</v>
      </c>
      <c r="AZ17" s="5">
        <v>0</v>
      </c>
      <c r="BA17" s="5">
        <v>0</v>
      </c>
      <c r="BB17" s="5">
        <v>0</v>
      </c>
      <c r="BC17" s="5">
        <v>0</v>
      </c>
      <c r="BD17" s="5">
        <v>0</v>
      </c>
      <c r="BE17" s="5">
        <v>0</v>
      </c>
      <c r="BF17" s="5">
        <v>0</v>
      </c>
      <c r="BG17" s="5">
        <v>0</v>
      </c>
      <c r="BH17" s="5">
        <v>0</v>
      </c>
      <c r="BI17" s="5">
        <v>0</v>
      </c>
      <c r="BJ17" s="5">
        <v>0</v>
      </c>
      <c r="BK17" s="5">
        <v>0</v>
      </c>
      <c r="BL17" s="5">
        <v>0</v>
      </c>
      <c r="BM17" s="5">
        <v>1</v>
      </c>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4"/>
    </row>
    <row r="18" spans="1:200" ht="16.5">
      <c r="A18" s="80" t="s">
        <v>12</v>
      </c>
      <c r="B18" s="80" t="s">
        <v>24</v>
      </c>
      <c r="C18" s="68" t="s">
        <v>41</v>
      </c>
      <c r="D18" s="53">
        <v>6</v>
      </c>
      <c r="E18" s="5"/>
      <c r="F18" s="5"/>
      <c r="G18" s="5"/>
      <c r="H18" s="5"/>
      <c r="I18" s="5"/>
      <c r="J18" s="5"/>
      <c r="K18" s="5"/>
      <c r="L18" s="5"/>
      <c r="M18" s="5"/>
      <c r="N18" s="5">
        <v>213</v>
      </c>
      <c r="O18" s="5"/>
      <c r="P18" s="5">
        <v>5</v>
      </c>
      <c r="Q18" s="5">
        <v>3</v>
      </c>
      <c r="R18" s="5">
        <v>0</v>
      </c>
      <c r="S18" s="5">
        <v>3</v>
      </c>
      <c r="T18" s="5">
        <v>224</v>
      </c>
      <c r="U18" s="5">
        <v>218</v>
      </c>
      <c r="V18" s="5">
        <v>6</v>
      </c>
      <c r="W18" s="5"/>
      <c r="X18" s="5"/>
      <c r="Y18" s="5">
        <v>0</v>
      </c>
      <c r="Z18" s="5">
        <v>0</v>
      </c>
      <c r="AA18" s="5">
        <v>0</v>
      </c>
      <c r="AB18" s="5">
        <v>0</v>
      </c>
      <c r="AC18" s="5">
        <v>4</v>
      </c>
      <c r="AD18" s="5">
        <v>1</v>
      </c>
      <c r="AE18" s="5">
        <v>0</v>
      </c>
      <c r="AF18" s="5">
        <v>0</v>
      </c>
      <c r="AG18" s="5">
        <v>0</v>
      </c>
      <c r="AH18" s="5">
        <v>0</v>
      </c>
      <c r="AI18" s="5">
        <v>0</v>
      </c>
      <c r="AJ18" s="5">
        <v>0</v>
      </c>
      <c r="AK18" s="5">
        <v>0</v>
      </c>
      <c r="AL18" s="5">
        <v>0</v>
      </c>
      <c r="AM18" s="5">
        <v>1</v>
      </c>
      <c r="AN18" s="5">
        <v>1</v>
      </c>
      <c r="AO18" s="5">
        <v>1</v>
      </c>
      <c r="AP18" s="5">
        <v>1</v>
      </c>
      <c r="AQ18" s="5">
        <v>0</v>
      </c>
      <c r="AR18" s="5">
        <v>2</v>
      </c>
      <c r="AS18" s="5">
        <v>0</v>
      </c>
      <c r="AT18" s="5">
        <v>1</v>
      </c>
      <c r="AU18" s="5">
        <v>1</v>
      </c>
      <c r="AV18" s="5">
        <v>0</v>
      </c>
      <c r="AW18" s="5">
        <v>2</v>
      </c>
      <c r="AX18" s="5">
        <v>1</v>
      </c>
      <c r="AY18" s="5">
        <v>0</v>
      </c>
      <c r="AZ18" s="5">
        <v>5</v>
      </c>
      <c r="BA18" s="5">
        <v>2</v>
      </c>
      <c r="BB18" s="5">
        <v>3</v>
      </c>
      <c r="BC18" s="5">
        <v>3</v>
      </c>
      <c r="BD18" s="5">
        <v>0</v>
      </c>
      <c r="BE18" s="5">
        <v>3</v>
      </c>
      <c r="BF18" s="5">
        <v>0</v>
      </c>
      <c r="BG18" s="5">
        <v>2</v>
      </c>
      <c r="BH18" s="5">
        <v>0</v>
      </c>
      <c r="BI18" s="5">
        <v>0</v>
      </c>
      <c r="BJ18" s="5">
        <v>0</v>
      </c>
      <c r="BK18" s="5">
        <v>0</v>
      </c>
      <c r="BL18" s="5">
        <v>1</v>
      </c>
      <c r="BM18" s="5">
        <v>1</v>
      </c>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4"/>
    </row>
    <row r="19" spans="1:200" ht="17.25" thickBot="1">
      <c r="A19" s="80" t="s">
        <v>12</v>
      </c>
      <c r="B19" s="80" t="s">
        <v>24</v>
      </c>
      <c r="C19" s="58" t="s">
        <v>112</v>
      </c>
      <c r="D19" s="53">
        <v>4</v>
      </c>
      <c r="E19" s="5"/>
      <c r="F19" s="5"/>
      <c r="G19" s="5"/>
      <c r="H19" s="5"/>
      <c r="I19" s="5"/>
      <c r="J19" s="5"/>
      <c r="K19" s="5"/>
      <c r="L19" s="5"/>
      <c r="M19" s="5"/>
      <c r="N19" s="5">
        <v>61</v>
      </c>
      <c r="O19" s="5"/>
      <c r="P19" s="5">
        <v>1</v>
      </c>
      <c r="Q19" s="5">
        <v>0</v>
      </c>
      <c r="R19" s="5">
        <v>0</v>
      </c>
      <c r="S19" s="5">
        <v>0</v>
      </c>
      <c r="T19" s="5">
        <v>62</v>
      </c>
      <c r="U19" s="5">
        <v>61</v>
      </c>
      <c r="V19" s="5">
        <v>1</v>
      </c>
      <c r="W19" s="5"/>
      <c r="X19" s="5"/>
      <c r="Y19" s="5">
        <v>0</v>
      </c>
      <c r="Z19" s="5">
        <v>0</v>
      </c>
      <c r="AA19" s="5">
        <v>0</v>
      </c>
      <c r="AB19" s="5">
        <v>0</v>
      </c>
      <c r="AC19" s="5">
        <v>0</v>
      </c>
      <c r="AD19" s="5">
        <v>0</v>
      </c>
      <c r="AE19" s="5">
        <v>0</v>
      </c>
      <c r="AF19" s="5">
        <v>0</v>
      </c>
      <c r="AG19" s="5">
        <v>0</v>
      </c>
      <c r="AH19" s="5">
        <v>0</v>
      </c>
      <c r="AI19" s="5">
        <v>0</v>
      </c>
      <c r="AJ19" s="5">
        <v>0</v>
      </c>
      <c r="AK19" s="5">
        <v>0</v>
      </c>
      <c r="AL19" s="5">
        <v>0</v>
      </c>
      <c r="AM19" s="5">
        <v>0</v>
      </c>
      <c r="AN19" s="5">
        <v>0</v>
      </c>
      <c r="AO19" s="5">
        <v>0</v>
      </c>
      <c r="AP19" s="5">
        <v>0</v>
      </c>
      <c r="AQ19" s="5">
        <v>0</v>
      </c>
      <c r="AR19" s="5">
        <v>0</v>
      </c>
      <c r="AS19" s="5">
        <v>0</v>
      </c>
      <c r="AT19" s="5">
        <v>0</v>
      </c>
      <c r="AU19" s="5">
        <v>0</v>
      </c>
      <c r="AV19" s="5">
        <v>0</v>
      </c>
      <c r="AW19" s="5">
        <v>1</v>
      </c>
      <c r="AX19" s="5">
        <v>0</v>
      </c>
      <c r="AY19" s="5">
        <v>0</v>
      </c>
      <c r="AZ19" s="5">
        <v>1</v>
      </c>
      <c r="BA19" s="5">
        <v>0</v>
      </c>
      <c r="BB19" s="5">
        <v>1</v>
      </c>
      <c r="BC19" s="5">
        <v>0</v>
      </c>
      <c r="BD19" s="5">
        <v>1</v>
      </c>
      <c r="BE19" s="5">
        <v>0</v>
      </c>
      <c r="BF19" s="5">
        <v>0</v>
      </c>
      <c r="BG19" s="5">
        <v>0</v>
      </c>
      <c r="BH19" s="5">
        <v>0</v>
      </c>
      <c r="BI19" s="5">
        <v>0</v>
      </c>
      <c r="BJ19" s="5">
        <v>0</v>
      </c>
      <c r="BK19" s="5">
        <v>0</v>
      </c>
      <c r="BL19" s="5">
        <v>0</v>
      </c>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4"/>
    </row>
    <row r="20" spans="1:200" ht="16.5">
      <c r="A20" s="80" t="s">
        <v>12</v>
      </c>
      <c r="B20" s="79" t="s">
        <v>113</v>
      </c>
      <c r="C20" s="68" t="s">
        <v>114</v>
      </c>
      <c r="D20" s="53">
        <v>4</v>
      </c>
      <c r="E20" s="5"/>
      <c r="F20" s="5"/>
      <c r="G20" s="5"/>
      <c r="H20" s="5"/>
      <c r="I20" s="5"/>
      <c r="J20" s="5"/>
      <c r="K20" s="5"/>
      <c r="L20" s="5"/>
      <c r="M20" s="5"/>
      <c r="N20" s="5">
        <v>66</v>
      </c>
      <c r="O20" s="5"/>
      <c r="P20" s="5">
        <v>3</v>
      </c>
      <c r="Q20" s="5">
        <v>0</v>
      </c>
      <c r="R20" s="5">
        <v>0</v>
      </c>
      <c r="S20" s="5">
        <v>0</v>
      </c>
      <c r="T20" s="5">
        <v>69</v>
      </c>
      <c r="U20" s="5">
        <v>67</v>
      </c>
      <c r="V20" s="5">
        <v>2</v>
      </c>
      <c r="W20" s="5"/>
      <c r="X20" s="5"/>
      <c r="Y20" s="5"/>
      <c r="Z20" s="5"/>
      <c r="AA20" s="5"/>
      <c r="AB20" s="5"/>
      <c r="AC20" s="5">
        <v>2</v>
      </c>
      <c r="AD20" s="5"/>
      <c r="AE20" s="5"/>
      <c r="AF20" s="5"/>
      <c r="AG20" s="5"/>
      <c r="AH20" s="5"/>
      <c r="AI20" s="5"/>
      <c r="AJ20" s="5"/>
      <c r="AK20" s="5"/>
      <c r="AL20" s="5"/>
      <c r="AM20" s="5"/>
      <c r="AN20" s="5"/>
      <c r="AO20" s="5"/>
      <c r="AP20" s="5"/>
      <c r="AQ20" s="5"/>
      <c r="AR20" s="5"/>
      <c r="AS20" s="5"/>
      <c r="AT20" s="5">
        <v>0</v>
      </c>
      <c r="AU20" s="5"/>
      <c r="AV20" s="5"/>
      <c r="AW20" s="5">
        <v>0</v>
      </c>
      <c r="AX20" s="5"/>
      <c r="AY20" s="5"/>
      <c r="AZ20" s="5">
        <v>0</v>
      </c>
      <c r="BA20" s="5">
        <v>0</v>
      </c>
      <c r="BB20" s="5">
        <v>0</v>
      </c>
      <c r="BC20" s="5"/>
      <c r="BD20" s="5"/>
      <c r="BE20" s="5"/>
      <c r="BF20" s="5"/>
      <c r="BG20" s="5"/>
      <c r="BH20" s="5"/>
      <c r="BI20" s="5"/>
      <c r="BJ20" s="5"/>
      <c r="BK20" s="5"/>
      <c r="BL20" s="5"/>
      <c r="BM20" s="5">
        <v>1</v>
      </c>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4"/>
    </row>
    <row r="21" spans="1:200" ht="16.5">
      <c r="A21" s="80" t="s">
        <v>12</v>
      </c>
      <c r="B21" s="80" t="s">
        <v>113</v>
      </c>
      <c r="C21" s="68" t="s">
        <v>116</v>
      </c>
      <c r="D21" s="53">
        <v>3</v>
      </c>
      <c r="E21" s="5"/>
      <c r="F21" s="5"/>
      <c r="G21" s="5"/>
      <c r="H21" s="5"/>
      <c r="I21" s="5"/>
      <c r="J21" s="5"/>
      <c r="K21" s="5"/>
      <c r="L21" s="5"/>
      <c r="M21" s="5"/>
      <c r="N21" s="5">
        <v>118</v>
      </c>
      <c r="O21" s="5"/>
      <c r="P21" s="5">
        <v>6</v>
      </c>
      <c r="Q21" s="5">
        <v>5</v>
      </c>
      <c r="R21" s="5">
        <v>0</v>
      </c>
      <c r="S21" s="5">
        <v>0</v>
      </c>
      <c r="T21" s="5">
        <v>129</v>
      </c>
      <c r="U21" s="5">
        <v>123</v>
      </c>
      <c r="V21" s="5">
        <v>6</v>
      </c>
      <c r="W21" s="5"/>
      <c r="X21" s="5"/>
      <c r="Y21" s="5">
        <v>0</v>
      </c>
      <c r="Z21" s="5">
        <v>0</v>
      </c>
      <c r="AA21" s="5">
        <v>0</v>
      </c>
      <c r="AB21" s="5">
        <v>2</v>
      </c>
      <c r="AC21" s="5">
        <v>2</v>
      </c>
      <c r="AD21" s="5">
        <v>2</v>
      </c>
      <c r="AE21" s="5">
        <v>0</v>
      </c>
      <c r="AF21" s="5">
        <v>0</v>
      </c>
      <c r="AG21" s="5">
        <v>0</v>
      </c>
      <c r="AH21" s="5">
        <v>0</v>
      </c>
      <c r="AI21" s="5">
        <v>2</v>
      </c>
      <c r="AJ21" s="5">
        <v>0</v>
      </c>
      <c r="AK21" s="5">
        <v>0</v>
      </c>
      <c r="AL21" s="5">
        <v>0</v>
      </c>
      <c r="AM21" s="5">
        <v>1</v>
      </c>
      <c r="AN21" s="5">
        <v>1</v>
      </c>
      <c r="AO21" s="5">
        <v>1</v>
      </c>
      <c r="AP21" s="5">
        <v>4</v>
      </c>
      <c r="AQ21" s="5">
        <v>0</v>
      </c>
      <c r="AR21" s="5">
        <v>0</v>
      </c>
      <c r="AS21" s="5">
        <v>0</v>
      </c>
      <c r="AT21" s="5">
        <v>0</v>
      </c>
      <c r="AU21" s="5">
        <v>0</v>
      </c>
      <c r="AV21" s="5">
        <v>0</v>
      </c>
      <c r="AW21" s="5">
        <v>0</v>
      </c>
      <c r="AX21" s="5">
        <v>0</v>
      </c>
      <c r="AY21" s="5">
        <v>0</v>
      </c>
      <c r="AZ21" s="5">
        <v>10</v>
      </c>
      <c r="BA21" s="5">
        <v>0</v>
      </c>
      <c r="BB21" s="5">
        <v>10</v>
      </c>
      <c r="BC21" s="5">
        <v>2</v>
      </c>
      <c r="BD21" s="5">
        <v>0</v>
      </c>
      <c r="BE21" s="5">
        <v>2</v>
      </c>
      <c r="BF21" s="5">
        <v>0</v>
      </c>
      <c r="BG21" s="5">
        <v>0</v>
      </c>
      <c r="BH21" s="5">
        <v>0</v>
      </c>
      <c r="BI21" s="5">
        <v>0</v>
      </c>
      <c r="BJ21" s="5">
        <v>0</v>
      </c>
      <c r="BK21" s="5">
        <v>0</v>
      </c>
      <c r="BL21" s="5">
        <v>0</v>
      </c>
      <c r="BM21" s="5">
        <v>1</v>
      </c>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4"/>
    </row>
    <row r="22" spans="1:200" ht="16.5">
      <c r="A22" s="80" t="s">
        <v>12</v>
      </c>
      <c r="B22" s="80" t="s">
        <v>113</v>
      </c>
      <c r="C22" s="68" t="s">
        <v>120</v>
      </c>
      <c r="D22" s="53">
        <v>25</v>
      </c>
      <c r="E22" s="5">
        <v>3</v>
      </c>
      <c r="F22" s="5">
        <v>0</v>
      </c>
      <c r="G22" s="5">
        <v>0</v>
      </c>
      <c r="H22" s="5">
        <v>0</v>
      </c>
      <c r="I22" s="5">
        <v>3</v>
      </c>
      <c r="J22" s="5">
        <v>3</v>
      </c>
      <c r="K22" s="5">
        <v>0</v>
      </c>
      <c r="L22" s="5">
        <v>3</v>
      </c>
      <c r="M22" s="5"/>
      <c r="N22" s="5">
        <v>794</v>
      </c>
      <c r="O22" s="5">
        <v>0</v>
      </c>
      <c r="P22" s="5">
        <v>22</v>
      </c>
      <c r="Q22" s="5">
        <v>14</v>
      </c>
      <c r="R22" s="5">
        <v>0</v>
      </c>
      <c r="S22" s="5">
        <v>3</v>
      </c>
      <c r="T22" s="5">
        <v>833</v>
      </c>
      <c r="U22" s="5">
        <v>802</v>
      </c>
      <c r="V22" s="5">
        <v>31</v>
      </c>
      <c r="W22" s="5">
        <v>3</v>
      </c>
      <c r="X22" s="5">
        <v>0</v>
      </c>
      <c r="Y22" s="5"/>
      <c r="Z22" s="5"/>
      <c r="AA22" s="5"/>
      <c r="AB22" s="5"/>
      <c r="AC22" s="5">
        <v>12</v>
      </c>
      <c r="AD22" s="5"/>
      <c r="AE22" s="5"/>
      <c r="AF22" s="5"/>
      <c r="AG22" s="5"/>
      <c r="AH22" s="5"/>
      <c r="AI22" s="5"/>
      <c r="AJ22" s="5"/>
      <c r="AK22" s="5"/>
      <c r="AL22" s="5"/>
      <c r="AM22" s="5"/>
      <c r="AN22" s="5"/>
      <c r="AO22" s="5"/>
      <c r="AP22" s="5"/>
      <c r="AQ22" s="5"/>
      <c r="AR22" s="5"/>
      <c r="AS22" s="5"/>
      <c r="AT22" s="5">
        <v>5</v>
      </c>
      <c r="AU22" s="5"/>
      <c r="AV22" s="5"/>
      <c r="AW22" s="5">
        <v>0</v>
      </c>
      <c r="AX22" s="5"/>
      <c r="AY22" s="5"/>
      <c r="AZ22" s="5">
        <v>14</v>
      </c>
      <c r="BA22" s="5">
        <v>0</v>
      </c>
      <c r="BB22" s="5">
        <v>14</v>
      </c>
      <c r="BC22" s="5"/>
      <c r="BD22" s="5"/>
      <c r="BE22" s="5"/>
      <c r="BF22" s="5"/>
      <c r="BG22" s="5"/>
      <c r="BH22" s="5"/>
      <c r="BI22" s="5"/>
      <c r="BJ22" s="5"/>
      <c r="BK22" s="5"/>
      <c r="BL22" s="5"/>
      <c r="BM22" s="5">
        <v>1</v>
      </c>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4"/>
    </row>
    <row r="23" spans="1:200" ht="17.25" thickBot="1">
      <c r="A23" s="80" t="s">
        <v>12</v>
      </c>
      <c r="B23" s="80" t="s">
        <v>113</v>
      </c>
      <c r="C23" s="58" t="s">
        <v>123</v>
      </c>
      <c r="D23" s="53">
        <v>0</v>
      </c>
      <c r="E23" s="5"/>
      <c r="F23" s="5"/>
      <c r="G23" s="5"/>
      <c r="H23" s="5"/>
      <c r="I23" s="5"/>
      <c r="J23" s="5"/>
      <c r="K23" s="5"/>
      <c r="L23" s="5"/>
      <c r="M23" s="5"/>
      <c r="N23" s="5">
        <v>37</v>
      </c>
      <c r="O23" s="5"/>
      <c r="P23" s="5">
        <v>3</v>
      </c>
      <c r="Q23" s="5">
        <v>3</v>
      </c>
      <c r="R23" s="5">
        <v>0</v>
      </c>
      <c r="S23" s="5">
        <v>1</v>
      </c>
      <c r="T23" s="5">
        <v>44</v>
      </c>
      <c r="U23" s="5">
        <v>41</v>
      </c>
      <c r="V23" s="5">
        <v>3</v>
      </c>
      <c r="W23" s="5"/>
      <c r="X23" s="5"/>
      <c r="Y23" s="5"/>
      <c r="Z23" s="5"/>
      <c r="AA23" s="5"/>
      <c r="AB23" s="5"/>
      <c r="AC23" s="5">
        <v>0</v>
      </c>
      <c r="AD23" s="5"/>
      <c r="AE23" s="5"/>
      <c r="AF23" s="5"/>
      <c r="AG23" s="5"/>
      <c r="AH23" s="5"/>
      <c r="AI23" s="5"/>
      <c r="AJ23" s="5"/>
      <c r="AK23" s="5"/>
      <c r="AL23" s="5"/>
      <c r="AM23" s="5"/>
      <c r="AN23" s="5"/>
      <c r="AO23" s="5"/>
      <c r="AP23" s="5"/>
      <c r="AQ23" s="5"/>
      <c r="AR23" s="5"/>
      <c r="AS23" s="5"/>
      <c r="AT23" s="5">
        <v>0</v>
      </c>
      <c r="AU23" s="5"/>
      <c r="AV23" s="5"/>
      <c r="AW23" s="5">
        <v>0</v>
      </c>
      <c r="AX23" s="5"/>
      <c r="AY23" s="5"/>
      <c r="AZ23" s="5">
        <v>3</v>
      </c>
      <c r="BA23" s="5">
        <v>1</v>
      </c>
      <c r="BB23" s="5">
        <v>2</v>
      </c>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4"/>
    </row>
    <row r="24" spans="1:200" ht="16.5">
      <c r="A24" s="80" t="s">
        <v>12</v>
      </c>
      <c r="B24" s="80" t="s">
        <v>113</v>
      </c>
      <c r="C24" s="66" t="s">
        <v>205</v>
      </c>
      <c r="D24" s="53">
        <v>0</v>
      </c>
      <c r="E24" s="5"/>
      <c r="F24" s="5"/>
      <c r="G24" s="5"/>
      <c r="H24" s="5"/>
      <c r="I24" s="5"/>
      <c r="J24" s="5"/>
      <c r="K24" s="5"/>
      <c r="L24" s="5"/>
      <c r="M24" s="5"/>
      <c r="N24" s="5">
        <v>27</v>
      </c>
      <c r="O24" s="5"/>
      <c r="P24" s="5">
        <v>0</v>
      </c>
      <c r="Q24" s="5">
        <v>1</v>
      </c>
      <c r="R24" s="5">
        <v>0</v>
      </c>
      <c r="S24" s="5">
        <v>0</v>
      </c>
      <c r="T24" s="5">
        <v>28</v>
      </c>
      <c r="U24" s="5">
        <v>27</v>
      </c>
      <c r="V24" s="5">
        <v>1</v>
      </c>
      <c r="W24" s="5"/>
      <c r="X24" s="5"/>
      <c r="Y24" s="5"/>
      <c r="Z24" s="5"/>
      <c r="AA24" s="5"/>
      <c r="AB24" s="5"/>
      <c r="AC24" s="5">
        <v>0</v>
      </c>
      <c r="AD24" s="5"/>
      <c r="AE24" s="5"/>
      <c r="AF24" s="5"/>
      <c r="AG24" s="5"/>
      <c r="AH24" s="5"/>
      <c r="AI24" s="5"/>
      <c r="AJ24" s="5"/>
      <c r="AK24" s="5"/>
      <c r="AL24" s="5"/>
      <c r="AM24" s="5"/>
      <c r="AN24" s="5"/>
      <c r="AO24" s="5"/>
      <c r="AP24" s="5"/>
      <c r="AQ24" s="5"/>
      <c r="AR24" s="5"/>
      <c r="AS24" s="5"/>
      <c r="AT24" s="5">
        <v>0</v>
      </c>
      <c r="AU24" s="5"/>
      <c r="AV24" s="5"/>
      <c r="AW24" s="5">
        <v>0</v>
      </c>
      <c r="AX24" s="5"/>
      <c r="AY24" s="5"/>
      <c r="AZ24" s="5">
        <v>1</v>
      </c>
      <c r="BA24" s="5">
        <v>1</v>
      </c>
      <c r="BB24" s="5">
        <v>0</v>
      </c>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4"/>
    </row>
    <row r="25" spans="1:200" ht="16.5">
      <c r="A25" s="80" t="s">
        <v>12</v>
      </c>
      <c r="B25" s="80" t="s">
        <v>113</v>
      </c>
      <c r="C25" s="66" t="s">
        <v>211</v>
      </c>
      <c r="D25" s="53">
        <v>0</v>
      </c>
      <c r="E25" s="5"/>
      <c r="F25" s="5"/>
      <c r="G25" s="5"/>
      <c r="H25" s="5"/>
      <c r="I25" s="5"/>
      <c r="J25" s="5"/>
      <c r="K25" s="5"/>
      <c r="L25" s="5"/>
      <c r="M25" s="5"/>
      <c r="N25" s="5">
        <v>15</v>
      </c>
      <c r="O25" s="5"/>
      <c r="P25" s="5">
        <v>0</v>
      </c>
      <c r="Q25" s="5">
        <v>0</v>
      </c>
      <c r="R25" s="5">
        <v>0</v>
      </c>
      <c r="S25" s="5">
        <v>0</v>
      </c>
      <c r="T25" s="5">
        <v>15</v>
      </c>
      <c r="U25" s="5">
        <v>15</v>
      </c>
      <c r="V25" s="5"/>
      <c r="W25" s="5"/>
      <c r="X25" s="5"/>
      <c r="Y25" s="5"/>
      <c r="Z25" s="5"/>
      <c r="AA25" s="5"/>
      <c r="AB25" s="5"/>
      <c r="AC25" s="5">
        <v>0</v>
      </c>
      <c r="AD25" s="5"/>
      <c r="AE25" s="5"/>
      <c r="AF25" s="5"/>
      <c r="AG25" s="5"/>
      <c r="AH25" s="5"/>
      <c r="AI25" s="5"/>
      <c r="AJ25" s="5"/>
      <c r="AK25" s="5"/>
      <c r="AL25" s="5"/>
      <c r="AM25" s="5"/>
      <c r="AN25" s="5"/>
      <c r="AO25" s="5"/>
      <c r="AP25" s="5"/>
      <c r="AQ25" s="5"/>
      <c r="AR25" s="5"/>
      <c r="AS25" s="5"/>
      <c r="AT25" s="5">
        <v>0</v>
      </c>
      <c r="AU25" s="5"/>
      <c r="AV25" s="5"/>
      <c r="AW25" s="5">
        <v>0</v>
      </c>
      <c r="AX25" s="5"/>
      <c r="AY25" s="5"/>
      <c r="AZ25" s="5">
        <v>0</v>
      </c>
      <c r="BA25" s="5">
        <v>0</v>
      </c>
      <c r="BB25" s="5">
        <v>0</v>
      </c>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4"/>
    </row>
    <row r="26" spans="1:200" ht="16.5">
      <c r="A26" s="80" t="s">
        <v>12</v>
      </c>
      <c r="B26" s="79" t="s">
        <v>126</v>
      </c>
      <c r="C26" s="68" t="s">
        <v>127</v>
      </c>
      <c r="D26" s="53">
        <v>5</v>
      </c>
      <c r="E26" s="5"/>
      <c r="F26" s="5"/>
      <c r="G26" s="5"/>
      <c r="H26" s="5"/>
      <c r="I26" s="5"/>
      <c r="J26" s="5"/>
      <c r="K26" s="5"/>
      <c r="L26" s="5"/>
      <c r="M26" s="5"/>
      <c r="N26" s="5">
        <v>125</v>
      </c>
      <c r="O26" s="5"/>
      <c r="P26" s="5">
        <v>2</v>
      </c>
      <c r="Q26" s="5"/>
      <c r="R26" s="5"/>
      <c r="S26" s="5"/>
      <c r="T26" s="5">
        <v>127</v>
      </c>
      <c r="U26" s="5">
        <v>137</v>
      </c>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v>1</v>
      </c>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4"/>
    </row>
    <row r="27" spans="1:200" ht="16.5">
      <c r="A27" s="80" t="s">
        <v>12</v>
      </c>
      <c r="B27" s="80" t="s">
        <v>126</v>
      </c>
      <c r="C27" s="68" t="s">
        <v>129</v>
      </c>
      <c r="D27" s="53">
        <v>2</v>
      </c>
      <c r="E27" s="5"/>
      <c r="F27" s="5"/>
      <c r="G27" s="5"/>
      <c r="H27" s="5"/>
      <c r="I27" s="5"/>
      <c r="J27" s="5"/>
      <c r="K27" s="5"/>
      <c r="L27" s="5"/>
      <c r="M27" s="5"/>
      <c r="N27" s="5">
        <v>92</v>
      </c>
      <c r="O27" s="5"/>
      <c r="P27" s="5">
        <v>0</v>
      </c>
      <c r="Q27" s="5">
        <v>0</v>
      </c>
      <c r="R27" s="5">
        <v>0</v>
      </c>
      <c r="S27" s="5">
        <v>0</v>
      </c>
      <c r="T27" s="5">
        <v>92</v>
      </c>
      <c r="U27" s="5">
        <v>91</v>
      </c>
      <c r="V27" s="5">
        <v>1</v>
      </c>
      <c r="W27" s="5"/>
      <c r="X27" s="5"/>
      <c r="Y27" s="5"/>
      <c r="Z27" s="5"/>
      <c r="AA27" s="5"/>
      <c r="AB27" s="5"/>
      <c r="AC27" s="5">
        <v>0</v>
      </c>
      <c r="AD27" s="5"/>
      <c r="AE27" s="5"/>
      <c r="AF27" s="5"/>
      <c r="AG27" s="5"/>
      <c r="AH27" s="5"/>
      <c r="AI27" s="5"/>
      <c r="AJ27" s="5"/>
      <c r="AK27" s="5"/>
      <c r="AL27" s="5"/>
      <c r="AM27" s="5"/>
      <c r="AN27" s="5"/>
      <c r="AO27" s="5"/>
      <c r="AP27" s="5"/>
      <c r="AQ27" s="5"/>
      <c r="AR27" s="5"/>
      <c r="AS27" s="5"/>
      <c r="AT27" s="5">
        <v>1</v>
      </c>
      <c r="AU27" s="5"/>
      <c r="AV27" s="5"/>
      <c r="AW27" s="5">
        <v>0</v>
      </c>
      <c r="AX27" s="5"/>
      <c r="AY27" s="5"/>
      <c r="AZ27" s="5">
        <v>0</v>
      </c>
      <c r="BA27" s="5">
        <v>0</v>
      </c>
      <c r="BB27" s="5">
        <v>0</v>
      </c>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4"/>
    </row>
    <row r="28" spans="1:200" ht="17.25" thickBot="1">
      <c r="A28" s="80" t="s">
        <v>12</v>
      </c>
      <c r="B28" s="80" t="s">
        <v>126</v>
      </c>
      <c r="C28" s="58" t="s">
        <v>174</v>
      </c>
      <c r="D28" s="53">
        <v>0</v>
      </c>
      <c r="E28" s="5"/>
      <c r="F28" s="5"/>
      <c r="G28" s="5"/>
      <c r="H28" s="5"/>
      <c r="I28" s="5"/>
      <c r="J28" s="5"/>
      <c r="K28" s="5"/>
      <c r="L28" s="5"/>
      <c r="M28" s="5"/>
      <c r="N28" s="5">
        <v>113</v>
      </c>
      <c r="O28" s="5"/>
      <c r="P28" s="5">
        <v>9</v>
      </c>
      <c r="Q28" s="5">
        <v>0</v>
      </c>
      <c r="R28" s="5">
        <v>2</v>
      </c>
      <c r="S28" s="5">
        <v>8</v>
      </c>
      <c r="T28" s="5">
        <v>131</v>
      </c>
      <c r="U28" s="5">
        <v>131</v>
      </c>
      <c r="V28" s="5"/>
      <c r="W28" s="5"/>
      <c r="X28" s="5"/>
      <c r="Y28" s="5">
        <v>0</v>
      </c>
      <c r="Z28" s="5">
        <v>0</v>
      </c>
      <c r="AA28" s="5">
        <v>0</v>
      </c>
      <c r="AB28" s="5">
        <v>0</v>
      </c>
      <c r="AC28" s="5">
        <v>0</v>
      </c>
      <c r="AD28" s="5">
        <v>0</v>
      </c>
      <c r="AE28" s="5">
        <v>0</v>
      </c>
      <c r="AF28" s="5">
        <v>0</v>
      </c>
      <c r="AG28" s="5">
        <v>0</v>
      </c>
      <c r="AH28" s="5">
        <v>0</v>
      </c>
      <c r="AI28" s="5">
        <v>0</v>
      </c>
      <c r="AJ28" s="5">
        <v>0</v>
      </c>
      <c r="AK28" s="5">
        <v>0</v>
      </c>
      <c r="AL28" s="5">
        <v>0</v>
      </c>
      <c r="AM28" s="5">
        <v>0</v>
      </c>
      <c r="AN28" s="5">
        <v>0</v>
      </c>
      <c r="AO28" s="5">
        <v>0</v>
      </c>
      <c r="AP28" s="5">
        <v>0</v>
      </c>
      <c r="AQ28" s="5">
        <v>0</v>
      </c>
      <c r="AR28" s="5">
        <v>0</v>
      </c>
      <c r="AS28" s="5">
        <v>0</v>
      </c>
      <c r="AT28" s="5">
        <v>0</v>
      </c>
      <c r="AU28" s="5">
        <v>0</v>
      </c>
      <c r="AV28" s="5">
        <v>0</v>
      </c>
      <c r="AW28" s="5">
        <v>0</v>
      </c>
      <c r="AX28" s="5">
        <v>0</v>
      </c>
      <c r="AY28" s="5">
        <v>0</v>
      </c>
      <c r="AZ28" s="5">
        <v>0</v>
      </c>
      <c r="BA28" s="5">
        <v>0</v>
      </c>
      <c r="BB28" s="5">
        <v>0</v>
      </c>
      <c r="BC28" s="5">
        <v>0</v>
      </c>
      <c r="BD28" s="5">
        <v>0</v>
      </c>
      <c r="BE28" s="5">
        <v>0</v>
      </c>
      <c r="BF28" s="5">
        <v>0</v>
      </c>
      <c r="BG28" s="5">
        <v>0</v>
      </c>
      <c r="BH28" s="5">
        <v>0</v>
      </c>
      <c r="BI28" s="5">
        <v>0</v>
      </c>
      <c r="BJ28" s="5">
        <v>0</v>
      </c>
      <c r="BK28" s="5">
        <v>0</v>
      </c>
      <c r="BL28" s="5">
        <v>0</v>
      </c>
      <c r="BM28" s="5">
        <v>1</v>
      </c>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4"/>
    </row>
    <row r="29" spans="1:200" ht="17.25" thickBot="1">
      <c r="A29" s="80" t="s">
        <v>12</v>
      </c>
      <c r="B29" s="81" t="s">
        <v>126</v>
      </c>
      <c r="C29" s="66" t="s">
        <v>209</v>
      </c>
      <c r="D29" s="53">
        <v>0</v>
      </c>
      <c r="E29" s="5"/>
      <c r="F29" s="5"/>
      <c r="G29" s="5"/>
      <c r="H29" s="5"/>
      <c r="I29" s="5"/>
      <c r="J29" s="5"/>
      <c r="K29" s="5"/>
      <c r="L29" s="5"/>
      <c r="M29" s="5"/>
      <c r="N29" s="5">
        <v>16</v>
      </c>
      <c r="O29" s="5"/>
      <c r="P29" s="5">
        <v>1</v>
      </c>
      <c r="Q29" s="5">
        <v>4</v>
      </c>
      <c r="R29" s="5">
        <v>0</v>
      </c>
      <c r="S29" s="5">
        <v>0</v>
      </c>
      <c r="T29" s="5">
        <v>21</v>
      </c>
      <c r="U29" s="5">
        <v>20</v>
      </c>
      <c r="V29" s="5">
        <v>1</v>
      </c>
      <c r="W29" s="5"/>
      <c r="X29" s="5"/>
      <c r="Y29" s="5"/>
      <c r="Z29" s="5"/>
      <c r="AA29" s="5"/>
      <c r="AB29" s="5"/>
      <c r="AC29" s="5">
        <v>0</v>
      </c>
      <c r="AD29" s="5"/>
      <c r="AE29" s="5"/>
      <c r="AF29" s="5"/>
      <c r="AG29" s="5"/>
      <c r="AH29" s="5"/>
      <c r="AI29" s="5"/>
      <c r="AJ29" s="5"/>
      <c r="AK29" s="5"/>
      <c r="AL29" s="5"/>
      <c r="AM29" s="5"/>
      <c r="AN29" s="5"/>
      <c r="AO29" s="5"/>
      <c r="AP29" s="5"/>
      <c r="AQ29" s="5"/>
      <c r="AR29" s="5"/>
      <c r="AS29" s="5"/>
      <c r="AT29" s="5">
        <v>0</v>
      </c>
      <c r="AU29" s="5"/>
      <c r="AV29" s="5"/>
      <c r="AW29" s="5">
        <v>0</v>
      </c>
      <c r="AX29" s="5"/>
      <c r="AY29" s="5"/>
      <c r="AZ29" s="5">
        <v>1</v>
      </c>
      <c r="BA29" s="5">
        <v>0</v>
      </c>
      <c r="BB29" s="5">
        <v>1</v>
      </c>
      <c r="BC29" s="5"/>
      <c r="BD29" s="5"/>
      <c r="BE29" s="5"/>
      <c r="BF29" s="5"/>
      <c r="BG29" s="5"/>
      <c r="BH29" s="5"/>
      <c r="BI29" s="5"/>
      <c r="BJ29" s="5"/>
      <c r="BK29" s="5"/>
      <c r="BL29" s="5"/>
      <c r="BM29" s="5">
        <v>1</v>
      </c>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4"/>
    </row>
    <row r="30" spans="1:200" ht="16.5">
      <c r="A30" s="79" t="s">
        <v>26</v>
      </c>
      <c r="B30" s="79" t="s">
        <v>27</v>
      </c>
      <c r="C30" s="68" t="s">
        <v>108</v>
      </c>
      <c r="D30" s="53">
        <v>5</v>
      </c>
      <c r="E30" s="5">
        <v>2</v>
      </c>
      <c r="F30" s="5">
        <v>0</v>
      </c>
      <c r="G30" s="5">
        <v>0</v>
      </c>
      <c r="H30" s="5">
        <v>1</v>
      </c>
      <c r="I30" s="5">
        <v>1</v>
      </c>
      <c r="J30" s="5">
        <v>1</v>
      </c>
      <c r="K30" s="5">
        <v>0</v>
      </c>
      <c r="L30" s="5">
        <v>1</v>
      </c>
      <c r="M30" s="5"/>
      <c r="N30" s="5">
        <v>130</v>
      </c>
      <c r="O30" s="5">
        <v>0</v>
      </c>
      <c r="P30" s="5">
        <v>3</v>
      </c>
      <c r="Q30" s="5">
        <v>0</v>
      </c>
      <c r="R30" s="5">
        <v>0</v>
      </c>
      <c r="S30" s="5">
        <v>0</v>
      </c>
      <c r="T30" s="5">
        <v>133</v>
      </c>
      <c r="U30" s="5">
        <v>131</v>
      </c>
      <c r="V30" s="5">
        <v>2</v>
      </c>
      <c r="W30" s="5">
        <v>1</v>
      </c>
      <c r="X30" s="5">
        <v>0</v>
      </c>
      <c r="Y30" s="5"/>
      <c r="Z30" s="5"/>
      <c r="AA30" s="5"/>
      <c r="AB30" s="5"/>
      <c r="AC30" s="5">
        <v>0</v>
      </c>
      <c r="AD30" s="5"/>
      <c r="AE30" s="5"/>
      <c r="AF30" s="5"/>
      <c r="AG30" s="5"/>
      <c r="AH30" s="5"/>
      <c r="AI30" s="5"/>
      <c r="AJ30" s="5"/>
      <c r="AK30" s="5"/>
      <c r="AL30" s="5"/>
      <c r="AM30" s="5"/>
      <c r="AN30" s="5"/>
      <c r="AO30" s="5"/>
      <c r="AP30" s="5"/>
      <c r="AQ30" s="5"/>
      <c r="AR30" s="5"/>
      <c r="AS30" s="5"/>
      <c r="AT30" s="5">
        <v>0</v>
      </c>
      <c r="AU30" s="5"/>
      <c r="AV30" s="5"/>
      <c r="AW30" s="5">
        <v>0</v>
      </c>
      <c r="AX30" s="5"/>
      <c r="AY30" s="5"/>
      <c r="AZ30" s="5">
        <v>2</v>
      </c>
      <c r="BA30" s="5">
        <v>0</v>
      </c>
      <c r="BB30" s="5">
        <v>2</v>
      </c>
      <c r="BC30" s="5"/>
      <c r="BD30" s="5"/>
      <c r="BE30" s="5"/>
      <c r="BF30" s="5"/>
      <c r="BG30" s="5"/>
      <c r="BH30" s="5"/>
      <c r="BI30" s="5"/>
      <c r="BJ30" s="5"/>
      <c r="BK30" s="5"/>
      <c r="BL30" s="5"/>
      <c r="BM30" s="5">
        <v>1</v>
      </c>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4"/>
    </row>
    <row r="31" spans="1:200" ht="16.5">
      <c r="A31" s="80" t="s">
        <v>26</v>
      </c>
      <c r="B31" s="80" t="s">
        <v>27</v>
      </c>
      <c r="C31" s="68" t="s">
        <v>182</v>
      </c>
      <c r="D31" s="53">
        <v>2</v>
      </c>
      <c r="E31" s="5"/>
      <c r="F31" s="5"/>
      <c r="G31" s="5"/>
      <c r="H31" s="5"/>
      <c r="I31" s="5"/>
      <c r="J31" s="5"/>
      <c r="K31" s="5"/>
      <c r="L31" s="5"/>
      <c r="M31" s="5"/>
      <c r="N31" s="5">
        <v>112</v>
      </c>
      <c r="O31" s="5"/>
      <c r="P31" s="5">
        <v>5</v>
      </c>
      <c r="Q31" s="5"/>
      <c r="R31" s="5"/>
      <c r="S31" s="5"/>
      <c r="T31" s="5">
        <v>117</v>
      </c>
      <c r="U31" s="5">
        <v>119</v>
      </c>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v>1</v>
      </c>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4"/>
    </row>
    <row r="32" spans="1:200" ht="16.5">
      <c r="A32" s="80" t="s">
        <v>26</v>
      </c>
      <c r="B32" s="80" t="s">
        <v>27</v>
      </c>
      <c r="C32" s="68" t="s">
        <v>109</v>
      </c>
      <c r="D32" s="53">
        <v>2</v>
      </c>
      <c r="E32" s="5"/>
      <c r="F32" s="5"/>
      <c r="G32" s="5"/>
      <c r="H32" s="5"/>
      <c r="I32" s="5"/>
      <c r="J32" s="5"/>
      <c r="K32" s="5"/>
      <c r="L32" s="5"/>
      <c r="M32" s="5"/>
      <c r="N32" s="5">
        <v>181</v>
      </c>
      <c r="O32" s="5"/>
      <c r="P32" s="5">
        <v>10</v>
      </c>
      <c r="Q32" s="5">
        <v>0</v>
      </c>
      <c r="R32" s="5">
        <v>0</v>
      </c>
      <c r="S32" s="5">
        <v>0</v>
      </c>
      <c r="T32" s="5">
        <v>191</v>
      </c>
      <c r="U32" s="5">
        <v>180</v>
      </c>
      <c r="V32" s="5">
        <v>11</v>
      </c>
      <c r="W32" s="5"/>
      <c r="X32" s="5"/>
      <c r="Y32" s="5"/>
      <c r="Z32" s="5"/>
      <c r="AA32" s="5"/>
      <c r="AB32" s="5"/>
      <c r="AC32" s="5">
        <v>5</v>
      </c>
      <c r="AD32" s="5"/>
      <c r="AE32" s="5"/>
      <c r="AF32" s="5"/>
      <c r="AG32" s="5"/>
      <c r="AH32" s="5"/>
      <c r="AI32" s="5"/>
      <c r="AJ32" s="5"/>
      <c r="AK32" s="5"/>
      <c r="AL32" s="5"/>
      <c r="AM32" s="5"/>
      <c r="AN32" s="5"/>
      <c r="AO32" s="5"/>
      <c r="AP32" s="5"/>
      <c r="AQ32" s="5"/>
      <c r="AR32" s="5"/>
      <c r="AS32" s="5"/>
      <c r="AT32" s="5">
        <v>2</v>
      </c>
      <c r="AU32" s="5"/>
      <c r="AV32" s="5"/>
      <c r="AW32" s="5">
        <v>0</v>
      </c>
      <c r="AX32" s="5"/>
      <c r="AY32" s="5"/>
      <c r="AZ32" s="5">
        <v>4</v>
      </c>
      <c r="BA32" s="5">
        <v>3</v>
      </c>
      <c r="BB32" s="5">
        <v>1</v>
      </c>
      <c r="BC32" s="5"/>
      <c r="BD32" s="5"/>
      <c r="BE32" s="5"/>
      <c r="BF32" s="5"/>
      <c r="BG32" s="5"/>
      <c r="BH32" s="5"/>
      <c r="BI32" s="5"/>
      <c r="BJ32" s="5"/>
      <c r="BK32" s="5"/>
      <c r="BL32" s="5"/>
      <c r="BM32" s="5">
        <v>1</v>
      </c>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4"/>
    </row>
    <row r="33" spans="1:200" ht="16.5">
      <c r="A33" s="80" t="s">
        <v>26</v>
      </c>
      <c r="B33" s="80" t="s">
        <v>27</v>
      </c>
      <c r="C33" s="68" t="s">
        <v>57</v>
      </c>
      <c r="D33" s="53">
        <v>2</v>
      </c>
      <c r="E33" s="5">
        <v>2</v>
      </c>
      <c r="F33" s="5">
        <v>0</v>
      </c>
      <c r="G33" s="5">
        <v>0</v>
      </c>
      <c r="H33" s="5">
        <v>0</v>
      </c>
      <c r="I33" s="5">
        <v>2</v>
      </c>
      <c r="J33" s="5">
        <v>2</v>
      </c>
      <c r="K33" s="5">
        <v>0</v>
      </c>
      <c r="L33" s="5">
        <v>1</v>
      </c>
      <c r="M33" s="5"/>
      <c r="N33" s="5">
        <v>119</v>
      </c>
      <c r="O33" s="5">
        <v>0</v>
      </c>
      <c r="P33" s="5">
        <v>1</v>
      </c>
      <c r="Q33" s="5">
        <v>0</v>
      </c>
      <c r="R33" s="5">
        <v>0</v>
      </c>
      <c r="S33" s="5">
        <v>0</v>
      </c>
      <c r="T33" s="5">
        <v>120</v>
      </c>
      <c r="U33" s="5">
        <v>116</v>
      </c>
      <c r="V33" s="5">
        <v>4</v>
      </c>
      <c r="W33" s="5">
        <v>0</v>
      </c>
      <c r="X33" s="5">
        <v>0</v>
      </c>
      <c r="Y33" s="5"/>
      <c r="Z33" s="5"/>
      <c r="AA33" s="5"/>
      <c r="AB33" s="5"/>
      <c r="AC33" s="5">
        <v>2</v>
      </c>
      <c r="AD33" s="5"/>
      <c r="AE33" s="5"/>
      <c r="AF33" s="5"/>
      <c r="AG33" s="5"/>
      <c r="AH33" s="5"/>
      <c r="AI33" s="5"/>
      <c r="AJ33" s="5"/>
      <c r="AK33" s="5"/>
      <c r="AL33" s="5"/>
      <c r="AM33" s="5"/>
      <c r="AN33" s="5"/>
      <c r="AO33" s="5"/>
      <c r="AP33" s="5"/>
      <c r="AQ33" s="5"/>
      <c r="AR33" s="5"/>
      <c r="AS33" s="5"/>
      <c r="AT33" s="5">
        <v>1</v>
      </c>
      <c r="AU33" s="5"/>
      <c r="AV33" s="5"/>
      <c r="AW33" s="5">
        <v>0</v>
      </c>
      <c r="AX33" s="5"/>
      <c r="AY33" s="5"/>
      <c r="AZ33" s="5">
        <v>1</v>
      </c>
      <c r="BA33" s="5">
        <v>0</v>
      </c>
      <c r="BB33" s="5">
        <v>1</v>
      </c>
      <c r="BC33" s="5"/>
      <c r="BD33" s="5"/>
      <c r="BE33" s="5"/>
      <c r="BF33" s="5"/>
      <c r="BG33" s="5"/>
      <c r="BH33" s="5"/>
      <c r="BI33" s="5"/>
      <c r="BJ33" s="5"/>
      <c r="BK33" s="5"/>
      <c r="BL33" s="5"/>
      <c r="BM33" s="5">
        <v>2</v>
      </c>
      <c r="BN33" s="5">
        <v>0</v>
      </c>
      <c r="BO33" s="5">
        <v>0</v>
      </c>
      <c r="BP33" s="5">
        <v>0</v>
      </c>
      <c r="BQ33" s="5">
        <v>0</v>
      </c>
      <c r="BR33" s="5">
        <v>0</v>
      </c>
      <c r="BS33" s="5">
        <v>0</v>
      </c>
      <c r="BT33" s="5">
        <v>0</v>
      </c>
      <c r="BU33" s="5">
        <v>0</v>
      </c>
      <c r="BV33" s="5">
        <v>0</v>
      </c>
      <c r="BW33" s="5">
        <v>0</v>
      </c>
      <c r="BX33" s="5">
        <v>0</v>
      </c>
      <c r="BY33" s="5">
        <v>0</v>
      </c>
      <c r="BZ33" s="5">
        <v>0</v>
      </c>
      <c r="CA33" s="5">
        <v>0</v>
      </c>
      <c r="CB33" s="5">
        <v>0</v>
      </c>
      <c r="CC33" s="5">
        <v>0</v>
      </c>
      <c r="CD33" s="5">
        <v>0</v>
      </c>
      <c r="CE33" s="5">
        <v>0</v>
      </c>
      <c r="CF33" s="5">
        <v>0</v>
      </c>
      <c r="CG33" s="5">
        <v>0</v>
      </c>
      <c r="CH33" s="5">
        <v>0</v>
      </c>
      <c r="CI33" s="5">
        <v>0</v>
      </c>
      <c r="CJ33" s="5">
        <v>0</v>
      </c>
      <c r="CK33" s="5">
        <v>0</v>
      </c>
      <c r="CL33" s="5">
        <v>0</v>
      </c>
      <c r="CM33" s="5">
        <v>0</v>
      </c>
      <c r="CN33" s="5">
        <v>0</v>
      </c>
      <c r="CO33" s="5">
        <v>0</v>
      </c>
      <c r="CP33" s="5">
        <v>0</v>
      </c>
      <c r="CQ33" s="5">
        <v>0</v>
      </c>
      <c r="CR33" s="5">
        <v>0</v>
      </c>
      <c r="CS33" s="5">
        <v>0</v>
      </c>
      <c r="CT33" s="5">
        <v>0</v>
      </c>
      <c r="CU33" s="5">
        <v>0</v>
      </c>
      <c r="CV33" s="5">
        <v>0</v>
      </c>
      <c r="CW33" s="5">
        <v>0</v>
      </c>
      <c r="CX33" s="5">
        <v>0</v>
      </c>
      <c r="CY33" s="5">
        <v>0</v>
      </c>
      <c r="CZ33" s="5">
        <v>0</v>
      </c>
      <c r="DA33" s="5">
        <v>0</v>
      </c>
      <c r="DB33" s="5">
        <v>0</v>
      </c>
      <c r="DC33" s="5">
        <v>0</v>
      </c>
      <c r="DD33" s="5">
        <v>0</v>
      </c>
      <c r="DE33" s="5">
        <v>0</v>
      </c>
      <c r="DF33" s="5">
        <v>0</v>
      </c>
      <c r="DG33" s="5">
        <v>0</v>
      </c>
      <c r="DH33" s="5">
        <v>0</v>
      </c>
      <c r="DI33" s="5">
        <v>0</v>
      </c>
      <c r="DJ33" s="5">
        <v>0</v>
      </c>
      <c r="DK33" s="5">
        <v>0</v>
      </c>
      <c r="DL33" s="5">
        <v>0</v>
      </c>
      <c r="DM33" s="5">
        <v>0</v>
      </c>
      <c r="DN33" s="5">
        <v>0</v>
      </c>
      <c r="DO33" s="5">
        <v>0</v>
      </c>
      <c r="DP33" s="5">
        <v>0</v>
      </c>
      <c r="DQ33" s="5">
        <v>0</v>
      </c>
      <c r="DR33" s="5">
        <v>0</v>
      </c>
      <c r="DS33" s="5">
        <v>0</v>
      </c>
      <c r="DT33" s="5">
        <v>0</v>
      </c>
      <c r="DU33" s="5">
        <v>0</v>
      </c>
      <c r="DV33" s="5">
        <v>0</v>
      </c>
      <c r="DW33" s="5">
        <v>0</v>
      </c>
      <c r="DX33" s="5">
        <v>0</v>
      </c>
      <c r="DY33" s="5">
        <v>0</v>
      </c>
      <c r="DZ33" s="5">
        <v>0</v>
      </c>
      <c r="EA33" s="5">
        <v>0</v>
      </c>
      <c r="EB33" s="5">
        <v>0</v>
      </c>
      <c r="EC33" s="5">
        <v>0</v>
      </c>
      <c r="ED33" s="5">
        <v>0</v>
      </c>
      <c r="EE33" s="5">
        <v>0</v>
      </c>
      <c r="EF33" s="5">
        <v>0</v>
      </c>
      <c r="EG33" s="5">
        <v>0</v>
      </c>
      <c r="EH33" s="5">
        <v>0</v>
      </c>
      <c r="EI33" s="5">
        <v>0</v>
      </c>
      <c r="EJ33" s="5">
        <v>0</v>
      </c>
      <c r="EK33" s="5">
        <v>0</v>
      </c>
      <c r="EL33" s="5">
        <v>0</v>
      </c>
      <c r="EM33" s="5">
        <v>0</v>
      </c>
      <c r="EN33" s="5">
        <v>0</v>
      </c>
      <c r="EO33" s="5">
        <v>0</v>
      </c>
      <c r="EP33" s="5">
        <v>0</v>
      </c>
      <c r="EQ33" s="5">
        <v>0</v>
      </c>
      <c r="ER33" s="5">
        <v>0</v>
      </c>
      <c r="ES33" s="5">
        <v>0</v>
      </c>
      <c r="ET33" s="5">
        <v>0</v>
      </c>
      <c r="EU33" s="5">
        <v>0</v>
      </c>
      <c r="EV33" s="5">
        <v>0</v>
      </c>
      <c r="EW33" s="5">
        <v>0</v>
      </c>
      <c r="EX33" s="5">
        <v>0</v>
      </c>
      <c r="EY33" s="5">
        <v>0</v>
      </c>
      <c r="EZ33" s="5">
        <v>0</v>
      </c>
      <c r="FA33" s="5">
        <v>0</v>
      </c>
      <c r="FB33" s="5">
        <v>0</v>
      </c>
      <c r="FC33" s="5">
        <v>0</v>
      </c>
      <c r="FD33" s="5">
        <v>0</v>
      </c>
      <c r="FE33" s="5">
        <v>0</v>
      </c>
      <c r="FF33" s="5">
        <v>0</v>
      </c>
      <c r="FG33" s="5">
        <v>0</v>
      </c>
      <c r="FH33" s="5">
        <v>0</v>
      </c>
      <c r="FI33" s="5">
        <v>0</v>
      </c>
      <c r="FJ33" s="5">
        <v>0</v>
      </c>
      <c r="FK33" s="5">
        <v>0</v>
      </c>
      <c r="FL33" s="5">
        <v>0</v>
      </c>
      <c r="FM33" s="5">
        <v>0</v>
      </c>
      <c r="FN33" s="5">
        <v>0</v>
      </c>
      <c r="FO33" s="5">
        <v>0</v>
      </c>
      <c r="FP33" s="5">
        <v>0</v>
      </c>
      <c r="FQ33" s="5">
        <v>0</v>
      </c>
      <c r="FR33" s="5">
        <v>0</v>
      </c>
      <c r="FS33" s="5">
        <v>0</v>
      </c>
      <c r="FT33" s="5">
        <v>0</v>
      </c>
      <c r="FU33" s="5">
        <v>0</v>
      </c>
      <c r="FV33" s="5">
        <v>0</v>
      </c>
      <c r="FW33" s="5">
        <v>0</v>
      </c>
      <c r="FX33" s="5">
        <v>0</v>
      </c>
      <c r="FY33" s="5">
        <v>0</v>
      </c>
      <c r="FZ33" s="5">
        <v>0</v>
      </c>
      <c r="GA33" s="5">
        <v>0</v>
      </c>
      <c r="GB33" s="5">
        <v>0</v>
      </c>
      <c r="GC33" s="5">
        <v>0</v>
      </c>
      <c r="GD33" s="5"/>
      <c r="GE33" s="5"/>
      <c r="GF33" s="5"/>
      <c r="GG33" s="5"/>
      <c r="GH33" s="5"/>
      <c r="GI33" s="5"/>
      <c r="GJ33" s="5"/>
      <c r="GK33" s="5"/>
      <c r="GL33" s="5"/>
      <c r="GM33" s="5"/>
      <c r="GN33" s="5"/>
      <c r="GO33" s="5"/>
      <c r="GP33" s="5"/>
      <c r="GQ33" s="5"/>
      <c r="GR33" s="54"/>
    </row>
    <row r="34" spans="1:200" ht="16.5">
      <c r="A34" s="80" t="s">
        <v>26</v>
      </c>
      <c r="B34" s="80" t="s">
        <v>27</v>
      </c>
      <c r="C34" s="68" t="s">
        <v>61</v>
      </c>
      <c r="D34" s="53">
        <v>2</v>
      </c>
      <c r="E34" s="5">
        <v>1</v>
      </c>
      <c r="F34" s="5">
        <v>0</v>
      </c>
      <c r="G34" s="5">
        <v>0</v>
      </c>
      <c r="H34" s="5">
        <v>0</v>
      </c>
      <c r="I34" s="5">
        <v>1</v>
      </c>
      <c r="J34" s="5">
        <v>1</v>
      </c>
      <c r="K34" s="5">
        <v>0</v>
      </c>
      <c r="L34" s="5">
        <v>1</v>
      </c>
      <c r="M34" s="5"/>
      <c r="N34" s="5">
        <v>345</v>
      </c>
      <c r="O34" s="5">
        <v>0</v>
      </c>
      <c r="P34" s="5">
        <v>3</v>
      </c>
      <c r="Q34" s="5">
        <v>0</v>
      </c>
      <c r="R34" s="5">
        <v>0</v>
      </c>
      <c r="S34" s="5">
        <v>0</v>
      </c>
      <c r="T34" s="5">
        <v>348</v>
      </c>
      <c r="U34" s="5">
        <v>345</v>
      </c>
      <c r="V34" s="5">
        <v>3</v>
      </c>
      <c r="W34" s="5">
        <v>1</v>
      </c>
      <c r="X34" s="5">
        <v>0</v>
      </c>
      <c r="Y34" s="5"/>
      <c r="Z34" s="5"/>
      <c r="AA34" s="5"/>
      <c r="AB34" s="5"/>
      <c r="AC34" s="5">
        <v>1</v>
      </c>
      <c r="AD34" s="5"/>
      <c r="AE34" s="5"/>
      <c r="AF34" s="5"/>
      <c r="AG34" s="5"/>
      <c r="AH34" s="5"/>
      <c r="AI34" s="5"/>
      <c r="AJ34" s="5"/>
      <c r="AK34" s="5"/>
      <c r="AL34" s="5"/>
      <c r="AM34" s="5"/>
      <c r="AN34" s="5"/>
      <c r="AO34" s="5"/>
      <c r="AP34" s="5"/>
      <c r="AQ34" s="5"/>
      <c r="AR34" s="5"/>
      <c r="AS34" s="5"/>
      <c r="AT34" s="5">
        <v>0</v>
      </c>
      <c r="AU34" s="5"/>
      <c r="AV34" s="5"/>
      <c r="AW34" s="5">
        <v>0</v>
      </c>
      <c r="AX34" s="5"/>
      <c r="AY34" s="5"/>
      <c r="AZ34" s="5">
        <v>2</v>
      </c>
      <c r="BA34" s="5">
        <v>2</v>
      </c>
      <c r="BB34" s="5">
        <v>0</v>
      </c>
      <c r="BC34" s="5"/>
      <c r="BD34" s="5"/>
      <c r="BE34" s="5"/>
      <c r="BF34" s="5"/>
      <c r="BG34" s="5"/>
      <c r="BH34" s="5"/>
      <c r="BI34" s="5"/>
      <c r="BJ34" s="5"/>
      <c r="BK34" s="5"/>
      <c r="BL34" s="5"/>
      <c r="BM34" s="5">
        <v>1</v>
      </c>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4"/>
    </row>
    <row r="35" spans="1:200" ht="16.5">
      <c r="A35" s="80" t="s">
        <v>26</v>
      </c>
      <c r="B35" s="80" t="s">
        <v>27</v>
      </c>
      <c r="C35" s="68" t="s">
        <v>28</v>
      </c>
      <c r="D35" s="53">
        <v>72</v>
      </c>
      <c r="E35" s="5">
        <v>19</v>
      </c>
      <c r="F35" s="5">
        <v>1</v>
      </c>
      <c r="G35" s="5">
        <v>0</v>
      </c>
      <c r="H35" s="5">
        <v>2</v>
      </c>
      <c r="I35" s="5">
        <v>16</v>
      </c>
      <c r="J35" s="5">
        <v>16</v>
      </c>
      <c r="K35" s="5">
        <v>0</v>
      </c>
      <c r="L35" s="5">
        <v>13</v>
      </c>
      <c r="M35" s="5"/>
      <c r="N35" s="5">
        <v>2022</v>
      </c>
      <c r="O35" s="5">
        <v>0</v>
      </c>
      <c r="P35" s="5">
        <v>29</v>
      </c>
      <c r="Q35" s="5">
        <v>34</v>
      </c>
      <c r="R35" s="5">
        <v>0</v>
      </c>
      <c r="S35" s="5">
        <v>20</v>
      </c>
      <c r="T35" s="5">
        <v>2105</v>
      </c>
      <c r="U35" s="5">
        <v>2042</v>
      </c>
      <c r="V35" s="5">
        <v>63</v>
      </c>
      <c r="W35" s="5">
        <v>13</v>
      </c>
      <c r="X35" s="5">
        <v>0</v>
      </c>
      <c r="Y35" s="5">
        <v>4</v>
      </c>
      <c r="Z35" s="5">
        <v>4</v>
      </c>
      <c r="AA35" s="5">
        <v>5</v>
      </c>
      <c r="AB35" s="5">
        <v>4</v>
      </c>
      <c r="AC35" s="5">
        <v>52</v>
      </c>
      <c r="AD35" s="5">
        <v>8</v>
      </c>
      <c r="AE35" s="5">
        <v>3</v>
      </c>
      <c r="AF35" s="5">
        <v>0</v>
      </c>
      <c r="AG35" s="5">
        <v>0</v>
      </c>
      <c r="AH35" s="5">
        <v>12</v>
      </c>
      <c r="AI35" s="5">
        <v>2</v>
      </c>
      <c r="AJ35" s="5">
        <v>1</v>
      </c>
      <c r="AK35" s="5">
        <v>0</v>
      </c>
      <c r="AL35" s="5">
        <v>0</v>
      </c>
      <c r="AM35" s="5">
        <v>0</v>
      </c>
      <c r="AN35" s="5">
        <v>0</v>
      </c>
      <c r="AO35" s="5">
        <v>0</v>
      </c>
      <c r="AP35" s="5">
        <v>26</v>
      </c>
      <c r="AQ35" s="5">
        <v>0</v>
      </c>
      <c r="AR35" s="5">
        <v>5</v>
      </c>
      <c r="AS35" s="5">
        <v>0</v>
      </c>
      <c r="AT35" s="5">
        <v>8</v>
      </c>
      <c r="AU35" s="5">
        <v>4</v>
      </c>
      <c r="AV35" s="5">
        <v>0</v>
      </c>
      <c r="AW35" s="5">
        <v>10</v>
      </c>
      <c r="AX35" s="5">
        <v>5</v>
      </c>
      <c r="AY35" s="5">
        <v>0</v>
      </c>
      <c r="AZ35" s="5">
        <v>56</v>
      </c>
      <c r="BA35" s="5">
        <v>2</v>
      </c>
      <c r="BB35" s="5">
        <v>54</v>
      </c>
      <c r="BC35" s="5">
        <v>28</v>
      </c>
      <c r="BD35" s="5">
        <v>0</v>
      </c>
      <c r="BE35" s="5">
        <v>28</v>
      </c>
      <c r="BF35" s="5">
        <v>0</v>
      </c>
      <c r="BG35" s="5">
        <v>5</v>
      </c>
      <c r="BH35" s="5">
        <v>2</v>
      </c>
      <c r="BI35" s="5">
        <v>0</v>
      </c>
      <c r="BJ35" s="5">
        <v>2</v>
      </c>
      <c r="BK35" s="5">
        <v>1</v>
      </c>
      <c r="BL35" s="5">
        <v>1</v>
      </c>
      <c r="BM35" s="5">
        <v>1</v>
      </c>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4"/>
    </row>
    <row r="36" spans="1:200" ht="16.5">
      <c r="A36" s="80" t="s">
        <v>26</v>
      </c>
      <c r="B36" s="80" t="s">
        <v>27</v>
      </c>
      <c r="C36" s="68" t="s">
        <v>183</v>
      </c>
      <c r="D36" s="53">
        <v>2</v>
      </c>
      <c r="E36" s="5"/>
      <c r="F36" s="5"/>
      <c r="G36" s="5"/>
      <c r="H36" s="5"/>
      <c r="I36" s="5"/>
      <c r="J36" s="5"/>
      <c r="K36" s="5"/>
      <c r="L36" s="5"/>
      <c r="M36" s="5"/>
      <c r="N36" s="5">
        <v>63</v>
      </c>
      <c r="O36" s="5"/>
      <c r="P36" s="5">
        <v>1</v>
      </c>
      <c r="Q36" s="5"/>
      <c r="R36" s="5"/>
      <c r="S36" s="5"/>
      <c r="T36" s="5">
        <v>64</v>
      </c>
      <c r="U36" s="5">
        <v>72</v>
      </c>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4"/>
    </row>
    <row r="37" spans="1:200" ht="17.25" thickBot="1">
      <c r="A37" s="80" t="s">
        <v>26</v>
      </c>
      <c r="B37" s="80" t="s">
        <v>27</v>
      </c>
      <c r="C37" s="58" t="s">
        <v>58</v>
      </c>
      <c r="D37" s="53">
        <v>2</v>
      </c>
      <c r="E37" s="5"/>
      <c r="F37" s="5"/>
      <c r="G37" s="5"/>
      <c r="H37" s="5"/>
      <c r="I37" s="5"/>
      <c r="J37" s="5"/>
      <c r="K37" s="5"/>
      <c r="L37" s="5"/>
      <c r="M37" s="5"/>
      <c r="N37" s="5">
        <v>57</v>
      </c>
      <c r="O37" s="5"/>
      <c r="P37" s="5">
        <v>0</v>
      </c>
      <c r="Q37" s="5">
        <v>0</v>
      </c>
      <c r="R37" s="5">
        <v>0</v>
      </c>
      <c r="S37" s="5">
        <v>0</v>
      </c>
      <c r="T37" s="5">
        <v>57</v>
      </c>
      <c r="U37" s="5">
        <v>53</v>
      </c>
      <c r="V37" s="5">
        <v>4</v>
      </c>
      <c r="W37" s="5"/>
      <c r="X37" s="5"/>
      <c r="Y37" s="5"/>
      <c r="Z37" s="5"/>
      <c r="AA37" s="5"/>
      <c r="AB37" s="5"/>
      <c r="AC37" s="5">
        <v>0</v>
      </c>
      <c r="AD37" s="5"/>
      <c r="AE37" s="5"/>
      <c r="AF37" s="5"/>
      <c r="AG37" s="5"/>
      <c r="AH37" s="5"/>
      <c r="AI37" s="5"/>
      <c r="AJ37" s="5"/>
      <c r="AK37" s="5"/>
      <c r="AL37" s="5"/>
      <c r="AM37" s="5"/>
      <c r="AN37" s="5"/>
      <c r="AO37" s="5"/>
      <c r="AP37" s="5"/>
      <c r="AQ37" s="5"/>
      <c r="AR37" s="5"/>
      <c r="AS37" s="5"/>
      <c r="AT37" s="5">
        <v>0</v>
      </c>
      <c r="AU37" s="5"/>
      <c r="AV37" s="5"/>
      <c r="AW37" s="5">
        <v>0</v>
      </c>
      <c r="AX37" s="5"/>
      <c r="AY37" s="5"/>
      <c r="AZ37" s="5">
        <v>4</v>
      </c>
      <c r="BA37" s="5">
        <v>0</v>
      </c>
      <c r="BB37" s="5">
        <v>4</v>
      </c>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4"/>
    </row>
    <row r="38" spans="1:200" ht="16.5">
      <c r="A38" s="80" t="s">
        <v>26</v>
      </c>
      <c r="B38" s="80" t="s">
        <v>27</v>
      </c>
      <c r="C38" s="66" t="s">
        <v>201</v>
      </c>
      <c r="D38" s="53">
        <v>0</v>
      </c>
      <c r="E38" s="5">
        <v>2</v>
      </c>
      <c r="F38" s="5">
        <v>0</v>
      </c>
      <c r="G38" s="5">
        <v>0</v>
      </c>
      <c r="H38" s="5">
        <v>0</v>
      </c>
      <c r="I38" s="5">
        <v>2</v>
      </c>
      <c r="J38" s="5">
        <v>2</v>
      </c>
      <c r="K38" s="5">
        <v>0</v>
      </c>
      <c r="L38" s="5">
        <v>2</v>
      </c>
      <c r="M38" s="5"/>
      <c r="N38" s="5">
        <v>19</v>
      </c>
      <c r="O38" s="5">
        <v>0</v>
      </c>
      <c r="P38" s="5">
        <v>1</v>
      </c>
      <c r="Q38" s="5"/>
      <c r="R38" s="5"/>
      <c r="S38" s="5"/>
      <c r="T38" s="5">
        <v>20</v>
      </c>
      <c r="U38" s="5">
        <v>23</v>
      </c>
      <c r="V38" s="5"/>
      <c r="W38" s="5">
        <v>2</v>
      </c>
      <c r="X38" s="5">
        <v>0</v>
      </c>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4"/>
    </row>
    <row r="39" spans="1:200" ht="16.5">
      <c r="A39" s="80" t="s">
        <v>26</v>
      </c>
      <c r="B39" s="79" t="s">
        <v>59</v>
      </c>
      <c r="C39" s="68" t="s">
        <v>110</v>
      </c>
      <c r="D39" s="53">
        <v>3</v>
      </c>
      <c r="E39" s="5"/>
      <c r="F39" s="5"/>
      <c r="G39" s="5"/>
      <c r="H39" s="5"/>
      <c r="I39" s="5"/>
      <c r="J39" s="5"/>
      <c r="K39" s="5"/>
      <c r="L39" s="5"/>
      <c r="M39" s="5"/>
      <c r="N39" s="5">
        <v>59</v>
      </c>
      <c r="O39" s="5"/>
      <c r="P39" s="5">
        <v>0</v>
      </c>
      <c r="Q39" s="5"/>
      <c r="R39" s="5"/>
      <c r="S39" s="5"/>
      <c r="T39" s="5">
        <v>59</v>
      </c>
      <c r="U39" s="5">
        <v>60</v>
      </c>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c r="FS39" s="5"/>
      <c r="FT39" s="5"/>
      <c r="FU39" s="5"/>
      <c r="FV39" s="5"/>
      <c r="FW39" s="5"/>
      <c r="FX39" s="5"/>
      <c r="FY39" s="5"/>
      <c r="FZ39" s="5"/>
      <c r="GA39" s="5"/>
      <c r="GB39" s="5"/>
      <c r="GC39" s="5"/>
      <c r="GD39" s="5"/>
      <c r="GE39" s="5"/>
      <c r="GF39" s="5"/>
      <c r="GG39" s="5"/>
      <c r="GH39" s="5"/>
      <c r="GI39" s="5"/>
      <c r="GJ39" s="5"/>
      <c r="GK39" s="5"/>
      <c r="GL39" s="5"/>
      <c r="GM39" s="5"/>
      <c r="GN39" s="5"/>
      <c r="GO39" s="5"/>
      <c r="GP39" s="5"/>
      <c r="GQ39" s="5"/>
      <c r="GR39" s="54"/>
    </row>
    <row r="40" spans="1:200" ht="16.5">
      <c r="A40" s="80" t="s">
        <v>26</v>
      </c>
      <c r="B40" s="80" t="s">
        <v>59</v>
      </c>
      <c r="C40" s="68" t="s">
        <v>197</v>
      </c>
      <c r="D40" s="53">
        <v>0</v>
      </c>
      <c r="E40" s="5"/>
      <c r="F40" s="5"/>
      <c r="G40" s="5"/>
      <c r="H40" s="5"/>
      <c r="I40" s="5"/>
      <c r="J40" s="5"/>
      <c r="K40" s="5"/>
      <c r="L40" s="5"/>
      <c r="M40" s="5"/>
      <c r="N40" s="5">
        <v>21</v>
      </c>
      <c r="O40" s="5"/>
      <c r="P40" s="5">
        <v>0</v>
      </c>
      <c r="Q40" s="5"/>
      <c r="R40" s="5"/>
      <c r="S40" s="5"/>
      <c r="T40" s="5">
        <v>21</v>
      </c>
      <c r="U40" s="5">
        <v>22</v>
      </c>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c r="FS40" s="5"/>
      <c r="FT40" s="5"/>
      <c r="FU40" s="5"/>
      <c r="FV40" s="5"/>
      <c r="FW40" s="5"/>
      <c r="FX40" s="5"/>
      <c r="FY40" s="5"/>
      <c r="FZ40" s="5"/>
      <c r="GA40" s="5"/>
      <c r="GB40" s="5"/>
      <c r="GC40" s="5"/>
      <c r="GD40" s="5"/>
      <c r="GE40" s="5"/>
      <c r="GF40" s="5"/>
      <c r="GG40" s="5"/>
      <c r="GH40" s="5"/>
      <c r="GI40" s="5"/>
      <c r="GJ40" s="5"/>
      <c r="GK40" s="5"/>
      <c r="GL40" s="5"/>
      <c r="GM40" s="5"/>
      <c r="GN40" s="5"/>
      <c r="GO40" s="5"/>
      <c r="GP40" s="5"/>
      <c r="GQ40" s="5"/>
      <c r="GR40" s="54"/>
    </row>
    <row r="41" spans="1:200" ht="16.5">
      <c r="A41" s="80" t="s">
        <v>26</v>
      </c>
      <c r="B41" s="80" t="s">
        <v>59</v>
      </c>
      <c r="C41" s="68" t="s">
        <v>184</v>
      </c>
      <c r="D41" s="53">
        <v>2</v>
      </c>
      <c r="E41" s="5">
        <v>1</v>
      </c>
      <c r="F41" s="5">
        <v>0</v>
      </c>
      <c r="G41" s="5">
        <v>0</v>
      </c>
      <c r="H41" s="5">
        <v>0</v>
      </c>
      <c r="I41" s="5">
        <v>1</v>
      </c>
      <c r="J41" s="5">
        <v>1</v>
      </c>
      <c r="K41" s="5">
        <v>0</v>
      </c>
      <c r="L41" s="5">
        <v>0</v>
      </c>
      <c r="M41" s="5"/>
      <c r="N41" s="5">
        <v>42</v>
      </c>
      <c r="O41" s="5">
        <v>0</v>
      </c>
      <c r="P41" s="5">
        <v>1</v>
      </c>
      <c r="Q41" s="5"/>
      <c r="R41" s="5"/>
      <c r="S41" s="5"/>
      <c r="T41" s="5">
        <v>43</v>
      </c>
      <c r="U41" s="5">
        <v>46</v>
      </c>
      <c r="V41" s="5"/>
      <c r="W41" s="5">
        <v>0</v>
      </c>
      <c r="X41" s="5">
        <v>0</v>
      </c>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c r="FS41" s="5"/>
      <c r="FT41" s="5"/>
      <c r="FU41" s="5"/>
      <c r="FV41" s="5"/>
      <c r="FW41" s="5"/>
      <c r="FX41" s="5"/>
      <c r="FY41" s="5"/>
      <c r="FZ41" s="5"/>
      <c r="GA41" s="5"/>
      <c r="GB41" s="5"/>
      <c r="GC41" s="5"/>
      <c r="GD41" s="5"/>
      <c r="GE41" s="5"/>
      <c r="GF41" s="5"/>
      <c r="GG41" s="5"/>
      <c r="GH41" s="5"/>
      <c r="GI41" s="5"/>
      <c r="GJ41" s="5"/>
      <c r="GK41" s="5"/>
      <c r="GL41" s="5"/>
      <c r="GM41" s="5"/>
      <c r="GN41" s="5"/>
      <c r="GO41" s="5"/>
      <c r="GP41" s="5"/>
      <c r="GQ41" s="5"/>
      <c r="GR41" s="54"/>
    </row>
    <row r="42" spans="1:200" ht="16.5">
      <c r="A42" s="80" t="s">
        <v>26</v>
      </c>
      <c r="B42" s="80" t="s">
        <v>59</v>
      </c>
      <c r="C42" s="68" t="s">
        <v>60</v>
      </c>
      <c r="D42" s="53">
        <v>0</v>
      </c>
      <c r="E42" s="5"/>
      <c r="F42" s="5"/>
      <c r="G42" s="5"/>
      <c r="H42" s="5"/>
      <c r="I42" s="5"/>
      <c r="J42" s="5"/>
      <c r="K42" s="5"/>
      <c r="L42" s="5"/>
      <c r="M42" s="5"/>
      <c r="N42" s="5">
        <v>48</v>
      </c>
      <c r="O42" s="5"/>
      <c r="P42" s="5">
        <v>0</v>
      </c>
      <c r="Q42" s="5">
        <v>0</v>
      </c>
      <c r="R42" s="5">
        <v>0</v>
      </c>
      <c r="S42" s="5">
        <v>0</v>
      </c>
      <c r="T42" s="5">
        <v>48</v>
      </c>
      <c r="U42" s="5">
        <v>47</v>
      </c>
      <c r="V42" s="5">
        <v>1</v>
      </c>
      <c r="W42" s="5"/>
      <c r="X42" s="5"/>
      <c r="Y42" s="5"/>
      <c r="Z42" s="5"/>
      <c r="AA42" s="5"/>
      <c r="AB42" s="5"/>
      <c r="AC42" s="5">
        <v>0</v>
      </c>
      <c r="AD42" s="5"/>
      <c r="AE42" s="5"/>
      <c r="AF42" s="5"/>
      <c r="AG42" s="5"/>
      <c r="AH42" s="5"/>
      <c r="AI42" s="5"/>
      <c r="AJ42" s="5"/>
      <c r="AK42" s="5"/>
      <c r="AL42" s="5"/>
      <c r="AM42" s="5"/>
      <c r="AN42" s="5"/>
      <c r="AO42" s="5"/>
      <c r="AP42" s="5"/>
      <c r="AQ42" s="5"/>
      <c r="AR42" s="5"/>
      <c r="AS42" s="5"/>
      <c r="AT42" s="5">
        <v>0</v>
      </c>
      <c r="AU42" s="5"/>
      <c r="AV42" s="5"/>
      <c r="AW42" s="5">
        <v>0</v>
      </c>
      <c r="AX42" s="5"/>
      <c r="AY42" s="5"/>
      <c r="AZ42" s="5">
        <v>1</v>
      </c>
      <c r="BA42" s="5">
        <v>0</v>
      </c>
      <c r="BB42" s="5">
        <v>1</v>
      </c>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4"/>
    </row>
    <row r="43" spans="1:200" ht="16.5">
      <c r="A43" s="80" t="s">
        <v>26</v>
      </c>
      <c r="B43" s="80" t="s">
        <v>59</v>
      </c>
      <c r="C43" s="68" t="s">
        <v>196</v>
      </c>
      <c r="D43" s="53">
        <v>0</v>
      </c>
      <c r="E43" s="5"/>
      <c r="F43" s="5"/>
      <c r="G43" s="5"/>
      <c r="H43" s="5"/>
      <c r="I43" s="5"/>
      <c r="J43" s="5"/>
      <c r="K43" s="5"/>
      <c r="L43" s="5"/>
      <c r="M43" s="5"/>
      <c r="N43" s="5">
        <v>24</v>
      </c>
      <c r="O43" s="5"/>
      <c r="P43" s="5">
        <v>1</v>
      </c>
      <c r="Q43" s="5"/>
      <c r="R43" s="5"/>
      <c r="S43" s="5"/>
      <c r="T43" s="5">
        <v>25</v>
      </c>
      <c r="U43" s="5">
        <v>26</v>
      </c>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c r="GM43" s="5"/>
      <c r="GN43" s="5"/>
      <c r="GO43" s="5"/>
      <c r="GP43" s="5"/>
      <c r="GQ43" s="5"/>
      <c r="GR43" s="54"/>
    </row>
    <row r="44" spans="1:200" ht="17.25" thickBot="1">
      <c r="A44" s="80" t="s">
        <v>26</v>
      </c>
      <c r="B44" s="80" t="s">
        <v>59</v>
      </c>
      <c r="C44" s="58" t="s">
        <v>62</v>
      </c>
      <c r="D44" s="53">
        <v>5</v>
      </c>
      <c r="E44" s="5"/>
      <c r="F44" s="5"/>
      <c r="G44" s="5"/>
      <c r="H44" s="5"/>
      <c r="I44" s="5"/>
      <c r="J44" s="5"/>
      <c r="K44" s="5"/>
      <c r="L44" s="5"/>
      <c r="M44" s="5"/>
      <c r="N44" s="5">
        <v>78</v>
      </c>
      <c r="O44" s="5"/>
      <c r="P44" s="5">
        <v>2</v>
      </c>
      <c r="Q44" s="5"/>
      <c r="R44" s="5"/>
      <c r="S44" s="5"/>
      <c r="T44" s="5">
        <v>80</v>
      </c>
      <c r="U44" s="5">
        <v>83</v>
      </c>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4"/>
    </row>
    <row r="45" spans="1:200" ht="16.5">
      <c r="A45" s="80" t="s">
        <v>26</v>
      </c>
      <c r="B45" s="80" t="s">
        <v>59</v>
      </c>
      <c r="C45" s="66" t="s">
        <v>215</v>
      </c>
      <c r="D45" s="53">
        <v>0</v>
      </c>
      <c r="E45" s="5"/>
      <c r="F45" s="5"/>
      <c r="G45" s="5"/>
      <c r="H45" s="5"/>
      <c r="I45" s="5"/>
      <c r="J45" s="5"/>
      <c r="K45" s="5"/>
      <c r="L45" s="5"/>
      <c r="M45" s="5"/>
      <c r="N45" s="5">
        <v>30</v>
      </c>
      <c r="O45" s="5"/>
      <c r="P45" s="5">
        <v>0</v>
      </c>
      <c r="Q45" s="5">
        <v>0</v>
      </c>
      <c r="R45" s="5">
        <v>0</v>
      </c>
      <c r="S45" s="5">
        <v>0</v>
      </c>
      <c r="T45" s="5">
        <v>30</v>
      </c>
      <c r="U45" s="5">
        <v>28</v>
      </c>
      <c r="V45" s="5">
        <v>2</v>
      </c>
      <c r="W45" s="5"/>
      <c r="X45" s="5"/>
      <c r="Y45" s="5"/>
      <c r="Z45" s="5"/>
      <c r="AA45" s="5"/>
      <c r="AB45" s="5"/>
      <c r="AC45" s="5">
        <v>0</v>
      </c>
      <c r="AD45" s="5"/>
      <c r="AE45" s="5"/>
      <c r="AF45" s="5"/>
      <c r="AG45" s="5"/>
      <c r="AH45" s="5"/>
      <c r="AI45" s="5"/>
      <c r="AJ45" s="5"/>
      <c r="AK45" s="5"/>
      <c r="AL45" s="5"/>
      <c r="AM45" s="5"/>
      <c r="AN45" s="5"/>
      <c r="AO45" s="5"/>
      <c r="AP45" s="5"/>
      <c r="AQ45" s="5"/>
      <c r="AR45" s="5"/>
      <c r="AS45" s="5"/>
      <c r="AT45" s="5">
        <v>0</v>
      </c>
      <c r="AU45" s="5"/>
      <c r="AV45" s="5"/>
      <c r="AW45" s="5">
        <v>0</v>
      </c>
      <c r="AX45" s="5"/>
      <c r="AY45" s="5"/>
      <c r="AZ45" s="5">
        <v>2</v>
      </c>
      <c r="BA45" s="5">
        <v>0</v>
      </c>
      <c r="BB45" s="5">
        <v>2</v>
      </c>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4"/>
    </row>
    <row r="46" spans="1:200" ht="16.5">
      <c r="A46" s="80" t="s">
        <v>26</v>
      </c>
      <c r="B46" s="80" t="s">
        <v>59</v>
      </c>
      <c r="C46" s="66" t="s">
        <v>221</v>
      </c>
      <c r="D46" s="53">
        <v>0</v>
      </c>
      <c r="E46" s="5">
        <v>3</v>
      </c>
      <c r="F46" s="5">
        <v>0</v>
      </c>
      <c r="G46" s="5">
        <v>0</v>
      </c>
      <c r="H46" s="5">
        <v>1</v>
      </c>
      <c r="I46" s="5">
        <v>2</v>
      </c>
      <c r="J46" s="5">
        <v>2</v>
      </c>
      <c r="K46" s="5">
        <v>0</v>
      </c>
      <c r="L46" s="5">
        <v>2</v>
      </c>
      <c r="M46" s="5"/>
      <c r="N46" s="5">
        <v>42</v>
      </c>
      <c r="O46" s="5">
        <v>0</v>
      </c>
      <c r="P46" s="5">
        <v>1</v>
      </c>
      <c r="Q46" s="5"/>
      <c r="R46" s="5"/>
      <c r="S46" s="5"/>
      <c r="T46" s="5">
        <v>43</v>
      </c>
      <c r="U46" s="5">
        <v>45</v>
      </c>
      <c r="V46" s="5"/>
      <c r="W46" s="5">
        <v>1</v>
      </c>
      <c r="X46" s="5">
        <v>0</v>
      </c>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4"/>
    </row>
    <row r="47" spans="1:200" ht="16.5">
      <c r="A47" s="80" t="s">
        <v>26</v>
      </c>
      <c r="B47" s="80" t="s">
        <v>59</v>
      </c>
      <c r="C47" s="66" t="s">
        <v>233</v>
      </c>
      <c r="D47" s="53">
        <v>0</v>
      </c>
      <c r="E47" s="5"/>
      <c r="F47" s="5"/>
      <c r="G47" s="5"/>
      <c r="H47" s="5"/>
      <c r="I47" s="5"/>
      <c r="J47" s="5"/>
      <c r="K47" s="5"/>
      <c r="L47" s="5"/>
      <c r="M47" s="5"/>
      <c r="N47" s="5">
        <v>8</v>
      </c>
      <c r="O47" s="5"/>
      <c r="P47" s="5">
        <v>1</v>
      </c>
      <c r="Q47" s="5">
        <v>0</v>
      </c>
      <c r="R47" s="5">
        <v>0</v>
      </c>
      <c r="S47" s="5">
        <v>1</v>
      </c>
      <c r="T47" s="5">
        <v>10</v>
      </c>
      <c r="U47" s="5">
        <v>7</v>
      </c>
      <c r="V47" s="5">
        <v>3</v>
      </c>
      <c r="W47" s="5"/>
      <c r="X47" s="5"/>
      <c r="Y47" s="5"/>
      <c r="Z47" s="5"/>
      <c r="AA47" s="5"/>
      <c r="AB47" s="5"/>
      <c r="AC47" s="5">
        <v>0</v>
      </c>
      <c r="AD47" s="5"/>
      <c r="AE47" s="5"/>
      <c r="AF47" s="5"/>
      <c r="AG47" s="5"/>
      <c r="AH47" s="5"/>
      <c r="AI47" s="5"/>
      <c r="AJ47" s="5"/>
      <c r="AK47" s="5"/>
      <c r="AL47" s="5"/>
      <c r="AM47" s="5"/>
      <c r="AN47" s="5"/>
      <c r="AO47" s="5"/>
      <c r="AP47" s="5"/>
      <c r="AQ47" s="5"/>
      <c r="AR47" s="5"/>
      <c r="AS47" s="5"/>
      <c r="AT47" s="5">
        <v>0</v>
      </c>
      <c r="AU47" s="5"/>
      <c r="AV47" s="5"/>
      <c r="AW47" s="5">
        <v>0</v>
      </c>
      <c r="AX47" s="5"/>
      <c r="AY47" s="5"/>
      <c r="AZ47" s="5">
        <v>3</v>
      </c>
      <c r="BA47" s="5">
        <v>0</v>
      </c>
      <c r="BB47" s="5">
        <v>3</v>
      </c>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4"/>
    </row>
    <row r="48" spans="1:200" ht="16.5">
      <c r="A48" s="80" t="s">
        <v>26</v>
      </c>
      <c r="B48" s="79" t="s">
        <v>38</v>
      </c>
      <c r="C48" s="68" t="s">
        <v>102</v>
      </c>
      <c r="D48" s="53">
        <v>3</v>
      </c>
      <c r="E48" s="5"/>
      <c r="F48" s="5"/>
      <c r="G48" s="5"/>
      <c r="H48" s="5"/>
      <c r="I48" s="5"/>
      <c r="J48" s="5"/>
      <c r="K48" s="5"/>
      <c r="L48" s="5"/>
      <c r="M48" s="5"/>
      <c r="N48" s="5">
        <v>47</v>
      </c>
      <c r="O48" s="5"/>
      <c r="P48" s="5">
        <v>3</v>
      </c>
      <c r="Q48" s="5"/>
      <c r="R48" s="5"/>
      <c r="S48" s="5"/>
      <c r="T48" s="5">
        <v>50</v>
      </c>
      <c r="U48" s="5">
        <v>50</v>
      </c>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v>1</v>
      </c>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4"/>
    </row>
    <row r="49" spans="1:200" ht="16.5">
      <c r="A49" s="80" t="s">
        <v>26</v>
      </c>
      <c r="B49" s="80" t="s">
        <v>38</v>
      </c>
      <c r="C49" s="68" t="s">
        <v>169</v>
      </c>
      <c r="D49" s="53">
        <v>8</v>
      </c>
      <c r="E49" s="5"/>
      <c r="F49" s="5"/>
      <c r="G49" s="5"/>
      <c r="H49" s="5"/>
      <c r="I49" s="5"/>
      <c r="J49" s="5"/>
      <c r="K49" s="5"/>
      <c r="L49" s="5"/>
      <c r="M49" s="5"/>
      <c r="N49" s="5">
        <v>216</v>
      </c>
      <c r="O49" s="5"/>
      <c r="P49" s="5">
        <v>6</v>
      </c>
      <c r="Q49" s="5"/>
      <c r="R49" s="5"/>
      <c r="S49" s="5"/>
      <c r="T49" s="5">
        <v>222</v>
      </c>
      <c r="U49" s="5">
        <v>223</v>
      </c>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v>1</v>
      </c>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4"/>
    </row>
    <row r="50" spans="1:200" ht="16.5">
      <c r="A50" s="80" t="s">
        <v>26</v>
      </c>
      <c r="B50" s="80" t="s">
        <v>38</v>
      </c>
      <c r="C50" s="68" t="s">
        <v>40</v>
      </c>
      <c r="D50" s="53">
        <v>13</v>
      </c>
      <c r="E50" s="5">
        <v>0</v>
      </c>
      <c r="F50" s="5">
        <v>0</v>
      </c>
      <c r="G50" s="5">
        <v>0</v>
      </c>
      <c r="H50" s="5">
        <v>0</v>
      </c>
      <c r="I50" s="5">
        <v>0</v>
      </c>
      <c r="J50" s="5">
        <v>0</v>
      </c>
      <c r="K50" s="5">
        <v>0</v>
      </c>
      <c r="L50" s="5">
        <v>0</v>
      </c>
      <c r="M50" s="5"/>
      <c r="N50" s="5">
        <v>171</v>
      </c>
      <c r="O50" s="5">
        <v>0</v>
      </c>
      <c r="P50" s="5">
        <v>6</v>
      </c>
      <c r="Q50" s="5">
        <v>0</v>
      </c>
      <c r="R50" s="5">
        <v>0</v>
      </c>
      <c r="S50" s="5">
        <v>0</v>
      </c>
      <c r="T50" s="5">
        <v>177</v>
      </c>
      <c r="U50" s="5">
        <v>170</v>
      </c>
      <c r="V50" s="5">
        <v>7</v>
      </c>
      <c r="W50" s="5">
        <v>0</v>
      </c>
      <c r="X50" s="5">
        <v>0</v>
      </c>
      <c r="Y50" s="5">
        <v>0</v>
      </c>
      <c r="Z50" s="5">
        <v>0</v>
      </c>
      <c r="AA50" s="5">
        <v>0</v>
      </c>
      <c r="AB50" s="5">
        <v>4</v>
      </c>
      <c r="AC50" s="5">
        <v>0</v>
      </c>
      <c r="AD50" s="5">
        <v>0</v>
      </c>
      <c r="AE50" s="5">
        <v>0</v>
      </c>
      <c r="AF50" s="5">
        <v>0</v>
      </c>
      <c r="AG50" s="5">
        <v>0</v>
      </c>
      <c r="AH50" s="5">
        <v>0</v>
      </c>
      <c r="AI50" s="5">
        <v>0</v>
      </c>
      <c r="AJ50" s="5">
        <v>0</v>
      </c>
      <c r="AK50" s="5">
        <v>0</v>
      </c>
      <c r="AL50" s="5">
        <v>0</v>
      </c>
      <c r="AM50" s="5">
        <v>2</v>
      </c>
      <c r="AN50" s="5">
        <v>1</v>
      </c>
      <c r="AO50" s="5">
        <v>1</v>
      </c>
      <c r="AP50" s="5">
        <v>0</v>
      </c>
      <c r="AQ50" s="5">
        <v>0</v>
      </c>
      <c r="AR50" s="5">
        <v>2</v>
      </c>
      <c r="AS50" s="5">
        <v>0</v>
      </c>
      <c r="AT50" s="5">
        <v>0</v>
      </c>
      <c r="AU50" s="5">
        <v>0</v>
      </c>
      <c r="AV50" s="5">
        <v>0</v>
      </c>
      <c r="AW50" s="5">
        <v>0</v>
      </c>
      <c r="AX50" s="5">
        <v>0</v>
      </c>
      <c r="AY50" s="5">
        <v>0</v>
      </c>
      <c r="AZ50" s="5">
        <v>14</v>
      </c>
      <c r="BA50" s="5">
        <v>0</v>
      </c>
      <c r="BB50" s="5">
        <v>14</v>
      </c>
      <c r="BC50" s="5">
        <v>7</v>
      </c>
      <c r="BD50" s="5">
        <v>0</v>
      </c>
      <c r="BE50" s="5">
        <v>7</v>
      </c>
      <c r="BF50" s="5">
        <v>0</v>
      </c>
      <c r="BG50" s="5">
        <v>2</v>
      </c>
      <c r="BH50" s="5">
        <v>1</v>
      </c>
      <c r="BI50" s="5">
        <v>0</v>
      </c>
      <c r="BJ50" s="5">
        <v>0</v>
      </c>
      <c r="BK50" s="5">
        <v>0</v>
      </c>
      <c r="BL50" s="5">
        <v>0</v>
      </c>
      <c r="BM50" s="5">
        <v>2</v>
      </c>
      <c r="BN50" s="5">
        <v>0</v>
      </c>
      <c r="BO50" s="5">
        <v>0</v>
      </c>
      <c r="BP50" s="5">
        <v>0</v>
      </c>
      <c r="BQ50" s="5">
        <v>0</v>
      </c>
      <c r="BR50" s="5">
        <v>0</v>
      </c>
      <c r="BS50" s="5">
        <v>0</v>
      </c>
      <c r="BT50" s="5">
        <v>0</v>
      </c>
      <c r="BU50" s="5">
        <v>0</v>
      </c>
      <c r="BV50" s="5">
        <v>0</v>
      </c>
      <c r="BW50" s="5">
        <v>0</v>
      </c>
      <c r="BX50" s="5">
        <v>0</v>
      </c>
      <c r="BY50" s="5">
        <v>0</v>
      </c>
      <c r="BZ50" s="5">
        <v>0</v>
      </c>
      <c r="CA50" s="5">
        <v>0</v>
      </c>
      <c r="CB50" s="5">
        <v>0</v>
      </c>
      <c r="CC50" s="5">
        <v>0</v>
      </c>
      <c r="CD50" s="5">
        <v>0</v>
      </c>
      <c r="CE50" s="5">
        <v>0</v>
      </c>
      <c r="CF50" s="5">
        <v>0</v>
      </c>
      <c r="CG50" s="5">
        <v>0</v>
      </c>
      <c r="CH50" s="5">
        <v>0</v>
      </c>
      <c r="CI50" s="5">
        <v>0</v>
      </c>
      <c r="CJ50" s="5">
        <v>0</v>
      </c>
      <c r="CK50" s="5">
        <v>0</v>
      </c>
      <c r="CL50" s="5">
        <v>0</v>
      </c>
      <c r="CM50" s="5">
        <v>0</v>
      </c>
      <c r="CN50" s="5">
        <v>0</v>
      </c>
      <c r="CO50" s="5">
        <v>0</v>
      </c>
      <c r="CP50" s="5">
        <v>0</v>
      </c>
      <c r="CQ50" s="5">
        <v>0</v>
      </c>
      <c r="CR50" s="5">
        <v>0</v>
      </c>
      <c r="CS50" s="5">
        <v>0</v>
      </c>
      <c r="CT50" s="5">
        <v>0</v>
      </c>
      <c r="CU50" s="5">
        <v>0</v>
      </c>
      <c r="CV50" s="5">
        <v>0</v>
      </c>
      <c r="CW50" s="5">
        <v>0</v>
      </c>
      <c r="CX50" s="5">
        <v>0</v>
      </c>
      <c r="CY50" s="5">
        <v>0</v>
      </c>
      <c r="CZ50" s="5">
        <v>0</v>
      </c>
      <c r="DA50" s="5">
        <v>0</v>
      </c>
      <c r="DB50" s="5">
        <v>0</v>
      </c>
      <c r="DC50" s="5">
        <v>0</v>
      </c>
      <c r="DD50" s="5">
        <v>0</v>
      </c>
      <c r="DE50" s="5">
        <v>0</v>
      </c>
      <c r="DF50" s="5">
        <v>0</v>
      </c>
      <c r="DG50" s="5">
        <v>0</v>
      </c>
      <c r="DH50" s="5">
        <v>0</v>
      </c>
      <c r="DI50" s="5">
        <v>0</v>
      </c>
      <c r="DJ50" s="5">
        <v>0</v>
      </c>
      <c r="DK50" s="5">
        <v>0</v>
      </c>
      <c r="DL50" s="5">
        <v>0</v>
      </c>
      <c r="DM50" s="5">
        <v>0</v>
      </c>
      <c r="DN50" s="5">
        <v>0</v>
      </c>
      <c r="DO50" s="5">
        <v>0</v>
      </c>
      <c r="DP50" s="5">
        <v>0</v>
      </c>
      <c r="DQ50" s="5">
        <v>0</v>
      </c>
      <c r="DR50" s="5">
        <v>0</v>
      </c>
      <c r="DS50" s="5">
        <v>0</v>
      </c>
      <c r="DT50" s="5">
        <v>0</v>
      </c>
      <c r="DU50" s="5">
        <v>0</v>
      </c>
      <c r="DV50" s="5">
        <v>0</v>
      </c>
      <c r="DW50" s="5">
        <v>0</v>
      </c>
      <c r="DX50" s="5">
        <v>0</v>
      </c>
      <c r="DY50" s="5">
        <v>0</v>
      </c>
      <c r="DZ50" s="5">
        <v>0</v>
      </c>
      <c r="EA50" s="5">
        <v>0</v>
      </c>
      <c r="EB50" s="5">
        <v>0</v>
      </c>
      <c r="EC50" s="5">
        <v>0</v>
      </c>
      <c r="ED50" s="5">
        <v>0</v>
      </c>
      <c r="EE50" s="5">
        <v>0</v>
      </c>
      <c r="EF50" s="5">
        <v>0</v>
      </c>
      <c r="EG50" s="5">
        <v>0</v>
      </c>
      <c r="EH50" s="5">
        <v>0</v>
      </c>
      <c r="EI50" s="5">
        <v>0</v>
      </c>
      <c r="EJ50" s="5">
        <v>0</v>
      </c>
      <c r="EK50" s="5">
        <v>0</v>
      </c>
      <c r="EL50" s="5">
        <v>0</v>
      </c>
      <c r="EM50" s="5">
        <v>0</v>
      </c>
      <c r="EN50" s="5">
        <v>0</v>
      </c>
      <c r="EO50" s="5">
        <v>0</v>
      </c>
      <c r="EP50" s="5">
        <v>0</v>
      </c>
      <c r="EQ50" s="5">
        <v>0</v>
      </c>
      <c r="ER50" s="5">
        <v>0</v>
      </c>
      <c r="ES50" s="5">
        <v>0</v>
      </c>
      <c r="ET50" s="5">
        <v>0</v>
      </c>
      <c r="EU50" s="5">
        <v>0</v>
      </c>
      <c r="EV50" s="5">
        <v>0</v>
      </c>
      <c r="EW50" s="5">
        <v>0</v>
      </c>
      <c r="EX50" s="5">
        <v>0</v>
      </c>
      <c r="EY50" s="5">
        <v>0</v>
      </c>
      <c r="EZ50" s="5">
        <v>0</v>
      </c>
      <c r="FA50" s="5">
        <v>0</v>
      </c>
      <c r="FB50" s="5">
        <v>0</v>
      </c>
      <c r="FC50" s="5">
        <v>0</v>
      </c>
      <c r="FD50" s="5">
        <v>0</v>
      </c>
      <c r="FE50" s="5">
        <v>0</v>
      </c>
      <c r="FF50" s="5">
        <v>0</v>
      </c>
      <c r="FG50" s="5">
        <v>0</v>
      </c>
      <c r="FH50" s="5">
        <v>0</v>
      </c>
      <c r="FI50" s="5">
        <v>0</v>
      </c>
      <c r="FJ50" s="5">
        <v>0</v>
      </c>
      <c r="FK50" s="5">
        <v>0</v>
      </c>
      <c r="FL50" s="5">
        <v>0</v>
      </c>
      <c r="FM50" s="5">
        <v>0</v>
      </c>
      <c r="FN50" s="5">
        <v>0</v>
      </c>
      <c r="FO50" s="5">
        <v>0</v>
      </c>
      <c r="FP50" s="5">
        <v>0</v>
      </c>
      <c r="FQ50" s="5">
        <v>0</v>
      </c>
      <c r="FR50" s="5">
        <v>0</v>
      </c>
      <c r="FS50" s="5">
        <v>0</v>
      </c>
      <c r="FT50" s="5">
        <v>0</v>
      </c>
      <c r="FU50" s="5">
        <v>0</v>
      </c>
      <c r="FV50" s="5">
        <v>0</v>
      </c>
      <c r="FW50" s="5">
        <v>0</v>
      </c>
      <c r="FX50" s="5">
        <v>0</v>
      </c>
      <c r="FY50" s="5">
        <v>0</v>
      </c>
      <c r="FZ50" s="5">
        <v>0</v>
      </c>
      <c r="GA50" s="5">
        <v>0</v>
      </c>
      <c r="GB50" s="5">
        <v>0</v>
      </c>
      <c r="GC50" s="5">
        <v>0</v>
      </c>
      <c r="GD50" s="5">
        <v>0</v>
      </c>
      <c r="GE50" s="5">
        <v>0</v>
      </c>
      <c r="GF50" s="5">
        <v>0</v>
      </c>
      <c r="GG50" s="5">
        <v>0</v>
      </c>
      <c r="GH50" s="5">
        <v>0</v>
      </c>
      <c r="GI50" s="5">
        <v>0</v>
      </c>
      <c r="GJ50" s="5">
        <v>0</v>
      </c>
      <c r="GK50" s="5">
        <v>0</v>
      </c>
      <c r="GL50" s="5">
        <v>0</v>
      </c>
      <c r="GM50" s="5">
        <v>0</v>
      </c>
      <c r="GN50" s="5">
        <v>0</v>
      </c>
      <c r="GO50" s="5">
        <v>0</v>
      </c>
      <c r="GP50" s="5">
        <v>0</v>
      </c>
      <c r="GQ50" s="5">
        <v>0</v>
      </c>
      <c r="GR50" s="54">
        <v>0</v>
      </c>
    </row>
    <row r="51" spans="1:200" ht="16.5">
      <c r="A51" s="80" t="s">
        <v>26</v>
      </c>
      <c r="B51" s="80" t="s">
        <v>38</v>
      </c>
      <c r="C51" s="68" t="s">
        <v>63</v>
      </c>
      <c r="D51" s="53">
        <v>1</v>
      </c>
      <c r="E51" s="5"/>
      <c r="F51" s="5"/>
      <c r="G51" s="5"/>
      <c r="H51" s="5"/>
      <c r="I51" s="5"/>
      <c r="J51" s="5"/>
      <c r="K51" s="5"/>
      <c r="L51" s="5"/>
      <c r="M51" s="5"/>
      <c r="N51" s="5">
        <v>28</v>
      </c>
      <c r="O51" s="5"/>
      <c r="P51" s="5">
        <v>2</v>
      </c>
      <c r="Q51" s="5"/>
      <c r="R51" s="5"/>
      <c r="S51" s="5"/>
      <c r="T51" s="5">
        <v>30</v>
      </c>
      <c r="U51" s="5">
        <v>33</v>
      </c>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4"/>
    </row>
    <row r="52" spans="1:200" ht="16.5">
      <c r="A52" s="80" t="s">
        <v>26</v>
      </c>
      <c r="B52" s="80" t="s">
        <v>38</v>
      </c>
      <c r="C52" s="68" t="s">
        <v>65</v>
      </c>
      <c r="D52" s="53">
        <v>13</v>
      </c>
      <c r="E52" s="5"/>
      <c r="F52" s="5"/>
      <c r="G52" s="5"/>
      <c r="H52" s="5"/>
      <c r="I52" s="5"/>
      <c r="J52" s="5"/>
      <c r="K52" s="5"/>
      <c r="L52" s="5"/>
      <c r="M52" s="5"/>
      <c r="N52" s="5">
        <v>558</v>
      </c>
      <c r="O52" s="5"/>
      <c r="P52" s="5">
        <v>4</v>
      </c>
      <c r="Q52" s="5"/>
      <c r="R52" s="5"/>
      <c r="S52" s="5"/>
      <c r="T52" s="5">
        <v>562</v>
      </c>
      <c r="U52" s="5">
        <v>562</v>
      </c>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v>1</v>
      </c>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4"/>
    </row>
    <row r="53" spans="1:200" ht="16.5">
      <c r="A53" s="80" t="s">
        <v>26</v>
      </c>
      <c r="B53" s="80" t="s">
        <v>38</v>
      </c>
      <c r="C53" s="68" t="s">
        <v>66</v>
      </c>
      <c r="D53" s="53">
        <v>12</v>
      </c>
      <c r="E53" s="5"/>
      <c r="F53" s="5"/>
      <c r="G53" s="5"/>
      <c r="H53" s="5"/>
      <c r="I53" s="5"/>
      <c r="J53" s="5"/>
      <c r="K53" s="5"/>
      <c r="L53" s="5"/>
      <c r="M53" s="5"/>
      <c r="N53" s="5">
        <v>340</v>
      </c>
      <c r="O53" s="5"/>
      <c r="P53" s="5">
        <v>6</v>
      </c>
      <c r="Q53" s="5"/>
      <c r="R53" s="5"/>
      <c r="S53" s="5"/>
      <c r="T53" s="5">
        <v>346</v>
      </c>
      <c r="U53" s="5">
        <v>348</v>
      </c>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v>1</v>
      </c>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4"/>
    </row>
    <row r="54" spans="1:200" ht="16.5">
      <c r="A54" s="80" t="s">
        <v>26</v>
      </c>
      <c r="B54" s="80" t="s">
        <v>38</v>
      </c>
      <c r="C54" s="68" t="s">
        <v>39</v>
      </c>
      <c r="D54" s="53">
        <v>68</v>
      </c>
      <c r="E54" s="5">
        <v>68</v>
      </c>
      <c r="F54" s="5">
        <v>0</v>
      </c>
      <c r="G54" s="5">
        <v>0</v>
      </c>
      <c r="H54" s="5">
        <v>0</v>
      </c>
      <c r="I54" s="5">
        <v>68</v>
      </c>
      <c r="J54" s="5">
        <v>68</v>
      </c>
      <c r="K54" s="5">
        <v>0</v>
      </c>
      <c r="L54" s="5">
        <v>65</v>
      </c>
      <c r="M54" s="5"/>
      <c r="N54" s="5">
        <v>2540</v>
      </c>
      <c r="O54" s="5">
        <v>0</v>
      </c>
      <c r="P54" s="5">
        <v>35</v>
      </c>
      <c r="Q54" s="5">
        <v>26</v>
      </c>
      <c r="R54" s="5">
        <v>0</v>
      </c>
      <c r="S54" s="5">
        <v>24</v>
      </c>
      <c r="T54" s="5">
        <v>2625</v>
      </c>
      <c r="U54" s="5">
        <v>2554</v>
      </c>
      <c r="V54" s="5">
        <v>71</v>
      </c>
      <c r="W54" s="5">
        <v>56</v>
      </c>
      <c r="X54" s="5">
        <v>11</v>
      </c>
      <c r="Y54" s="5"/>
      <c r="Z54" s="5"/>
      <c r="AA54" s="5"/>
      <c r="AB54" s="5"/>
      <c r="AC54" s="5">
        <v>60</v>
      </c>
      <c r="AD54" s="5"/>
      <c r="AE54" s="5"/>
      <c r="AF54" s="5"/>
      <c r="AG54" s="5"/>
      <c r="AH54" s="5"/>
      <c r="AI54" s="5"/>
      <c r="AJ54" s="5"/>
      <c r="AK54" s="5"/>
      <c r="AL54" s="5"/>
      <c r="AM54" s="5"/>
      <c r="AN54" s="5"/>
      <c r="AO54" s="5"/>
      <c r="AP54" s="5"/>
      <c r="AQ54" s="5"/>
      <c r="AR54" s="5"/>
      <c r="AS54" s="5"/>
      <c r="AT54" s="5">
        <v>7</v>
      </c>
      <c r="AU54" s="5"/>
      <c r="AV54" s="5"/>
      <c r="AW54" s="5">
        <v>0</v>
      </c>
      <c r="AX54" s="5"/>
      <c r="AY54" s="5"/>
      <c r="AZ54" s="5">
        <v>4</v>
      </c>
      <c r="BA54" s="5">
        <v>0</v>
      </c>
      <c r="BB54" s="5">
        <v>4</v>
      </c>
      <c r="BC54" s="5"/>
      <c r="BD54" s="5"/>
      <c r="BE54" s="5"/>
      <c r="BF54" s="5"/>
      <c r="BG54" s="5"/>
      <c r="BH54" s="5"/>
      <c r="BI54" s="5"/>
      <c r="BJ54" s="5"/>
      <c r="BK54" s="5"/>
      <c r="BL54" s="5"/>
      <c r="BM54" s="5">
        <v>1</v>
      </c>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4"/>
    </row>
    <row r="55" spans="1:200" ht="16.5">
      <c r="A55" s="80" t="s">
        <v>26</v>
      </c>
      <c r="B55" s="80" t="s">
        <v>38</v>
      </c>
      <c r="C55" s="68" t="s">
        <v>67</v>
      </c>
      <c r="D55" s="53">
        <v>7</v>
      </c>
      <c r="E55" s="5"/>
      <c r="F55" s="5"/>
      <c r="G55" s="5"/>
      <c r="H55" s="5"/>
      <c r="I55" s="5"/>
      <c r="J55" s="5"/>
      <c r="K55" s="5"/>
      <c r="L55" s="5"/>
      <c r="M55" s="5"/>
      <c r="N55" s="5">
        <v>335</v>
      </c>
      <c r="O55" s="5"/>
      <c r="P55" s="5">
        <v>6</v>
      </c>
      <c r="Q55" s="5"/>
      <c r="R55" s="5"/>
      <c r="S55" s="5"/>
      <c r="T55" s="5">
        <v>341</v>
      </c>
      <c r="U55" s="5">
        <v>344</v>
      </c>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v>1</v>
      </c>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4"/>
    </row>
    <row r="56" spans="1:200" ht="16.5">
      <c r="A56" s="80" t="s">
        <v>26</v>
      </c>
      <c r="B56" s="80" t="s">
        <v>38</v>
      </c>
      <c r="C56" s="68" t="s">
        <v>185</v>
      </c>
      <c r="D56" s="53">
        <v>6</v>
      </c>
      <c r="E56" s="5"/>
      <c r="F56" s="5"/>
      <c r="G56" s="5"/>
      <c r="H56" s="5"/>
      <c r="I56" s="5"/>
      <c r="J56" s="5"/>
      <c r="K56" s="5"/>
      <c r="L56" s="5"/>
      <c r="M56" s="5"/>
      <c r="N56" s="5">
        <v>114</v>
      </c>
      <c r="O56" s="5"/>
      <c r="P56" s="5">
        <v>2</v>
      </c>
      <c r="Q56" s="5"/>
      <c r="R56" s="5"/>
      <c r="S56" s="5"/>
      <c r="T56" s="5">
        <v>116</v>
      </c>
      <c r="U56" s="5">
        <v>118</v>
      </c>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4"/>
    </row>
    <row r="57" spans="1:200" ht="16.5">
      <c r="A57" s="80" t="s">
        <v>26</v>
      </c>
      <c r="B57" s="80" t="s">
        <v>38</v>
      </c>
      <c r="C57" s="68" t="s">
        <v>111</v>
      </c>
      <c r="D57" s="53">
        <v>40</v>
      </c>
      <c r="E57" s="5"/>
      <c r="F57" s="5"/>
      <c r="G57" s="5"/>
      <c r="H57" s="5"/>
      <c r="I57" s="5"/>
      <c r="J57" s="5"/>
      <c r="K57" s="5"/>
      <c r="L57" s="5"/>
      <c r="M57" s="5"/>
      <c r="N57" s="5">
        <v>623</v>
      </c>
      <c r="O57" s="5"/>
      <c r="P57" s="5">
        <v>18</v>
      </c>
      <c r="Q57" s="5">
        <v>5</v>
      </c>
      <c r="R57" s="5">
        <v>0</v>
      </c>
      <c r="S57" s="5">
        <v>9</v>
      </c>
      <c r="T57" s="5">
        <v>655</v>
      </c>
      <c r="U57" s="5">
        <v>627</v>
      </c>
      <c r="V57" s="5">
        <v>28</v>
      </c>
      <c r="W57" s="5"/>
      <c r="X57" s="5"/>
      <c r="Y57" s="5"/>
      <c r="Z57" s="5"/>
      <c r="AA57" s="5"/>
      <c r="AB57" s="5"/>
      <c r="AC57" s="5">
        <v>11</v>
      </c>
      <c r="AD57" s="5"/>
      <c r="AE57" s="5"/>
      <c r="AF57" s="5"/>
      <c r="AG57" s="5"/>
      <c r="AH57" s="5"/>
      <c r="AI57" s="5"/>
      <c r="AJ57" s="5"/>
      <c r="AK57" s="5"/>
      <c r="AL57" s="5"/>
      <c r="AM57" s="5"/>
      <c r="AN57" s="5"/>
      <c r="AO57" s="5"/>
      <c r="AP57" s="5"/>
      <c r="AQ57" s="5"/>
      <c r="AR57" s="5"/>
      <c r="AS57" s="5"/>
      <c r="AT57" s="5">
        <v>4</v>
      </c>
      <c r="AU57" s="5"/>
      <c r="AV57" s="5"/>
      <c r="AW57" s="5">
        <v>1</v>
      </c>
      <c r="AX57" s="5"/>
      <c r="AY57" s="5"/>
      <c r="AZ57" s="5">
        <v>12</v>
      </c>
      <c r="BA57" s="5">
        <v>0</v>
      </c>
      <c r="BB57" s="5">
        <v>12</v>
      </c>
      <c r="BC57" s="5"/>
      <c r="BD57" s="5"/>
      <c r="BE57" s="5"/>
      <c r="BF57" s="5"/>
      <c r="BG57" s="5"/>
      <c r="BH57" s="5"/>
      <c r="BI57" s="5"/>
      <c r="BJ57" s="5"/>
      <c r="BK57" s="5"/>
      <c r="BL57" s="5"/>
      <c r="BM57" s="5">
        <v>1</v>
      </c>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4"/>
    </row>
    <row r="58" spans="1:200" ht="17.25" thickBot="1">
      <c r="A58" s="80" t="s">
        <v>26</v>
      </c>
      <c r="B58" s="80" t="s">
        <v>38</v>
      </c>
      <c r="C58" s="58" t="s">
        <v>64</v>
      </c>
      <c r="D58" s="53">
        <v>3</v>
      </c>
      <c r="E58" s="5"/>
      <c r="F58" s="5"/>
      <c r="G58" s="5"/>
      <c r="H58" s="5"/>
      <c r="I58" s="5"/>
      <c r="J58" s="5"/>
      <c r="K58" s="5"/>
      <c r="L58" s="5"/>
      <c r="M58" s="5"/>
      <c r="N58" s="5">
        <v>234</v>
      </c>
      <c r="O58" s="5"/>
      <c r="P58" s="5">
        <v>7</v>
      </c>
      <c r="Q58" s="5">
        <v>0</v>
      </c>
      <c r="R58" s="5">
        <v>0</v>
      </c>
      <c r="S58" s="5">
        <v>0</v>
      </c>
      <c r="T58" s="5">
        <v>241</v>
      </c>
      <c r="U58" s="5">
        <v>235</v>
      </c>
      <c r="V58" s="5">
        <v>6</v>
      </c>
      <c r="W58" s="5"/>
      <c r="X58" s="5"/>
      <c r="Y58" s="5"/>
      <c r="Z58" s="5"/>
      <c r="AA58" s="5"/>
      <c r="AB58" s="5"/>
      <c r="AC58" s="5">
        <v>0</v>
      </c>
      <c r="AD58" s="5"/>
      <c r="AE58" s="5"/>
      <c r="AF58" s="5"/>
      <c r="AG58" s="5"/>
      <c r="AH58" s="5"/>
      <c r="AI58" s="5"/>
      <c r="AJ58" s="5"/>
      <c r="AK58" s="5"/>
      <c r="AL58" s="5"/>
      <c r="AM58" s="5"/>
      <c r="AN58" s="5"/>
      <c r="AO58" s="5"/>
      <c r="AP58" s="5"/>
      <c r="AQ58" s="5"/>
      <c r="AR58" s="5"/>
      <c r="AS58" s="5"/>
      <c r="AT58" s="5">
        <v>0</v>
      </c>
      <c r="AU58" s="5"/>
      <c r="AV58" s="5"/>
      <c r="AW58" s="5">
        <v>0</v>
      </c>
      <c r="AX58" s="5"/>
      <c r="AY58" s="5"/>
      <c r="AZ58" s="5">
        <v>6</v>
      </c>
      <c r="BA58" s="5">
        <v>0</v>
      </c>
      <c r="BB58" s="5">
        <v>6</v>
      </c>
      <c r="BC58" s="5"/>
      <c r="BD58" s="5"/>
      <c r="BE58" s="5"/>
      <c r="BF58" s="5"/>
      <c r="BG58" s="5"/>
      <c r="BH58" s="5"/>
      <c r="BI58" s="5"/>
      <c r="BJ58" s="5"/>
      <c r="BK58" s="5"/>
      <c r="BL58" s="5"/>
      <c r="BM58" s="5">
        <v>1</v>
      </c>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4"/>
    </row>
    <row r="59" spans="1:200" ht="16.5">
      <c r="A59" s="80" t="s">
        <v>26</v>
      </c>
      <c r="B59" s="80" t="s">
        <v>38</v>
      </c>
      <c r="C59" s="66" t="s">
        <v>202</v>
      </c>
      <c r="D59" s="53">
        <v>0</v>
      </c>
      <c r="E59" s="5"/>
      <c r="F59" s="5"/>
      <c r="G59" s="5"/>
      <c r="H59" s="5"/>
      <c r="I59" s="5"/>
      <c r="J59" s="5"/>
      <c r="K59" s="5"/>
      <c r="L59" s="5"/>
      <c r="M59" s="5"/>
      <c r="N59" s="5">
        <v>41</v>
      </c>
      <c r="O59" s="5"/>
      <c r="P59" s="5">
        <v>1</v>
      </c>
      <c r="Q59" s="5">
        <v>0</v>
      </c>
      <c r="R59" s="5">
        <v>0</v>
      </c>
      <c r="S59" s="5">
        <v>0</v>
      </c>
      <c r="T59" s="5">
        <v>42</v>
      </c>
      <c r="U59" s="5">
        <v>38</v>
      </c>
      <c r="V59" s="5">
        <v>4</v>
      </c>
      <c r="W59" s="5"/>
      <c r="X59" s="5"/>
      <c r="Y59" s="5"/>
      <c r="Z59" s="5"/>
      <c r="AA59" s="5"/>
      <c r="AB59" s="5"/>
      <c r="AC59" s="5">
        <v>0</v>
      </c>
      <c r="AD59" s="5"/>
      <c r="AE59" s="5"/>
      <c r="AF59" s="5"/>
      <c r="AG59" s="5"/>
      <c r="AH59" s="5"/>
      <c r="AI59" s="5"/>
      <c r="AJ59" s="5"/>
      <c r="AK59" s="5"/>
      <c r="AL59" s="5"/>
      <c r="AM59" s="5"/>
      <c r="AN59" s="5"/>
      <c r="AO59" s="5"/>
      <c r="AP59" s="5"/>
      <c r="AQ59" s="5"/>
      <c r="AR59" s="5"/>
      <c r="AS59" s="5"/>
      <c r="AT59" s="5">
        <v>0</v>
      </c>
      <c r="AU59" s="5"/>
      <c r="AV59" s="5"/>
      <c r="AW59" s="5">
        <v>0</v>
      </c>
      <c r="AX59" s="5"/>
      <c r="AY59" s="5"/>
      <c r="AZ59" s="5">
        <v>4</v>
      </c>
      <c r="BA59" s="5">
        <v>0</v>
      </c>
      <c r="BB59" s="5">
        <v>4</v>
      </c>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4"/>
    </row>
    <row r="60" spans="1:200" ht="16.5">
      <c r="A60" s="80" t="s">
        <v>26</v>
      </c>
      <c r="B60" s="80" t="s">
        <v>38</v>
      </c>
      <c r="C60" s="66" t="s">
        <v>203</v>
      </c>
      <c r="D60" s="53">
        <v>0</v>
      </c>
      <c r="E60" s="5"/>
      <c r="F60" s="5"/>
      <c r="G60" s="5"/>
      <c r="H60" s="5"/>
      <c r="I60" s="5"/>
      <c r="J60" s="5"/>
      <c r="K60" s="5"/>
      <c r="L60" s="5"/>
      <c r="M60" s="5"/>
      <c r="N60" s="5">
        <v>9</v>
      </c>
      <c r="O60" s="5"/>
      <c r="P60" s="5">
        <v>0</v>
      </c>
      <c r="Q60" s="5"/>
      <c r="R60" s="5"/>
      <c r="S60" s="5"/>
      <c r="T60" s="5">
        <v>9</v>
      </c>
      <c r="U60" s="5">
        <v>12</v>
      </c>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4"/>
    </row>
    <row r="61" spans="1:200" ht="16.5">
      <c r="A61" s="80" t="s">
        <v>26</v>
      </c>
      <c r="B61" s="80" t="s">
        <v>38</v>
      </c>
      <c r="C61" s="66" t="s">
        <v>222</v>
      </c>
      <c r="D61" s="53">
        <v>0</v>
      </c>
      <c r="E61" s="5"/>
      <c r="F61" s="5"/>
      <c r="G61" s="5"/>
      <c r="H61" s="5"/>
      <c r="I61" s="5"/>
      <c r="J61" s="5"/>
      <c r="K61" s="5"/>
      <c r="L61" s="5"/>
      <c r="M61" s="5"/>
      <c r="N61" s="5">
        <v>56</v>
      </c>
      <c r="O61" s="5"/>
      <c r="P61" s="5">
        <v>0</v>
      </c>
      <c r="Q61" s="5">
        <v>0</v>
      </c>
      <c r="R61" s="5">
        <v>0</v>
      </c>
      <c r="S61" s="5">
        <v>0</v>
      </c>
      <c r="T61" s="5">
        <v>56</v>
      </c>
      <c r="U61" s="5">
        <v>53</v>
      </c>
      <c r="V61" s="5">
        <v>3</v>
      </c>
      <c r="W61" s="5"/>
      <c r="X61" s="5"/>
      <c r="Y61" s="5"/>
      <c r="Z61" s="5"/>
      <c r="AA61" s="5"/>
      <c r="AB61" s="5"/>
      <c r="AC61" s="5">
        <v>0</v>
      </c>
      <c r="AD61" s="5"/>
      <c r="AE61" s="5"/>
      <c r="AF61" s="5"/>
      <c r="AG61" s="5"/>
      <c r="AH61" s="5"/>
      <c r="AI61" s="5"/>
      <c r="AJ61" s="5"/>
      <c r="AK61" s="5"/>
      <c r="AL61" s="5"/>
      <c r="AM61" s="5"/>
      <c r="AN61" s="5"/>
      <c r="AO61" s="5"/>
      <c r="AP61" s="5"/>
      <c r="AQ61" s="5"/>
      <c r="AR61" s="5"/>
      <c r="AS61" s="5"/>
      <c r="AT61" s="5">
        <v>0</v>
      </c>
      <c r="AU61" s="5"/>
      <c r="AV61" s="5"/>
      <c r="AW61" s="5">
        <v>0</v>
      </c>
      <c r="AX61" s="5"/>
      <c r="AY61" s="5"/>
      <c r="AZ61" s="5">
        <v>3</v>
      </c>
      <c r="BA61" s="5">
        <v>0</v>
      </c>
      <c r="BB61" s="5">
        <v>3</v>
      </c>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4"/>
    </row>
    <row r="62" spans="1:200" ht="16.5">
      <c r="A62" s="80" t="s">
        <v>26</v>
      </c>
      <c r="B62" s="80" t="s">
        <v>38</v>
      </c>
      <c r="C62" s="66" t="s">
        <v>232</v>
      </c>
      <c r="D62" s="53">
        <v>3</v>
      </c>
      <c r="E62" s="5"/>
      <c r="F62" s="5"/>
      <c r="G62" s="5"/>
      <c r="H62" s="5"/>
      <c r="I62" s="5"/>
      <c r="J62" s="5"/>
      <c r="K62" s="5"/>
      <c r="L62" s="5"/>
      <c r="M62" s="5"/>
      <c r="N62" s="5">
        <v>34</v>
      </c>
      <c r="O62" s="5"/>
      <c r="P62" s="5">
        <v>0</v>
      </c>
      <c r="Q62" s="5"/>
      <c r="R62" s="5"/>
      <c r="S62" s="5"/>
      <c r="T62" s="5">
        <v>34</v>
      </c>
      <c r="U62" s="5">
        <v>35</v>
      </c>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4"/>
    </row>
    <row r="63" spans="1:200" ht="17.25" thickBot="1">
      <c r="A63" s="80" t="s">
        <v>26</v>
      </c>
      <c r="B63" s="81" t="s">
        <v>38</v>
      </c>
      <c r="C63" s="66" t="s">
        <v>262</v>
      </c>
      <c r="D63" s="53">
        <v>0</v>
      </c>
      <c r="E63" s="5"/>
      <c r="F63" s="5"/>
      <c r="G63" s="5"/>
      <c r="H63" s="5"/>
      <c r="I63" s="5"/>
      <c r="J63" s="5"/>
      <c r="K63" s="5"/>
      <c r="L63" s="5"/>
      <c r="M63" s="5"/>
      <c r="N63" s="5">
        <v>16</v>
      </c>
      <c r="O63" s="5"/>
      <c r="P63" s="5">
        <v>0</v>
      </c>
      <c r="Q63" s="5">
        <v>0</v>
      </c>
      <c r="R63" s="5">
        <v>0</v>
      </c>
      <c r="S63" s="5">
        <v>0</v>
      </c>
      <c r="T63" s="5">
        <v>16</v>
      </c>
      <c r="U63" s="5">
        <v>14</v>
      </c>
      <c r="V63" s="5">
        <v>2</v>
      </c>
      <c r="W63" s="5"/>
      <c r="X63" s="5"/>
      <c r="Y63" s="5"/>
      <c r="Z63" s="5"/>
      <c r="AA63" s="5"/>
      <c r="AB63" s="5"/>
      <c r="AC63" s="5">
        <v>0</v>
      </c>
      <c r="AD63" s="5"/>
      <c r="AE63" s="5"/>
      <c r="AF63" s="5"/>
      <c r="AG63" s="5"/>
      <c r="AH63" s="5"/>
      <c r="AI63" s="5"/>
      <c r="AJ63" s="5"/>
      <c r="AK63" s="5"/>
      <c r="AL63" s="5"/>
      <c r="AM63" s="5"/>
      <c r="AN63" s="5"/>
      <c r="AO63" s="5"/>
      <c r="AP63" s="5"/>
      <c r="AQ63" s="5"/>
      <c r="AR63" s="5"/>
      <c r="AS63" s="5"/>
      <c r="AT63" s="5">
        <v>0</v>
      </c>
      <c r="AU63" s="5"/>
      <c r="AV63" s="5"/>
      <c r="AW63" s="5">
        <v>0</v>
      </c>
      <c r="AX63" s="5"/>
      <c r="AY63" s="5"/>
      <c r="AZ63" s="5">
        <v>2</v>
      </c>
      <c r="BA63" s="5">
        <v>0</v>
      </c>
      <c r="BB63" s="5">
        <v>2</v>
      </c>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4"/>
    </row>
    <row r="64" spans="1:200" ht="16.5">
      <c r="A64" s="79" t="s">
        <v>29</v>
      </c>
      <c r="B64" s="79" t="s">
        <v>68</v>
      </c>
      <c r="C64" s="68" t="s">
        <v>186</v>
      </c>
      <c r="D64" s="53">
        <v>1</v>
      </c>
      <c r="E64" s="5"/>
      <c r="F64" s="5"/>
      <c r="G64" s="5"/>
      <c r="H64" s="5"/>
      <c r="I64" s="5"/>
      <c r="J64" s="5"/>
      <c r="K64" s="5"/>
      <c r="L64" s="5"/>
      <c r="M64" s="5"/>
      <c r="N64" s="5">
        <v>44</v>
      </c>
      <c r="O64" s="5"/>
      <c r="P64" s="5">
        <v>3</v>
      </c>
      <c r="Q64" s="5"/>
      <c r="R64" s="5"/>
      <c r="S64" s="5"/>
      <c r="T64" s="5">
        <v>47</v>
      </c>
      <c r="U64" s="5">
        <v>51</v>
      </c>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4"/>
    </row>
    <row r="65" spans="1:200" ht="16.5">
      <c r="A65" s="80" t="s">
        <v>29</v>
      </c>
      <c r="B65" s="80" t="s">
        <v>68</v>
      </c>
      <c r="C65" s="68" t="s">
        <v>170</v>
      </c>
      <c r="D65" s="53">
        <v>3</v>
      </c>
      <c r="E65" s="5"/>
      <c r="F65" s="5"/>
      <c r="G65" s="5"/>
      <c r="H65" s="5"/>
      <c r="I65" s="5"/>
      <c r="J65" s="5"/>
      <c r="K65" s="5"/>
      <c r="L65" s="5"/>
      <c r="M65" s="5"/>
      <c r="N65" s="5">
        <v>128</v>
      </c>
      <c r="O65" s="5"/>
      <c r="P65" s="5">
        <v>3</v>
      </c>
      <c r="Q65" s="5"/>
      <c r="R65" s="5"/>
      <c r="S65" s="5"/>
      <c r="T65" s="5">
        <v>131</v>
      </c>
      <c r="U65" s="5">
        <v>135</v>
      </c>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v>1</v>
      </c>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4"/>
    </row>
    <row r="66" spans="1:200" ht="16.5">
      <c r="A66" s="80" t="s">
        <v>29</v>
      </c>
      <c r="B66" s="80" t="s">
        <v>68</v>
      </c>
      <c r="C66" s="68" t="s">
        <v>115</v>
      </c>
      <c r="D66" s="53">
        <v>36</v>
      </c>
      <c r="E66" s="5">
        <v>1</v>
      </c>
      <c r="F66" s="5">
        <v>0</v>
      </c>
      <c r="G66" s="5">
        <v>0</v>
      </c>
      <c r="H66" s="5">
        <v>0</v>
      </c>
      <c r="I66" s="5">
        <v>1</v>
      </c>
      <c r="J66" s="5">
        <v>1</v>
      </c>
      <c r="K66" s="5">
        <v>0</v>
      </c>
      <c r="L66" s="5">
        <v>1</v>
      </c>
      <c r="M66" s="5"/>
      <c r="N66" s="5">
        <v>1835</v>
      </c>
      <c r="O66" s="5">
        <v>0</v>
      </c>
      <c r="P66" s="5">
        <v>26</v>
      </c>
      <c r="Q66" s="5">
        <v>18</v>
      </c>
      <c r="R66" s="5">
        <v>0</v>
      </c>
      <c r="S66" s="5">
        <v>15</v>
      </c>
      <c r="T66" s="5">
        <v>1894</v>
      </c>
      <c r="U66" s="5">
        <v>1838</v>
      </c>
      <c r="V66" s="5">
        <v>56</v>
      </c>
      <c r="W66" s="5">
        <v>1</v>
      </c>
      <c r="X66" s="5">
        <v>0</v>
      </c>
      <c r="Y66" s="5">
        <v>0</v>
      </c>
      <c r="Z66" s="5">
        <v>0</v>
      </c>
      <c r="AA66" s="5">
        <v>0</v>
      </c>
      <c r="AB66" s="5">
        <v>0</v>
      </c>
      <c r="AC66" s="5">
        <v>58</v>
      </c>
      <c r="AD66" s="5">
        <v>19</v>
      </c>
      <c r="AE66" s="5">
        <v>0</v>
      </c>
      <c r="AF66" s="5">
        <v>0</v>
      </c>
      <c r="AG66" s="5">
        <v>0</v>
      </c>
      <c r="AH66" s="5">
        <v>4</v>
      </c>
      <c r="AI66" s="5">
        <v>0</v>
      </c>
      <c r="AJ66" s="5">
        <v>0</v>
      </c>
      <c r="AK66" s="5">
        <v>6</v>
      </c>
      <c r="AL66" s="5">
        <v>0</v>
      </c>
      <c r="AM66" s="5">
        <v>1</v>
      </c>
      <c r="AN66" s="5">
        <v>1</v>
      </c>
      <c r="AO66" s="5">
        <v>1</v>
      </c>
      <c r="AP66" s="5">
        <v>29</v>
      </c>
      <c r="AQ66" s="5">
        <v>0</v>
      </c>
      <c r="AR66" s="5">
        <v>0</v>
      </c>
      <c r="AS66" s="5">
        <v>0</v>
      </c>
      <c r="AT66" s="5">
        <v>12</v>
      </c>
      <c r="AU66" s="5">
        <v>6</v>
      </c>
      <c r="AV66" s="5">
        <v>0</v>
      </c>
      <c r="AW66" s="5">
        <v>4</v>
      </c>
      <c r="AX66" s="5">
        <v>2</v>
      </c>
      <c r="AY66" s="5">
        <v>0</v>
      </c>
      <c r="AZ66" s="5">
        <v>38</v>
      </c>
      <c r="BA66" s="5">
        <v>0</v>
      </c>
      <c r="BB66" s="5">
        <v>38</v>
      </c>
      <c r="BC66" s="5">
        <v>19</v>
      </c>
      <c r="BD66" s="5">
        <v>0</v>
      </c>
      <c r="BE66" s="5">
        <v>19</v>
      </c>
      <c r="BF66" s="5">
        <v>0</v>
      </c>
      <c r="BG66" s="5">
        <v>0</v>
      </c>
      <c r="BH66" s="5">
        <v>3</v>
      </c>
      <c r="BI66" s="5">
        <v>7</v>
      </c>
      <c r="BJ66" s="5">
        <v>5</v>
      </c>
      <c r="BK66" s="5">
        <v>4</v>
      </c>
      <c r="BL66" s="5">
        <v>0</v>
      </c>
      <c r="BM66" s="5">
        <v>1</v>
      </c>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4"/>
    </row>
    <row r="67" spans="1:200" ht="16.5">
      <c r="A67" s="80" t="s">
        <v>29</v>
      </c>
      <c r="B67" s="80" t="s">
        <v>68</v>
      </c>
      <c r="C67" s="68" t="s">
        <v>69</v>
      </c>
      <c r="D67" s="53">
        <v>4</v>
      </c>
      <c r="E67" s="5"/>
      <c r="F67" s="5"/>
      <c r="G67" s="5"/>
      <c r="H67" s="5"/>
      <c r="I67" s="5"/>
      <c r="J67" s="5"/>
      <c r="K67" s="5"/>
      <c r="L67" s="5"/>
      <c r="M67" s="5"/>
      <c r="N67" s="5">
        <v>86</v>
      </c>
      <c r="O67" s="5"/>
      <c r="P67" s="5">
        <v>0</v>
      </c>
      <c r="Q67" s="5">
        <v>0</v>
      </c>
      <c r="R67" s="5">
        <v>0</v>
      </c>
      <c r="S67" s="5">
        <v>1</v>
      </c>
      <c r="T67" s="5">
        <v>87</v>
      </c>
      <c r="U67" s="5">
        <v>84</v>
      </c>
      <c r="V67" s="5">
        <v>3</v>
      </c>
      <c r="W67" s="5"/>
      <c r="X67" s="5"/>
      <c r="Y67" s="5">
        <v>0</v>
      </c>
      <c r="Z67" s="5">
        <v>0</v>
      </c>
      <c r="AA67" s="5">
        <v>0</v>
      </c>
      <c r="AB67" s="5">
        <v>2</v>
      </c>
      <c r="AC67" s="5">
        <v>2</v>
      </c>
      <c r="AD67" s="5">
        <v>0</v>
      </c>
      <c r="AE67" s="5">
        <v>1</v>
      </c>
      <c r="AF67" s="5">
        <v>0</v>
      </c>
      <c r="AG67" s="5">
        <v>0</v>
      </c>
      <c r="AH67" s="5">
        <v>0</v>
      </c>
      <c r="AI67" s="5">
        <v>0</v>
      </c>
      <c r="AJ67" s="5">
        <v>0</v>
      </c>
      <c r="AK67" s="5">
        <v>0</v>
      </c>
      <c r="AL67" s="5">
        <v>0</v>
      </c>
      <c r="AM67" s="5">
        <v>2</v>
      </c>
      <c r="AN67" s="5">
        <v>1</v>
      </c>
      <c r="AO67" s="5">
        <v>1</v>
      </c>
      <c r="AP67" s="5">
        <v>0</v>
      </c>
      <c r="AQ67" s="5">
        <v>0</v>
      </c>
      <c r="AR67" s="5">
        <v>0</v>
      </c>
      <c r="AS67" s="5">
        <v>0</v>
      </c>
      <c r="AT67" s="5">
        <v>0</v>
      </c>
      <c r="AU67" s="5">
        <v>0</v>
      </c>
      <c r="AV67" s="5">
        <v>0</v>
      </c>
      <c r="AW67" s="5">
        <v>0</v>
      </c>
      <c r="AX67" s="5">
        <v>0</v>
      </c>
      <c r="AY67" s="5">
        <v>0</v>
      </c>
      <c r="AZ67" s="5">
        <v>4</v>
      </c>
      <c r="BA67" s="5">
        <v>0</v>
      </c>
      <c r="BB67" s="5">
        <v>4</v>
      </c>
      <c r="BC67" s="5">
        <v>2</v>
      </c>
      <c r="BD67" s="5">
        <v>0</v>
      </c>
      <c r="BE67" s="5">
        <v>2</v>
      </c>
      <c r="BF67" s="5">
        <v>0</v>
      </c>
      <c r="BG67" s="5">
        <v>0</v>
      </c>
      <c r="BH67" s="5">
        <v>0</v>
      </c>
      <c r="BI67" s="5">
        <v>0</v>
      </c>
      <c r="BJ67" s="5">
        <v>0</v>
      </c>
      <c r="BK67" s="5">
        <v>0</v>
      </c>
      <c r="BL67" s="5">
        <v>0</v>
      </c>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4"/>
    </row>
    <row r="68" spans="1:200" ht="16.5">
      <c r="A68" s="80" t="s">
        <v>29</v>
      </c>
      <c r="B68" s="80" t="s">
        <v>68</v>
      </c>
      <c r="C68" s="68" t="s">
        <v>132</v>
      </c>
      <c r="D68" s="53">
        <v>1</v>
      </c>
      <c r="E68" s="5">
        <v>1</v>
      </c>
      <c r="F68" s="5">
        <v>0</v>
      </c>
      <c r="G68" s="5">
        <v>0</v>
      </c>
      <c r="H68" s="5">
        <v>0</v>
      </c>
      <c r="I68" s="5">
        <v>1</v>
      </c>
      <c r="J68" s="5">
        <v>1</v>
      </c>
      <c r="K68" s="5">
        <v>0</v>
      </c>
      <c r="L68" s="5">
        <v>1</v>
      </c>
      <c r="M68" s="5"/>
      <c r="N68" s="5">
        <v>86</v>
      </c>
      <c r="O68" s="5">
        <v>0</v>
      </c>
      <c r="P68" s="5">
        <v>7</v>
      </c>
      <c r="Q68" s="5"/>
      <c r="R68" s="5"/>
      <c r="S68" s="5"/>
      <c r="T68" s="5">
        <v>93</v>
      </c>
      <c r="U68" s="5">
        <v>104</v>
      </c>
      <c r="V68" s="5"/>
      <c r="W68" s="5">
        <v>1</v>
      </c>
      <c r="X68" s="5">
        <v>1</v>
      </c>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4"/>
    </row>
    <row r="69" spans="1:200" ht="16.5">
      <c r="A69" s="80" t="s">
        <v>29</v>
      </c>
      <c r="B69" s="80" t="s">
        <v>68</v>
      </c>
      <c r="C69" s="68" t="s">
        <v>117</v>
      </c>
      <c r="D69" s="53">
        <v>5</v>
      </c>
      <c r="E69" s="5"/>
      <c r="F69" s="5"/>
      <c r="G69" s="5"/>
      <c r="H69" s="5"/>
      <c r="I69" s="5"/>
      <c r="J69" s="5"/>
      <c r="K69" s="5"/>
      <c r="L69" s="5"/>
      <c r="M69" s="5"/>
      <c r="N69" s="5">
        <v>59</v>
      </c>
      <c r="O69" s="5"/>
      <c r="P69" s="5">
        <v>3</v>
      </c>
      <c r="Q69" s="5">
        <v>0</v>
      </c>
      <c r="R69" s="5">
        <v>0</v>
      </c>
      <c r="S69" s="5">
        <v>0</v>
      </c>
      <c r="T69" s="5">
        <v>62</v>
      </c>
      <c r="U69" s="5">
        <v>61</v>
      </c>
      <c r="V69" s="5">
        <v>1</v>
      </c>
      <c r="W69" s="5"/>
      <c r="X69" s="5"/>
      <c r="Y69" s="5">
        <v>0</v>
      </c>
      <c r="Z69" s="5">
        <v>0</v>
      </c>
      <c r="AA69" s="5">
        <v>0</v>
      </c>
      <c r="AB69" s="5">
        <v>0</v>
      </c>
      <c r="AC69" s="5">
        <v>0</v>
      </c>
      <c r="AD69" s="5">
        <v>0</v>
      </c>
      <c r="AE69" s="5">
        <v>0</v>
      </c>
      <c r="AF69" s="5">
        <v>0</v>
      </c>
      <c r="AG69" s="5">
        <v>0</v>
      </c>
      <c r="AH69" s="5">
        <v>0</v>
      </c>
      <c r="AI69" s="5">
        <v>0</v>
      </c>
      <c r="AJ69" s="5">
        <v>0</v>
      </c>
      <c r="AK69" s="5">
        <v>0</v>
      </c>
      <c r="AL69" s="5">
        <v>0</v>
      </c>
      <c r="AM69" s="5">
        <v>1</v>
      </c>
      <c r="AN69" s="5">
        <v>1</v>
      </c>
      <c r="AO69" s="5">
        <v>1</v>
      </c>
      <c r="AP69" s="5">
        <v>0</v>
      </c>
      <c r="AQ69" s="5">
        <v>0</v>
      </c>
      <c r="AR69" s="5">
        <v>1</v>
      </c>
      <c r="AS69" s="5">
        <v>0</v>
      </c>
      <c r="AT69" s="5">
        <v>0</v>
      </c>
      <c r="AU69" s="5">
        <v>0</v>
      </c>
      <c r="AV69" s="5">
        <v>0</v>
      </c>
      <c r="AW69" s="5">
        <v>0</v>
      </c>
      <c r="AX69" s="5">
        <v>0</v>
      </c>
      <c r="AY69" s="5">
        <v>0</v>
      </c>
      <c r="AZ69" s="5">
        <v>2</v>
      </c>
      <c r="BA69" s="5">
        <v>2</v>
      </c>
      <c r="BB69" s="5">
        <v>0</v>
      </c>
      <c r="BC69" s="5">
        <v>1</v>
      </c>
      <c r="BD69" s="5">
        <v>0</v>
      </c>
      <c r="BE69" s="5">
        <v>1</v>
      </c>
      <c r="BF69" s="5">
        <v>0</v>
      </c>
      <c r="BG69" s="5">
        <v>1</v>
      </c>
      <c r="BH69" s="5">
        <v>0</v>
      </c>
      <c r="BI69" s="5">
        <v>0</v>
      </c>
      <c r="BJ69" s="5">
        <v>0</v>
      </c>
      <c r="BK69" s="5">
        <v>0</v>
      </c>
      <c r="BL69" s="5">
        <v>0</v>
      </c>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4"/>
    </row>
    <row r="70" spans="1:200" ht="16.5">
      <c r="A70" s="80" t="s">
        <v>29</v>
      </c>
      <c r="B70" s="80" t="s">
        <v>68</v>
      </c>
      <c r="C70" s="68" t="s">
        <v>70</v>
      </c>
      <c r="D70" s="53">
        <v>6</v>
      </c>
      <c r="E70" s="5">
        <v>4</v>
      </c>
      <c r="F70" s="5">
        <v>0</v>
      </c>
      <c r="G70" s="5">
        <v>2</v>
      </c>
      <c r="H70" s="5">
        <v>0</v>
      </c>
      <c r="I70" s="5">
        <v>2</v>
      </c>
      <c r="J70" s="5">
        <v>1</v>
      </c>
      <c r="K70" s="5">
        <v>1</v>
      </c>
      <c r="L70" s="5">
        <v>1</v>
      </c>
      <c r="M70" s="5"/>
      <c r="N70" s="5">
        <v>181</v>
      </c>
      <c r="O70" s="5">
        <v>0</v>
      </c>
      <c r="P70" s="5">
        <v>7</v>
      </c>
      <c r="Q70" s="5">
        <v>2</v>
      </c>
      <c r="R70" s="5">
        <v>0</v>
      </c>
      <c r="S70" s="5">
        <v>1</v>
      </c>
      <c r="T70" s="5">
        <v>191</v>
      </c>
      <c r="U70" s="5">
        <v>179</v>
      </c>
      <c r="V70" s="5">
        <v>12</v>
      </c>
      <c r="W70" s="5">
        <v>1</v>
      </c>
      <c r="X70" s="5">
        <v>0</v>
      </c>
      <c r="Y70" s="5">
        <v>0</v>
      </c>
      <c r="Z70" s="5">
        <v>0</v>
      </c>
      <c r="AA70" s="5">
        <v>0</v>
      </c>
      <c r="AB70" s="5">
        <v>8</v>
      </c>
      <c r="AC70" s="5">
        <v>6</v>
      </c>
      <c r="AD70" s="5">
        <v>3</v>
      </c>
      <c r="AE70" s="5">
        <v>0</v>
      </c>
      <c r="AF70" s="5">
        <v>0</v>
      </c>
      <c r="AG70" s="5">
        <v>0</v>
      </c>
      <c r="AH70" s="5">
        <v>0</v>
      </c>
      <c r="AI70" s="5">
        <v>0</v>
      </c>
      <c r="AJ70" s="5">
        <v>0</v>
      </c>
      <c r="AK70" s="5">
        <v>0</v>
      </c>
      <c r="AL70" s="5">
        <v>0</v>
      </c>
      <c r="AM70" s="5">
        <v>1</v>
      </c>
      <c r="AN70" s="5">
        <v>1</v>
      </c>
      <c r="AO70" s="5">
        <v>1</v>
      </c>
      <c r="AP70" s="5">
        <v>3</v>
      </c>
      <c r="AQ70" s="5">
        <v>0</v>
      </c>
      <c r="AR70" s="5">
        <v>0</v>
      </c>
      <c r="AS70" s="5">
        <v>0</v>
      </c>
      <c r="AT70" s="5">
        <v>2</v>
      </c>
      <c r="AU70" s="5">
        <v>1</v>
      </c>
      <c r="AV70" s="5">
        <v>0</v>
      </c>
      <c r="AW70" s="5">
        <v>0</v>
      </c>
      <c r="AX70" s="5">
        <v>0</v>
      </c>
      <c r="AY70" s="5">
        <v>0</v>
      </c>
      <c r="AZ70" s="5">
        <v>16</v>
      </c>
      <c r="BA70" s="5">
        <v>10</v>
      </c>
      <c r="BB70" s="5">
        <v>6</v>
      </c>
      <c r="BC70" s="5">
        <v>8</v>
      </c>
      <c r="BD70" s="5">
        <v>0</v>
      </c>
      <c r="BE70" s="5">
        <v>8</v>
      </c>
      <c r="BF70" s="5">
        <v>0</v>
      </c>
      <c r="BG70" s="5">
        <v>0</v>
      </c>
      <c r="BH70" s="5">
        <v>0</v>
      </c>
      <c r="BI70" s="5">
        <v>0</v>
      </c>
      <c r="BJ70" s="5">
        <v>0</v>
      </c>
      <c r="BK70" s="5">
        <v>0</v>
      </c>
      <c r="BL70" s="5">
        <v>0</v>
      </c>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4"/>
    </row>
    <row r="71" spans="1:200" ht="16.5">
      <c r="A71" s="80" t="s">
        <v>29</v>
      </c>
      <c r="B71" s="80" t="s">
        <v>68</v>
      </c>
      <c r="C71" s="68" t="s">
        <v>118</v>
      </c>
      <c r="D71" s="53">
        <v>9</v>
      </c>
      <c r="E71" s="5"/>
      <c r="F71" s="5"/>
      <c r="G71" s="5"/>
      <c r="H71" s="5"/>
      <c r="I71" s="5"/>
      <c r="J71" s="5"/>
      <c r="K71" s="5"/>
      <c r="L71" s="5"/>
      <c r="M71" s="5"/>
      <c r="N71" s="5">
        <v>282</v>
      </c>
      <c r="O71" s="5"/>
      <c r="P71" s="5">
        <v>10</v>
      </c>
      <c r="Q71" s="5">
        <v>4</v>
      </c>
      <c r="R71" s="5">
        <v>0</v>
      </c>
      <c r="S71" s="5">
        <v>7</v>
      </c>
      <c r="T71" s="5">
        <v>303</v>
      </c>
      <c r="U71" s="5">
        <v>289</v>
      </c>
      <c r="V71" s="5">
        <v>14</v>
      </c>
      <c r="W71" s="5"/>
      <c r="X71" s="5"/>
      <c r="Y71" s="5">
        <v>0</v>
      </c>
      <c r="Z71" s="5">
        <v>0</v>
      </c>
      <c r="AA71" s="5">
        <v>0</v>
      </c>
      <c r="AB71" s="5">
        <v>0</v>
      </c>
      <c r="AC71" s="5">
        <v>4</v>
      </c>
      <c r="AD71" s="5">
        <v>2</v>
      </c>
      <c r="AE71" s="5">
        <v>0</v>
      </c>
      <c r="AF71" s="5">
        <v>0</v>
      </c>
      <c r="AG71" s="5">
        <v>0</v>
      </c>
      <c r="AH71" s="5">
        <v>0</v>
      </c>
      <c r="AI71" s="5">
        <v>0</v>
      </c>
      <c r="AJ71" s="5">
        <v>0</v>
      </c>
      <c r="AK71" s="5">
        <v>0</v>
      </c>
      <c r="AL71" s="5">
        <v>0</v>
      </c>
      <c r="AM71" s="5">
        <v>1</v>
      </c>
      <c r="AN71" s="5">
        <v>1</v>
      </c>
      <c r="AO71" s="5">
        <v>1</v>
      </c>
      <c r="AP71" s="5">
        <v>2</v>
      </c>
      <c r="AQ71" s="5">
        <v>0</v>
      </c>
      <c r="AR71" s="5">
        <v>3</v>
      </c>
      <c r="AS71" s="5">
        <v>0</v>
      </c>
      <c r="AT71" s="5">
        <v>0</v>
      </c>
      <c r="AU71" s="5">
        <v>0</v>
      </c>
      <c r="AV71" s="5">
        <v>0</v>
      </c>
      <c r="AW71" s="5">
        <v>0</v>
      </c>
      <c r="AX71" s="5">
        <v>0</v>
      </c>
      <c r="AY71" s="5">
        <v>0</v>
      </c>
      <c r="AZ71" s="5">
        <v>24</v>
      </c>
      <c r="BA71" s="5">
        <v>0</v>
      </c>
      <c r="BB71" s="5">
        <v>24</v>
      </c>
      <c r="BC71" s="5">
        <v>12</v>
      </c>
      <c r="BD71" s="5">
        <v>0</v>
      </c>
      <c r="BE71" s="5">
        <v>3</v>
      </c>
      <c r="BF71" s="5">
        <v>9</v>
      </c>
      <c r="BG71" s="5">
        <v>3</v>
      </c>
      <c r="BH71" s="5">
        <v>0</v>
      </c>
      <c r="BI71" s="5">
        <v>0</v>
      </c>
      <c r="BJ71" s="5">
        <v>0</v>
      </c>
      <c r="BK71" s="5">
        <v>0</v>
      </c>
      <c r="BL71" s="5">
        <v>0</v>
      </c>
      <c r="BM71" s="5">
        <v>1</v>
      </c>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4"/>
    </row>
    <row r="72" spans="1:200" ht="16.5">
      <c r="A72" s="80" t="s">
        <v>29</v>
      </c>
      <c r="B72" s="80" t="s">
        <v>68</v>
      </c>
      <c r="C72" s="68" t="s">
        <v>194</v>
      </c>
      <c r="D72" s="53">
        <v>0</v>
      </c>
      <c r="E72" s="5"/>
      <c r="F72" s="5"/>
      <c r="G72" s="5"/>
      <c r="H72" s="5"/>
      <c r="I72" s="5"/>
      <c r="J72" s="5"/>
      <c r="K72" s="5"/>
      <c r="L72" s="5"/>
      <c r="M72" s="5"/>
      <c r="N72" s="5">
        <v>80</v>
      </c>
      <c r="O72" s="5"/>
      <c r="P72" s="5">
        <v>3</v>
      </c>
      <c r="Q72" s="5">
        <v>0</v>
      </c>
      <c r="R72" s="5">
        <v>0</v>
      </c>
      <c r="S72" s="5">
        <v>0</v>
      </c>
      <c r="T72" s="5">
        <v>83</v>
      </c>
      <c r="U72" s="5">
        <v>82</v>
      </c>
      <c r="V72" s="5">
        <v>1</v>
      </c>
      <c r="W72" s="5"/>
      <c r="X72" s="5"/>
      <c r="Y72" s="5">
        <v>0</v>
      </c>
      <c r="Z72" s="5">
        <v>0</v>
      </c>
      <c r="AA72" s="5">
        <v>0</v>
      </c>
      <c r="AB72" s="5">
        <v>0</v>
      </c>
      <c r="AC72" s="5">
        <v>2</v>
      </c>
      <c r="AD72" s="5">
        <v>1</v>
      </c>
      <c r="AE72" s="5">
        <v>0</v>
      </c>
      <c r="AF72" s="5">
        <v>0</v>
      </c>
      <c r="AG72" s="5">
        <v>0</v>
      </c>
      <c r="AH72" s="5">
        <v>0</v>
      </c>
      <c r="AI72" s="5">
        <v>0</v>
      </c>
      <c r="AJ72" s="5">
        <v>0</v>
      </c>
      <c r="AK72" s="5">
        <v>0</v>
      </c>
      <c r="AL72" s="5">
        <v>0</v>
      </c>
      <c r="AM72" s="5">
        <v>1</v>
      </c>
      <c r="AN72" s="5">
        <v>1</v>
      </c>
      <c r="AO72" s="5">
        <v>1</v>
      </c>
      <c r="AP72" s="5">
        <v>1</v>
      </c>
      <c r="AQ72" s="5">
        <v>0</v>
      </c>
      <c r="AR72" s="5">
        <v>0</v>
      </c>
      <c r="AS72" s="5">
        <v>0</v>
      </c>
      <c r="AT72" s="5">
        <v>0</v>
      </c>
      <c r="AU72" s="5">
        <v>0</v>
      </c>
      <c r="AV72" s="5">
        <v>0</v>
      </c>
      <c r="AW72" s="5">
        <v>0</v>
      </c>
      <c r="AX72" s="5">
        <v>0</v>
      </c>
      <c r="AY72" s="5">
        <v>0</v>
      </c>
      <c r="AZ72" s="5">
        <v>0</v>
      </c>
      <c r="BA72" s="5">
        <v>0</v>
      </c>
      <c r="BB72" s="5">
        <v>0</v>
      </c>
      <c r="BC72" s="5">
        <v>0</v>
      </c>
      <c r="BD72" s="5">
        <v>0</v>
      </c>
      <c r="BE72" s="5">
        <v>0</v>
      </c>
      <c r="BF72" s="5">
        <v>0</v>
      </c>
      <c r="BG72" s="5">
        <v>0</v>
      </c>
      <c r="BH72" s="5">
        <v>0</v>
      </c>
      <c r="BI72" s="5">
        <v>0</v>
      </c>
      <c r="BJ72" s="5">
        <v>0</v>
      </c>
      <c r="BK72" s="5">
        <v>0</v>
      </c>
      <c r="BL72" s="5">
        <v>0</v>
      </c>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4"/>
    </row>
    <row r="73" spans="1:200" ht="16.5">
      <c r="A73" s="80" t="s">
        <v>29</v>
      </c>
      <c r="B73" s="80" t="s">
        <v>68</v>
      </c>
      <c r="C73" s="68" t="s">
        <v>98</v>
      </c>
      <c r="D73" s="53">
        <v>1</v>
      </c>
      <c r="E73" s="5"/>
      <c r="F73" s="5"/>
      <c r="G73" s="5"/>
      <c r="H73" s="5"/>
      <c r="I73" s="5"/>
      <c r="J73" s="5"/>
      <c r="K73" s="5"/>
      <c r="L73" s="5"/>
      <c r="M73" s="5"/>
      <c r="N73" s="5">
        <v>41</v>
      </c>
      <c r="O73" s="5"/>
      <c r="P73" s="5">
        <v>1</v>
      </c>
      <c r="Q73" s="5">
        <v>0</v>
      </c>
      <c r="R73" s="5">
        <v>0</v>
      </c>
      <c r="S73" s="5">
        <v>6</v>
      </c>
      <c r="T73" s="5">
        <v>48</v>
      </c>
      <c r="U73" s="5">
        <v>35</v>
      </c>
      <c r="V73" s="5">
        <v>13</v>
      </c>
      <c r="W73" s="5"/>
      <c r="X73" s="5"/>
      <c r="Y73" s="5">
        <v>0</v>
      </c>
      <c r="Z73" s="5">
        <v>0</v>
      </c>
      <c r="AA73" s="5">
        <v>0</v>
      </c>
      <c r="AB73" s="5">
        <v>0</v>
      </c>
      <c r="AC73" s="5">
        <v>26</v>
      </c>
      <c r="AD73" s="5">
        <v>13</v>
      </c>
      <c r="AE73" s="5">
        <v>0</v>
      </c>
      <c r="AF73" s="5">
        <v>0</v>
      </c>
      <c r="AG73" s="5">
        <v>0</v>
      </c>
      <c r="AH73" s="5">
        <v>0</v>
      </c>
      <c r="AI73" s="5">
        <v>0</v>
      </c>
      <c r="AJ73" s="5">
        <v>0</v>
      </c>
      <c r="AK73" s="5">
        <v>0</v>
      </c>
      <c r="AL73" s="5">
        <v>0</v>
      </c>
      <c r="AM73" s="5">
        <v>1</v>
      </c>
      <c r="AN73" s="5">
        <v>1</v>
      </c>
      <c r="AO73" s="5">
        <v>1</v>
      </c>
      <c r="AP73" s="5">
        <v>13</v>
      </c>
      <c r="AQ73" s="5">
        <v>0</v>
      </c>
      <c r="AR73" s="5">
        <v>0</v>
      </c>
      <c r="AS73" s="5">
        <v>0</v>
      </c>
      <c r="AT73" s="5">
        <v>0</v>
      </c>
      <c r="AU73" s="5">
        <v>0</v>
      </c>
      <c r="AV73" s="5">
        <v>0</v>
      </c>
      <c r="AW73" s="5">
        <v>0</v>
      </c>
      <c r="AX73" s="5">
        <v>0</v>
      </c>
      <c r="AY73" s="5">
        <v>0</v>
      </c>
      <c r="AZ73" s="5">
        <v>0</v>
      </c>
      <c r="BA73" s="5">
        <v>0</v>
      </c>
      <c r="BB73" s="5">
        <v>0</v>
      </c>
      <c r="BC73" s="5">
        <v>0</v>
      </c>
      <c r="BD73" s="5">
        <v>0</v>
      </c>
      <c r="BE73" s="5">
        <v>0</v>
      </c>
      <c r="BF73" s="5">
        <v>0</v>
      </c>
      <c r="BG73" s="5">
        <v>0</v>
      </c>
      <c r="BH73" s="5">
        <v>0</v>
      </c>
      <c r="BI73" s="5">
        <v>0</v>
      </c>
      <c r="BJ73" s="5">
        <v>0</v>
      </c>
      <c r="BK73" s="5">
        <v>0</v>
      </c>
      <c r="BL73" s="5">
        <v>0</v>
      </c>
      <c r="BM73" s="5">
        <v>1</v>
      </c>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4"/>
    </row>
    <row r="74" spans="1:200" ht="16.5">
      <c r="A74" s="80" t="s">
        <v>29</v>
      </c>
      <c r="B74" s="80" t="s">
        <v>68</v>
      </c>
      <c r="C74" s="68" t="s">
        <v>100</v>
      </c>
      <c r="D74" s="53">
        <v>0</v>
      </c>
      <c r="E74" s="5">
        <v>3</v>
      </c>
      <c r="F74" s="5">
        <v>0</v>
      </c>
      <c r="G74" s="5">
        <v>0</v>
      </c>
      <c r="H74" s="5">
        <v>2</v>
      </c>
      <c r="I74" s="5">
        <v>1</v>
      </c>
      <c r="J74" s="5">
        <v>1</v>
      </c>
      <c r="K74" s="5">
        <v>0</v>
      </c>
      <c r="L74" s="5">
        <v>1</v>
      </c>
      <c r="M74" s="5"/>
      <c r="N74" s="5">
        <v>153</v>
      </c>
      <c r="O74" s="5">
        <v>0</v>
      </c>
      <c r="P74" s="5">
        <v>3</v>
      </c>
      <c r="Q74" s="5">
        <v>12</v>
      </c>
      <c r="R74" s="5">
        <v>0</v>
      </c>
      <c r="S74" s="5">
        <v>1</v>
      </c>
      <c r="T74" s="5">
        <v>169</v>
      </c>
      <c r="U74" s="5">
        <v>155</v>
      </c>
      <c r="V74" s="5">
        <v>14</v>
      </c>
      <c r="W74" s="5">
        <v>0</v>
      </c>
      <c r="X74" s="5">
        <v>0</v>
      </c>
      <c r="Y74" s="5">
        <v>0</v>
      </c>
      <c r="Z74" s="5">
        <v>0</v>
      </c>
      <c r="AA74" s="5">
        <v>0</v>
      </c>
      <c r="AB74" s="5">
        <v>10</v>
      </c>
      <c r="AC74" s="5">
        <v>8</v>
      </c>
      <c r="AD74" s="5">
        <v>4</v>
      </c>
      <c r="AE74" s="5">
        <v>0</v>
      </c>
      <c r="AF74" s="5">
        <v>0</v>
      </c>
      <c r="AG74" s="5">
        <v>0</v>
      </c>
      <c r="AH74" s="5">
        <v>0</v>
      </c>
      <c r="AI74" s="5">
        <v>0</v>
      </c>
      <c r="AJ74" s="5">
        <v>0</v>
      </c>
      <c r="AK74" s="5">
        <v>0</v>
      </c>
      <c r="AL74" s="5">
        <v>0</v>
      </c>
      <c r="AM74" s="5">
        <v>1</v>
      </c>
      <c r="AN74" s="5">
        <v>1</v>
      </c>
      <c r="AO74" s="5">
        <v>1</v>
      </c>
      <c r="AP74" s="5">
        <v>4</v>
      </c>
      <c r="AQ74" s="5">
        <v>0</v>
      </c>
      <c r="AR74" s="5">
        <v>0</v>
      </c>
      <c r="AS74" s="5">
        <v>0</v>
      </c>
      <c r="AT74" s="5">
        <v>0</v>
      </c>
      <c r="AU74" s="5">
        <v>0</v>
      </c>
      <c r="AV74" s="5">
        <v>0</v>
      </c>
      <c r="AW74" s="5">
        <v>0</v>
      </c>
      <c r="AX74" s="5">
        <v>0</v>
      </c>
      <c r="AY74" s="5">
        <v>0</v>
      </c>
      <c r="AZ74" s="5">
        <v>20</v>
      </c>
      <c r="BA74" s="5">
        <v>18</v>
      </c>
      <c r="BB74" s="5">
        <v>2</v>
      </c>
      <c r="BC74" s="5">
        <v>10</v>
      </c>
      <c r="BD74" s="5">
        <v>0</v>
      </c>
      <c r="BE74" s="5">
        <v>10</v>
      </c>
      <c r="BF74" s="5">
        <v>0</v>
      </c>
      <c r="BG74" s="5">
        <v>0</v>
      </c>
      <c r="BH74" s="5">
        <v>0</v>
      </c>
      <c r="BI74" s="5">
        <v>0</v>
      </c>
      <c r="BJ74" s="5">
        <v>0</v>
      </c>
      <c r="BK74" s="5">
        <v>0</v>
      </c>
      <c r="BL74" s="5">
        <v>0</v>
      </c>
      <c r="BM74" s="5">
        <v>1</v>
      </c>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4"/>
    </row>
    <row r="75" spans="1:200" ht="16.5">
      <c r="A75" s="80" t="s">
        <v>29</v>
      </c>
      <c r="B75" s="80" t="s">
        <v>68</v>
      </c>
      <c r="C75" s="68" t="s">
        <v>136</v>
      </c>
      <c r="D75" s="53">
        <v>7</v>
      </c>
      <c r="E75" s="5"/>
      <c r="F75" s="5"/>
      <c r="G75" s="5"/>
      <c r="H75" s="5"/>
      <c r="I75" s="5"/>
      <c r="J75" s="5"/>
      <c r="K75" s="5"/>
      <c r="L75" s="5"/>
      <c r="M75" s="5"/>
      <c r="N75" s="5">
        <v>257</v>
      </c>
      <c r="O75" s="5"/>
      <c r="P75" s="5">
        <v>2</v>
      </c>
      <c r="Q75" s="5">
        <v>3</v>
      </c>
      <c r="R75" s="5">
        <v>0</v>
      </c>
      <c r="S75" s="5">
        <v>6</v>
      </c>
      <c r="T75" s="5">
        <v>268</v>
      </c>
      <c r="U75" s="5">
        <v>263</v>
      </c>
      <c r="V75" s="5">
        <v>5</v>
      </c>
      <c r="W75" s="5"/>
      <c r="X75" s="5"/>
      <c r="Y75" s="5">
        <v>0</v>
      </c>
      <c r="Z75" s="5">
        <v>0</v>
      </c>
      <c r="AA75" s="5">
        <v>0</v>
      </c>
      <c r="AB75" s="5">
        <v>2</v>
      </c>
      <c r="AC75" s="5">
        <v>4</v>
      </c>
      <c r="AD75" s="5">
        <v>2</v>
      </c>
      <c r="AE75" s="5">
        <v>0</v>
      </c>
      <c r="AF75" s="5">
        <v>0</v>
      </c>
      <c r="AG75" s="5">
        <v>0</v>
      </c>
      <c r="AH75" s="5">
        <v>0</v>
      </c>
      <c r="AI75" s="5">
        <v>0</v>
      </c>
      <c r="AJ75" s="5">
        <v>0</v>
      </c>
      <c r="AK75" s="5">
        <v>0</v>
      </c>
      <c r="AL75" s="5">
        <v>0</v>
      </c>
      <c r="AM75" s="5">
        <v>0</v>
      </c>
      <c r="AN75" s="5">
        <v>0</v>
      </c>
      <c r="AO75" s="5">
        <v>0</v>
      </c>
      <c r="AP75" s="5">
        <v>2</v>
      </c>
      <c r="AQ75" s="5">
        <v>0</v>
      </c>
      <c r="AR75" s="5">
        <v>0</v>
      </c>
      <c r="AS75" s="5">
        <v>0</v>
      </c>
      <c r="AT75" s="5">
        <v>0</v>
      </c>
      <c r="AU75" s="5">
        <v>0</v>
      </c>
      <c r="AV75" s="5">
        <v>0</v>
      </c>
      <c r="AW75" s="5">
        <v>0</v>
      </c>
      <c r="AX75" s="5">
        <v>0</v>
      </c>
      <c r="AY75" s="5">
        <v>0</v>
      </c>
      <c r="AZ75" s="5">
        <v>6</v>
      </c>
      <c r="BA75" s="5">
        <v>0</v>
      </c>
      <c r="BB75" s="5">
        <v>6</v>
      </c>
      <c r="BC75" s="5">
        <v>3</v>
      </c>
      <c r="BD75" s="5">
        <v>0</v>
      </c>
      <c r="BE75" s="5">
        <v>3</v>
      </c>
      <c r="BF75" s="5">
        <v>0</v>
      </c>
      <c r="BG75" s="5">
        <v>0</v>
      </c>
      <c r="BH75" s="5">
        <v>0</v>
      </c>
      <c r="BI75" s="5">
        <v>0</v>
      </c>
      <c r="BJ75" s="5">
        <v>0</v>
      </c>
      <c r="BK75" s="5">
        <v>0</v>
      </c>
      <c r="BL75" s="5">
        <v>1</v>
      </c>
      <c r="BM75" s="5">
        <v>1</v>
      </c>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4"/>
    </row>
    <row r="76" spans="1:200" ht="16.5">
      <c r="A76" s="80" t="s">
        <v>29</v>
      </c>
      <c r="B76" s="80" t="s">
        <v>68</v>
      </c>
      <c r="C76" s="68" t="s">
        <v>119</v>
      </c>
      <c r="D76" s="53">
        <v>10</v>
      </c>
      <c r="E76" s="5"/>
      <c r="F76" s="5"/>
      <c r="G76" s="5"/>
      <c r="H76" s="5"/>
      <c r="I76" s="5"/>
      <c r="J76" s="5"/>
      <c r="K76" s="5"/>
      <c r="L76" s="5"/>
      <c r="M76" s="5"/>
      <c r="N76" s="5">
        <v>753</v>
      </c>
      <c r="O76" s="5"/>
      <c r="P76" s="5">
        <v>8</v>
      </c>
      <c r="Q76" s="5">
        <v>11</v>
      </c>
      <c r="R76" s="5">
        <v>0</v>
      </c>
      <c r="S76" s="5">
        <v>1</v>
      </c>
      <c r="T76" s="5">
        <v>773</v>
      </c>
      <c r="U76" s="5">
        <v>751</v>
      </c>
      <c r="V76" s="5">
        <v>22</v>
      </c>
      <c r="W76" s="5"/>
      <c r="X76" s="5"/>
      <c r="Y76" s="5">
        <v>0</v>
      </c>
      <c r="Z76" s="5">
        <v>0</v>
      </c>
      <c r="AA76" s="5">
        <v>0</v>
      </c>
      <c r="AB76" s="5">
        <v>1</v>
      </c>
      <c r="AC76" s="5">
        <v>26</v>
      </c>
      <c r="AD76" s="5">
        <v>11</v>
      </c>
      <c r="AE76" s="5">
        <v>2</v>
      </c>
      <c r="AF76" s="5">
        <v>0</v>
      </c>
      <c r="AG76" s="5">
        <v>0</v>
      </c>
      <c r="AH76" s="5">
        <v>0</v>
      </c>
      <c r="AI76" s="5">
        <v>0</v>
      </c>
      <c r="AJ76" s="5">
        <v>0</v>
      </c>
      <c r="AK76" s="5">
        <v>0</v>
      </c>
      <c r="AL76" s="5">
        <v>0</v>
      </c>
      <c r="AM76" s="5">
        <v>0</v>
      </c>
      <c r="AN76" s="5">
        <v>0</v>
      </c>
      <c r="AO76" s="5">
        <v>0</v>
      </c>
      <c r="AP76" s="5">
        <v>13</v>
      </c>
      <c r="AQ76" s="5">
        <v>0</v>
      </c>
      <c r="AR76" s="5">
        <v>4</v>
      </c>
      <c r="AS76" s="5">
        <v>0</v>
      </c>
      <c r="AT76" s="5">
        <v>4</v>
      </c>
      <c r="AU76" s="5">
        <v>2</v>
      </c>
      <c r="AV76" s="5">
        <v>0</v>
      </c>
      <c r="AW76" s="5">
        <v>2</v>
      </c>
      <c r="AX76" s="5">
        <v>1</v>
      </c>
      <c r="AY76" s="5">
        <v>0</v>
      </c>
      <c r="AZ76" s="5">
        <v>12</v>
      </c>
      <c r="BA76" s="5">
        <v>12</v>
      </c>
      <c r="BB76" s="5">
        <v>0</v>
      </c>
      <c r="BC76" s="5">
        <v>6</v>
      </c>
      <c r="BD76" s="5">
        <v>0</v>
      </c>
      <c r="BE76" s="5">
        <v>6</v>
      </c>
      <c r="BF76" s="5">
        <v>0</v>
      </c>
      <c r="BG76" s="5">
        <v>4</v>
      </c>
      <c r="BH76" s="5">
        <v>0</v>
      </c>
      <c r="BI76" s="5">
        <v>0</v>
      </c>
      <c r="BJ76" s="5">
        <v>0</v>
      </c>
      <c r="BK76" s="5">
        <v>0</v>
      </c>
      <c r="BL76" s="5">
        <v>1</v>
      </c>
      <c r="BM76" s="5">
        <v>1</v>
      </c>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4"/>
    </row>
    <row r="77" spans="1:200" ht="17.25" thickBot="1">
      <c r="A77" s="80" t="s">
        <v>29</v>
      </c>
      <c r="B77" s="80" t="s">
        <v>68</v>
      </c>
      <c r="C77" s="58" t="s">
        <v>101</v>
      </c>
      <c r="D77" s="53">
        <v>1</v>
      </c>
      <c r="E77" s="5">
        <v>1</v>
      </c>
      <c r="F77" s="5">
        <v>0</v>
      </c>
      <c r="G77" s="5">
        <v>0</v>
      </c>
      <c r="H77" s="5">
        <v>0</v>
      </c>
      <c r="I77" s="5">
        <v>1</v>
      </c>
      <c r="J77" s="5">
        <v>1</v>
      </c>
      <c r="K77" s="5">
        <v>0</v>
      </c>
      <c r="L77" s="5">
        <v>0</v>
      </c>
      <c r="M77" s="5"/>
      <c r="N77" s="5">
        <v>191</v>
      </c>
      <c r="O77" s="5">
        <v>0</v>
      </c>
      <c r="P77" s="5">
        <v>13</v>
      </c>
      <c r="Q77" s="5">
        <v>0</v>
      </c>
      <c r="R77" s="5">
        <v>0</v>
      </c>
      <c r="S77" s="5">
        <v>0</v>
      </c>
      <c r="T77" s="5">
        <v>204</v>
      </c>
      <c r="U77" s="5">
        <v>193</v>
      </c>
      <c r="V77" s="5">
        <v>11</v>
      </c>
      <c r="W77" s="5">
        <v>0</v>
      </c>
      <c r="X77" s="5">
        <v>0</v>
      </c>
      <c r="Y77" s="5">
        <v>0</v>
      </c>
      <c r="Z77" s="5">
        <v>0</v>
      </c>
      <c r="AA77" s="5">
        <v>2</v>
      </c>
      <c r="AB77" s="5">
        <v>0</v>
      </c>
      <c r="AC77" s="5">
        <v>9</v>
      </c>
      <c r="AD77" s="5">
        <v>0</v>
      </c>
      <c r="AE77" s="5">
        <v>1</v>
      </c>
      <c r="AF77" s="5">
        <v>0</v>
      </c>
      <c r="AG77" s="5">
        <v>0</v>
      </c>
      <c r="AH77" s="5">
        <v>0</v>
      </c>
      <c r="AI77" s="5">
        <v>0</v>
      </c>
      <c r="AJ77" s="5">
        <v>0</v>
      </c>
      <c r="AK77" s="5">
        <v>0</v>
      </c>
      <c r="AL77" s="5">
        <v>0</v>
      </c>
      <c r="AM77" s="5">
        <v>1</v>
      </c>
      <c r="AN77" s="5">
        <v>1</v>
      </c>
      <c r="AO77" s="5">
        <v>1</v>
      </c>
      <c r="AP77" s="5">
        <v>1</v>
      </c>
      <c r="AQ77" s="5">
        <v>0</v>
      </c>
      <c r="AR77" s="5">
        <v>4</v>
      </c>
      <c r="AS77" s="5">
        <v>0</v>
      </c>
      <c r="AT77" s="5">
        <v>4</v>
      </c>
      <c r="AU77" s="5">
        <v>2</v>
      </c>
      <c r="AV77" s="5">
        <v>0</v>
      </c>
      <c r="AW77" s="5">
        <v>2</v>
      </c>
      <c r="AX77" s="5">
        <v>1</v>
      </c>
      <c r="AY77" s="5">
        <v>0</v>
      </c>
      <c r="AZ77" s="5">
        <v>7</v>
      </c>
      <c r="BA77" s="5">
        <v>0</v>
      </c>
      <c r="BB77" s="5">
        <v>7</v>
      </c>
      <c r="BC77" s="5">
        <v>7</v>
      </c>
      <c r="BD77" s="5">
        <v>0</v>
      </c>
      <c r="BE77" s="5">
        <v>7</v>
      </c>
      <c r="BF77" s="5">
        <v>0</v>
      </c>
      <c r="BG77" s="5">
        <v>4</v>
      </c>
      <c r="BH77" s="5">
        <v>0</v>
      </c>
      <c r="BI77" s="5">
        <v>0</v>
      </c>
      <c r="BJ77" s="5">
        <v>1</v>
      </c>
      <c r="BK77" s="5">
        <v>0</v>
      </c>
      <c r="BL77" s="5">
        <v>0</v>
      </c>
      <c r="BM77" s="5">
        <v>1</v>
      </c>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4"/>
    </row>
    <row r="78" spans="1:200" ht="16.5">
      <c r="A78" s="80" t="s">
        <v>29</v>
      </c>
      <c r="B78" s="80" t="s">
        <v>68</v>
      </c>
      <c r="C78" s="66" t="s">
        <v>225</v>
      </c>
      <c r="D78" s="53">
        <v>2</v>
      </c>
      <c r="E78" s="5"/>
      <c r="F78" s="5"/>
      <c r="G78" s="5"/>
      <c r="H78" s="5"/>
      <c r="I78" s="5"/>
      <c r="J78" s="5"/>
      <c r="K78" s="5"/>
      <c r="L78" s="5"/>
      <c r="M78" s="5"/>
      <c r="N78" s="5">
        <v>21</v>
      </c>
      <c r="O78" s="5"/>
      <c r="P78" s="5">
        <v>0</v>
      </c>
      <c r="Q78" s="5">
        <v>0</v>
      </c>
      <c r="R78" s="5">
        <v>0</v>
      </c>
      <c r="S78" s="5">
        <v>0</v>
      </c>
      <c r="T78" s="5">
        <v>21</v>
      </c>
      <c r="U78" s="5">
        <v>17</v>
      </c>
      <c r="V78" s="5">
        <v>4</v>
      </c>
      <c r="W78" s="5"/>
      <c r="X78" s="5"/>
      <c r="Y78" s="5">
        <v>0</v>
      </c>
      <c r="Z78" s="5">
        <v>0</v>
      </c>
      <c r="AA78" s="5">
        <v>0</v>
      </c>
      <c r="AB78" s="5">
        <v>1</v>
      </c>
      <c r="AC78" s="5">
        <v>0</v>
      </c>
      <c r="AD78" s="5">
        <v>0</v>
      </c>
      <c r="AE78" s="5">
        <v>0</v>
      </c>
      <c r="AF78" s="5">
        <v>0</v>
      </c>
      <c r="AG78" s="5">
        <v>0</v>
      </c>
      <c r="AH78" s="5">
        <v>0</v>
      </c>
      <c r="AI78" s="5">
        <v>0</v>
      </c>
      <c r="AJ78" s="5">
        <v>0</v>
      </c>
      <c r="AK78" s="5">
        <v>0</v>
      </c>
      <c r="AL78" s="5">
        <v>0</v>
      </c>
      <c r="AM78" s="5">
        <v>1</v>
      </c>
      <c r="AN78" s="5">
        <v>1</v>
      </c>
      <c r="AO78" s="5">
        <v>1</v>
      </c>
      <c r="AP78" s="5">
        <v>0</v>
      </c>
      <c r="AQ78" s="5">
        <v>0</v>
      </c>
      <c r="AR78" s="5">
        <v>2</v>
      </c>
      <c r="AS78" s="5">
        <v>0</v>
      </c>
      <c r="AT78" s="5">
        <v>0</v>
      </c>
      <c r="AU78" s="5">
        <v>0</v>
      </c>
      <c r="AV78" s="5">
        <v>0</v>
      </c>
      <c r="AW78" s="5">
        <v>0</v>
      </c>
      <c r="AX78" s="5">
        <v>0</v>
      </c>
      <c r="AY78" s="5">
        <v>0</v>
      </c>
      <c r="AZ78" s="5">
        <v>8</v>
      </c>
      <c r="BA78" s="5">
        <v>0</v>
      </c>
      <c r="BB78" s="5">
        <v>8</v>
      </c>
      <c r="BC78" s="5">
        <v>4</v>
      </c>
      <c r="BD78" s="5">
        <v>0</v>
      </c>
      <c r="BE78" s="5">
        <v>4</v>
      </c>
      <c r="BF78" s="5">
        <v>0</v>
      </c>
      <c r="BG78" s="5">
        <v>2</v>
      </c>
      <c r="BH78" s="5">
        <v>0</v>
      </c>
      <c r="BI78" s="5">
        <v>1</v>
      </c>
      <c r="BJ78" s="5">
        <v>0</v>
      </c>
      <c r="BK78" s="5">
        <v>0</v>
      </c>
      <c r="BL78" s="5">
        <v>0</v>
      </c>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4"/>
    </row>
    <row r="79" spans="1:200" ht="16.5">
      <c r="A79" s="80" t="s">
        <v>29</v>
      </c>
      <c r="B79" s="80" t="s">
        <v>68</v>
      </c>
      <c r="C79" s="66" t="s">
        <v>226</v>
      </c>
      <c r="D79" s="53">
        <v>0</v>
      </c>
      <c r="E79" s="5"/>
      <c r="F79" s="5"/>
      <c r="G79" s="5"/>
      <c r="H79" s="5"/>
      <c r="I79" s="5"/>
      <c r="J79" s="5"/>
      <c r="K79" s="5"/>
      <c r="L79" s="5"/>
      <c r="M79" s="5"/>
      <c r="N79" s="5">
        <v>34</v>
      </c>
      <c r="O79" s="5"/>
      <c r="P79" s="5">
        <v>0</v>
      </c>
      <c r="Q79" s="5">
        <v>0</v>
      </c>
      <c r="R79" s="5">
        <v>0</v>
      </c>
      <c r="S79" s="5">
        <v>0</v>
      </c>
      <c r="T79" s="5">
        <v>34</v>
      </c>
      <c r="U79" s="5">
        <v>32</v>
      </c>
      <c r="V79" s="5">
        <v>2</v>
      </c>
      <c r="W79" s="5"/>
      <c r="X79" s="5"/>
      <c r="Y79" s="5">
        <v>0</v>
      </c>
      <c r="Z79" s="5">
        <v>0</v>
      </c>
      <c r="AA79" s="5">
        <v>0</v>
      </c>
      <c r="AB79" s="5">
        <v>1</v>
      </c>
      <c r="AC79" s="5">
        <v>2</v>
      </c>
      <c r="AD79" s="5">
        <v>1</v>
      </c>
      <c r="AE79" s="5">
        <v>0</v>
      </c>
      <c r="AF79" s="5">
        <v>0</v>
      </c>
      <c r="AG79" s="5">
        <v>0</v>
      </c>
      <c r="AH79" s="5">
        <v>0</v>
      </c>
      <c r="AI79" s="5">
        <v>0</v>
      </c>
      <c r="AJ79" s="5">
        <v>0</v>
      </c>
      <c r="AK79" s="5">
        <v>0</v>
      </c>
      <c r="AL79" s="5">
        <v>0</v>
      </c>
      <c r="AM79" s="5">
        <v>1</v>
      </c>
      <c r="AN79" s="5">
        <v>1</v>
      </c>
      <c r="AO79" s="5">
        <v>1</v>
      </c>
      <c r="AP79" s="5">
        <v>1</v>
      </c>
      <c r="AQ79" s="5">
        <v>0</v>
      </c>
      <c r="AR79" s="5">
        <v>0</v>
      </c>
      <c r="AS79" s="5">
        <v>0</v>
      </c>
      <c r="AT79" s="5">
        <v>0</v>
      </c>
      <c r="AU79" s="5">
        <v>0</v>
      </c>
      <c r="AV79" s="5">
        <v>0</v>
      </c>
      <c r="AW79" s="5">
        <v>0</v>
      </c>
      <c r="AX79" s="5">
        <v>0</v>
      </c>
      <c r="AY79" s="5">
        <v>0</v>
      </c>
      <c r="AZ79" s="5">
        <v>2</v>
      </c>
      <c r="BA79" s="5">
        <v>0</v>
      </c>
      <c r="BB79" s="5">
        <v>2</v>
      </c>
      <c r="BC79" s="5">
        <v>1</v>
      </c>
      <c r="BD79" s="5">
        <v>0</v>
      </c>
      <c r="BE79" s="5">
        <v>1</v>
      </c>
      <c r="BF79" s="5">
        <v>0</v>
      </c>
      <c r="BG79" s="5">
        <v>0</v>
      </c>
      <c r="BH79" s="5">
        <v>0</v>
      </c>
      <c r="BI79" s="5">
        <v>0</v>
      </c>
      <c r="BJ79" s="5">
        <v>0</v>
      </c>
      <c r="BK79" s="5">
        <v>0</v>
      </c>
      <c r="BL79" s="5">
        <v>0</v>
      </c>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4"/>
    </row>
    <row r="80" spans="1:200" ht="16.5">
      <c r="A80" s="80" t="s">
        <v>29</v>
      </c>
      <c r="B80" s="79" t="s">
        <v>42</v>
      </c>
      <c r="C80" s="68" t="s">
        <v>43</v>
      </c>
      <c r="D80" s="53">
        <v>16</v>
      </c>
      <c r="E80" s="5">
        <v>4</v>
      </c>
      <c r="F80" s="5">
        <v>0</v>
      </c>
      <c r="G80" s="5">
        <v>0</v>
      </c>
      <c r="H80" s="5">
        <v>0</v>
      </c>
      <c r="I80" s="5">
        <v>4</v>
      </c>
      <c r="J80" s="5">
        <v>4</v>
      </c>
      <c r="K80" s="5">
        <v>0</v>
      </c>
      <c r="L80" s="5">
        <v>2</v>
      </c>
      <c r="M80" s="5"/>
      <c r="N80" s="5">
        <v>244</v>
      </c>
      <c r="O80" s="5">
        <v>0</v>
      </c>
      <c r="P80" s="5">
        <v>11</v>
      </c>
      <c r="Q80" s="5">
        <v>0</v>
      </c>
      <c r="R80" s="5">
        <v>0</v>
      </c>
      <c r="S80" s="5">
        <v>0</v>
      </c>
      <c r="T80" s="5">
        <v>255</v>
      </c>
      <c r="U80" s="5">
        <v>253</v>
      </c>
      <c r="V80" s="5">
        <v>2</v>
      </c>
      <c r="W80" s="5">
        <v>2</v>
      </c>
      <c r="X80" s="5">
        <v>0</v>
      </c>
      <c r="Y80" s="5">
        <v>0</v>
      </c>
      <c r="Z80" s="5">
        <v>0</v>
      </c>
      <c r="AA80" s="5">
        <v>0</v>
      </c>
      <c r="AB80" s="5">
        <v>0</v>
      </c>
      <c r="AC80" s="5">
        <v>0</v>
      </c>
      <c r="AD80" s="5">
        <v>1</v>
      </c>
      <c r="AE80" s="5">
        <v>0</v>
      </c>
      <c r="AF80" s="5">
        <v>0</v>
      </c>
      <c r="AG80" s="5">
        <v>0</v>
      </c>
      <c r="AH80" s="5">
        <v>1</v>
      </c>
      <c r="AI80" s="5">
        <v>0</v>
      </c>
      <c r="AJ80" s="5">
        <v>0</v>
      </c>
      <c r="AK80" s="5">
        <v>0</v>
      </c>
      <c r="AL80" s="5">
        <v>0</v>
      </c>
      <c r="AM80" s="5">
        <v>0</v>
      </c>
      <c r="AN80" s="5">
        <v>0</v>
      </c>
      <c r="AO80" s="5">
        <v>0</v>
      </c>
      <c r="AP80" s="5">
        <v>2</v>
      </c>
      <c r="AQ80" s="5">
        <v>0</v>
      </c>
      <c r="AR80" s="5">
        <v>0</v>
      </c>
      <c r="AS80" s="5">
        <v>0</v>
      </c>
      <c r="AT80" s="5">
        <v>0</v>
      </c>
      <c r="AU80" s="5">
        <v>0</v>
      </c>
      <c r="AV80" s="5">
        <v>0</v>
      </c>
      <c r="AW80" s="5">
        <v>0</v>
      </c>
      <c r="AX80" s="5">
        <v>0</v>
      </c>
      <c r="AY80" s="5">
        <v>0</v>
      </c>
      <c r="AZ80" s="5">
        <v>4</v>
      </c>
      <c r="BA80" s="5">
        <v>0</v>
      </c>
      <c r="BB80" s="5">
        <v>4</v>
      </c>
      <c r="BC80" s="5">
        <v>0</v>
      </c>
      <c r="BD80" s="5">
        <v>0</v>
      </c>
      <c r="BE80" s="5">
        <v>0</v>
      </c>
      <c r="BF80" s="5">
        <v>0</v>
      </c>
      <c r="BG80" s="5">
        <v>0</v>
      </c>
      <c r="BH80" s="5">
        <v>0</v>
      </c>
      <c r="BI80" s="5">
        <v>0</v>
      </c>
      <c r="BJ80" s="5">
        <v>0</v>
      </c>
      <c r="BK80" s="5">
        <v>0</v>
      </c>
      <c r="BL80" s="5">
        <v>0</v>
      </c>
      <c r="BM80" s="5">
        <v>1</v>
      </c>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4"/>
    </row>
    <row r="81" spans="1:200" ht="16.5">
      <c r="A81" s="80" t="s">
        <v>29</v>
      </c>
      <c r="B81" s="80" t="s">
        <v>42</v>
      </c>
      <c r="C81" s="68" t="s">
        <v>121</v>
      </c>
      <c r="D81" s="53">
        <v>0</v>
      </c>
      <c r="E81" s="5">
        <v>0</v>
      </c>
      <c r="F81" s="5">
        <v>0</v>
      </c>
      <c r="G81" s="5">
        <v>0</v>
      </c>
      <c r="H81" s="5">
        <v>0</v>
      </c>
      <c r="I81" s="5">
        <v>0</v>
      </c>
      <c r="J81" s="5">
        <v>0</v>
      </c>
      <c r="K81" s="5">
        <v>0</v>
      </c>
      <c r="L81" s="5">
        <v>0</v>
      </c>
      <c r="M81" s="5"/>
      <c r="N81" s="5">
        <v>122</v>
      </c>
      <c r="O81" s="5">
        <v>0</v>
      </c>
      <c r="P81" s="5">
        <v>8</v>
      </c>
      <c r="Q81" s="5">
        <v>0</v>
      </c>
      <c r="R81" s="5">
        <v>0</v>
      </c>
      <c r="S81" s="5">
        <v>0</v>
      </c>
      <c r="T81" s="5">
        <v>130</v>
      </c>
      <c r="U81" s="5">
        <v>125</v>
      </c>
      <c r="V81" s="5">
        <v>5</v>
      </c>
      <c r="W81" s="5">
        <v>0</v>
      </c>
      <c r="X81" s="5">
        <v>0</v>
      </c>
      <c r="Y81" s="5">
        <v>0</v>
      </c>
      <c r="Z81" s="5">
        <v>0</v>
      </c>
      <c r="AA81" s="5">
        <v>0</v>
      </c>
      <c r="AB81" s="5">
        <v>0</v>
      </c>
      <c r="AC81" s="5">
        <v>8</v>
      </c>
      <c r="AD81" s="5">
        <v>1</v>
      </c>
      <c r="AE81" s="5">
        <v>0</v>
      </c>
      <c r="AF81" s="5">
        <v>0</v>
      </c>
      <c r="AG81" s="5">
        <v>0</v>
      </c>
      <c r="AH81" s="5">
        <v>2</v>
      </c>
      <c r="AI81" s="5">
        <v>1</v>
      </c>
      <c r="AJ81" s="5">
        <v>0</v>
      </c>
      <c r="AK81" s="5">
        <v>0</v>
      </c>
      <c r="AL81" s="5">
        <v>0</v>
      </c>
      <c r="AM81" s="5">
        <v>0</v>
      </c>
      <c r="AN81" s="5">
        <v>0</v>
      </c>
      <c r="AO81" s="5">
        <v>0</v>
      </c>
      <c r="AP81" s="5">
        <v>4</v>
      </c>
      <c r="AQ81" s="5">
        <v>0</v>
      </c>
      <c r="AR81" s="5">
        <v>0</v>
      </c>
      <c r="AS81" s="5">
        <v>0</v>
      </c>
      <c r="AT81" s="5">
        <v>2</v>
      </c>
      <c r="AU81" s="5">
        <v>1</v>
      </c>
      <c r="AV81" s="5">
        <v>0</v>
      </c>
      <c r="AW81" s="5">
        <v>0</v>
      </c>
      <c r="AX81" s="5">
        <v>0</v>
      </c>
      <c r="AY81" s="5">
        <v>0</v>
      </c>
      <c r="AZ81" s="5">
        <v>0</v>
      </c>
      <c r="BA81" s="5">
        <v>0</v>
      </c>
      <c r="BB81" s="5">
        <v>0</v>
      </c>
      <c r="BC81" s="5">
        <v>0</v>
      </c>
      <c r="BD81" s="5">
        <v>0</v>
      </c>
      <c r="BE81" s="5">
        <v>0</v>
      </c>
      <c r="BF81" s="5">
        <v>0</v>
      </c>
      <c r="BG81" s="5">
        <v>0</v>
      </c>
      <c r="BH81" s="5">
        <v>0</v>
      </c>
      <c r="BI81" s="5">
        <v>0</v>
      </c>
      <c r="BJ81" s="5">
        <v>0</v>
      </c>
      <c r="BK81" s="5">
        <v>0</v>
      </c>
      <c r="BL81" s="5">
        <v>0</v>
      </c>
      <c r="BM81" s="5">
        <v>1</v>
      </c>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4"/>
    </row>
    <row r="82" spans="1:200" ht="16.5">
      <c r="A82" s="80" t="s">
        <v>29</v>
      </c>
      <c r="B82" s="80" t="s">
        <v>42</v>
      </c>
      <c r="C82" s="68" t="s">
        <v>46</v>
      </c>
      <c r="D82" s="53">
        <v>5</v>
      </c>
      <c r="E82" s="5">
        <v>5</v>
      </c>
      <c r="F82" s="5">
        <v>0</v>
      </c>
      <c r="G82" s="5">
        <v>0</v>
      </c>
      <c r="H82" s="5">
        <v>0</v>
      </c>
      <c r="I82" s="5">
        <v>5</v>
      </c>
      <c r="J82" s="5">
        <v>4</v>
      </c>
      <c r="K82" s="5">
        <v>1</v>
      </c>
      <c r="L82" s="5">
        <v>4</v>
      </c>
      <c r="M82" s="5"/>
      <c r="N82" s="5">
        <v>486</v>
      </c>
      <c r="O82" s="5">
        <v>0</v>
      </c>
      <c r="P82" s="5">
        <v>11</v>
      </c>
      <c r="Q82" s="5">
        <v>0</v>
      </c>
      <c r="R82" s="5">
        <v>0</v>
      </c>
      <c r="S82" s="5">
        <v>0</v>
      </c>
      <c r="T82" s="5">
        <v>497</v>
      </c>
      <c r="U82" s="5">
        <v>492</v>
      </c>
      <c r="V82" s="5">
        <v>5</v>
      </c>
      <c r="W82" s="5">
        <v>4</v>
      </c>
      <c r="X82" s="5">
        <v>0</v>
      </c>
      <c r="Y82" s="5">
        <v>0</v>
      </c>
      <c r="Z82" s="5">
        <v>0</v>
      </c>
      <c r="AA82" s="5">
        <v>0</v>
      </c>
      <c r="AB82" s="5">
        <v>2</v>
      </c>
      <c r="AC82" s="5">
        <v>0</v>
      </c>
      <c r="AD82" s="5">
        <v>0</v>
      </c>
      <c r="AE82" s="5">
        <v>0</v>
      </c>
      <c r="AF82" s="5">
        <v>0</v>
      </c>
      <c r="AG82" s="5">
        <v>0</v>
      </c>
      <c r="AH82" s="5">
        <v>0</v>
      </c>
      <c r="AI82" s="5">
        <v>0</v>
      </c>
      <c r="AJ82" s="5">
        <v>0</v>
      </c>
      <c r="AK82" s="5">
        <v>0</v>
      </c>
      <c r="AL82" s="5">
        <v>0</v>
      </c>
      <c r="AM82" s="5">
        <v>0</v>
      </c>
      <c r="AN82" s="5">
        <v>0</v>
      </c>
      <c r="AO82" s="5">
        <v>0</v>
      </c>
      <c r="AP82" s="5">
        <v>0</v>
      </c>
      <c r="AQ82" s="5">
        <v>0</v>
      </c>
      <c r="AR82" s="5">
        <v>0</v>
      </c>
      <c r="AS82" s="5">
        <v>0</v>
      </c>
      <c r="AT82" s="5">
        <v>6</v>
      </c>
      <c r="AU82" s="5">
        <v>3</v>
      </c>
      <c r="AV82" s="5">
        <v>0</v>
      </c>
      <c r="AW82" s="5">
        <v>0</v>
      </c>
      <c r="AX82" s="5">
        <v>0</v>
      </c>
      <c r="AY82" s="5">
        <v>0</v>
      </c>
      <c r="AZ82" s="5">
        <v>4</v>
      </c>
      <c r="BA82" s="5">
        <v>0</v>
      </c>
      <c r="BB82" s="5">
        <v>4</v>
      </c>
      <c r="BC82" s="5">
        <v>2</v>
      </c>
      <c r="BD82" s="5">
        <v>0</v>
      </c>
      <c r="BE82" s="5">
        <v>2</v>
      </c>
      <c r="BF82" s="5">
        <v>0</v>
      </c>
      <c r="BG82" s="5">
        <v>0</v>
      </c>
      <c r="BH82" s="5">
        <v>0</v>
      </c>
      <c r="BI82" s="5">
        <v>0</v>
      </c>
      <c r="BJ82" s="5">
        <v>0</v>
      </c>
      <c r="BK82" s="5">
        <v>0</v>
      </c>
      <c r="BL82" s="5">
        <v>0</v>
      </c>
      <c r="BM82" s="5">
        <v>1</v>
      </c>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4"/>
    </row>
    <row r="83" spans="1:200" ht="16.5">
      <c r="A83" s="80" t="s">
        <v>29</v>
      </c>
      <c r="B83" s="80" t="s">
        <v>42</v>
      </c>
      <c r="C83" s="68" t="s">
        <v>71</v>
      </c>
      <c r="D83" s="53">
        <v>0</v>
      </c>
      <c r="E83" s="5">
        <v>0</v>
      </c>
      <c r="F83" s="5">
        <v>0</v>
      </c>
      <c r="G83" s="5">
        <v>0</v>
      </c>
      <c r="H83" s="5">
        <v>0</v>
      </c>
      <c r="I83" s="5">
        <v>0</v>
      </c>
      <c r="J83" s="5">
        <v>0</v>
      </c>
      <c r="K83" s="5">
        <v>0</v>
      </c>
      <c r="L83" s="5">
        <v>0</v>
      </c>
      <c r="M83" s="5"/>
      <c r="N83" s="5">
        <v>28</v>
      </c>
      <c r="O83" s="5">
        <v>0</v>
      </c>
      <c r="P83" s="5">
        <v>5</v>
      </c>
      <c r="Q83" s="5">
        <v>0</v>
      </c>
      <c r="R83" s="5">
        <v>0</v>
      </c>
      <c r="S83" s="5">
        <v>0</v>
      </c>
      <c r="T83" s="5">
        <v>33</v>
      </c>
      <c r="U83" s="5">
        <v>30</v>
      </c>
      <c r="V83" s="5">
        <v>3</v>
      </c>
      <c r="W83" s="5">
        <v>0</v>
      </c>
      <c r="X83" s="5">
        <v>0</v>
      </c>
      <c r="Y83" s="5">
        <v>0</v>
      </c>
      <c r="Z83" s="5">
        <v>0</v>
      </c>
      <c r="AA83" s="5">
        <v>0</v>
      </c>
      <c r="AB83" s="5">
        <v>2</v>
      </c>
      <c r="AC83" s="5">
        <v>0</v>
      </c>
      <c r="AD83" s="5">
        <v>0</v>
      </c>
      <c r="AE83" s="5">
        <v>0</v>
      </c>
      <c r="AF83" s="5">
        <v>0</v>
      </c>
      <c r="AG83" s="5">
        <v>0</v>
      </c>
      <c r="AH83" s="5">
        <v>0</v>
      </c>
      <c r="AI83" s="5">
        <v>0</v>
      </c>
      <c r="AJ83" s="5">
        <v>0</v>
      </c>
      <c r="AK83" s="5">
        <v>0</v>
      </c>
      <c r="AL83" s="5">
        <v>0</v>
      </c>
      <c r="AM83" s="5">
        <v>0</v>
      </c>
      <c r="AN83" s="5">
        <v>0</v>
      </c>
      <c r="AO83" s="5">
        <v>0</v>
      </c>
      <c r="AP83" s="5">
        <v>0</v>
      </c>
      <c r="AQ83" s="5">
        <v>0</v>
      </c>
      <c r="AR83" s="5">
        <v>0</v>
      </c>
      <c r="AS83" s="5">
        <v>0</v>
      </c>
      <c r="AT83" s="5">
        <v>2</v>
      </c>
      <c r="AU83" s="5">
        <v>1</v>
      </c>
      <c r="AV83" s="5">
        <v>0</v>
      </c>
      <c r="AW83" s="5">
        <v>0</v>
      </c>
      <c r="AX83" s="5">
        <v>0</v>
      </c>
      <c r="AY83" s="5">
        <v>0</v>
      </c>
      <c r="AZ83" s="5">
        <v>4</v>
      </c>
      <c r="BA83" s="5">
        <v>0</v>
      </c>
      <c r="BB83" s="5">
        <v>4</v>
      </c>
      <c r="BC83" s="5">
        <v>2</v>
      </c>
      <c r="BD83" s="5">
        <v>0</v>
      </c>
      <c r="BE83" s="5">
        <v>2</v>
      </c>
      <c r="BF83" s="5">
        <v>0</v>
      </c>
      <c r="BG83" s="5">
        <v>0</v>
      </c>
      <c r="BH83" s="5">
        <v>0</v>
      </c>
      <c r="BI83" s="5">
        <v>0</v>
      </c>
      <c r="BJ83" s="5">
        <v>0</v>
      </c>
      <c r="BK83" s="5">
        <v>0</v>
      </c>
      <c r="BL83" s="5">
        <v>0</v>
      </c>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4"/>
    </row>
    <row r="84" spans="1:200" ht="17.25" thickBot="1">
      <c r="A84" s="80" t="s">
        <v>29</v>
      </c>
      <c r="B84" s="80" t="s">
        <v>42</v>
      </c>
      <c r="C84" s="58" t="s">
        <v>125</v>
      </c>
      <c r="D84" s="53">
        <v>4</v>
      </c>
      <c r="E84" s="5">
        <v>4</v>
      </c>
      <c r="F84" s="5">
        <v>0</v>
      </c>
      <c r="G84" s="5">
        <v>0</v>
      </c>
      <c r="H84" s="5">
        <v>0</v>
      </c>
      <c r="I84" s="5">
        <v>4</v>
      </c>
      <c r="J84" s="5">
        <v>3</v>
      </c>
      <c r="K84" s="5">
        <v>1</v>
      </c>
      <c r="L84" s="5">
        <v>3</v>
      </c>
      <c r="M84" s="5"/>
      <c r="N84" s="5">
        <v>150</v>
      </c>
      <c r="O84" s="5">
        <v>0</v>
      </c>
      <c r="P84" s="5">
        <v>7</v>
      </c>
      <c r="Q84" s="5">
        <v>0</v>
      </c>
      <c r="R84" s="5">
        <v>0</v>
      </c>
      <c r="S84" s="5">
        <v>0</v>
      </c>
      <c r="T84" s="5">
        <v>157</v>
      </c>
      <c r="U84" s="5">
        <v>149</v>
      </c>
      <c r="V84" s="5">
        <v>8</v>
      </c>
      <c r="W84" s="5">
        <v>3</v>
      </c>
      <c r="X84" s="5">
        <v>0</v>
      </c>
      <c r="Y84" s="5">
        <v>0</v>
      </c>
      <c r="Z84" s="5">
        <v>0</v>
      </c>
      <c r="AA84" s="5">
        <v>0</v>
      </c>
      <c r="AB84" s="5">
        <v>7</v>
      </c>
      <c r="AC84" s="5">
        <v>2</v>
      </c>
      <c r="AD84" s="5">
        <v>1</v>
      </c>
      <c r="AE84" s="5">
        <v>0</v>
      </c>
      <c r="AF84" s="5">
        <v>0</v>
      </c>
      <c r="AG84" s="5">
        <v>0</v>
      </c>
      <c r="AH84" s="5">
        <v>0</v>
      </c>
      <c r="AI84" s="5">
        <v>0</v>
      </c>
      <c r="AJ84" s="5">
        <v>0</v>
      </c>
      <c r="AK84" s="5">
        <v>0</v>
      </c>
      <c r="AL84" s="5">
        <v>0</v>
      </c>
      <c r="AM84" s="5">
        <v>0</v>
      </c>
      <c r="AN84" s="5">
        <v>0</v>
      </c>
      <c r="AO84" s="5">
        <v>0</v>
      </c>
      <c r="AP84" s="5">
        <v>1</v>
      </c>
      <c r="AQ84" s="5">
        <v>0</v>
      </c>
      <c r="AR84" s="5">
        <v>0</v>
      </c>
      <c r="AS84" s="5">
        <v>0</v>
      </c>
      <c r="AT84" s="5">
        <v>0</v>
      </c>
      <c r="AU84" s="5">
        <v>0</v>
      </c>
      <c r="AV84" s="5">
        <v>0</v>
      </c>
      <c r="AW84" s="5">
        <v>0</v>
      </c>
      <c r="AX84" s="5">
        <v>0</v>
      </c>
      <c r="AY84" s="5">
        <v>0</v>
      </c>
      <c r="AZ84" s="5">
        <v>14</v>
      </c>
      <c r="BA84" s="5">
        <v>0</v>
      </c>
      <c r="BB84" s="5">
        <v>14</v>
      </c>
      <c r="BC84" s="5">
        <v>7</v>
      </c>
      <c r="BD84" s="5">
        <v>0</v>
      </c>
      <c r="BE84" s="5">
        <v>7</v>
      </c>
      <c r="BF84" s="5">
        <v>0</v>
      </c>
      <c r="BG84" s="5">
        <v>0</v>
      </c>
      <c r="BH84" s="5">
        <v>0</v>
      </c>
      <c r="BI84" s="5">
        <v>0</v>
      </c>
      <c r="BJ84" s="5">
        <v>0</v>
      </c>
      <c r="BK84" s="5">
        <v>0</v>
      </c>
      <c r="BL84" s="5">
        <v>0</v>
      </c>
      <c r="BM84" s="5">
        <v>1</v>
      </c>
      <c r="BN84" s="5">
        <v>0</v>
      </c>
      <c r="BO84" s="5">
        <v>0</v>
      </c>
      <c r="BP84" s="5">
        <v>0</v>
      </c>
      <c r="BQ84" s="5">
        <v>0</v>
      </c>
      <c r="BR84" s="5">
        <v>0</v>
      </c>
      <c r="BS84" s="5">
        <v>0</v>
      </c>
      <c r="BT84" s="5">
        <v>0</v>
      </c>
      <c r="BU84" s="5">
        <v>0</v>
      </c>
      <c r="BV84" s="5">
        <v>0</v>
      </c>
      <c r="BW84" s="5">
        <v>0</v>
      </c>
      <c r="BX84" s="5">
        <v>0</v>
      </c>
      <c r="BY84" s="5">
        <v>0</v>
      </c>
      <c r="BZ84" s="5">
        <v>0</v>
      </c>
      <c r="CA84" s="5">
        <v>0</v>
      </c>
      <c r="CB84" s="5">
        <v>0</v>
      </c>
      <c r="CC84" s="5">
        <v>0</v>
      </c>
      <c r="CD84" s="5">
        <v>0</v>
      </c>
      <c r="CE84" s="5">
        <v>0</v>
      </c>
      <c r="CF84" s="5">
        <v>0</v>
      </c>
      <c r="CG84" s="5">
        <v>0</v>
      </c>
      <c r="CH84" s="5">
        <v>0</v>
      </c>
      <c r="CI84" s="5">
        <v>0</v>
      </c>
      <c r="CJ84" s="5">
        <v>0</v>
      </c>
      <c r="CK84" s="5">
        <v>0</v>
      </c>
      <c r="CL84" s="5">
        <v>0</v>
      </c>
      <c r="CM84" s="5">
        <v>0</v>
      </c>
      <c r="CN84" s="5">
        <v>0</v>
      </c>
      <c r="CO84" s="5">
        <v>0</v>
      </c>
      <c r="CP84" s="5">
        <v>0</v>
      </c>
      <c r="CQ84" s="5">
        <v>0</v>
      </c>
      <c r="CR84" s="5">
        <v>0</v>
      </c>
      <c r="CS84" s="5">
        <v>0</v>
      </c>
      <c r="CT84" s="5">
        <v>0</v>
      </c>
      <c r="CU84" s="5">
        <v>0</v>
      </c>
      <c r="CV84" s="5">
        <v>0</v>
      </c>
      <c r="CW84" s="5">
        <v>0</v>
      </c>
      <c r="CX84" s="5">
        <v>0</v>
      </c>
      <c r="CY84" s="5">
        <v>0</v>
      </c>
      <c r="CZ84" s="5">
        <v>0</v>
      </c>
      <c r="DA84" s="5">
        <v>0</v>
      </c>
      <c r="DB84" s="5">
        <v>0</v>
      </c>
      <c r="DC84" s="5">
        <v>0</v>
      </c>
      <c r="DD84" s="5">
        <v>0</v>
      </c>
      <c r="DE84" s="5">
        <v>0</v>
      </c>
      <c r="DF84" s="5">
        <v>0</v>
      </c>
      <c r="DG84" s="5">
        <v>0</v>
      </c>
      <c r="DH84" s="5">
        <v>0</v>
      </c>
      <c r="DI84" s="5">
        <v>0</v>
      </c>
      <c r="DJ84" s="5">
        <v>0</v>
      </c>
      <c r="DK84" s="5">
        <v>0</v>
      </c>
      <c r="DL84" s="5">
        <v>0</v>
      </c>
      <c r="DM84" s="5">
        <v>0</v>
      </c>
      <c r="DN84" s="5">
        <v>0</v>
      </c>
      <c r="DO84" s="5">
        <v>0</v>
      </c>
      <c r="DP84" s="5">
        <v>0</v>
      </c>
      <c r="DQ84" s="5">
        <v>0</v>
      </c>
      <c r="DR84" s="5">
        <v>0</v>
      </c>
      <c r="DS84" s="5">
        <v>0</v>
      </c>
      <c r="DT84" s="5">
        <v>0</v>
      </c>
      <c r="DU84" s="5">
        <v>0</v>
      </c>
      <c r="DV84" s="5">
        <v>0</v>
      </c>
      <c r="DW84" s="5">
        <v>0</v>
      </c>
      <c r="DX84" s="5">
        <v>0</v>
      </c>
      <c r="DY84" s="5">
        <v>0</v>
      </c>
      <c r="DZ84" s="5">
        <v>0</v>
      </c>
      <c r="EA84" s="5">
        <v>0</v>
      </c>
      <c r="EB84" s="5">
        <v>0</v>
      </c>
      <c r="EC84" s="5">
        <v>0</v>
      </c>
      <c r="ED84" s="5">
        <v>0</v>
      </c>
      <c r="EE84" s="5">
        <v>0</v>
      </c>
      <c r="EF84" s="5">
        <v>0</v>
      </c>
      <c r="EG84" s="5">
        <v>0</v>
      </c>
      <c r="EH84" s="5">
        <v>0</v>
      </c>
      <c r="EI84" s="5">
        <v>0</v>
      </c>
      <c r="EJ84" s="5">
        <v>0</v>
      </c>
      <c r="EK84" s="5">
        <v>0</v>
      </c>
      <c r="EL84" s="5">
        <v>0</v>
      </c>
      <c r="EM84" s="5">
        <v>0</v>
      </c>
      <c r="EN84" s="5">
        <v>0</v>
      </c>
      <c r="EO84" s="5">
        <v>0</v>
      </c>
      <c r="EP84" s="5">
        <v>0</v>
      </c>
      <c r="EQ84" s="5">
        <v>0</v>
      </c>
      <c r="ER84" s="5">
        <v>0</v>
      </c>
      <c r="ES84" s="5">
        <v>0</v>
      </c>
      <c r="ET84" s="5">
        <v>0</v>
      </c>
      <c r="EU84" s="5">
        <v>0</v>
      </c>
      <c r="EV84" s="5">
        <v>0</v>
      </c>
      <c r="EW84" s="5">
        <v>0</v>
      </c>
      <c r="EX84" s="5">
        <v>0</v>
      </c>
      <c r="EY84" s="5">
        <v>0</v>
      </c>
      <c r="EZ84" s="5">
        <v>0</v>
      </c>
      <c r="FA84" s="5">
        <v>0</v>
      </c>
      <c r="FB84" s="5">
        <v>0</v>
      </c>
      <c r="FC84" s="5">
        <v>0</v>
      </c>
      <c r="FD84" s="5">
        <v>0</v>
      </c>
      <c r="FE84" s="5">
        <v>0</v>
      </c>
      <c r="FF84" s="5">
        <v>0</v>
      </c>
      <c r="FG84" s="5">
        <v>0</v>
      </c>
      <c r="FH84" s="5">
        <v>0</v>
      </c>
      <c r="FI84" s="5">
        <v>0</v>
      </c>
      <c r="FJ84" s="5">
        <v>0</v>
      </c>
      <c r="FK84" s="5">
        <v>0</v>
      </c>
      <c r="FL84" s="5">
        <v>0</v>
      </c>
      <c r="FM84" s="5">
        <v>0</v>
      </c>
      <c r="FN84" s="5">
        <v>0</v>
      </c>
      <c r="FO84" s="5">
        <v>0</v>
      </c>
      <c r="FP84" s="5">
        <v>0</v>
      </c>
      <c r="FQ84" s="5">
        <v>0</v>
      </c>
      <c r="FR84" s="5">
        <v>0</v>
      </c>
      <c r="FS84" s="5">
        <v>0</v>
      </c>
      <c r="FT84" s="5">
        <v>0</v>
      </c>
      <c r="FU84" s="5">
        <v>0</v>
      </c>
      <c r="FV84" s="5">
        <v>0</v>
      </c>
      <c r="FW84" s="5">
        <v>0</v>
      </c>
      <c r="FX84" s="5">
        <v>0</v>
      </c>
      <c r="FY84" s="5">
        <v>0</v>
      </c>
      <c r="FZ84" s="5">
        <v>0</v>
      </c>
      <c r="GA84" s="5">
        <v>0</v>
      </c>
      <c r="GB84" s="5">
        <v>0</v>
      </c>
      <c r="GC84" s="5">
        <v>0</v>
      </c>
      <c r="GD84" s="5">
        <v>0</v>
      </c>
      <c r="GE84" s="5">
        <v>0</v>
      </c>
      <c r="GF84" s="5">
        <v>0</v>
      </c>
      <c r="GG84" s="5">
        <v>0</v>
      </c>
      <c r="GH84" s="5">
        <v>0</v>
      </c>
      <c r="GI84" s="5">
        <v>0</v>
      </c>
      <c r="GJ84" s="5">
        <v>0</v>
      </c>
      <c r="GK84" s="5">
        <v>0</v>
      </c>
      <c r="GL84" s="5">
        <v>0</v>
      </c>
      <c r="GM84" s="5">
        <v>0</v>
      </c>
      <c r="GN84" s="5">
        <v>0</v>
      </c>
      <c r="GO84" s="5">
        <v>0</v>
      </c>
      <c r="GP84" s="5">
        <v>0</v>
      </c>
      <c r="GQ84" s="5">
        <v>0</v>
      </c>
      <c r="GR84" s="54">
        <v>0</v>
      </c>
    </row>
    <row r="85" spans="1:200" ht="16.5">
      <c r="A85" s="80" t="s">
        <v>29</v>
      </c>
      <c r="B85" s="80" t="s">
        <v>42</v>
      </c>
      <c r="C85" s="66" t="s">
        <v>204</v>
      </c>
      <c r="D85" s="53">
        <v>0</v>
      </c>
      <c r="E85" s="5">
        <v>0</v>
      </c>
      <c r="F85" s="5">
        <v>0</v>
      </c>
      <c r="G85" s="5">
        <v>0</v>
      </c>
      <c r="H85" s="5">
        <v>0</v>
      </c>
      <c r="I85" s="5">
        <v>0</v>
      </c>
      <c r="J85" s="5">
        <v>0</v>
      </c>
      <c r="K85" s="5">
        <v>0</v>
      </c>
      <c r="L85" s="5">
        <v>0</v>
      </c>
      <c r="M85" s="5"/>
      <c r="N85" s="5">
        <v>48</v>
      </c>
      <c r="O85" s="5">
        <v>0</v>
      </c>
      <c r="P85" s="5">
        <v>1</v>
      </c>
      <c r="Q85" s="5">
        <v>0</v>
      </c>
      <c r="R85" s="5">
        <v>0</v>
      </c>
      <c r="S85" s="5">
        <v>0</v>
      </c>
      <c r="T85" s="5">
        <v>49</v>
      </c>
      <c r="U85" s="5">
        <v>48</v>
      </c>
      <c r="V85" s="5">
        <v>1</v>
      </c>
      <c r="W85" s="5">
        <v>0</v>
      </c>
      <c r="X85" s="5">
        <v>0</v>
      </c>
      <c r="Y85" s="5">
        <v>0</v>
      </c>
      <c r="Z85" s="5">
        <v>0</v>
      </c>
      <c r="AA85" s="5">
        <v>0</v>
      </c>
      <c r="AB85" s="5">
        <v>0</v>
      </c>
      <c r="AC85" s="5">
        <v>0</v>
      </c>
      <c r="AD85" s="5">
        <v>0</v>
      </c>
      <c r="AE85" s="5">
        <v>0</v>
      </c>
      <c r="AF85" s="5">
        <v>0</v>
      </c>
      <c r="AG85" s="5">
        <v>0</v>
      </c>
      <c r="AH85" s="5">
        <v>0</v>
      </c>
      <c r="AI85" s="5">
        <v>0</v>
      </c>
      <c r="AJ85" s="5">
        <v>0</v>
      </c>
      <c r="AK85" s="5">
        <v>0</v>
      </c>
      <c r="AL85" s="5">
        <v>0</v>
      </c>
      <c r="AM85" s="5">
        <v>0</v>
      </c>
      <c r="AN85" s="5">
        <v>0</v>
      </c>
      <c r="AO85" s="5">
        <v>0</v>
      </c>
      <c r="AP85" s="5">
        <v>0</v>
      </c>
      <c r="AQ85" s="5">
        <v>0</v>
      </c>
      <c r="AR85" s="5">
        <v>0</v>
      </c>
      <c r="AS85" s="5">
        <v>0</v>
      </c>
      <c r="AT85" s="5">
        <v>2</v>
      </c>
      <c r="AU85" s="5">
        <v>1</v>
      </c>
      <c r="AV85" s="5">
        <v>0</v>
      </c>
      <c r="AW85" s="5">
        <v>0</v>
      </c>
      <c r="AX85" s="5">
        <v>0</v>
      </c>
      <c r="AY85" s="5">
        <v>0</v>
      </c>
      <c r="AZ85" s="5">
        <v>0</v>
      </c>
      <c r="BA85" s="5">
        <v>0</v>
      </c>
      <c r="BB85" s="5">
        <v>0</v>
      </c>
      <c r="BC85" s="5">
        <v>0</v>
      </c>
      <c r="BD85" s="5">
        <v>0</v>
      </c>
      <c r="BE85" s="5">
        <v>0</v>
      </c>
      <c r="BF85" s="5">
        <v>0</v>
      </c>
      <c r="BG85" s="5">
        <v>0</v>
      </c>
      <c r="BH85" s="5">
        <v>0</v>
      </c>
      <c r="BI85" s="5">
        <v>0</v>
      </c>
      <c r="BJ85" s="5">
        <v>0</v>
      </c>
      <c r="BK85" s="5">
        <v>0</v>
      </c>
      <c r="BL85" s="5">
        <v>0</v>
      </c>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4"/>
    </row>
    <row r="86" spans="1:200" ht="16.5">
      <c r="A86" s="80" t="s">
        <v>29</v>
      </c>
      <c r="B86" s="80" t="s">
        <v>42</v>
      </c>
      <c r="C86" s="66" t="s">
        <v>228</v>
      </c>
      <c r="D86" s="53">
        <v>0</v>
      </c>
      <c r="E86" s="5">
        <v>0</v>
      </c>
      <c r="F86" s="5">
        <v>0</v>
      </c>
      <c r="G86" s="5">
        <v>0</v>
      </c>
      <c r="H86" s="5">
        <v>0</v>
      </c>
      <c r="I86" s="5">
        <v>0</v>
      </c>
      <c r="J86" s="5">
        <v>0</v>
      </c>
      <c r="K86" s="5">
        <v>0</v>
      </c>
      <c r="L86" s="5">
        <v>0</v>
      </c>
      <c r="M86" s="5"/>
      <c r="N86" s="5">
        <v>24</v>
      </c>
      <c r="O86" s="5">
        <v>0</v>
      </c>
      <c r="P86" s="5">
        <v>10</v>
      </c>
      <c r="Q86" s="5">
        <v>0</v>
      </c>
      <c r="R86" s="5">
        <v>0</v>
      </c>
      <c r="S86" s="5">
        <v>0</v>
      </c>
      <c r="T86" s="5">
        <v>34</v>
      </c>
      <c r="U86" s="5">
        <v>39</v>
      </c>
      <c r="V86" s="5"/>
      <c r="W86" s="5">
        <v>0</v>
      </c>
      <c r="X86" s="5">
        <v>0</v>
      </c>
      <c r="Y86" s="5"/>
      <c r="Z86" s="5"/>
      <c r="AA86" s="5"/>
      <c r="AB86" s="5"/>
      <c r="AC86" s="5">
        <v>0</v>
      </c>
      <c r="AD86" s="5"/>
      <c r="AE86" s="5"/>
      <c r="AF86" s="5"/>
      <c r="AG86" s="5"/>
      <c r="AH86" s="5"/>
      <c r="AI86" s="5"/>
      <c r="AJ86" s="5"/>
      <c r="AK86" s="5"/>
      <c r="AL86" s="5"/>
      <c r="AM86" s="5"/>
      <c r="AN86" s="5"/>
      <c r="AO86" s="5"/>
      <c r="AP86" s="5"/>
      <c r="AQ86" s="5"/>
      <c r="AR86" s="5"/>
      <c r="AS86" s="5"/>
      <c r="AT86" s="5">
        <v>0</v>
      </c>
      <c r="AU86" s="5"/>
      <c r="AV86" s="5"/>
      <c r="AW86" s="5">
        <v>0</v>
      </c>
      <c r="AX86" s="5"/>
      <c r="AY86" s="5"/>
      <c r="AZ86" s="5">
        <v>0</v>
      </c>
      <c r="BA86" s="5">
        <v>0</v>
      </c>
      <c r="BB86" s="5">
        <v>0</v>
      </c>
      <c r="BC86" s="5"/>
      <c r="BD86" s="5"/>
      <c r="BE86" s="5"/>
      <c r="BF86" s="5"/>
      <c r="BG86" s="5"/>
      <c r="BH86" s="5"/>
      <c r="BI86" s="5"/>
      <c r="BJ86" s="5"/>
      <c r="BK86" s="5"/>
      <c r="BL86" s="5"/>
      <c r="BM86" s="5">
        <v>1</v>
      </c>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4"/>
    </row>
    <row r="87" spans="1:200" ht="16.5">
      <c r="A87" s="80" t="s">
        <v>29</v>
      </c>
      <c r="B87" s="79" t="s">
        <v>44</v>
      </c>
      <c r="C87" s="68" t="s">
        <v>45</v>
      </c>
      <c r="D87" s="53">
        <v>21</v>
      </c>
      <c r="E87" s="5">
        <v>14</v>
      </c>
      <c r="F87" s="5">
        <v>0</v>
      </c>
      <c r="G87" s="5">
        <v>0</v>
      </c>
      <c r="H87" s="5">
        <v>6</v>
      </c>
      <c r="I87" s="5">
        <v>8</v>
      </c>
      <c r="J87" s="5">
        <v>8</v>
      </c>
      <c r="K87" s="5">
        <v>0</v>
      </c>
      <c r="L87" s="5">
        <v>8</v>
      </c>
      <c r="M87" s="5"/>
      <c r="N87" s="5">
        <v>774</v>
      </c>
      <c r="O87" s="5">
        <v>0</v>
      </c>
      <c r="P87" s="5">
        <v>23</v>
      </c>
      <c r="Q87" s="5">
        <v>5</v>
      </c>
      <c r="R87" s="5">
        <v>0</v>
      </c>
      <c r="S87" s="5">
        <v>8</v>
      </c>
      <c r="T87" s="5">
        <v>810</v>
      </c>
      <c r="U87" s="5">
        <v>778</v>
      </c>
      <c r="V87" s="5">
        <v>32</v>
      </c>
      <c r="W87" s="5">
        <v>7</v>
      </c>
      <c r="X87" s="5">
        <v>2</v>
      </c>
      <c r="Y87" s="5">
        <v>0</v>
      </c>
      <c r="Z87" s="5">
        <v>0</v>
      </c>
      <c r="AA87" s="5">
        <v>0</v>
      </c>
      <c r="AB87" s="5">
        <v>0</v>
      </c>
      <c r="AC87" s="5">
        <v>50</v>
      </c>
      <c r="AD87" s="5">
        <v>12</v>
      </c>
      <c r="AE87" s="5">
        <v>0</v>
      </c>
      <c r="AF87" s="5">
        <v>0</v>
      </c>
      <c r="AG87" s="5">
        <v>0</v>
      </c>
      <c r="AH87" s="5">
        <v>7</v>
      </c>
      <c r="AI87" s="5">
        <v>5</v>
      </c>
      <c r="AJ87" s="5">
        <v>0</v>
      </c>
      <c r="AK87" s="5">
        <v>1</v>
      </c>
      <c r="AL87" s="5">
        <v>0</v>
      </c>
      <c r="AM87" s="5">
        <v>0</v>
      </c>
      <c r="AN87" s="5">
        <v>0</v>
      </c>
      <c r="AO87" s="5">
        <v>0</v>
      </c>
      <c r="AP87" s="5">
        <v>25</v>
      </c>
      <c r="AQ87" s="5">
        <v>0</v>
      </c>
      <c r="AR87" s="5">
        <v>0</v>
      </c>
      <c r="AS87" s="5">
        <v>0</v>
      </c>
      <c r="AT87" s="5">
        <v>4</v>
      </c>
      <c r="AU87" s="5">
        <v>2</v>
      </c>
      <c r="AV87" s="5">
        <v>0</v>
      </c>
      <c r="AW87" s="5">
        <v>4</v>
      </c>
      <c r="AX87" s="5">
        <v>1</v>
      </c>
      <c r="AY87" s="5">
        <v>0</v>
      </c>
      <c r="AZ87" s="5">
        <v>6</v>
      </c>
      <c r="BA87" s="5">
        <v>6</v>
      </c>
      <c r="BB87" s="5">
        <v>0</v>
      </c>
      <c r="BC87" s="5">
        <v>4</v>
      </c>
      <c r="BD87" s="5">
        <v>0</v>
      </c>
      <c r="BE87" s="5">
        <v>0</v>
      </c>
      <c r="BF87" s="5">
        <v>4</v>
      </c>
      <c r="BG87" s="5">
        <v>0</v>
      </c>
      <c r="BH87" s="5">
        <v>0</v>
      </c>
      <c r="BI87" s="5">
        <v>0</v>
      </c>
      <c r="BJ87" s="5">
        <v>0</v>
      </c>
      <c r="BK87" s="5">
        <v>0</v>
      </c>
      <c r="BL87" s="5">
        <v>0</v>
      </c>
      <c r="BM87" s="5">
        <v>1</v>
      </c>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c r="FR87" s="5"/>
      <c r="FS87" s="5"/>
      <c r="FT87" s="5"/>
      <c r="FU87" s="5"/>
      <c r="FV87" s="5"/>
      <c r="FW87" s="5"/>
      <c r="FX87" s="5"/>
      <c r="FY87" s="5"/>
      <c r="FZ87" s="5"/>
      <c r="GA87" s="5"/>
      <c r="GB87" s="5"/>
      <c r="GC87" s="5"/>
      <c r="GD87" s="5"/>
      <c r="GE87" s="5"/>
      <c r="GF87" s="5"/>
      <c r="GG87" s="5"/>
      <c r="GH87" s="5"/>
      <c r="GI87" s="5"/>
      <c r="GJ87" s="5"/>
      <c r="GK87" s="5"/>
      <c r="GL87" s="5"/>
      <c r="GM87" s="5"/>
      <c r="GN87" s="5"/>
      <c r="GO87" s="5"/>
      <c r="GP87" s="5"/>
      <c r="GQ87" s="5"/>
      <c r="GR87" s="54"/>
    </row>
    <row r="88" spans="1:200" ht="16.5">
      <c r="A88" s="80" t="s">
        <v>29</v>
      </c>
      <c r="B88" s="80" t="s">
        <v>44</v>
      </c>
      <c r="C88" s="68" t="s">
        <v>122</v>
      </c>
      <c r="D88" s="53">
        <v>4</v>
      </c>
      <c r="E88" s="5">
        <v>2</v>
      </c>
      <c r="F88" s="5">
        <v>0</v>
      </c>
      <c r="G88" s="5">
        <v>0</v>
      </c>
      <c r="H88" s="5">
        <v>0</v>
      </c>
      <c r="I88" s="5">
        <v>2</v>
      </c>
      <c r="J88" s="5">
        <v>2</v>
      </c>
      <c r="K88" s="5">
        <v>0</v>
      </c>
      <c r="L88" s="5">
        <v>2</v>
      </c>
      <c r="M88" s="5"/>
      <c r="N88" s="5">
        <v>280</v>
      </c>
      <c r="O88" s="5">
        <v>0</v>
      </c>
      <c r="P88" s="5">
        <v>10</v>
      </c>
      <c r="Q88" s="5">
        <v>0</v>
      </c>
      <c r="R88" s="5">
        <v>0</v>
      </c>
      <c r="S88" s="5">
        <v>0</v>
      </c>
      <c r="T88" s="5">
        <v>290</v>
      </c>
      <c r="U88" s="5">
        <v>289</v>
      </c>
      <c r="V88" s="5">
        <v>1</v>
      </c>
      <c r="W88" s="5">
        <v>1</v>
      </c>
      <c r="X88" s="5">
        <v>0</v>
      </c>
      <c r="Y88" s="5">
        <v>0</v>
      </c>
      <c r="Z88" s="5">
        <v>0</v>
      </c>
      <c r="AA88" s="5">
        <v>0</v>
      </c>
      <c r="AB88" s="5">
        <v>1</v>
      </c>
      <c r="AC88" s="5">
        <v>0</v>
      </c>
      <c r="AD88" s="5">
        <v>0</v>
      </c>
      <c r="AE88" s="5">
        <v>0</v>
      </c>
      <c r="AF88" s="5">
        <v>0</v>
      </c>
      <c r="AG88" s="5">
        <v>0</v>
      </c>
      <c r="AH88" s="5">
        <v>0</v>
      </c>
      <c r="AI88" s="5">
        <v>0</v>
      </c>
      <c r="AJ88" s="5">
        <v>0</v>
      </c>
      <c r="AK88" s="5">
        <v>0</v>
      </c>
      <c r="AL88" s="5">
        <v>0</v>
      </c>
      <c r="AM88" s="5">
        <v>0</v>
      </c>
      <c r="AN88" s="5">
        <v>0</v>
      </c>
      <c r="AO88" s="5">
        <v>0</v>
      </c>
      <c r="AP88" s="5">
        <v>0</v>
      </c>
      <c r="AQ88" s="5">
        <v>0</v>
      </c>
      <c r="AR88" s="5">
        <v>0</v>
      </c>
      <c r="AS88" s="5">
        <v>0</v>
      </c>
      <c r="AT88" s="5">
        <v>0</v>
      </c>
      <c r="AU88" s="5">
        <v>0</v>
      </c>
      <c r="AV88" s="5">
        <v>0</v>
      </c>
      <c r="AW88" s="5">
        <v>0</v>
      </c>
      <c r="AX88" s="5">
        <v>0</v>
      </c>
      <c r="AY88" s="5">
        <v>0</v>
      </c>
      <c r="AZ88" s="5">
        <v>2</v>
      </c>
      <c r="BA88" s="5">
        <v>0</v>
      </c>
      <c r="BB88" s="5">
        <v>2</v>
      </c>
      <c r="BC88" s="5">
        <v>1</v>
      </c>
      <c r="BD88" s="5">
        <v>0</v>
      </c>
      <c r="BE88" s="5">
        <v>1</v>
      </c>
      <c r="BF88" s="5">
        <v>0</v>
      </c>
      <c r="BG88" s="5">
        <v>0</v>
      </c>
      <c r="BH88" s="5">
        <v>0</v>
      </c>
      <c r="BI88" s="5">
        <v>0</v>
      </c>
      <c r="BJ88" s="5">
        <v>0</v>
      </c>
      <c r="BK88" s="5">
        <v>0</v>
      </c>
      <c r="BL88" s="5">
        <v>0</v>
      </c>
      <c r="BM88" s="5">
        <v>1</v>
      </c>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c r="FR88" s="5"/>
      <c r="FS88" s="5"/>
      <c r="FT88" s="5"/>
      <c r="FU88" s="5"/>
      <c r="FV88" s="5"/>
      <c r="FW88" s="5"/>
      <c r="FX88" s="5"/>
      <c r="FY88" s="5"/>
      <c r="FZ88" s="5"/>
      <c r="GA88" s="5"/>
      <c r="GB88" s="5"/>
      <c r="GC88" s="5"/>
      <c r="GD88" s="5"/>
      <c r="GE88" s="5"/>
      <c r="GF88" s="5"/>
      <c r="GG88" s="5"/>
      <c r="GH88" s="5"/>
      <c r="GI88" s="5"/>
      <c r="GJ88" s="5"/>
      <c r="GK88" s="5"/>
      <c r="GL88" s="5"/>
      <c r="GM88" s="5"/>
      <c r="GN88" s="5"/>
      <c r="GO88" s="5"/>
      <c r="GP88" s="5"/>
      <c r="GQ88" s="5"/>
      <c r="GR88" s="54"/>
    </row>
    <row r="89" spans="1:200" ht="16.5">
      <c r="A89" s="80" t="s">
        <v>29</v>
      </c>
      <c r="B89" s="80" t="s">
        <v>44</v>
      </c>
      <c r="C89" s="68" t="s">
        <v>124</v>
      </c>
      <c r="D89" s="53">
        <v>18</v>
      </c>
      <c r="E89" s="5">
        <v>4</v>
      </c>
      <c r="F89" s="5">
        <v>0</v>
      </c>
      <c r="G89" s="5">
        <v>0</v>
      </c>
      <c r="H89" s="5">
        <v>0</v>
      </c>
      <c r="I89" s="5">
        <v>4</v>
      </c>
      <c r="J89" s="5">
        <v>4</v>
      </c>
      <c r="K89" s="5">
        <v>0</v>
      </c>
      <c r="L89" s="5">
        <v>4</v>
      </c>
      <c r="M89" s="5"/>
      <c r="N89" s="5">
        <v>806</v>
      </c>
      <c r="O89" s="5">
        <v>0</v>
      </c>
      <c r="P89" s="5">
        <v>26</v>
      </c>
      <c r="Q89" s="5">
        <v>22</v>
      </c>
      <c r="R89" s="5">
        <v>0</v>
      </c>
      <c r="S89" s="5">
        <v>9</v>
      </c>
      <c r="T89" s="5">
        <v>863</v>
      </c>
      <c r="U89" s="5">
        <v>827</v>
      </c>
      <c r="V89" s="5">
        <v>36</v>
      </c>
      <c r="W89" s="5">
        <v>3</v>
      </c>
      <c r="X89" s="5">
        <v>0</v>
      </c>
      <c r="Y89" s="5">
        <v>0</v>
      </c>
      <c r="Z89" s="5">
        <v>0</v>
      </c>
      <c r="AA89" s="5">
        <v>0</v>
      </c>
      <c r="AB89" s="5">
        <v>13</v>
      </c>
      <c r="AC89" s="5">
        <v>38</v>
      </c>
      <c r="AD89" s="5">
        <v>6</v>
      </c>
      <c r="AE89" s="5">
        <v>3</v>
      </c>
      <c r="AF89" s="5">
        <v>0</v>
      </c>
      <c r="AG89" s="5">
        <v>0</v>
      </c>
      <c r="AH89" s="5">
        <v>3</v>
      </c>
      <c r="AI89" s="5">
        <v>2</v>
      </c>
      <c r="AJ89" s="5">
        <v>0</v>
      </c>
      <c r="AK89" s="5">
        <v>5</v>
      </c>
      <c r="AL89" s="5">
        <v>0</v>
      </c>
      <c r="AM89" s="5">
        <v>0</v>
      </c>
      <c r="AN89" s="5">
        <v>0</v>
      </c>
      <c r="AO89" s="5">
        <v>0</v>
      </c>
      <c r="AP89" s="5">
        <v>19</v>
      </c>
      <c r="AQ89" s="5">
        <v>0</v>
      </c>
      <c r="AR89" s="5">
        <v>0</v>
      </c>
      <c r="AS89" s="5">
        <v>0</v>
      </c>
      <c r="AT89" s="5">
        <v>8</v>
      </c>
      <c r="AU89" s="5">
        <v>4</v>
      </c>
      <c r="AV89" s="5">
        <v>0</v>
      </c>
      <c r="AW89" s="5">
        <v>0</v>
      </c>
      <c r="AX89" s="5">
        <v>0</v>
      </c>
      <c r="AY89" s="5">
        <v>0</v>
      </c>
      <c r="AZ89" s="5">
        <v>26</v>
      </c>
      <c r="BA89" s="5">
        <v>2</v>
      </c>
      <c r="BB89" s="5">
        <v>24</v>
      </c>
      <c r="BC89" s="5">
        <v>13</v>
      </c>
      <c r="BD89" s="5">
        <v>0</v>
      </c>
      <c r="BE89" s="5">
        <v>13</v>
      </c>
      <c r="BF89" s="5">
        <v>0</v>
      </c>
      <c r="BG89" s="5">
        <v>0</v>
      </c>
      <c r="BH89" s="5">
        <v>0</v>
      </c>
      <c r="BI89" s="5">
        <v>0</v>
      </c>
      <c r="BJ89" s="5">
        <v>0</v>
      </c>
      <c r="BK89" s="5">
        <v>0</v>
      </c>
      <c r="BL89" s="5">
        <v>0</v>
      </c>
      <c r="BM89" s="5">
        <v>1</v>
      </c>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4"/>
    </row>
    <row r="90" spans="1:200" ht="17.25" thickBot="1">
      <c r="A90" s="80" t="s">
        <v>29</v>
      </c>
      <c r="B90" s="80" t="s">
        <v>44</v>
      </c>
      <c r="C90" s="58" t="s">
        <v>99</v>
      </c>
      <c r="D90" s="53">
        <v>0</v>
      </c>
      <c r="E90" s="5">
        <v>0</v>
      </c>
      <c r="F90" s="5">
        <v>0</v>
      </c>
      <c r="G90" s="5">
        <v>0</v>
      </c>
      <c r="H90" s="5">
        <v>0</v>
      </c>
      <c r="I90" s="5">
        <v>0</v>
      </c>
      <c r="J90" s="5">
        <v>0</v>
      </c>
      <c r="K90" s="5">
        <v>0</v>
      </c>
      <c r="L90" s="5">
        <v>0</v>
      </c>
      <c r="M90" s="5"/>
      <c r="N90" s="5">
        <v>28</v>
      </c>
      <c r="O90" s="5">
        <v>0</v>
      </c>
      <c r="P90" s="5">
        <v>3</v>
      </c>
      <c r="Q90" s="5">
        <v>0</v>
      </c>
      <c r="R90" s="5">
        <v>0</v>
      </c>
      <c r="S90" s="5">
        <v>0</v>
      </c>
      <c r="T90" s="5">
        <v>31</v>
      </c>
      <c r="U90" s="5">
        <v>27</v>
      </c>
      <c r="V90" s="5">
        <v>4</v>
      </c>
      <c r="W90" s="5">
        <v>0</v>
      </c>
      <c r="X90" s="5">
        <v>0</v>
      </c>
      <c r="Y90" s="5">
        <v>0</v>
      </c>
      <c r="Z90" s="5">
        <v>0</v>
      </c>
      <c r="AA90" s="5">
        <v>0</v>
      </c>
      <c r="AB90" s="5">
        <v>4</v>
      </c>
      <c r="AC90" s="5">
        <v>0</v>
      </c>
      <c r="AD90" s="5">
        <v>0</v>
      </c>
      <c r="AE90" s="5">
        <v>0</v>
      </c>
      <c r="AF90" s="5">
        <v>0</v>
      </c>
      <c r="AG90" s="5">
        <v>0</v>
      </c>
      <c r="AH90" s="5">
        <v>0</v>
      </c>
      <c r="AI90" s="5">
        <v>0</v>
      </c>
      <c r="AJ90" s="5">
        <v>0</v>
      </c>
      <c r="AK90" s="5">
        <v>0</v>
      </c>
      <c r="AL90" s="5">
        <v>0</v>
      </c>
      <c r="AM90" s="5">
        <v>0</v>
      </c>
      <c r="AN90" s="5">
        <v>0</v>
      </c>
      <c r="AO90" s="5">
        <v>0</v>
      </c>
      <c r="AP90" s="5">
        <v>0</v>
      </c>
      <c r="AQ90" s="5">
        <v>0</v>
      </c>
      <c r="AR90" s="5">
        <v>0</v>
      </c>
      <c r="AS90" s="5">
        <v>0</v>
      </c>
      <c r="AT90" s="5">
        <v>0</v>
      </c>
      <c r="AU90" s="5">
        <v>0</v>
      </c>
      <c r="AV90" s="5">
        <v>0</v>
      </c>
      <c r="AW90" s="5">
        <v>0</v>
      </c>
      <c r="AX90" s="5">
        <v>0</v>
      </c>
      <c r="AY90" s="5">
        <v>0</v>
      </c>
      <c r="AZ90" s="5">
        <v>8</v>
      </c>
      <c r="BA90" s="5">
        <v>0</v>
      </c>
      <c r="BB90" s="5">
        <v>8</v>
      </c>
      <c r="BC90" s="5">
        <v>4</v>
      </c>
      <c r="BD90" s="5">
        <v>0</v>
      </c>
      <c r="BE90" s="5">
        <v>4</v>
      </c>
      <c r="BF90" s="5">
        <v>0</v>
      </c>
      <c r="BG90" s="5">
        <v>0</v>
      </c>
      <c r="BH90" s="5">
        <v>0</v>
      </c>
      <c r="BI90" s="5">
        <v>0</v>
      </c>
      <c r="BJ90" s="5">
        <v>0</v>
      </c>
      <c r="BK90" s="5">
        <v>0</v>
      </c>
      <c r="BL90" s="5">
        <v>0</v>
      </c>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5"/>
      <c r="GC90" s="5"/>
      <c r="GD90" s="5"/>
      <c r="GE90" s="5"/>
      <c r="GF90" s="5"/>
      <c r="GG90" s="5"/>
      <c r="GH90" s="5"/>
      <c r="GI90" s="5"/>
      <c r="GJ90" s="5"/>
      <c r="GK90" s="5"/>
      <c r="GL90" s="5"/>
      <c r="GM90" s="5"/>
      <c r="GN90" s="5"/>
      <c r="GO90" s="5"/>
      <c r="GP90" s="5"/>
      <c r="GQ90" s="5"/>
      <c r="GR90" s="54"/>
    </row>
    <row r="91" spans="1:200" ht="16.5">
      <c r="A91" s="80" t="s">
        <v>29</v>
      </c>
      <c r="B91" s="80" t="s">
        <v>44</v>
      </c>
      <c r="C91" s="66" t="s">
        <v>206</v>
      </c>
      <c r="D91" s="53">
        <v>0</v>
      </c>
      <c r="E91" s="5">
        <v>0</v>
      </c>
      <c r="F91" s="5">
        <v>0</v>
      </c>
      <c r="G91" s="5">
        <v>0</v>
      </c>
      <c r="H91" s="5">
        <v>0</v>
      </c>
      <c r="I91" s="5">
        <v>0</v>
      </c>
      <c r="J91" s="5">
        <v>0</v>
      </c>
      <c r="K91" s="5">
        <v>0</v>
      </c>
      <c r="L91" s="5">
        <v>0</v>
      </c>
      <c r="M91" s="5"/>
      <c r="N91" s="5">
        <v>36</v>
      </c>
      <c r="O91" s="5">
        <v>0</v>
      </c>
      <c r="P91" s="5">
        <v>1</v>
      </c>
      <c r="Q91" s="5">
        <v>0</v>
      </c>
      <c r="R91" s="5">
        <v>0</v>
      </c>
      <c r="S91" s="5">
        <v>0</v>
      </c>
      <c r="T91" s="5">
        <v>37</v>
      </c>
      <c r="U91" s="5">
        <v>25</v>
      </c>
      <c r="V91" s="5">
        <v>12</v>
      </c>
      <c r="W91" s="5">
        <v>0</v>
      </c>
      <c r="X91" s="5">
        <v>0</v>
      </c>
      <c r="Y91" s="5">
        <v>0</v>
      </c>
      <c r="Z91" s="5">
        <v>0</v>
      </c>
      <c r="AA91" s="5">
        <v>0</v>
      </c>
      <c r="AB91" s="5">
        <v>12</v>
      </c>
      <c r="AC91" s="5">
        <v>0</v>
      </c>
      <c r="AD91" s="5">
        <v>0</v>
      </c>
      <c r="AE91" s="5">
        <v>0</v>
      </c>
      <c r="AF91" s="5">
        <v>0</v>
      </c>
      <c r="AG91" s="5">
        <v>0</v>
      </c>
      <c r="AH91" s="5">
        <v>0</v>
      </c>
      <c r="AI91" s="5">
        <v>0</v>
      </c>
      <c r="AJ91" s="5">
        <v>0</v>
      </c>
      <c r="AK91" s="5">
        <v>0</v>
      </c>
      <c r="AL91" s="5">
        <v>0</v>
      </c>
      <c r="AM91" s="5">
        <v>0</v>
      </c>
      <c r="AN91" s="5">
        <v>0</v>
      </c>
      <c r="AO91" s="5">
        <v>0</v>
      </c>
      <c r="AP91" s="5">
        <v>0</v>
      </c>
      <c r="AQ91" s="5">
        <v>0</v>
      </c>
      <c r="AR91" s="5">
        <v>0</v>
      </c>
      <c r="AS91" s="5">
        <v>0</v>
      </c>
      <c r="AT91" s="5">
        <v>0</v>
      </c>
      <c r="AU91" s="5">
        <v>0</v>
      </c>
      <c r="AV91" s="5">
        <v>0</v>
      </c>
      <c r="AW91" s="5">
        <v>0</v>
      </c>
      <c r="AX91" s="5">
        <v>0</v>
      </c>
      <c r="AY91" s="5">
        <v>0</v>
      </c>
      <c r="AZ91" s="5">
        <v>24</v>
      </c>
      <c r="BA91" s="5">
        <v>2</v>
      </c>
      <c r="BB91" s="5">
        <v>22</v>
      </c>
      <c r="BC91" s="5">
        <v>12</v>
      </c>
      <c r="BD91" s="5">
        <v>0</v>
      </c>
      <c r="BE91" s="5">
        <v>12</v>
      </c>
      <c r="BF91" s="5">
        <v>0</v>
      </c>
      <c r="BG91" s="5">
        <v>0</v>
      </c>
      <c r="BH91" s="5">
        <v>0</v>
      </c>
      <c r="BI91" s="5">
        <v>0</v>
      </c>
      <c r="BJ91" s="5">
        <v>0</v>
      </c>
      <c r="BK91" s="5">
        <v>0</v>
      </c>
      <c r="BL91" s="5">
        <v>0</v>
      </c>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4"/>
    </row>
    <row r="92" spans="1:200" ht="16.5">
      <c r="A92" s="80" t="s">
        <v>29</v>
      </c>
      <c r="B92" s="79" t="s">
        <v>47</v>
      </c>
      <c r="C92" s="68" t="s">
        <v>48</v>
      </c>
      <c r="D92" s="53">
        <v>27</v>
      </c>
      <c r="E92" s="5">
        <v>5</v>
      </c>
      <c r="F92" s="5">
        <v>0</v>
      </c>
      <c r="G92" s="5">
        <v>0</v>
      </c>
      <c r="H92" s="5">
        <v>0</v>
      </c>
      <c r="I92" s="5">
        <v>5</v>
      </c>
      <c r="J92" s="5">
        <v>5</v>
      </c>
      <c r="K92" s="5">
        <v>0</v>
      </c>
      <c r="L92" s="5">
        <v>3</v>
      </c>
      <c r="M92" s="5"/>
      <c r="N92" s="5">
        <v>1012</v>
      </c>
      <c r="O92" s="5">
        <v>0</v>
      </c>
      <c r="P92" s="5">
        <v>22</v>
      </c>
      <c r="Q92" s="5">
        <v>0</v>
      </c>
      <c r="R92" s="5">
        <v>16</v>
      </c>
      <c r="S92" s="5">
        <v>4</v>
      </c>
      <c r="T92" s="5">
        <v>1046</v>
      </c>
      <c r="U92" s="5">
        <v>984</v>
      </c>
      <c r="V92" s="5">
        <v>62</v>
      </c>
      <c r="W92" s="5">
        <v>3</v>
      </c>
      <c r="X92" s="5">
        <v>0</v>
      </c>
      <c r="Y92" s="5">
        <v>0</v>
      </c>
      <c r="Z92" s="5">
        <v>0</v>
      </c>
      <c r="AA92" s="5">
        <v>0</v>
      </c>
      <c r="AB92" s="5">
        <v>0</v>
      </c>
      <c r="AC92" s="5">
        <v>80</v>
      </c>
      <c r="AD92" s="5">
        <v>23</v>
      </c>
      <c r="AE92" s="5">
        <v>0</v>
      </c>
      <c r="AF92" s="5">
        <v>0</v>
      </c>
      <c r="AG92" s="5">
        <v>0</v>
      </c>
      <c r="AH92" s="5">
        <v>12</v>
      </c>
      <c r="AI92" s="5">
        <v>2</v>
      </c>
      <c r="AJ92" s="5">
        <v>0</v>
      </c>
      <c r="AK92" s="5">
        <v>3</v>
      </c>
      <c r="AL92" s="5">
        <v>0</v>
      </c>
      <c r="AM92" s="5">
        <v>1</v>
      </c>
      <c r="AN92" s="5">
        <v>1</v>
      </c>
      <c r="AO92" s="5">
        <v>1</v>
      </c>
      <c r="AP92" s="5">
        <v>40</v>
      </c>
      <c r="AQ92" s="5">
        <v>0</v>
      </c>
      <c r="AR92" s="5">
        <v>8</v>
      </c>
      <c r="AS92" s="5">
        <v>0</v>
      </c>
      <c r="AT92" s="5">
        <v>12</v>
      </c>
      <c r="AU92" s="5">
        <v>6</v>
      </c>
      <c r="AV92" s="5">
        <v>0</v>
      </c>
      <c r="AW92" s="5">
        <v>0</v>
      </c>
      <c r="AX92" s="5">
        <v>0</v>
      </c>
      <c r="AY92" s="5">
        <v>0</v>
      </c>
      <c r="AZ92" s="5">
        <v>32</v>
      </c>
      <c r="BA92" s="5">
        <v>4</v>
      </c>
      <c r="BB92" s="5">
        <v>28</v>
      </c>
      <c r="BC92" s="5">
        <v>16</v>
      </c>
      <c r="BD92" s="5">
        <v>0</v>
      </c>
      <c r="BE92" s="5">
        <v>8</v>
      </c>
      <c r="BF92" s="5">
        <v>8</v>
      </c>
      <c r="BG92" s="5">
        <v>8</v>
      </c>
      <c r="BH92" s="5">
        <v>0</v>
      </c>
      <c r="BI92" s="5">
        <v>0</v>
      </c>
      <c r="BJ92" s="5">
        <v>0</v>
      </c>
      <c r="BK92" s="5">
        <v>0</v>
      </c>
      <c r="BL92" s="5">
        <v>0</v>
      </c>
      <c r="BM92" s="5">
        <v>1</v>
      </c>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4"/>
    </row>
    <row r="93" spans="1:200" ht="16.5">
      <c r="A93" s="80" t="s">
        <v>29</v>
      </c>
      <c r="B93" s="80" t="s">
        <v>47</v>
      </c>
      <c r="C93" s="68" t="s">
        <v>172</v>
      </c>
      <c r="D93" s="53">
        <v>1</v>
      </c>
      <c r="E93" s="5">
        <v>1</v>
      </c>
      <c r="F93" s="5">
        <v>0</v>
      </c>
      <c r="G93" s="5">
        <v>0</v>
      </c>
      <c r="H93" s="5">
        <v>0</v>
      </c>
      <c r="I93" s="5">
        <v>1</v>
      </c>
      <c r="J93" s="5">
        <v>1</v>
      </c>
      <c r="K93" s="5">
        <v>0</v>
      </c>
      <c r="L93" s="5">
        <v>0</v>
      </c>
      <c r="M93" s="5"/>
      <c r="N93" s="5">
        <v>99</v>
      </c>
      <c r="O93" s="5">
        <v>0</v>
      </c>
      <c r="P93" s="5">
        <v>8</v>
      </c>
      <c r="Q93" s="5">
        <v>0</v>
      </c>
      <c r="R93" s="5">
        <v>0</v>
      </c>
      <c r="S93" s="5">
        <v>0</v>
      </c>
      <c r="T93" s="5">
        <v>107</v>
      </c>
      <c r="U93" s="5">
        <v>105</v>
      </c>
      <c r="V93" s="5">
        <v>2</v>
      </c>
      <c r="W93" s="5">
        <v>0</v>
      </c>
      <c r="X93" s="5">
        <v>0</v>
      </c>
      <c r="Y93" s="5">
        <v>0</v>
      </c>
      <c r="Z93" s="5">
        <v>0</v>
      </c>
      <c r="AA93" s="5">
        <v>0</v>
      </c>
      <c r="AB93" s="5">
        <v>0</v>
      </c>
      <c r="AC93" s="5">
        <v>4</v>
      </c>
      <c r="AD93" s="5">
        <v>2</v>
      </c>
      <c r="AE93" s="5">
        <v>0</v>
      </c>
      <c r="AF93" s="5">
        <v>0</v>
      </c>
      <c r="AG93" s="5">
        <v>0</v>
      </c>
      <c r="AH93" s="5">
        <v>0</v>
      </c>
      <c r="AI93" s="5">
        <v>0</v>
      </c>
      <c r="AJ93" s="5">
        <v>0</v>
      </c>
      <c r="AK93" s="5">
        <v>0</v>
      </c>
      <c r="AL93" s="5">
        <v>0</v>
      </c>
      <c r="AM93" s="5">
        <v>0</v>
      </c>
      <c r="AN93" s="5">
        <v>0</v>
      </c>
      <c r="AO93" s="5">
        <v>0</v>
      </c>
      <c r="AP93" s="5">
        <v>2</v>
      </c>
      <c r="AQ93" s="5">
        <v>0</v>
      </c>
      <c r="AR93" s="5">
        <v>0</v>
      </c>
      <c r="AS93" s="5">
        <v>0</v>
      </c>
      <c r="AT93" s="5">
        <v>0</v>
      </c>
      <c r="AU93" s="5">
        <v>0</v>
      </c>
      <c r="AV93" s="5">
        <v>0</v>
      </c>
      <c r="AW93" s="5">
        <v>0</v>
      </c>
      <c r="AX93" s="5">
        <v>0</v>
      </c>
      <c r="AY93" s="5">
        <v>0</v>
      </c>
      <c r="AZ93" s="5">
        <v>0</v>
      </c>
      <c r="BA93" s="5">
        <v>0</v>
      </c>
      <c r="BB93" s="5">
        <v>0</v>
      </c>
      <c r="BC93" s="5">
        <v>0</v>
      </c>
      <c r="BD93" s="5">
        <v>0</v>
      </c>
      <c r="BE93" s="5">
        <v>0</v>
      </c>
      <c r="BF93" s="5">
        <v>0</v>
      </c>
      <c r="BG93" s="5">
        <v>0</v>
      </c>
      <c r="BH93" s="5">
        <v>0</v>
      </c>
      <c r="BI93" s="5">
        <v>0</v>
      </c>
      <c r="BJ93" s="5">
        <v>0</v>
      </c>
      <c r="BK93" s="5">
        <v>0</v>
      </c>
      <c r="BL93" s="5">
        <v>0</v>
      </c>
      <c r="BM93" s="5">
        <v>1</v>
      </c>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c r="FV93" s="5"/>
      <c r="FW93" s="5"/>
      <c r="FX93" s="5"/>
      <c r="FY93" s="5"/>
      <c r="FZ93" s="5"/>
      <c r="GA93" s="5"/>
      <c r="GB93" s="5"/>
      <c r="GC93" s="5"/>
      <c r="GD93" s="5"/>
      <c r="GE93" s="5"/>
      <c r="GF93" s="5"/>
      <c r="GG93" s="5"/>
      <c r="GH93" s="5"/>
      <c r="GI93" s="5"/>
      <c r="GJ93" s="5"/>
      <c r="GK93" s="5"/>
      <c r="GL93" s="5"/>
      <c r="GM93" s="5"/>
      <c r="GN93" s="5"/>
      <c r="GO93" s="5"/>
      <c r="GP93" s="5"/>
      <c r="GQ93" s="5"/>
      <c r="GR93" s="54"/>
    </row>
    <row r="94" spans="1:200" ht="16.5">
      <c r="A94" s="80" t="s">
        <v>29</v>
      </c>
      <c r="B94" s="80" t="s">
        <v>47</v>
      </c>
      <c r="C94" s="68" t="s">
        <v>128</v>
      </c>
      <c r="D94" s="53">
        <v>41</v>
      </c>
      <c r="E94" s="5">
        <v>6</v>
      </c>
      <c r="F94" s="5">
        <v>0</v>
      </c>
      <c r="G94" s="5">
        <v>0</v>
      </c>
      <c r="H94" s="5">
        <v>0</v>
      </c>
      <c r="I94" s="5">
        <v>6</v>
      </c>
      <c r="J94" s="5">
        <v>6</v>
      </c>
      <c r="K94" s="5">
        <v>0</v>
      </c>
      <c r="L94" s="5">
        <v>6</v>
      </c>
      <c r="M94" s="5"/>
      <c r="N94" s="5">
        <v>1805</v>
      </c>
      <c r="O94" s="5">
        <v>0</v>
      </c>
      <c r="P94" s="5">
        <v>31</v>
      </c>
      <c r="Q94" s="5">
        <v>46</v>
      </c>
      <c r="R94" s="5">
        <v>0</v>
      </c>
      <c r="S94" s="5">
        <v>10</v>
      </c>
      <c r="T94" s="5">
        <v>1892</v>
      </c>
      <c r="U94" s="5">
        <v>1822</v>
      </c>
      <c r="V94" s="5">
        <v>70</v>
      </c>
      <c r="W94" s="5">
        <v>4</v>
      </c>
      <c r="X94" s="5">
        <v>0</v>
      </c>
      <c r="Y94" s="5">
        <v>0</v>
      </c>
      <c r="Z94" s="5">
        <v>0</v>
      </c>
      <c r="AA94" s="5">
        <v>0</v>
      </c>
      <c r="AB94" s="5">
        <v>1</v>
      </c>
      <c r="AC94" s="5">
        <v>30</v>
      </c>
      <c r="AD94" s="5">
        <v>8</v>
      </c>
      <c r="AE94" s="5">
        <v>0</v>
      </c>
      <c r="AF94" s="5">
        <v>0</v>
      </c>
      <c r="AG94" s="5">
        <v>0</v>
      </c>
      <c r="AH94" s="5">
        <v>5</v>
      </c>
      <c r="AI94" s="5">
        <v>2</v>
      </c>
      <c r="AJ94" s="5">
        <v>0</v>
      </c>
      <c r="AK94" s="5">
        <v>0</v>
      </c>
      <c r="AL94" s="5">
        <v>0</v>
      </c>
      <c r="AM94" s="5">
        <v>0</v>
      </c>
      <c r="AN94" s="5">
        <v>0</v>
      </c>
      <c r="AO94" s="5">
        <v>0</v>
      </c>
      <c r="AP94" s="5">
        <v>15</v>
      </c>
      <c r="AQ94" s="5">
        <v>0</v>
      </c>
      <c r="AR94" s="5">
        <v>46</v>
      </c>
      <c r="AS94" s="5">
        <v>0</v>
      </c>
      <c r="AT94" s="5">
        <v>10</v>
      </c>
      <c r="AU94" s="5">
        <v>5</v>
      </c>
      <c r="AV94" s="5">
        <v>0</v>
      </c>
      <c r="AW94" s="5">
        <v>6</v>
      </c>
      <c r="AX94" s="5">
        <v>3</v>
      </c>
      <c r="AY94" s="5">
        <v>0</v>
      </c>
      <c r="AZ94" s="5">
        <v>94</v>
      </c>
      <c r="BA94" s="5">
        <v>10</v>
      </c>
      <c r="BB94" s="5">
        <v>84</v>
      </c>
      <c r="BC94" s="5">
        <v>47</v>
      </c>
      <c r="BD94" s="5">
        <v>0</v>
      </c>
      <c r="BE94" s="5">
        <v>47</v>
      </c>
      <c r="BF94" s="5">
        <v>0</v>
      </c>
      <c r="BG94" s="5">
        <v>46</v>
      </c>
      <c r="BH94" s="5">
        <v>0</v>
      </c>
      <c r="BI94" s="5">
        <v>0</v>
      </c>
      <c r="BJ94" s="5">
        <v>0</v>
      </c>
      <c r="BK94" s="5">
        <v>0</v>
      </c>
      <c r="BL94" s="5">
        <v>0</v>
      </c>
      <c r="BM94" s="5">
        <v>1</v>
      </c>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4"/>
    </row>
    <row r="95" spans="1:200" ht="16.5">
      <c r="A95" s="80" t="s">
        <v>29</v>
      </c>
      <c r="B95" s="80" t="s">
        <v>47</v>
      </c>
      <c r="C95" s="68" t="s">
        <v>188</v>
      </c>
      <c r="D95" s="53">
        <v>0</v>
      </c>
      <c r="E95" s="5">
        <v>0</v>
      </c>
      <c r="F95" s="5">
        <v>0</v>
      </c>
      <c r="G95" s="5">
        <v>0</v>
      </c>
      <c r="H95" s="5">
        <v>0</v>
      </c>
      <c r="I95" s="5">
        <v>0</v>
      </c>
      <c r="J95" s="5">
        <v>0</v>
      </c>
      <c r="K95" s="5">
        <v>0</v>
      </c>
      <c r="L95" s="5">
        <v>0</v>
      </c>
      <c r="M95" s="5"/>
      <c r="N95" s="5">
        <v>57</v>
      </c>
      <c r="O95" s="5">
        <v>0</v>
      </c>
      <c r="P95" s="5">
        <v>4</v>
      </c>
      <c r="Q95" s="5"/>
      <c r="R95" s="5"/>
      <c r="S95" s="5"/>
      <c r="T95" s="5">
        <v>61</v>
      </c>
      <c r="U95" s="5">
        <v>61</v>
      </c>
      <c r="V95" s="5"/>
      <c r="W95" s="5">
        <v>0</v>
      </c>
      <c r="X95" s="5">
        <v>0</v>
      </c>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4"/>
    </row>
    <row r="96" spans="1:200" ht="16.5">
      <c r="A96" s="80" t="s">
        <v>29</v>
      </c>
      <c r="B96" s="80" t="s">
        <v>47</v>
      </c>
      <c r="C96" s="68" t="s">
        <v>189</v>
      </c>
      <c r="D96" s="53">
        <v>5</v>
      </c>
      <c r="E96" s="5">
        <v>4</v>
      </c>
      <c r="F96" s="5">
        <v>0</v>
      </c>
      <c r="G96" s="5">
        <v>0</v>
      </c>
      <c r="H96" s="5">
        <v>1</v>
      </c>
      <c r="I96" s="5">
        <v>3</v>
      </c>
      <c r="J96" s="5">
        <v>3</v>
      </c>
      <c r="K96" s="5">
        <v>0</v>
      </c>
      <c r="L96" s="5">
        <v>3</v>
      </c>
      <c r="M96" s="5"/>
      <c r="N96" s="5">
        <v>178</v>
      </c>
      <c r="O96" s="5">
        <v>0</v>
      </c>
      <c r="P96" s="5">
        <v>7</v>
      </c>
      <c r="Q96" s="5"/>
      <c r="R96" s="5"/>
      <c r="S96" s="5"/>
      <c r="T96" s="5">
        <v>185</v>
      </c>
      <c r="U96" s="5">
        <v>199</v>
      </c>
      <c r="V96" s="5"/>
      <c r="W96" s="5">
        <v>3</v>
      </c>
      <c r="X96" s="5">
        <v>0</v>
      </c>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v>1</v>
      </c>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4"/>
    </row>
    <row r="97" spans="1:200" ht="17.25" thickBot="1">
      <c r="A97" s="80" t="s">
        <v>29</v>
      </c>
      <c r="B97" s="80" t="s">
        <v>47</v>
      </c>
      <c r="C97" s="58" t="s">
        <v>72</v>
      </c>
      <c r="D97" s="53">
        <v>1</v>
      </c>
      <c r="E97" s="5">
        <v>1</v>
      </c>
      <c r="F97" s="5">
        <v>0</v>
      </c>
      <c r="G97" s="5">
        <v>0</v>
      </c>
      <c r="H97" s="5">
        <v>0</v>
      </c>
      <c r="I97" s="5">
        <v>1</v>
      </c>
      <c r="J97" s="5">
        <v>1</v>
      </c>
      <c r="K97" s="5">
        <v>0</v>
      </c>
      <c r="L97" s="5">
        <v>1</v>
      </c>
      <c r="M97" s="5"/>
      <c r="N97" s="5">
        <v>45</v>
      </c>
      <c r="O97" s="5">
        <v>0</v>
      </c>
      <c r="P97" s="5">
        <v>3</v>
      </c>
      <c r="Q97" s="5"/>
      <c r="R97" s="5"/>
      <c r="S97" s="5"/>
      <c r="T97" s="5">
        <v>48</v>
      </c>
      <c r="U97" s="5">
        <v>48</v>
      </c>
      <c r="V97" s="5"/>
      <c r="W97" s="5">
        <v>1</v>
      </c>
      <c r="X97" s="5">
        <v>0</v>
      </c>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4"/>
    </row>
    <row r="98" spans="1:200" ht="16.5">
      <c r="A98" s="80" t="s">
        <v>29</v>
      </c>
      <c r="B98" s="80" t="s">
        <v>47</v>
      </c>
      <c r="C98" s="66" t="s">
        <v>207</v>
      </c>
      <c r="D98" s="53">
        <v>0</v>
      </c>
      <c r="E98" s="5">
        <v>0</v>
      </c>
      <c r="F98" s="5">
        <v>0</v>
      </c>
      <c r="G98" s="5">
        <v>0</v>
      </c>
      <c r="H98" s="5">
        <v>0</v>
      </c>
      <c r="I98" s="5">
        <v>0</v>
      </c>
      <c r="J98" s="5">
        <v>0</v>
      </c>
      <c r="K98" s="5">
        <v>0</v>
      </c>
      <c r="L98" s="5">
        <v>0</v>
      </c>
      <c r="M98" s="5"/>
      <c r="N98" s="5">
        <v>18</v>
      </c>
      <c r="O98" s="5">
        <v>0</v>
      </c>
      <c r="P98" s="5">
        <v>1</v>
      </c>
      <c r="Q98" s="5">
        <v>0</v>
      </c>
      <c r="R98" s="5">
        <v>0</v>
      </c>
      <c r="S98" s="5">
        <v>0</v>
      </c>
      <c r="T98" s="5">
        <v>19</v>
      </c>
      <c r="U98" s="5">
        <v>17</v>
      </c>
      <c r="V98" s="5">
        <v>2</v>
      </c>
      <c r="W98" s="5">
        <v>0</v>
      </c>
      <c r="X98" s="5">
        <v>0</v>
      </c>
      <c r="Y98" s="5">
        <v>0</v>
      </c>
      <c r="Z98" s="5">
        <v>0</v>
      </c>
      <c r="AA98" s="5">
        <v>0</v>
      </c>
      <c r="AB98" s="5">
        <v>2</v>
      </c>
      <c r="AC98" s="5">
        <v>0</v>
      </c>
      <c r="AD98" s="5">
        <v>0</v>
      </c>
      <c r="AE98" s="5">
        <v>0</v>
      </c>
      <c r="AF98" s="5">
        <v>0</v>
      </c>
      <c r="AG98" s="5">
        <v>0</v>
      </c>
      <c r="AH98" s="5">
        <v>0</v>
      </c>
      <c r="AI98" s="5">
        <v>0</v>
      </c>
      <c r="AJ98" s="5">
        <v>0</v>
      </c>
      <c r="AK98" s="5">
        <v>0</v>
      </c>
      <c r="AL98" s="5">
        <v>0</v>
      </c>
      <c r="AM98" s="5">
        <v>0</v>
      </c>
      <c r="AN98" s="5">
        <v>0</v>
      </c>
      <c r="AO98" s="5">
        <v>0</v>
      </c>
      <c r="AP98" s="5">
        <v>0</v>
      </c>
      <c r="AQ98" s="5">
        <v>0</v>
      </c>
      <c r="AR98" s="5">
        <v>0</v>
      </c>
      <c r="AS98" s="5">
        <v>0</v>
      </c>
      <c r="AT98" s="5">
        <v>0</v>
      </c>
      <c r="AU98" s="5">
        <v>0</v>
      </c>
      <c r="AV98" s="5">
        <v>0</v>
      </c>
      <c r="AW98" s="5">
        <v>0</v>
      </c>
      <c r="AX98" s="5">
        <v>0</v>
      </c>
      <c r="AY98" s="5">
        <v>0</v>
      </c>
      <c r="AZ98" s="5">
        <v>4</v>
      </c>
      <c r="BA98" s="5">
        <v>0</v>
      </c>
      <c r="BB98" s="5">
        <v>4</v>
      </c>
      <c r="BC98" s="5">
        <v>2</v>
      </c>
      <c r="BD98" s="5">
        <v>0</v>
      </c>
      <c r="BE98" s="5">
        <v>2</v>
      </c>
      <c r="BF98" s="5">
        <v>0</v>
      </c>
      <c r="BG98" s="5">
        <v>0</v>
      </c>
      <c r="BH98" s="5">
        <v>0</v>
      </c>
      <c r="BI98" s="5">
        <v>0</v>
      </c>
      <c r="BJ98" s="5">
        <v>0</v>
      </c>
      <c r="BK98" s="5">
        <v>0</v>
      </c>
      <c r="BL98" s="5">
        <v>0</v>
      </c>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c r="FR98" s="5"/>
      <c r="FS98" s="5"/>
      <c r="FT98" s="5"/>
      <c r="FU98" s="5"/>
      <c r="FV98" s="5"/>
      <c r="FW98" s="5"/>
      <c r="FX98" s="5"/>
      <c r="FY98" s="5"/>
      <c r="FZ98" s="5"/>
      <c r="GA98" s="5"/>
      <c r="GB98" s="5"/>
      <c r="GC98" s="5"/>
      <c r="GD98" s="5"/>
      <c r="GE98" s="5"/>
      <c r="GF98" s="5"/>
      <c r="GG98" s="5"/>
      <c r="GH98" s="5"/>
      <c r="GI98" s="5"/>
      <c r="GJ98" s="5"/>
      <c r="GK98" s="5"/>
      <c r="GL98" s="5"/>
      <c r="GM98" s="5"/>
      <c r="GN98" s="5"/>
      <c r="GO98" s="5"/>
      <c r="GP98" s="5"/>
      <c r="GQ98" s="5"/>
      <c r="GR98" s="54"/>
    </row>
    <row r="99" spans="1:200" ht="16.5">
      <c r="A99" s="80" t="s">
        <v>29</v>
      </c>
      <c r="B99" s="79" t="s">
        <v>30</v>
      </c>
      <c r="C99" s="68" t="s">
        <v>130</v>
      </c>
      <c r="D99" s="53">
        <v>1</v>
      </c>
      <c r="E99" s="5"/>
      <c r="F99" s="5"/>
      <c r="G99" s="5"/>
      <c r="H99" s="5"/>
      <c r="I99" s="5"/>
      <c r="J99" s="5"/>
      <c r="K99" s="5"/>
      <c r="L99" s="5"/>
      <c r="M99" s="5"/>
      <c r="N99" s="5">
        <v>79</v>
      </c>
      <c r="O99" s="5"/>
      <c r="P99" s="5">
        <v>4</v>
      </c>
      <c r="Q99" s="5">
        <v>2</v>
      </c>
      <c r="R99" s="5">
        <v>0</v>
      </c>
      <c r="S99" s="5">
        <v>1</v>
      </c>
      <c r="T99" s="5">
        <v>86</v>
      </c>
      <c r="U99" s="5">
        <v>78</v>
      </c>
      <c r="V99" s="5">
        <v>8</v>
      </c>
      <c r="W99" s="5"/>
      <c r="X99" s="5"/>
      <c r="Y99" s="5">
        <v>0</v>
      </c>
      <c r="Z99" s="5">
        <v>0</v>
      </c>
      <c r="AA99" s="5">
        <v>0</v>
      </c>
      <c r="AB99" s="5">
        <v>4</v>
      </c>
      <c r="AC99" s="5">
        <v>0</v>
      </c>
      <c r="AD99" s="5">
        <v>0</v>
      </c>
      <c r="AE99" s="5">
        <v>0</v>
      </c>
      <c r="AF99" s="5">
        <v>0</v>
      </c>
      <c r="AG99" s="5">
        <v>0</v>
      </c>
      <c r="AH99" s="5">
        <v>0</v>
      </c>
      <c r="AI99" s="5">
        <v>0</v>
      </c>
      <c r="AJ99" s="5">
        <v>0</v>
      </c>
      <c r="AK99" s="5">
        <v>0</v>
      </c>
      <c r="AL99" s="5">
        <v>0</v>
      </c>
      <c r="AM99" s="5">
        <v>1</v>
      </c>
      <c r="AN99" s="5">
        <v>1</v>
      </c>
      <c r="AO99" s="5">
        <v>1</v>
      </c>
      <c r="AP99" s="5">
        <v>0</v>
      </c>
      <c r="AQ99" s="5">
        <v>0</v>
      </c>
      <c r="AR99" s="5">
        <v>4</v>
      </c>
      <c r="AS99" s="5">
        <v>0</v>
      </c>
      <c r="AT99" s="5">
        <v>0</v>
      </c>
      <c r="AU99" s="5">
        <v>0</v>
      </c>
      <c r="AV99" s="5">
        <v>0</v>
      </c>
      <c r="AW99" s="5">
        <v>0</v>
      </c>
      <c r="AX99" s="5">
        <v>0</v>
      </c>
      <c r="AY99" s="5">
        <v>0</v>
      </c>
      <c r="AZ99" s="5">
        <v>16</v>
      </c>
      <c r="BA99" s="5">
        <v>0</v>
      </c>
      <c r="BB99" s="5">
        <v>16</v>
      </c>
      <c r="BC99" s="5">
        <v>8</v>
      </c>
      <c r="BD99" s="5">
        <v>0</v>
      </c>
      <c r="BE99" s="5">
        <v>8</v>
      </c>
      <c r="BF99" s="5">
        <v>0</v>
      </c>
      <c r="BG99" s="5">
        <v>4</v>
      </c>
      <c r="BH99" s="5">
        <v>0</v>
      </c>
      <c r="BI99" s="5">
        <v>0</v>
      </c>
      <c r="BJ99" s="5">
        <v>0</v>
      </c>
      <c r="BK99" s="5">
        <v>0</v>
      </c>
      <c r="BL99" s="5">
        <v>0</v>
      </c>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c r="FR99" s="5"/>
      <c r="FS99" s="5"/>
      <c r="FT99" s="5"/>
      <c r="FU99" s="5"/>
      <c r="FV99" s="5"/>
      <c r="FW99" s="5"/>
      <c r="FX99" s="5"/>
      <c r="FY99" s="5"/>
      <c r="FZ99" s="5"/>
      <c r="GA99" s="5"/>
      <c r="GB99" s="5"/>
      <c r="GC99" s="5"/>
      <c r="GD99" s="5"/>
      <c r="GE99" s="5"/>
      <c r="GF99" s="5"/>
      <c r="GG99" s="5"/>
      <c r="GH99" s="5"/>
      <c r="GI99" s="5"/>
      <c r="GJ99" s="5"/>
      <c r="GK99" s="5"/>
      <c r="GL99" s="5"/>
      <c r="GM99" s="5"/>
      <c r="GN99" s="5"/>
      <c r="GO99" s="5"/>
      <c r="GP99" s="5"/>
      <c r="GQ99" s="5"/>
      <c r="GR99" s="54"/>
    </row>
    <row r="100" spans="1:200" ht="16.5">
      <c r="A100" s="80" t="s">
        <v>29</v>
      </c>
      <c r="B100" s="80" t="s">
        <v>30</v>
      </c>
      <c r="C100" s="68" t="s">
        <v>49</v>
      </c>
      <c r="D100" s="53">
        <v>9</v>
      </c>
      <c r="E100" s="5">
        <v>3</v>
      </c>
      <c r="F100" s="5">
        <v>0</v>
      </c>
      <c r="G100" s="5">
        <v>0</v>
      </c>
      <c r="H100" s="5">
        <v>1</v>
      </c>
      <c r="I100" s="5">
        <v>2</v>
      </c>
      <c r="J100" s="5">
        <v>2</v>
      </c>
      <c r="K100" s="5">
        <v>0</v>
      </c>
      <c r="L100" s="5">
        <v>2</v>
      </c>
      <c r="M100" s="5"/>
      <c r="N100" s="5">
        <v>371</v>
      </c>
      <c r="O100" s="5">
        <v>0</v>
      </c>
      <c r="P100" s="5">
        <v>13</v>
      </c>
      <c r="Q100" s="5">
        <v>6</v>
      </c>
      <c r="R100" s="5">
        <v>0</v>
      </c>
      <c r="S100" s="5">
        <v>5</v>
      </c>
      <c r="T100" s="5">
        <v>395</v>
      </c>
      <c r="U100" s="5">
        <v>376</v>
      </c>
      <c r="V100" s="5">
        <v>19</v>
      </c>
      <c r="W100" s="5">
        <v>2</v>
      </c>
      <c r="X100" s="5">
        <v>0</v>
      </c>
      <c r="Y100" s="5">
        <v>0</v>
      </c>
      <c r="Z100" s="5">
        <v>0</v>
      </c>
      <c r="AA100" s="5">
        <v>0</v>
      </c>
      <c r="AB100" s="5">
        <v>8</v>
      </c>
      <c r="AC100" s="5">
        <v>6</v>
      </c>
      <c r="AD100" s="5">
        <v>3</v>
      </c>
      <c r="AE100" s="5">
        <v>0</v>
      </c>
      <c r="AF100" s="5">
        <v>0</v>
      </c>
      <c r="AG100" s="5">
        <v>0</v>
      </c>
      <c r="AH100" s="5">
        <v>0</v>
      </c>
      <c r="AI100" s="5">
        <v>0</v>
      </c>
      <c r="AJ100" s="5">
        <v>0</v>
      </c>
      <c r="AK100" s="5">
        <v>0</v>
      </c>
      <c r="AL100" s="5">
        <v>0</v>
      </c>
      <c r="AM100" s="5">
        <v>1</v>
      </c>
      <c r="AN100" s="5">
        <v>1</v>
      </c>
      <c r="AO100" s="5">
        <v>1</v>
      </c>
      <c r="AP100" s="5">
        <v>3</v>
      </c>
      <c r="AQ100" s="5">
        <v>0</v>
      </c>
      <c r="AR100" s="5">
        <v>3</v>
      </c>
      <c r="AS100" s="5">
        <v>0</v>
      </c>
      <c r="AT100" s="5">
        <v>8</v>
      </c>
      <c r="AU100" s="5">
        <v>4</v>
      </c>
      <c r="AV100" s="5">
        <v>0</v>
      </c>
      <c r="AW100" s="5">
        <v>2</v>
      </c>
      <c r="AX100" s="5">
        <v>1</v>
      </c>
      <c r="AY100" s="5">
        <v>0</v>
      </c>
      <c r="AZ100" s="5">
        <v>22</v>
      </c>
      <c r="BA100" s="5">
        <v>0</v>
      </c>
      <c r="BB100" s="5">
        <v>22</v>
      </c>
      <c r="BC100" s="5">
        <v>11</v>
      </c>
      <c r="BD100" s="5">
        <v>0</v>
      </c>
      <c r="BE100" s="5">
        <v>11</v>
      </c>
      <c r="BF100" s="5">
        <v>0</v>
      </c>
      <c r="BG100" s="5">
        <v>3</v>
      </c>
      <c r="BH100" s="5">
        <v>0</v>
      </c>
      <c r="BI100" s="5">
        <v>0</v>
      </c>
      <c r="BJ100" s="5">
        <v>0</v>
      </c>
      <c r="BK100" s="5">
        <v>0</v>
      </c>
      <c r="BL100" s="5">
        <v>0</v>
      </c>
      <c r="BM100" s="5">
        <v>1</v>
      </c>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c r="FR100" s="5"/>
      <c r="FS100" s="5"/>
      <c r="FT100" s="5"/>
      <c r="FU100" s="5"/>
      <c r="FV100" s="5"/>
      <c r="FW100" s="5"/>
      <c r="FX100" s="5"/>
      <c r="FY100" s="5"/>
      <c r="FZ100" s="5"/>
      <c r="GA100" s="5"/>
      <c r="GB100" s="5"/>
      <c r="GC100" s="5"/>
      <c r="GD100" s="5"/>
      <c r="GE100" s="5"/>
      <c r="GF100" s="5"/>
      <c r="GG100" s="5"/>
      <c r="GH100" s="5"/>
      <c r="GI100" s="5"/>
      <c r="GJ100" s="5"/>
      <c r="GK100" s="5"/>
      <c r="GL100" s="5"/>
      <c r="GM100" s="5"/>
      <c r="GN100" s="5"/>
      <c r="GO100" s="5"/>
      <c r="GP100" s="5"/>
      <c r="GQ100" s="5"/>
      <c r="GR100" s="54"/>
    </row>
    <row r="101" spans="1:200" ht="16.5">
      <c r="A101" s="80" t="s">
        <v>29</v>
      </c>
      <c r="B101" s="80" t="s">
        <v>30</v>
      </c>
      <c r="C101" s="68" t="s">
        <v>131</v>
      </c>
      <c r="D101" s="53">
        <v>20</v>
      </c>
      <c r="E101" s="5">
        <v>6</v>
      </c>
      <c r="F101" s="5">
        <v>1</v>
      </c>
      <c r="G101" s="5">
        <v>0</v>
      </c>
      <c r="H101" s="5">
        <v>1</v>
      </c>
      <c r="I101" s="5">
        <v>4</v>
      </c>
      <c r="J101" s="5">
        <v>4</v>
      </c>
      <c r="K101" s="5">
        <v>0</v>
      </c>
      <c r="L101" s="5">
        <v>4</v>
      </c>
      <c r="M101" s="5"/>
      <c r="N101" s="5">
        <v>387</v>
      </c>
      <c r="O101" s="5">
        <v>0</v>
      </c>
      <c r="P101" s="5">
        <v>8</v>
      </c>
      <c r="Q101" s="5">
        <v>2</v>
      </c>
      <c r="R101" s="5">
        <v>0</v>
      </c>
      <c r="S101" s="5">
        <v>12</v>
      </c>
      <c r="T101" s="5">
        <v>409</v>
      </c>
      <c r="U101" s="5">
        <v>383</v>
      </c>
      <c r="V101" s="5">
        <v>26</v>
      </c>
      <c r="W101" s="5">
        <v>4</v>
      </c>
      <c r="X101" s="5">
        <v>2</v>
      </c>
      <c r="Y101" s="5">
        <v>0</v>
      </c>
      <c r="Z101" s="5">
        <v>0</v>
      </c>
      <c r="AA101" s="5">
        <v>0</v>
      </c>
      <c r="AB101" s="5">
        <v>8</v>
      </c>
      <c r="AC101" s="5">
        <v>16</v>
      </c>
      <c r="AD101" s="5">
        <v>6</v>
      </c>
      <c r="AE101" s="5">
        <v>2</v>
      </c>
      <c r="AF101" s="5">
        <v>0</v>
      </c>
      <c r="AG101" s="5">
        <v>0</v>
      </c>
      <c r="AH101" s="5">
        <v>0</v>
      </c>
      <c r="AI101" s="5">
        <v>0</v>
      </c>
      <c r="AJ101" s="5">
        <v>0</v>
      </c>
      <c r="AK101" s="5">
        <v>0</v>
      </c>
      <c r="AL101" s="5">
        <v>0</v>
      </c>
      <c r="AM101" s="5">
        <v>1</v>
      </c>
      <c r="AN101" s="5">
        <v>1</v>
      </c>
      <c r="AO101" s="5">
        <v>1</v>
      </c>
      <c r="AP101" s="5">
        <v>8</v>
      </c>
      <c r="AQ101" s="5">
        <v>0</v>
      </c>
      <c r="AR101" s="5">
        <v>3</v>
      </c>
      <c r="AS101" s="5">
        <v>0</v>
      </c>
      <c r="AT101" s="5">
        <v>8</v>
      </c>
      <c r="AU101" s="5">
        <v>4</v>
      </c>
      <c r="AV101" s="5">
        <v>0</v>
      </c>
      <c r="AW101" s="5">
        <v>2</v>
      </c>
      <c r="AX101" s="5">
        <v>1</v>
      </c>
      <c r="AY101" s="5">
        <v>0</v>
      </c>
      <c r="AZ101" s="5">
        <v>26</v>
      </c>
      <c r="BA101" s="5">
        <v>6</v>
      </c>
      <c r="BB101" s="5">
        <v>20</v>
      </c>
      <c r="BC101" s="5">
        <v>13</v>
      </c>
      <c r="BD101" s="5">
        <v>0</v>
      </c>
      <c r="BE101" s="5">
        <v>13</v>
      </c>
      <c r="BF101" s="5">
        <v>0</v>
      </c>
      <c r="BG101" s="5">
        <v>3</v>
      </c>
      <c r="BH101" s="5">
        <v>2</v>
      </c>
      <c r="BI101" s="5">
        <v>0</v>
      </c>
      <c r="BJ101" s="5">
        <v>0</v>
      </c>
      <c r="BK101" s="5">
        <v>0</v>
      </c>
      <c r="BL101" s="5">
        <v>0</v>
      </c>
      <c r="BM101" s="5">
        <v>1</v>
      </c>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4"/>
    </row>
    <row r="102" spans="1:200" ht="16.5">
      <c r="A102" s="80" t="s">
        <v>29</v>
      </c>
      <c r="B102" s="80" t="s">
        <v>30</v>
      </c>
      <c r="C102" s="68" t="s">
        <v>50</v>
      </c>
      <c r="D102" s="53">
        <v>4</v>
      </c>
      <c r="E102" s="5">
        <v>0</v>
      </c>
      <c r="F102" s="5">
        <v>0</v>
      </c>
      <c r="G102" s="5">
        <v>0</v>
      </c>
      <c r="H102" s="5">
        <v>0</v>
      </c>
      <c r="I102" s="5">
        <v>0</v>
      </c>
      <c r="J102" s="5">
        <v>0</v>
      </c>
      <c r="K102" s="5">
        <v>0</v>
      </c>
      <c r="L102" s="5">
        <v>0</v>
      </c>
      <c r="M102" s="5"/>
      <c r="N102" s="5">
        <v>161</v>
      </c>
      <c r="O102" s="5">
        <v>0</v>
      </c>
      <c r="P102" s="5">
        <v>6</v>
      </c>
      <c r="Q102" s="5">
        <v>0</v>
      </c>
      <c r="R102" s="5">
        <v>0</v>
      </c>
      <c r="S102" s="5">
        <v>0</v>
      </c>
      <c r="T102" s="5">
        <v>167</v>
      </c>
      <c r="U102" s="5">
        <v>174</v>
      </c>
      <c r="V102" s="5"/>
      <c r="W102" s="5">
        <v>0</v>
      </c>
      <c r="X102" s="5">
        <v>0</v>
      </c>
      <c r="Y102" s="5"/>
      <c r="Z102" s="5"/>
      <c r="AA102" s="5"/>
      <c r="AB102" s="5"/>
      <c r="AC102" s="5">
        <v>0</v>
      </c>
      <c r="AD102" s="5"/>
      <c r="AE102" s="5"/>
      <c r="AF102" s="5"/>
      <c r="AG102" s="5"/>
      <c r="AH102" s="5"/>
      <c r="AI102" s="5"/>
      <c r="AJ102" s="5"/>
      <c r="AK102" s="5"/>
      <c r="AL102" s="5"/>
      <c r="AM102" s="5"/>
      <c r="AN102" s="5"/>
      <c r="AO102" s="5"/>
      <c r="AP102" s="5"/>
      <c r="AQ102" s="5"/>
      <c r="AR102" s="5"/>
      <c r="AS102" s="5"/>
      <c r="AT102" s="5">
        <v>0</v>
      </c>
      <c r="AU102" s="5"/>
      <c r="AV102" s="5"/>
      <c r="AW102" s="5">
        <v>0</v>
      </c>
      <c r="AX102" s="5"/>
      <c r="AY102" s="5"/>
      <c r="AZ102" s="5">
        <v>0</v>
      </c>
      <c r="BA102" s="5">
        <v>0</v>
      </c>
      <c r="BB102" s="5">
        <v>0</v>
      </c>
      <c r="BC102" s="5"/>
      <c r="BD102" s="5"/>
      <c r="BE102" s="5"/>
      <c r="BF102" s="5"/>
      <c r="BG102" s="5"/>
      <c r="BH102" s="5"/>
      <c r="BI102" s="5"/>
      <c r="BJ102" s="5"/>
      <c r="BK102" s="5"/>
      <c r="BL102" s="5"/>
      <c r="BM102" s="5">
        <v>1</v>
      </c>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c r="FR102" s="5"/>
      <c r="FS102" s="5"/>
      <c r="FT102" s="5"/>
      <c r="FU102" s="5"/>
      <c r="FV102" s="5"/>
      <c r="FW102" s="5"/>
      <c r="FX102" s="5"/>
      <c r="FY102" s="5"/>
      <c r="FZ102" s="5"/>
      <c r="GA102" s="5"/>
      <c r="GB102" s="5"/>
      <c r="GC102" s="5"/>
      <c r="GD102" s="5"/>
      <c r="GE102" s="5"/>
      <c r="GF102" s="5"/>
      <c r="GG102" s="5"/>
      <c r="GH102" s="5"/>
      <c r="GI102" s="5"/>
      <c r="GJ102" s="5"/>
      <c r="GK102" s="5"/>
      <c r="GL102" s="5"/>
      <c r="GM102" s="5"/>
      <c r="GN102" s="5"/>
      <c r="GO102" s="5"/>
      <c r="GP102" s="5"/>
      <c r="GQ102" s="5"/>
      <c r="GR102" s="54"/>
    </row>
    <row r="103" spans="1:200" ht="16.5">
      <c r="A103" s="80" t="s">
        <v>29</v>
      </c>
      <c r="B103" s="80" t="s">
        <v>30</v>
      </c>
      <c r="C103" s="68" t="s">
        <v>51</v>
      </c>
      <c r="D103" s="53">
        <v>16</v>
      </c>
      <c r="E103" s="5">
        <v>10</v>
      </c>
      <c r="F103" s="5">
        <v>0</v>
      </c>
      <c r="G103" s="5">
        <v>1</v>
      </c>
      <c r="H103" s="5">
        <v>1</v>
      </c>
      <c r="I103" s="5">
        <v>8</v>
      </c>
      <c r="J103" s="5">
        <v>8</v>
      </c>
      <c r="K103" s="5">
        <v>0</v>
      </c>
      <c r="L103" s="5">
        <v>7</v>
      </c>
      <c r="M103" s="5"/>
      <c r="N103" s="5">
        <v>734</v>
      </c>
      <c r="O103" s="5">
        <v>0</v>
      </c>
      <c r="P103" s="5">
        <v>20</v>
      </c>
      <c r="Q103" s="5">
        <v>21</v>
      </c>
      <c r="R103" s="5">
        <v>0</v>
      </c>
      <c r="S103" s="5">
        <v>8</v>
      </c>
      <c r="T103" s="5">
        <v>783</v>
      </c>
      <c r="U103" s="5">
        <v>724</v>
      </c>
      <c r="V103" s="5">
        <v>59</v>
      </c>
      <c r="W103" s="5">
        <v>6</v>
      </c>
      <c r="X103" s="5">
        <v>0</v>
      </c>
      <c r="Y103" s="5">
        <v>0</v>
      </c>
      <c r="Z103" s="5">
        <v>0</v>
      </c>
      <c r="AA103" s="5">
        <v>0</v>
      </c>
      <c r="AB103" s="5">
        <v>14</v>
      </c>
      <c r="AC103" s="5">
        <v>26</v>
      </c>
      <c r="AD103" s="5">
        <v>13</v>
      </c>
      <c r="AE103" s="5">
        <v>0</v>
      </c>
      <c r="AF103" s="5">
        <v>0</v>
      </c>
      <c r="AG103" s="5">
        <v>0</v>
      </c>
      <c r="AH103" s="5">
        <v>0</v>
      </c>
      <c r="AI103" s="5">
        <v>0</v>
      </c>
      <c r="AJ103" s="5">
        <v>0</v>
      </c>
      <c r="AK103" s="5">
        <v>2</v>
      </c>
      <c r="AL103" s="5">
        <v>0</v>
      </c>
      <c r="AM103" s="5">
        <v>1</v>
      </c>
      <c r="AN103" s="5">
        <v>1</v>
      </c>
      <c r="AO103" s="5">
        <v>1</v>
      </c>
      <c r="AP103" s="5">
        <v>15</v>
      </c>
      <c r="AQ103" s="5">
        <v>0</v>
      </c>
      <c r="AR103" s="5">
        <v>28</v>
      </c>
      <c r="AS103" s="5">
        <v>0</v>
      </c>
      <c r="AT103" s="5">
        <v>4</v>
      </c>
      <c r="AU103" s="5">
        <v>2</v>
      </c>
      <c r="AV103" s="5">
        <v>0</v>
      </c>
      <c r="AW103" s="5">
        <v>0</v>
      </c>
      <c r="AX103" s="5">
        <v>0</v>
      </c>
      <c r="AY103" s="5">
        <v>0</v>
      </c>
      <c r="AZ103" s="5">
        <v>88</v>
      </c>
      <c r="BA103" s="5">
        <v>84</v>
      </c>
      <c r="BB103" s="5">
        <v>4</v>
      </c>
      <c r="BC103" s="5">
        <v>42</v>
      </c>
      <c r="BD103" s="5">
        <v>0</v>
      </c>
      <c r="BE103" s="5">
        <v>42</v>
      </c>
      <c r="BF103" s="5">
        <v>0</v>
      </c>
      <c r="BG103" s="5">
        <v>28</v>
      </c>
      <c r="BH103" s="5">
        <v>0</v>
      </c>
      <c r="BI103" s="5">
        <v>0</v>
      </c>
      <c r="BJ103" s="5">
        <v>0</v>
      </c>
      <c r="BK103" s="5">
        <v>0</v>
      </c>
      <c r="BL103" s="5">
        <v>0</v>
      </c>
      <c r="BM103" s="5">
        <v>1</v>
      </c>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c r="GR103" s="54"/>
    </row>
    <row r="104" spans="1:200" ht="16.5">
      <c r="A104" s="80" t="s">
        <v>29</v>
      </c>
      <c r="B104" s="80" t="s">
        <v>30</v>
      </c>
      <c r="C104" s="68" t="s">
        <v>133</v>
      </c>
      <c r="D104" s="53">
        <v>10</v>
      </c>
      <c r="E104" s="5"/>
      <c r="F104" s="5"/>
      <c r="G104" s="5"/>
      <c r="H104" s="5"/>
      <c r="I104" s="5"/>
      <c r="J104" s="5"/>
      <c r="K104" s="5"/>
      <c r="L104" s="5"/>
      <c r="M104" s="5"/>
      <c r="N104" s="5">
        <v>233</v>
      </c>
      <c r="O104" s="5"/>
      <c r="P104" s="5">
        <v>6</v>
      </c>
      <c r="Q104" s="5">
        <v>0</v>
      </c>
      <c r="R104" s="5">
        <v>0</v>
      </c>
      <c r="S104" s="5">
        <v>0</v>
      </c>
      <c r="T104" s="5">
        <v>239</v>
      </c>
      <c r="U104" s="5">
        <v>235</v>
      </c>
      <c r="V104" s="5">
        <v>4</v>
      </c>
      <c r="W104" s="5"/>
      <c r="X104" s="5"/>
      <c r="Y104" s="5">
        <v>0</v>
      </c>
      <c r="Z104" s="5">
        <v>0</v>
      </c>
      <c r="AA104" s="5">
        <v>0</v>
      </c>
      <c r="AB104" s="5">
        <v>0</v>
      </c>
      <c r="AC104" s="5">
        <v>4</v>
      </c>
      <c r="AD104" s="5">
        <v>2</v>
      </c>
      <c r="AE104" s="5">
        <v>0</v>
      </c>
      <c r="AF104" s="5">
        <v>0</v>
      </c>
      <c r="AG104" s="5">
        <v>0</v>
      </c>
      <c r="AH104" s="5">
        <v>0</v>
      </c>
      <c r="AI104" s="5">
        <v>0</v>
      </c>
      <c r="AJ104" s="5">
        <v>0</v>
      </c>
      <c r="AK104" s="5">
        <v>0</v>
      </c>
      <c r="AL104" s="5">
        <v>0</v>
      </c>
      <c r="AM104" s="5">
        <v>1</v>
      </c>
      <c r="AN104" s="5">
        <v>1</v>
      </c>
      <c r="AO104" s="5">
        <v>1</v>
      </c>
      <c r="AP104" s="5">
        <v>2</v>
      </c>
      <c r="AQ104" s="5">
        <v>0</v>
      </c>
      <c r="AR104" s="5">
        <v>0</v>
      </c>
      <c r="AS104" s="5">
        <v>0</v>
      </c>
      <c r="AT104" s="5">
        <v>4</v>
      </c>
      <c r="AU104" s="5">
        <v>2</v>
      </c>
      <c r="AV104" s="5">
        <v>0</v>
      </c>
      <c r="AW104" s="5">
        <v>0</v>
      </c>
      <c r="AX104" s="5">
        <v>0</v>
      </c>
      <c r="AY104" s="5">
        <v>0</v>
      </c>
      <c r="AZ104" s="5">
        <v>0</v>
      </c>
      <c r="BA104" s="5">
        <v>0</v>
      </c>
      <c r="BB104" s="5">
        <v>0</v>
      </c>
      <c r="BC104" s="5">
        <v>0</v>
      </c>
      <c r="BD104" s="5">
        <v>0</v>
      </c>
      <c r="BE104" s="5">
        <v>0</v>
      </c>
      <c r="BF104" s="5">
        <v>0</v>
      </c>
      <c r="BG104" s="5">
        <v>0</v>
      </c>
      <c r="BH104" s="5">
        <v>0</v>
      </c>
      <c r="BI104" s="5">
        <v>0</v>
      </c>
      <c r="BJ104" s="5">
        <v>0</v>
      </c>
      <c r="BK104" s="5">
        <v>0</v>
      </c>
      <c r="BL104" s="5">
        <v>0</v>
      </c>
      <c r="BM104" s="5">
        <v>1</v>
      </c>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5"/>
      <c r="GJ104" s="5"/>
      <c r="GK104" s="5"/>
      <c r="GL104" s="5"/>
      <c r="GM104" s="5"/>
      <c r="GN104" s="5"/>
      <c r="GO104" s="5"/>
      <c r="GP104" s="5"/>
      <c r="GQ104" s="5"/>
      <c r="GR104" s="54"/>
    </row>
    <row r="105" spans="1:200" ht="16.5">
      <c r="A105" s="80" t="s">
        <v>29</v>
      </c>
      <c r="B105" s="80" t="s">
        <v>30</v>
      </c>
      <c r="C105" s="68" t="s">
        <v>74</v>
      </c>
      <c r="D105" s="53">
        <v>9</v>
      </c>
      <c r="E105" s="5"/>
      <c r="F105" s="5"/>
      <c r="G105" s="5"/>
      <c r="H105" s="5"/>
      <c r="I105" s="5"/>
      <c r="J105" s="5"/>
      <c r="K105" s="5"/>
      <c r="L105" s="5"/>
      <c r="M105" s="5"/>
      <c r="N105" s="5">
        <v>89</v>
      </c>
      <c r="O105" s="5"/>
      <c r="P105" s="5">
        <v>5</v>
      </c>
      <c r="Q105" s="5">
        <v>5</v>
      </c>
      <c r="R105" s="5">
        <v>4</v>
      </c>
      <c r="S105" s="5">
        <v>0</v>
      </c>
      <c r="T105" s="5">
        <v>101</v>
      </c>
      <c r="U105" s="5">
        <v>79</v>
      </c>
      <c r="V105" s="5">
        <v>22</v>
      </c>
      <c r="W105" s="5"/>
      <c r="X105" s="5"/>
      <c r="Y105" s="5">
        <v>0</v>
      </c>
      <c r="Z105" s="5">
        <v>1</v>
      </c>
      <c r="AA105" s="5">
        <v>0</v>
      </c>
      <c r="AB105" s="5">
        <v>1</v>
      </c>
      <c r="AC105" s="5">
        <v>0</v>
      </c>
      <c r="AD105" s="5">
        <v>0</v>
      </c>
      <c r="AE105" s="5">
        <v>0</v>
      </c>
      <c r="AF105" s="5">
        <v>0</v>
      </c>
      <c r="AG105" s="5">
        <v>0</v>
      </c>
      <c r="AH105" s="5">
        <v>0</v>
      </c>
      <c r="AI105" s="5">
        <v>0</v>
      </c>
      <c r="AJ105" s="5">
        <v>0</v>
      </c>
      <c r="AK105" s="5">
        <v>0</v>
      </c>
      <c r="AL105" s="5">
        <v>0</v>
      </c>
      <c r="AM105" s="5">
        <v>1</v>
      </c>
      <c r="AN105" s="5">
        <v>1</v>
      </c>
      <c r="AO105" s="5">
        <v>1</v>
      </c>
      <c r="AP105" s="5">
        <v>0</v>
      </c>
      <c r="AQ105" s="5">
        <v>0</v>
      </c>
      <c r="AR105" s="5">
        <v>17</v>
      </c>
      <c r="AS105" s="5">
        <v>0</v>
      </c>
      <c r="AT105" s="5">
        <v>0</v>
      </c>
      <c r="AU105" s="5">
        <v>0</v>
      </c>
      <c r="AV105" s="5">
        <v>0</v>
      </c>
      <c r="AW105" s="5">
        <v>0</v>
      </c>
      <c r="AX105" s="5">
        <v>0</v>
      </c>
      <c r="AY105" s="5">
        <v>0</v>
      </c>
      <c r="AZ105" s="5">
        <v>44</v>
      </c>
      <c r="BA105" s="5">
        <v>0</v>
      </c>
      <c r="BB105" s="5">
        <v>44</v>
      </c>
      <c r="BC105" s="5">
        <v>22</v>
      </c>
      <c r="BD105" s="5">
        <v>0</v>
      </c>
      <c r="BE105" s="5">
        <v>22</v>
      </c>
      <c r="BF105" s="5">
        <v>0</v>
      </c>
      <c r="BG105" s="5">
        <v>17</v>
      </c>
      <c r="BH105" s="5">
        <v>2</v>
      </c>
      <c r="BI105" s="5">
        <v>0</v>
      </c>
      <c r="BJ105" s="5">
        <v>1</v>
      </c>
      <c r="BK105" s="5">
        <v>0</v>
      </c>
      <c r="BL105" s="5">
        <v>0</v>
      </c>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5"/>
      <c r="GJ105" s="5"/>
      <c r="GK105" s="5"/>
      <c r="GL105" s="5"/>
      <c r="GM105" s="5"/>
      <c r="GN105" s="5"/>
      <c r="GO105" s="5"/>
      <c r="GP105" s="5"/>
      <c r="GQ105" s="5"/>
      <c r="GR105" s="54"/>
    </row>
    <row r="106" spans="1:200" ht="16.5">
      <c r="A106" s="80" t="s">
        <v>29</v>
      </c>
      <c r="B106" s="80" t="s">
        <v>30</v>
      </c>
      <c r="C106" s="68" t="s">
        <v>75</v>
      </c>
      <c r="D106" s="53">
        <v>1</v>
      </c>
      <c r="E106" s="5"/>
      <c r="F106" s="5"/>
      <c r="G106" s="5"/>
      <c r="H106" s="5"/>
      <c r="I106" s="5"/>
      <c r="J106" s="5"/>
      <c r="K106" s="5"/>
      <c r="L106" s="5"/>
      <c r="M106" s="5"/>
      <c r="N106" s="5">
        <v>32</v>
      </c>
      <c r="O106" s="5"/>
      <c r="P106" s="5">
        <v>0</v>
      </c>
      <c r="Q106" s="5">
        <v>0</v>
      </c>
      <c r="R106" s="5">
        <v>0</v>
      </c>
      <c r="S106" s="5">
        <v>0</v>
      </c>
      <c r="T106" s="5">
        <v>32</v>
      </c>
      <c r="U106" s="5">
        <v>28</v>
      </c>
      <c r="V106" s="5">
        <v>4</v>
      </c>
      <c r="W106" s="5"/>
      <c r="X106" s="5"/>
      <c r="Y106" s="5">
        <v>0</v>
      </c>
      <c r="Z106" s="5">
        <v>0</v>
      </c>
      <c r="AA106" s="5">
        <v>0</v>
      </c>
      <c r="AB106" s="5">
        <v>1</v>
      </c>
      <c r="AC106" s="5">
        <v>0</v>
      </c>
      <c r="AD106" s="5">
        <v>0</v>
      </c>
      <c r="AE106" s="5">
        <v>0</v>
      </c>
      <c r="AF106" s="5">
        <v>0</v>
      </c>
      <c r="AG106" s="5">
        <v>0</v>
      </c>
      <c r="AH106" s="5">
        <v>0</v>
      </c>
      <c r="AI106" s="5">
        <v>0</v>
      </c>
      <c r="AJ106" s="5">
        <v>0</v>
      </c>
      <c r="AK106" s="5">
        <v>0</v>
      </c>
      <c r="AL106" s="5">
        <v>0</v>
      </c>
      <c r="AM106" s="5">
        <v>1</v>
      </c>
      <c r="AN106" s="5">
        <v>1</v>
      </c>
      <c r="AO106" s="5">
        <v>1</v>
      </c>
      <c r="AP106" s="5">
        <v>0</v>
      </c>
      <c r="AQ106" s="5">
        <v>0</v>
      </c>
      <c r="AR106" s="5">
        <v>0</v>
      </c>
      <c r="AS106" s="5">
        <v>0</v>
      </c>
      <c r="AT106" s="5">
        <v>0</v>
      </c>
      <c r="AU106" s="5">
        <v>0</v>
      </c>
      <c r="AV106" s="5">
        <v>0</v>
      </c>
      <c r="AW106" s="5">
        <v>0</v>
      </c>
      <c r="AX106" s="5">
        <v>0</v>
      </c>
      <c r="AY106" s="5">
        <v>0</v>
      </c>
      <c r="AZ106" s="5">
        <v>8</v>
      </c>
      <c r="BA106" s="5">
        <v>4</v>
      </c>
      <c r="BB106" s="5">
        <v>4</v>
      </c>
      <c r="BC106" s="5">
        <v>4</v>
      </c>
      <c r="BD106" s="5">
        <v>0</v>
      </c>
      <c r="BE106" s="5">
        <v>4</v>
      </c>
      <c r="BF106" s="5">
        <v>0</v>
      </c>
      <c r="BG106" s="5">
        <v>0</v>
      </c>
      <c r="BH106" s="5">
        <v>2</v>
      </c>
      <c r="BI106" s="5">
        <v>0</v>
      </c>
      <c r="BJ106" s="5">
        <v>0</v>
      </c>
      <c r="BK106" s="5">
        <v>0</v>
      </c>
      <c r="BL106" s="5">
        <v>1</v>
      </c>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4"/>
    </row>
    <row r="107" spans="1:200" ht="16.5">
      <c r="A107" s="80" t="s">
        <v>29</v>
      </c>
      <c r="B107" s="80" t="s">
        <v>30</v>
      </c>
      <c r="C107" s="68" t="s">
        <v>31</v>
      </c>
      <c r="D107" s="53">
        <v>57</v>
      </c>
      <c r="E107" s="5">
        <v>11</v>
      </c>
      <c r="F107" s="5">
        <v>0</v>
      </c>
      <c r="G107" s="5">
        <v>0</v>
      </c>
      <c r="H107" s="5">
        <v>1</v>
      </c>
      <c r="I107" s="5">
        <v>10</v>
      </c>
      <c r="J107" s="5">
        <v>10</v>
      </c>
      <c r="K107" s="5">
        <v>0</v>
      </c>
      <c r="L107" s="5">
        <v>10</v>
      </c>
      <c r="M107" s="5"/>
      <c r="N107" s="5">
        <v>3102</v>
      </c>
      <c r="O107" s="5">
        <v>0</v>
      </c>
      <c r="P107" s="5">
        <v>62</v>
      </c>
      <c r="Q107" s="5">
        <v>30</v>
      </c>
      <c r="R107" s="5">
        <v>0</v>
      </c>
      <c r="S107" s="5">
        <v>38</v>
      </c>
      <c r="T107" s="5">
        <v>3232</v>
      </c>
      <c r="U107" s="5">
        <v>3126</v>
      </c>
      <c r="V107" s="5">
        <v>106</v>
      </c>
      <c r="W107" s="5">
        <v>10</v>
      </c>
      <c r="X107" s="5">
        <v>1</v>
      </c>
      <c r="Y107" s="5">
        <v>1</v>
      </c>
      <c r="Z107" s="5">
        <v>0</v>
      </c>
      <c r="AA107" s="5">
        <v>3</v>
      </c>
      <c r="AB107" s="5">
        <v>28</v>
      </c>
      <c r="AC107" s="5">
        <v>96</v>
      </c>
      <c r="AD107" s="5">
        <v>23</v>
      </c>
      <c r="AE107" s="5">
        <v>23</v>
      </c>
      <c r="AF107" s="5">
        <v>1</v>
      </c>
      <c r="AG107" s="5">
        <v>0</v>
      </c>
      <c r="AH107" s="5">
        <v>1</v>
      </c>
      <c r="AI107" s="5">
        <v>0</v>
      </c>
      <c r="AJ107" s="5">
        <v>0</v>
      </c>
      <c r="AK107" s="5">
        <v>0</v>
      </c>
      <c r="AL107" s="5">
        <v>0</v>
      </c>
      <c r="AM107" s="5">
        <v>1</v>
      </c>
      <c r="AN107" s="5">
        <v>1</v>
      </c>
      <c r="AO107" s="5">
        <v>1</v>
      </c>
      <c r="AP107" s="5">
        <v>48</v>
      </c>
      <c r="AQ107" s="5">
        <v>0</v>
      </c>
      <c r="AR107" s="5">
        <v>2</v>
      </c>
      <c r="AS107" s="5">
        <v>0</v>
      </c>
      <c r="AT107" s="5">
        <v>24</v>
      </c>
      <c r="AU107" s="5">
        <v>12</v>
      </c>
      <c r="AV107" s="5">
        <v>0</v>
      </c>
      <c r="AW107" s="5">
        <v>0</v>
      </c>
      <c r="AX107" s="5">
        <v>0</v>
      </c>
      <c r="AY107" s="5">
        <v>0</v>
      </c>
      <c r="AZ107" s="5">
        <v>92</v>
      </c>
      <c r="BA107" s="5">
        <v>16</v>
      </c>
      <c r="BB107" s="5">
        <v>76</v>
      </c>
      <c r="BC107" s="5">
        <v>46</v>
      </c>
      <c r="BD107" s="5">
        <v>0</v>
      </c>
      <c r="BE107" s="5">
        <v>46</v>
      </c>
      <c r="BF107" s="5">
        <v>0</v>
      </c>
      <c r="BG107" s="5">
        <v>2</v>
      </c>
      <c r="BH107" s="5">
        <v>5</v>
      </c>
      <c r="BI107" s="5">
        <v>0</v>
      </c>
      <c r="BJ107" s="5">
        <v>2</v>
      </c>
      <c r="BK107" s="5">
        <v>4</v>
      </c>
      <c r="BL107" s="5">
        <v>1</v>
      </c>
      <c r="BM107" s="5">
        <v>1</v>
      </c>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4"/>
    </row>
    <row r="108" spans="1:200" ht="16.5">
      <c r="A108" s="80" t="s">
        <v>29</v>
      </c>
      <c r="B108" s="80" t="s">
        <v>30</v>
      </c>
      <c r="C108" s="68" t="s">
        <v>134</v>
      </c>
      <c r="D108" s="53">
        <v>3</v>
      </c>
      <c r="E108" s="5"/>
      <c r="F108" s="5"/>
      <c r="G108" s="5"/>
      <c r="H108" s="5"/>
      <c r="I108" s="5"/>
      <c r="J108" s="5"/>
      <c r="K108" s="5"/>
      <c r="L108" s="5"/>
      <c r="M108" s="5"/>
      <c r="N108" s="5">
        <v>118</v>
      </c>
      <c r="O108" s="5"/>
      <c r="P108" s="5">
        <v>6</v>
      </c>
      <c r="Q108" s="5">
        <v>0</v>
      </c>
      <c r="R108" s="5">
        <v>0</v>
      </c>
      <c r="S108" s="5">
        <v>0</v>
      </c>
      <c r="T108" s="5">
        <v>124</v>
      </c>
      <c r="U108" s="5">
        <v>115</v>
      </c>
      <c r="V108" s="5">
        <v>9</v>
      </c>
      <c r="W108" s="5"/>
      <c r="X108" s="5"/>
      <c r="Y108" s="5">
        <v>0</v>
      </c>
      <c r="Z108" s="5">
        <v>0</v>
      </c>
      <c r="AA108" s="5">
        <v>0</v>
      </c>
      <c r="AB108" s="5">
        <v>0</v>
      </c>
      <c r="AC108" s="5">
        <v>1</v>
      </c>
      <c r="AD108" s="5">
        <v>0</v>
      </c>
      <c r="AE108" s="5">
        <v>0</v>
      </c>
      <c r="AF108" s="5">
        <v>0</v>
      </c>
      <c r="AG108" s="5">
        <v>0</v>
      </c>
      <c r="AH108" s="5">
        <v>0</v>
      </c>
      <c r="AI108" s="5">
        <v>0</v>
      </c>
      <c r="AJ108" s="5">
        <v>0</v>
      </c>
      <c r="AK108" s="5">
        <v>0</v>
      </c>
      <c r="AL108" s="5">
        <v>0</v>
      </c>
      <c r="AM108" s="5">
        <v>1</v>
      </c>
      <c r="AN108" s="5">
        <v>1</v>
      </c>
      <c r="AO108" s="5">
        <v>1</v>
      </c>
      <c r="AP108" s="5">
        <v>0</v>
      </c>
      <c r="AQ108" s="5">
        <v>0</v>
      </c>
      <c r="AR108" s="5">
        <v>3</v>
      </c>
      <c r="AS108" s="5">
        <v>0</v>
      </c>
      <c r="AT108" s="5">
        <v>0</v>
      </c>
      <c r="AU108" s="5">
        <v>0</v>
      </c>
      <c r="AV108" s="5">
        <v>0</v>
      </c>
      <c r="AW108" s="5">
        <v>2</v>
      </c>
      <c r="AX108" s="5">
        <v>2</v>
      </c>
      <c r="AY108" s="5">
        <v>0</v>
      </c>
      <c r="AZ108" s="5">
        <v>15</v>
      </c>
      <c r="BA108" s="5">
        <v>6</v>
      </c>
      <c r="BB108" s="5">
        <v>9</v>
      </c>
      <c r="BC108" s="5">
        <v>7</v>
      </c>
      <c r="BD108" s="5">
        <v>0</v>
      </c>
      <c r="BE108" s="5">
        <v>3</v>
      </c>
      <c r="BF108" s="5">
        <v>4</v>
      </c>
      <c r="BG108" s="5">
        <v>3</v>
      </c>
      <c r="BH108" s="5">
        <v>0</v>
      </c>
      <c r="BI108" s="5">
        <v>0</v>
      </c>
      <c r="BJ108" s="5">
        <v>0</v>
      </c>
      <c r="BK108" s="5">
        <v>0</v>
      </c>
      <c r="BL108" s="5">
        <v>0</v>
      </c>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c r="GR108" s="54"/>
    </row>
    <row r="109" spans="1:200" ht="16.5">
      <c r="A109" s="80" t="s">
        <v>29</v>
      </c>
      <c r="B109" s="80" t="s">
        <v>30</v>
      </c>
      <c r="C109" s="68" t="s">
        <v>97</v>
      </c>
      <c r="D109" s="53">
        <v>1</v>
      </c>
      <c r="E109" s="5"/>
      <c r="F109" s="5"/>
      <c r="G109" s="5"/>
      <c r="H109" s="5"/>
      <c r="I109" s="5"/>
      <c r="J109" s="5"/>
      <c r="K109" s="5"/>
      <c r="L109" s="5"/>
      <c r="M109" s="5"/>
      <c r="N109" s="5">
        <v>112</v>
      </c>
      <c r="O109" s="5"/>
      <c r="P109" s="5">
        <v>3</v>
      </c>
      <c r="Q109" s="5">
        <v>0</v>
      </c>
      <c r="R109" s="5">
        <v>0</v>
      </c>
      <c r="S109" s="5">
        <v>0</v>
      </c>
      <c r="T109" s="5">
        <v>115</v>
      </c>
      <c r="U109" s="5">
        <v>109</v>
      </c>
      <c r="V109" s="5">
        <v>6</v>
      </c>
      <c r="W109" s="5"/>
      <c r="X109" s="5"/>
      <c r="Y109" s="5">
        <v>0</v>
      </c>
      <c r="Z109" s="5">
        <v>0</v>
      </c>
      <c r="AA109" s="5">
        <v>0</v>
      </c>
      <c r="AB109" s="5">
        <v>1</v>
      </c>
      <c r="AC109" s="5">
        <v>4</v>
      </c>
      <c r="AD109" s="5">
        <v>1</v>
      </c>
      <c r="AE109" s="5">
        <v>0</v>
      </c>
      <c r="AF109" s="5">
        <v>0</v>
      </c>
      <c r="AG109" s="5">
        <v>0</v>
      </c>
      <c r="AH109" s="5">
        <v>0</v>
      </c>
      <c r="AI109" s="5">
        <v>0</v>
      </c>
      <c r="AJ109" s="5">
        <v>0</v>
      </c>
      <c r="AK109" s="5">
        <v>1</v>
      </c>
      <c r="AL109" s="5">
        <v>0</v>
      </c>
      <c r="AM109" s="5">
        <v>1</v>
      </c>
      <c r="AN109" s="5">
        <v>1</v>
      </c>
      <c r="AO109" s="5">
        <v>1</v>
      </c>
      <c r="AP109" s="5">
        <v>2</v>
      </c>
      <c r="AQ109" s="5">
        <v>0</v>
      </c>
      <c r="AR109" s="5">
        <v>3</v>
      </c>
      <c r="AS109" s="5">
        <v>0</v>
      </c>
      <c r="AT109" s="5">
        <v>0</v>
      </c>
      <c r="AU109" s="5">
        <v>0</v>
      </c>
      <c r="AV109" s="5">
        <v>0</v>
      </c>
      <c r="AW109" s="5">
        <v>0</v>
      </c>
      <c r="AX109" s="5">
        <v>0</v>
      </c>
      <c r="AY109" s="5">
        <v>0</v>
      </c>
      <c r="AZ109" s="5">
        <v>8</v>
      </c>
      <c r="BA109" s="5">
        <v>5</v>
      </c>
      <c r="BB109" s="5">
        <v>3</v>
      </c>
      <c r="BC109" s="5">
        <v>4</v>
      </c>
      <c r="BD109" s="5">
        <v>0</v>
      </c>
      <c r="BE109" s="5">
        <v>4</v>
      </c>
      <c r="BF109" s="5">
        <v>0</v>
      </c>
      <c r="BG109" s="5">
        <v>3</v>
      </c>
      <c r="BH109" s="5">
        <v>0</v>
      </c>
      <c r="BI109" s="5">
        <v>0</v>
      </c>
      <c r="BJ109" s="5">
        <v>0</v>
      </c>
      <c r="BK109" s="5">
        <v>0</v>
      </c>
      <c r="BL109" s="5">
        <v>0</v>
      </c>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4"/>
    </row>
    <row r="110" spans="1:200" ht="16.5">
      <c r="A110" s="80" t="s">
        <v>29</v>
      </c>
      <c r="B110" s="80" t="s">
        <v>30</v>
      </c>
      <c r="C110" s="68" t="s">
        <v>135</v>
      </c>
      <c r="D110" s="53">
        <v>3</v>
      </c>
      <c r="E110" s="5"/>
      <c r="F110" s="5"/>
      <c r="G110" s="5"/>
      <c r="H110" s="5"/>
      <c r="I110" s="5"/>
      <c r="J110" s="5"/>
      <c r="K110" s="5"/>
      <c r="L110" s="5"/>
      <c r="M110" s="5"/>
      <c r="N110" s="5">
        <v>43</v>
      </c>
      <c r="O110" s="5"/>
      <c r="P110" s="5">
        <v>1</v>
      </c>
      <c r="Q110" s="5">
        <v>2</v>
      </c>
      <c r="R110" s="5">
        <v>0</v>
      </c>
      <c r="S110" s="5">
        <v>0</v>
      </c>
      <c r="T110" s="5">
        <v>46</v>
      </c>
      <c r="U110" s="5">
        <v>40</v>
      </c>
      <c r="V110" s="5">
        <v>6</v>
      </c>
      <c r="W110" s="5"/>
      <c r="X110" s="5"/>
      <c r="Y110" s="5">
        <v>0</v>
      </c>
      <c r="Z110" s="5">
        <v>0</v>
      </c>
      <c r="AA110" s="5">
        <v>0</v>
      </c>
      <c r="AB110" s="5">
        <v>4</v>
      </c>
      <c r="AC110" s="5">
        <v>0</v>
      </c>
      <c r="AD110" s="5">
        <v>0</v>
      </c>
      <c r="AE110" s="5">
        <v>0</v>
      </c>
      <c r="AF110" s="5">
        <v>0</v>
      </c>
      <c r="AG110" s="5">
        <v>0</v>
      </c>
      <c r="AH110" s="5">
        <v>0</v>
      </c>
      <c r="AI110" s="5">
        <v>0</v>
      </c>
      <c r="AJ110" s="5">
        <v>0</v>
      </c>
      <c r="AK110" s="5">
        <v>0</v>
      </c>
      <c r="AL110" s="5">
        <v>0</v>
      </c>
      <c r="AM110" s="5">
        <v>2</v>
      </c>
      <c r="AN110" s="5">
        <v>1</v>
      </c>
      <c r="AO110" s="5">
        <v>1</v>
      </c>
      <c r="AP110" s="5">
        <v>0</v>
      </c>
      <c r="AQ110" s="5">
        <v>0</v>
      </c>
      <c r="AR110" s="5">
        <v>2</v>
      </c>
      <c r="AS110" s="5">
        <v>0</v>
      </c>
      <c r="AT110" s="5">
        <v>0</v>
      </c>
      <c r="AU110" s="5">
        <v>0</v>
      </c>
      <c r="AV110" s="5">
        <v>0</v>
      </c>
      <c r="AW110" s="5">
        <v>0</v>
      </c>
      <c r="AX110" s="5">
        <v>0</v>
      </c>
      <c r="AY110" s="5">
        <v>0</v>
      </c>
      <c r="AZ110" s="5">
        <v>12</v>
      </c>
      <c r="BA110" s="5">
        <v>6</v>
      </c>
      <c r="BB110" s="5">
        <v>6</v>
      </c>
      <c r="BC110" s="5">
        <v>6</v>
      </c>
      <c r="BD110" s="5">
        <v>0</v>
      </c>
      <c r="BE110" s="5">
        <v>6</v>
      </c>
      <c r="BF110" s="5">
        <v>0</v>
      </c>
      <c r="BG110" s="5">
        <v>2</v>
      </c>
      <c r="BH110" s="5">
        <v>0</v>
      </c>
      <c r="BI110" s="5">
        <v>0</v>
      </c>
      <c r="BJ110" s="5">
        <v>0</v>
      </c>
      <c r="BK110" s="5">
        <v>0</v>
      </c>
      <c r="BL110" s="5">
        <v>0</v>
      </c>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4"/>
    </row>
    <row r="111" spans="1:200" ht="16.5">
      <c r="A111" s="80" t="s">
        <v>29</v>
      </c>
      <c r="B111" s="80" t="s">
        <v>30</v>
      </c>
      <c r="C111" s="68" t="s">
        <v>187</v>
      </c>
      <c r="D111" s="53">
        <v>1</v>
      </c>
      <c r="E111" s="5"/>
      <c r="F111" s="5"/>
      <c r="G111" s="5"/>
      <c r="H111" s="5"/>
      <c r="I111" s="5"/>
      <c r="J111" s="5"/>
      <c r="K111" s="5"/>
      <c r="L111" s="5"/>
      <c r="M111" s="5"/>
      <c r="N111" s="5">
        <v>39</v>
      </c>
      <c r="O111" s="5"/>
      <c r="P111" s="5">
        <v>3</v>
      </c>
      <c r="Q111" s="5">
        <v>0</v>
      </c>
      <c r="R111" s="5">
        <v>0</v>
      </c>
      <c r="S111" s="5">
        <v>0</v>
      </c>
      <c r="T111" s="5">
        <v>42</v>
      </c>
      <c r="U111" s="5">
        <v>40</v>
      </c>
      <c r="V111" s="5">
        <v>2</v>
      </c>
      <c r="W111" s="5"/>
      <c r="X111" s="5"/>
      <c r="Y111" s="5">
        <v>0</v>
      </c>
      <c r="Z111" s="5">
        <v>0</v>
      </c>
      <c r="AA111" s="5">
        <v>0</v>
      </c>
      <c r="AB111" s="5">
        <v>0</v>
      </c>
      <c r="AC111" s="5">
        <v>2</v>
      </c>
      <c r="AD111" s="5">
        <v>1</v>
      </c>
      <c r="AE111" s="5">
        <v>0</v>
      </c>
      <c r="AF111" s="5">
        <v>0</v>
      </c>
      <c r="AG111" s="5">
        <v>0</v>
      </c>
      <c r="AH111" s="5">
        <v>0</v>
      </c>
      <c r="AI111" s="5">
        <v>0</v>
      </c>
      <c r="AJ111" s="5">
        <v>0</v>
      </c>
      <c r="AK111" s="5">
        <v>0</v>
      </c>
      <c r="AL111" s="5">
        <v>0</v>
      </c>
      <c r="AM111" s="5">
        <v>1</v>
      </c>
      <c r="AN111" s="5">
        <v>1</v>
      </c>
      <c r="AO111" s="5">
        <v>1</v>
      </c>
      <c r="AP111" s="5">
        <v>1</v>
      </c>
      <c r="AQ111" s="5">
        <v>0</v>
      </c>
      <c r="AR111" s="5">
        <v>0</v>
      </c>
      <c r="AS111" s="5">
        <v>0</v>
      </c>
      <c r="AT111" s="5">
        <v>2</v>
      </c>
      <c r="AU111" s="5">
        <v>1</v>
      </c>
      <c r="AV111" s="5">
        <v>0</v>
      </c>
      <c r="AW111" s="5">
        <v>0</v>
      </c>
      <c r="AX111" s="5">
        <v>0</v>
      </c>
      <c r="AY111" s="5">
        <v>0</v>
      </c>
      <c r="AZ111" s="5">
        <v>0</v>
      </c>
      <c r="BA111" s="5">
        <v>0</v>
      </c>
      <c r="BB111" s="5">
        <v>0</v>
      </c>
      <c r="BC111" s="5">
        <v>0</v>
      </c>
      <c r="BD111" s="5">
        <v>0</v>
      </c>
      <c r="BE111" s="5">
        <v>0</v>
      </c>
      <c r="BF111" s="5">
        <v>0</v>
      </c>
      <c r="BG111" s="5">
        <v>0</v>
      </c>
      <c r="BH111" s="5">
        <v>0</v>
      </c>
      <c r="BI111" s="5">
        <v>0</v>
      </c>
      <c r="BJ111" s="5">
        <v>0</v>
      </c>
      <c r="BK111" s="5">
        <v>0</v>
      </c>
      <c r="BL111" s="5">
        <v>0</v>
      </c>
      <c r="BM111" s="5">
        <v>1</v>
      </c>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4"/>
    </row>
    <row r="112" spans="1:200" ht="16.5">
      <c r="A112" s="80" t="s">
        <v>29</v>
      </c>
      <c r="B112" s="80" t="s">
        <v>30</v>
      </c>
      <c r="C112" s="68" t="s">
        <v>73</v>
      </c>
      <c r="D112" s="53">
        <v>3</v>
      </c>
      <c r="E112" s="5"/>
      <c r="F112" s="5"/>
      <c r="G112" s="5"/>
      <c r="H112" s="5"/>
      <c r="I112" s="5"/>
      <c r="J112" s="5"/>
      <c r="K112" s="5"/>
      <c r="L112" s="5"/>
      <c r="M112" s="5"/>
      <c r="N112" s="5">
        <v>107</v>
      </c>
      <c r="O112" s="5"/>
      <c r="P112" s="5">
        <v>0</v>
      </c>
      <c r="Q112" s="5"/>
      <c r="R112" s="5"/>
      <c r="S112" s="5"/>
      <c r="T112" s="5">
        <v>107</v>
      </c>
      <c r="U112" s="5">
        <v>108</v>
      </c>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4"/>
    </row>
    <row r="113" spans="1:200" ht="17.25" thickBot="1">
      <c r="A113" s="80" t="s">
        <v>29</v>
      </c>
      <c r="B113" s="80" t="s">
        <v>30</v>
      </c>
      <c r="C113" s="58" t="s">
        <v>193</v>
      </c>
      <c r="D113" s="53">
        <v>3</v>
      </c>
      <c r="E113" s="5"/>
      <c r="F113" s="5"/>
      <c r="G113" s="5"/>
      <c r="H113" s="5"/>
      <c r="I113" s="5"/>
      <c r="J113" s="5"/>
      <c r="K113" s="5"/>
      <c r="L113" s="5"/>
      <c r="M113" s="5"/>
      <c r="N113" s="5">
        <v>34</v>
      </c>
      <c r="O113" s="5"/>
      <c r="P113" s="5">
        <v>0</v>
      </c>
      <c r="Q113" s="5">
        <v>5</v>
      </c>
      <c r="R113" s="5">
        <v>0</v>
      </c>
      <c r="S113" s="5">
        <v>0</v>
      </c>
      <c r="T113" s="5">
        <v>39</v>
      </c>
      <c r="U113" s="5">
        <v>39</v>
      </c>
      <c r="V113" s="5"/>
      <c r="W113" s="5"/>
      <c r="X113" s="5"/>
      <c r="Y113" s="5"/>
      <c r="Z113" s="5"/>
      <c r="AA113" s="5"/>
      <c r="AB113" s="5"/>
      <c r="AC113" s="5">
        <v>0</v>
      </c>
      <c r="AD113" s="5"/>
      <c r="AE113" s="5"/>
      <c r="AF113" s="5"/>
      <c r="AG113" s="5"/>
      <c r="AH113" s="5"/>
      <c r="AI113" s="5"/>
      <c r="AJ113" s="5"/>
      <c r="AK113" s="5"/>
      <c r="AL113" s="5"/>
      <c r="AM113" s="5"/>
      <c r="AN113" s="5"/>
      <c r="AO113" s="5"/>
      <c r="AP113" s="5"/>
      <c r="AQ113" s="5"/>
      <c r="AR113" s="5"/>
      <c r="AS113" s="5"/>
      <c r="AT113" s="5">
        <v>0</v>
      </c>
      <c r="AU113" s="5"/>
      <c r="AV113" s="5"/>
      <c r="AW113" s="5">
        <v>0</v>
      </c>
      <c r="AX113" s="5"/>
      <c r="AY113" s="5"/>
      <c r="AZ113" s="5">
        <v>0</v>
      </c>
      <c r="BA113" s="5">
        <v>0</v>
      </c>
      <c r="BB113" s="5">
        <v>0</v>
      </c>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4"/>
    </row>
    <row r="114" spans="1:200" ht="16.5">
      <c r="A114" s="80" t="s">
        <v>29</v>
      </c>
      <c r="B114" s="80" t="s">
        <v>30</v>
      </c>
      <c r="C114" s="66" t="s">
        <v>208</v>
      </c>
      <c r="D114" s="53">
        <v>1</v>
      </c>
      <c r="E114" s="5"/>
      <c r="F114" s="5"/>
      <c r="G114" s="5"/>
      <c r="H114" s="5"/>
      <c r="I114" s="5"/>
      <c r="J114" s="5"/>
      <c r="K114" s="5"/>
      <c r="L114" s="5"/>
      <c r="M114" s="5"/>
      <c r="N114" s="5">
        <v>25</v>
      </c>
      <c r="O114" s="5"/>
      <c r="P114" s="5">
        <v>4</v>
      </c>
      <c r="Q114" s="5">
        <v>3</v>
      </c>
      <c r="R114" s="5">
        <v>0</v>
      </c>
      <c r="S114" s="5">
        <v>0</v>
      </c>
      <c r="T114" s="5">
        <v>32</v>
      </c>
      <c r="U114" s="5">
        <v>32</v>
      </c>
      <c r="V114" s="5"/>
      <c r="W114" s="5"/>
      <c r="X114" s="5"/>
      <c r="Y114" s="5"/>
      <c r="Z114" s="5"/>
      <c r="AA114" s="5"/>
      <c r="AB114" s="5"/>
      <c r="AC114" s="5">
        <v>0</v>
      </c>
      <c r="AD114" s="5"/>
      <c r="AE114" s="5"/>
      <c r="AF114" s="5"/>
      <c r="AG114" s="5"/>
      <c r="AH114" s="5"/>
      <c r="AI114" s="5"/>
      <c r="AJ114" s="5"/>
      <c r="AK114" s="5"/>
      <c r="AL114" s="5"/>
      <c r="AM114" s="5"/>
      <c r="AN114" s="5"/>
      <c r="AO114" s="5"/>
      <c r="AP114" s="5"/>
      <c r="AQ114" s="5"/>
      <c r="AR114" s="5"/>
      <c r="AS114" s="5"/>
      <c r="AT114" s="5">
        <v>0</v>
      </c>
      <c r="AU114" s="5"/>
      <c r="AV114" s="5"/>
      <c r="AW114" s="5">
        <v>0</v>
      </c>
      <c r="AX114" s="5"/>
      <c r="AY114" s="5"/>
      <c r="AZ114" s="5">
        <v>0</v>
      </c>
      <c r="BA114" s="5">
        <v>0</v>
      </c>
      <c r="BB114" s="5">
        <v>0</v>
      </c>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4"/>
    </row>
    <row r="115" spans="1:200" ht="16.5">
      <c r="A115" s="80" t="s">
        <v>29</v>
      </c>
      <c r="B115" s="80" t="s">
        <v>30</v>
      </c>
      <c r="C115" s="66" t="s">
        <v>210</v>
      </c>
      <c r="D115" s="53">
        <v>0</v>
      </c>
      <c r="E115" s="5"/>
      <c r="F115" s="5"/>
      <c r="G115" s="5"/>
      <c r="H115" s="5"/>
      <c r="I115" s="5"/>
      <c r="J115" s="5"/>
      <c r="K115" s="5"/>
      <c r="L115" s="5"/>
      <c r="M115" s="5"/>
      <c r="N115" s="5">
        <v>27</v>
      </c>
      <c r="O115" s="5"/>
      <c r="P115" s="5">
        <v>0</v>
      </c>
      <c r="Q115" s="5"/>
      <c r="R115" s="5"/>
      <c r="S115" s="5"/>
      <c r="T115" s="5">
        <v>27</v>
      </c>
      <c r="U115" s="5">
        <v>34</v>
      </c>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4"/>
    </row>
    <row r="116" spans="1:200" ht="16.5">
      <c r="A116" s="80" t="s">
        <v>29</v>
      </c>
      <c r="B116" s="80" t="s">
        <v>30</v>
      </c>
      <c r="C116" s="66" t="s">
        <v>227</v>
      </c>
      <c r="D116" s="53">
        <v>0</v>
      </c>
      <c r="E116" s="5"/>
      <c r="F116" s="5"/>
      <c r="G116" s="5"/>
      <c r="H116" s="5"/>
      <c r="I116" s="5"/>
      <c r="J116" s="5"/>
      <c r="K116" s="5"/>
      <c r="L116" s="5"/>
      <c r="M116" s="5"/>
      <c r="N116" s="5">
        <v>39</v>
      </c>
      <c r="O116" s="5"/>
      <c r="P116" s="5">
        <v>0</v>
      </c>
      <c r="Q116" s="5">
        <v>1</v>
      </c>
      <c r="R116" s="5">
        <v>0</v>
      </c>
      <c r="S116" s="5">
        <v>0</v>
      </c>
      <c r="T116" s="5">
        <v>40</v>
      </c>
      <c r="U116" s="5">
        <v>40</v>
      </c>
      <c r="V116" s="5"/>
      <c r="W116" s="5"/>
      <c r="X116" s="5"/>
      <c r="Y116" s="5"/>
      <c r="Z116" s="5"/>
      <c r="AA116" s="5"/>
      <c r="AB116" s="5"/>
      <c r="AC116" s="5">
        <v>0</v>
      </c>
      <c r="AD116" s="5"/>
      <c r="AE116" s="5"/>
      <c r="AF116" s="5"/>
      <c r="AG116" s="5"/>
      <c r="AH116" s="5"/>
      <c r="AI116" s="5"/>
      <c r="AJ116" s="5"/>
      <c r="AK116" s="5"/>
      <c r="AL116" s="5"/>
      <c r="AM116" s="5"/>
      <c r="AN116" s="5"/>
      <c r="AO116" s="5"/>
      <c r="AP116" s="5"/>
      <c r="AQ116" s="5"/>
      <c r="AR116" s="5"/>
      <c r="AS116" s="5"/>
      <c r="AT116" s="5">
        <v>0</v>
      </c>
      <c r="AU116" s="5"/>
      <c r="AV116" s="5"/>
      <c r="AW116" s="5">
        <v>0</v>
      </c>
      <c r="AX116" s="5"/>
      <c r="AY116" s="5"/>
      <c r="AZ116" s="5">
        <v>0</v>
      </c>
      <c r="BA116" s="5">
        <v>0</v>
      </c>
      <c r="BB116" s="5">
        <v>0</v>
      </c>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4"/>
    </row>
    <row r="117" spans="1:200" ht="16.5">
      <c r="A117" s="80" t="s">
        <v>29</v>
      </c>
      <c r="B117" s="79" t="s">
        <v>52</v>
      </c>
      <c r="C117" s="68" t="s">
        <v>176</v>
      </c>
      <c r="D117" s="53">
        <v>0</v>
      </c>
      <c r="E117" s="5">
        <v>0</v>
      </c>
      <c r="F117" s="5">
        <v>0</v>
      </c>
      <c r="G117" s="5">
        <v>0</v>
      </c>
      <c r="H117" s="5">
        <v>0</v>
      </c>
      <c r="I117" s="5">
        <v>0</v>
      </c>
      <c r="J117" s="5">
        <v>0</v>
      </c>
      <c r="K117" s="5">
        <v>0</v>
      </c>
      <c r="L117" s="5">
        <v>0</v>
      </c>
      <c r="M117" s="5"/>
      <c r="N117" s="5">
        <v>68</v>
      </c>
      <c r="O117" s="5">
        <v>0</v>
      </c>
      <c r="P117" s="5">
        <v>0</v>
      </c>
      <c r="Q117" s="5">
        <v>0</v>
      </c>
      <c r="R117" s="5">
        <v>0</v>
      </c>
      <c r="S117" s="5">
        <v>0</v>
      </c>
      <c r="T117" s="5">
        <v>68</v>
      </c>
      <c r="U117" s="5">
        <v>67</v>
      </c>
      <c r="V117" s="5">
        <v>1</v>
      </c>
      <c r="W117" s="5">
        <v>0</v>
      </c>
      <c r="X117" s="5">
        <v>0</v>
      </c>
      <c r="Y117" s="5">
        <v>0</v>
      </c>
      <c r="Z117" s="5">
        <v>0</v>
      </c>
      <c r="AA117" s="5">
        <v>0</v>
      </c>
      <c r="AB117" s="5">
        <v>0</v>
      </c>
      <c r="AC117" s="5">
        <v>0</v>
      </c>
      <c r="AD117" s="5">
        <v>0</v>
      </c>
      <c r="AE117" s="5">
        <v>0</v>
      </c>
      <c r="AF117" s="5">
        <v>0</v>
      </c>
      <c r="AG117" s="5">
        <v>0</v>
      </c>
      <c r="AH117" s="5">
        <v>0</v>
      </c>
      <c r="AI117" s="5">
        <v>0</v>
      </c>
      <c r="AJ117" s="5">
        <v>0</v>
      </c>
      <c r="AK117" s="5">
        <v>0</v>
      </c>
      <c r="AL117" s="5">
        <v>0</v>
      </c>
      <c r="AM117" s="5">
        <v>0</v>
      </c>
      <c r="AN117" s="5">
        <v>0</v>
      </c>
      <c r="AO117" s="5">
        <v>0</v>
      </c>
      <c r="AP117" s="5">
        <v>0</v>
      </c>
      <c r="AQ117" s="5">
        <v>0</v>
      </c>
      <c r="AR117" s="5">
        <v>0</v>
      </c>
      <c r="AS117" s="5">
        <v>0</v>
      </c>
      <c r="AT117" s="5">
        <v>0</v>
      </c>
      <c r="AU117" s="5">
        <v>0</v>
      </c>
      <c r="AV117" s="5">
        <v>0</v>
      </c>
      <c r="AW117" s="5">
        <v>0</v>
      </c>
      <c r="AX117" s="5">
        <v>0</v>
      </c>
      <c r="AY117" s="5">
        <v>0</v>
      </c>
      <c r="AZ117" s="5">
        <v>2</v>
      </c>
      <c r="BA117" s="5">
        <v>0</v>
      </c>
      <c r="BB117" s="5">
        <v>2</v>
      </c>
      <c r="BC117" s="5">
        <v>0</v>
      </c>
      <c r="BD117" s="5">
        <v>1</v>
      </c>
      <c r="BE117" s="5">
        <v>0</v>
      </c>
      <c r="BF117" s="5">
        <v>0</v>
      </c>
      <c r="BG117" s="5">
        <v>0</v>
      </c>
      <c r="BH117" s="5">
        <v>0</v>
      </c>
      <c r="BI117" s="5">
        <v>0</v>
      </c>
      <c r="BJ117" s="5">
        <v>0</v>
      </c>
      <c r="BK117" s="5">
        <v>0</v>
      </c>
      <c r="BL117" s="5">
        <v>0</v>
      </c>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4"/>
    </row>
    <row r="118" spans="1:200" ht="16.5">
      <c r="A118" s="80" t="s">
        <v>29</v>
      </c>
      <c r="B118" s="80" t="s">
        <v>52</v>
      </c>
      <c r="C118" s="68" t="s">
        <v>137</v>
      </c>
      <c r="D118" s="53">
        <v>4</v>
      </c>
      <c r="E118" s="5">
        <v>1</v>
      </c>
      <c r="F118" s="5">
        <v>0</v>
      </c>
      <c r="G118" s="5">
        <v>0</v>
      </c>
      <c r="H118" s="5">
        <v>0</v>
      </c>
      <c r="I118" s="5">
        <v>1</v>
      </c>
      <c r="J118" s="5">
        <v>1</v>
      </c>
      <c r="K118" s="5">
        <v>0</v>
      </c>
      <c r="L118" s="5">
        <v>1</v>
      </c>
      <c r="M118" s="5"/>
      <c r="N118" s="5">
        <v>312</v>
      </c>
      <c r="O118" s="5">
        <v>0</v>
      </c>
      <c r="P118" s="5">
        <v>14</v>
      </c>
      <c r="Q118" s="5"/>
      <c r="R118" s="5"/>
      <c r="S118" s="5"/>
      <c r="T118" s="5">
        <v>326</v>
      </c>
      <c r="U118" s="5">
        <v>329</v>
      </c>
      <c r="V118" s="5"/>
      <c r="W118" s="5">
        <v>1</v>
      </c>
      <c r="X118" s="5">
        <v>0</v>
      </c>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v>1</v>
      </c>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4"/>
    </row>
    <row r="119" spans="1:200" ht="16.5">
      <c r="A119" s="80" t="s">
        <v>29</v>
      </c>
      <c r="B119" s="80" t="s">
        <v>52</v>
      </c>
      <c r="C119" s="68" t="s">
        <v>138</v>
      </c>
      <c r="D119" s="53">
        <v>7</v>
      </c>
      <c r="E119" s="5">
        <v>0</v>
      </c>
      <c r="F119" s="5">
        <v>0</v>
      </c>
      <c r="G119" s="5">
        <v>0</v>
      </c>
      <c r="H119" s="5">
        <v>0</v>
      </c>
      <c r="I119" s="5">
        <v>0</v>
      </c>
      <c r="J119" s="5">
        <v>0</v>
      </c>
      <c r="K119" s="5">
        <v>0</v>
      </c>
      <c r="L119" s="5">
        <v>0</v>
      </c>
      <c r="M119" s="5"/>
      <c r="N119" s="5">
        <v>392</v>
      </c>
      <c r="O119" s="5">
        <v>0</v>
      </c>
      <c r="P119" s="5">
        <v>17</v>
      </c>
      <c r="Q119" s="5">
        <v>3</v>
      </c>
      <c r="R119" s="5">
        <v>0</v>
      </c>
      <c r="S119" s="5">
        <v>3</v>
      </c>
      <c r="T119" s="5">
        <v>415</v>
      </c>
      <c r="U119" s="5">
        <v>405</v>
      </c>
      <c r="V119" s="5">
        <v>10</v>
      </c>
      <c r="W119" s="5">
        <v>0</v>
      </c>
      <c r="X119" s="5">
        <v>0</v>
      </c>
      <c r="Y119" s="5">
        <v>0</v>
      </c>
      <c r="Z119" s="5">
        <v>0</v>
      </c>
      <c r="AA119" s="5">
        <v>0</v>
      </c>
      <c r="AB119" s="5">
        <v>1</v>
      </c>
      <c r="AC119" s="5">
        <v>7</v>
      </c>
      <c r="AD119" s="5">
        <v>4</v>
      </c>
      <c r="AE119" s="5">
        <v>0</v>
      </c>
      <c r="AF119" s="5">
        <v>0</v>
      </c>
      <c r="AG119" s="5">
        <v>0</v>
      </c>
      <c r="AH119" s="5">
        <v>0</v>
      </c>
      <c r="AI119" s="5">
        <v>0</v>
      </c>
      <c r="AJ119" s="5">
        <v>0</v>
      </c>
      <c r="AK119" s="5">
        <v>0</v>
      </c>
      <c r="AL119" s="5">
        <v>0</v>
      </c>
      <c r="AM119" s="5">
        <v>1</v>
      </c>
      <c r="AN119" s="5">
        <v>1</v>
      </c>
      <c r="AO119" s="5">
        <v>1</v>
      </c>
      <c r="AP119" s="5">
        <v>4</v>
      </c>
      <c r="AQ119" s="5">
        <v>0</v>
      </c>
      <c r="AR119" s="5">
        <v>4</v>
      </c>
      <c r="AS119" s="5">
        <v>0</v>
      </c>
      <c r="AT119" s="5">
        <v>0</v>
      </c>
      <c r="AU119" s="5">
        <v>0</v>
      </c>
      <c r="AV119" s="5">
        <v>0</v>
      </c>
      <c r="AW119" s="5">
        <v>1</v>
      </c>
      <c r="AX119" s="5">
        <v>1</v>
      </c>
      <c r="AY119" s="5">
        <v>0</v>
      </c>
      <c r="AZ119" s="5">
        <v>12</v>
      </c>
      <c r="BA119" s="5">
        <v>4</v>
      </c>
      <c r="BB119" s="5">
        <v>8</v>
      </c>
      <c r="BC119" s="5">
        <v>5</v>
      </c>
      <c r="BD119" s="5">
        <v>0</v>
      </c>
      <c r="BE119" s="5">
        <v>5</v>
      </c>
      <c r="BF119" s="5">
        <v>0</v>
      </c>
      <c r="BG119" s="5">
        <v>4</v>
      </c>
      <c r="BH119" s="5">
        <v>0</v>
      </c>
      <c r="BI119" s="5">
        <v>0</v>
      </c>
      <c r="BJ119" s="5">
        <v>0</v>
      </c>
      <c r="BK119" s="5">
        <v>0</v>
      </c>
      <c r="BL119" s="5">
        <v>0</v>
      </c>
      <c r="BM119" s="5">
        <v>1</v>
      </c>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5"/>
      <c r="GJ119" s="5"/>
      <c r="GK119" s="5"/>
      <c r="GL119" s="5"/>
      <c r="GM119" s="5"/>
      <c r="GN119" s="5"/>
      <c r="GO119" s="5"/>
      <c r="GP119" s="5"/>
      <c r="GQ119" s="5"/>
      <c r="GR119" s="54"/>
    </row>
    <row r="120" spans="1:200" ht="16.5">
      <c r="A120" s="80" t="s">
        <v>29</v>
      </c>
      <c r="B120" s="80" t="s">
        <v>52</v>
      </c>
      <c r="C120" s="68" t="s">
        <v>54</v>
      </c>
      <c r="D120" s="53">
        <v>7</v>
      </c>
      <c r="E120" s="5">
        <v>6</v>
      </c>
      <c r="F120" s="5">
        <v>0</v>
      </c>
      <c r="G120" s="5">
        <v>0</v>
      </c>
      <c r="H120" s="5">
        <v>0</v>
      </c>
      <c r="I120" s="5">
        <v>6</v>
      </c>
      <c r="J120" s="5">
        <v>4</v>
      </c>
      <c r="K120" s="5">
        <v>2</v>
      </c>
      <c r="L120" s="5">
        <v>4</v>
      </c>
      <c r="M120" s="5"/>
      <c r="N120" s="5">
        <v>275</v>
      </c>
      <c r="O120" s="5">
        <v>0</v>
      </c>
      <c r="P120" s="5">
        <v>11</v>
      </c>
      <c r="Q120" s="5">
        <v>0</v>
      </c>
      <c r="R120" s="5">
        <v>0</v>
      </c>
      <c r="S120" s="5">
        <v>0</v>
      </c>
      <c r="T120" s="5">
        <v>286</v>
      </c>
      <c r="U120" s="5">
        <v>277</v>
      </c>
      <c r="V120" s="5">
        <v>9</v>
      </c>
      <c r="W120" s="5">
        <v>3</v>
      </c>
      <c r="X120" s="5">
        <v>0</v>
      </c>
      <c r="Y120" s="5">
        <v>0</v>
      </c>
      <c r="Z120" s="5">
        <v>0</v>
      </c>
      <c r="AA120" s="5">
        <v>0</v>
      </c>
      <c r="AB120" s="5">
        <v>7</v>
      </c>
      <c r="AC120" s="5">
        <v>4</v>
      </c>
      <c r="AD120" s="5">
        <v>2</v>
      </c>
      <c r="AE120" s="5">
        <v>0</v>
      </c>
      <c r="AF120" s="5">
        <v>0</v>
      </c>
      <c r="AG120" s="5">
        <v>0</v>
      </c>
      <c r="AH120" s="5">
        <v>0</v>
      </c>
      <c r="AI120" s="5">
        <v>0</v>
      </c>
      <c r="AJ120" s="5">
        <v>0</v>
      </c>
      <c r="AK120" s="5">
        <v>0</v>
      </c>
      <c r="AL120" s="5">
        <v>0</v>
      </c>
      <c r="AM120" s="5">
        <v>1</v>
      </c>
      <c r="AN120" s="5">
        <v>1</v>
      </c>
      <c r="AO120" s="5">
        <v>1</v>
      </c>
      <c r="AP120" s="5">
        <v>0</v>
      </c>
      <c r="AQ120" s="5">
        <v>2</v>
      </c>
      <c r="AR120" s="5">
        <v>0</v>
      </c>
      <c r="AS120" s="5">
        <v>0</v>
      </c>
      <c r="AT120" s="5">
        <v>0</v>
      </c>
      <c r="AU120" s="5">
        <v>0</v>
      </c>
      <c r="AV120" s="5">
        <v>0</v>
      </c>
      <c r="AW120" s="5">
        <v>0</v>
      </c>
      <c r="AX120" s="5">
        <v>0</v>
      </c>
      <c r="AY120" s="5">
        <v>0</v>
      </c>
      <c r="AZ120" s="5">
        <v>14</v>
      </c>
      <c r="BA120" s="5">
        <v>2</v>
      </c>
      <c r="BB120" s="5">
        <v>12</v>
      </c>
      <c r="BC120" s="5">
        <v>7</v>
      </c>
      <c r="BD120" s="5">
        <v>0</v>
      </c>
      <c r="BE120" s="5">
        <v>7</v>
      </c>
      <c r="BF120" s="5">
        <v>0</v>
      </c>
      <c r="BG120" s="5">
        <v>0</v>
      </c>
      <c r="BH120" s="5">
        <v>0</v>
      </c>
      <c r="BI120" s="5">
        <v>0</v>
      </c>
      <c r="BJ120" s="5">
        <v>0</v>
      </c>
      <c r="BK120" s="5">
        <v>0</v>
      </c>
      <c r="BL120" s="5">
        <v>0</v>
      </c>
      <c r="BM120" s="5">
        <v>1</v>
      </c>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5"/>
      <c r="GJ120" s="5"/>
      <c r="GK120" s="5"/>
      <c r="GL120" s="5"/>
      <c r="GM120" s="5"/>
      <c r="GN120" s="5"/>
      <c r="GO120" s="5"/>
      <c r="GP120" s="5"/>
      <c r="GQ120" s="5"/>
      <c r="GR120" s="54"/>
    </row>
    <row r="121" spans="1:200" ht="16.5">
      <c r="A121" s="80" t="s">
        <v>29</v>
      </c>
      <c r="B121" s="80" t="s">
        <v>52</v>
      </c>
      <c r="C121" s="68" t="s">
        <v>175</v>
      </c>
      <c r="D121" s="53">
        <v>6</v>
      </c>
      <c r="E121" s="5">
        <v>3</v>
      </c>
      <c r="F121" s="5">
        <v>0</v>
      </c>
      <c r="G121" s="5">
        <v>0</v>
      </c>
      <c r="H121" s="5">
        <v>0</v>
      </c>
      <c r="I121" s="5">
        <v>3</v>
      </c>
      <c r="J121" s="5">
        <v>3</v>
      </c>
      <c r="K121" s="5">
        <v>0</v>
      </c>
      <c r="L121" s="5">
        <v>3</v>
      </c>
      <c r="M121" s="5"/>
      <c r="N121" s="5">
        <v>532</v>
      </c>
      <c r="O121" s="5">
        <v>0</v>
      </c>
      <c r="P121" s="5">
        <v>3</v>
      </c>
      <c r="Q121" s="5"/>
      <c r="R121" s="5"/>
      <c r="S121" s="5"/>
      <c r="T121" s="5">
        <v>535</v>
      </c>
      <c r="U121" s="5">
        <v>537</v>
      </c>
      <c r="V121" s="5"/>
      <c r="W121" s="5">
        <v>3</v>
      </c>
      <c r="X121" s="5">
        <v>0</v>
      </c>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v>1</v>
      </c>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4"/>
    </row>
    <row r="122" spans="1:200" ht="16.5">
      <c r="A122" s="80" t="s">
        <v>29</v>
      </c>
      <c r="B122" s="80" t="s">
        <v>52</v>
      </c>
      <c r="C122" s="68" t="s">
        <v>77</v>
      </c>
      <c r="D122" s="53">
        <v>0</v>
      </c>
      <c r="E122" s="5">
        <v>0</v>
      </c>
      <c r="F122" s="5">
        <v>0</v>
      </c>
      <c r="G122" s="5">
        <v>0</v>
      </c>
      <c r="H122" s="5">
        <v>0</v>
      </c>
      <c r="I122" s="5">
        <v>0</v>
      </c>
      <c r="J122" s="5">
        <v>0</v>
      </c>
      <c r="K122" s="5">
        <v>0</v>
      </c>
      <c r="L122" s="5">
        <v>0</v>
      </c>
      <c r="M122" s="5"/>
      <c r="N122" s="5">
        <v>22</v>
      </c>
      <c r="O122" s="5">
        <v>0</v>
      </c>
      <c r="P122" s="5">
        <v>1</v>
      </c>
      <c r="Q122" s="5">
        <v>1</v>
      </c>
      <c r="R122" s="5">
        <v>0</v>
      </c>
      <c r="S122" s="5">
        <v>0</v>
      </c>
      <c r="T122" s="5">
        <v>24</v>
      </c>
      <c r="U122" s="5">
        <v>24</v>
      </c>
      <c r="V122" s="5"/>
      <c r="W122" s="5">
        <v>0</v>
      </c>
      <c r="X122" s="5">
        <v>0</v>
      </c>
      <c r="Y122" s="5"/>
      <c r="Z122" s="5"/>
      <c r="AA122" s="5"/>
      <c r="AB122" s="5"/>
      <c r="AC122" s="5">
        <v>0</v>
      </c>
      <c r="AD122" s="5"/>
      <c r="AE122" s="5"/>
      <c r="AF122" s="5"/>
      <c r="AG122" s="5"/>
      <c r="AH122" s="5"/>
      <c r="AI122" s="5"/>
      <c r="AJ122" s="5"/>
      <c r="AK122" s="5"/>
      <c r="AL122" s="5"/>
      <c r="AM122" s="5"/>
      <c r="AN122" s="5"/>
      <c r="AO122" s="5"/>
      <c r="AP122" s="5"/>
      <c r="AQ122" s="5"/>
      <c r="AR122" s="5"/>
      <c r="AS122" s="5"/>
      <c r="AT122" s="5">
        <v>0</v>
      </c>
      <c r="AU122" s="5"/>
      <c r="AV122" s="5"/>
      <c r="AW122" s="5">
        <v>0</v>
      </c>
      <c r="AX122" s="5"/>
      <c r="AY122" s="5"/>
      <c r="AZ122" s="5">
        <v>0</v>
      </c>
      <c r="BA122" s="5">
        <v>0</v>
      </c>
      <c r="BB122" s="5">
        <v>0</v>
      </c>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4"/>
    </row>
    <row r="123" spans="1:200" ht="16.5">
      <c r="A123" s="80" t="s">
        <v>29</v>
      </c>
      <c r="B123" s="80" t="s">
        <v>52</v>
      </c>
      <c r="C123" s="68" t="s">
        <v>78</v>
      </c>
      <c r="D123" s="53">
        <v>0</v>
      </c>
      <c r="E123" s="5"/>
      <c r="F123" s="5"/>
      <c r="G123" s="5"/>
      <c r="H123" s="5"/>
      <c r="I123" s="5"/>
      <c r="J123" s="5"/>
      <c r="K123" s="5"/>
      <c r="L123" s="5"/>
      <c r="M123" s="5"/>
      <c r="N123" s="5">
        <v>57</v>
      </c>
      <c r="O123" s="5"/>
      <c r="P123" s="5">
        <v>0</v>
      </c>
      <c r="Q123" s="5"/>
      <c r="R123" s="5"/>
      <c r="S123" s="5"/>
      <c r="T123" s="5">
        <v>57</v>
      </c>
      <c r="U123" s="5">
        <v>60</v>
      </c>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4"/>
    </row>
    <row r="124" spans="1:200" ht="16.5">
      <c r="A124" s="80" t="s">
        <v>29</v>
      </c>
      <c r="B124" s="80" t="s">
        <v>52</v>
      </c>
      <c r="C124" s="68" t="s">
        <v>144</v>
      </c>
      <c r="D124" s="53">
        <v>16</v>
      </c>
      <c r="E124" s="5">
        <v>10</v>
      </c>
      <c r="F124" s="5">
        <v>0</v>
      </c>
      <c r="G124" s="5">
        <v>0</v>
      </c>
      <c r="H124" s="5">
        <v>0</v>
      </c>
      <c r="I124" s="5">
        <v>10</v>
      </c>
      <c r="J124" s="5">
        <v>9</v>
      </c>
      <c r="K124" s="5">
        <v>1</v>
      </c>
      <c r="L124" s="5">
        <v>8</v>
      </c>
      <c r="M124" s="5"/>
      <c r="N124" s="5">
        <v>597</v>
      </c>
      <c r="O124" s="5">
        <v>1</v>
      </c>
      <c r="P124" s="5">
        <v>13</v>
      </c>
      <c r="Q124" s="5">
        <v>6</v>
      </c>
      <c r="R124" s="5">
        <v>0</v>
      </c>
      <c r="S124" s="5">
        <v>6</v>
      </c>
      <c r="T124" s="5">
        <v>622</v>
      </c>
      <c r="U124" s="5">
        <v>591</v>
      </c>
      <c r="V124" s="5">
        <v>31</v>
      </c>
      <c r="W124" s="5">
        <v>8</v>
      </c>
      <c r="X124" s="5">
        <v>4</v>
      </c>
      <c r="Y124" s="5">
        <v>0</v>
      </c>
      <c r="Z124" s="5">
        <v>0</v>
      </c>
      <c r="AA124" s="5">
        <v>0</v>
      </c>
      <c r="AB124" s="5">
        <v>9</v>
      </c>
      <c r="AC124" s="5">
        <v>24</v>
      </c>
      <c r="AD124" s="5">
        <v>12</v>
      </c>
      <c r="AE124" s="5">
        <v>0</v>
      </c>
      <c r="AF124" s="5">
        <v>0</v>
      </c>
      <c r="AG124" s="5">
        <v>0</v>
      </c>
      <c r="AH124" s="5">
        <v>0</v>
      </c>
      <c r="AI124" s="5">
        <v>0</v>
      </c>
      <c r="AJ124" s="5">
        <v>0</v>
      </c>
      <c r="AK124" s="5">
        <v>0</v>
      </c>
      <c r="AL124" s="5">
        <v>0</v>
      </c>
      <c r="AM124" s="5">
        <v>0</v>
      </c>
      <c r="AN124" s="5">
        <v>0</v>
      </c>
      <c r="AO124" s="5">
        <v>0</v>
      </c>
      <c r="AP124" s="5">
        <v>12</v>
      </c>
      <c r="AQ124" s="5">
        <v>0</v>
      </c>
      <c r="AR124" s="5">
        <v>10</v>
      </c>
      <c r="AS124" s="5">
        <v>0</v>
      </c>
      <c r="AT124" s="5">
        <v>0</v>
      </c>
      <c r="AU124" s="5">
        <v>0</v>
      </c>
      <c r="AV124" s="5">
        <v>0</v>
      </c>
      <c r="AW124" s="5">
        <v>0</v>
      </c>
      <c r="AX124" s="5">
        <v>0</v>
      </c>
      <c r="AY124" s="5">
        <v>0</v>
      </c>
      <c r="AZ124" s="5">
        <v>38</v>
      </c>
      <c r="BA124" s="5">
        <v>0</v>
      </c>
      <c r="BB124" s="5">
        <v>38</v>
      </c>
      <c r="BC124" s="5">
        <v>19</v>
      </c>
      <c r="BD124" s="5">
        <v>0</v>
      </c>
      <c r="BE124" s="5">
        <v>19</v>
      </c>
      <c r="BF124" s="5">
        <v>0</v>
      </c>
      <c r="BG124" s="5">
        <v>10</v>
      </c>
      <c r="BH124" s="5">
        <v>0</v>
      </c>
      <c r="BI124" s="5">
        <v>0</v>
      </c>
      <c r="BJ124" s="5">
        <v>0</v>
      </c>
      <c r="BK124" s="5">
        <v>0</v>
      </c>
      <c r="BL124" s="5">
        <v>0</v>
      </c>
      <c r="BM124" s="5">
        <v>1</v>
      </c>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4"/>
    </row>
    <row r="125" spans="1:200" ht="16.5">
      <c r="A125" s="80" t="s">
        <v>29</v>
      </c>
      <c r="B125" s="80" t="s">
        <v>52</v>
      </c>
      <c r="C125" s="68" t="s">
        <v>145</v>
      </c>
      <c r="D125" s="53">
        <v>24</v>
      </c>
      <c r="E125" s="5">
        <v>3</v>
      </c>
      <c r="F125" s="5">
        <v>0</v>
      </c>
      <c r="G125" s="5">
        <v>0</v>
      </c>
      <c r="H125" s="5">
        <v>0</v>
      </c>
      <c r="I125" s="5">
        <v>3</v>
      </c>
      <c r="J125" s="5">
        <v>3</v>
      </c>
      <c r="K125" s="5">
        <v>0</v>
      </c>
      <c r="L125" s="5">
        <v>3</v>
      </c>
      <c r="M125" s="5"/>
      <c r="N125" s="5">
        <v>1522</v>
      </c>
      <c r="O125" s="5">
        <v>0</v>
      </c>
      <c r="P125" s="5">
        <v>18</v>
      </c>
      <c r="Q125" s="5">
        <v>27</v>
      </c>
      <c r="R125" s="5">
        <v>0</v>
      </c>
      <c r="S125" s="5">
        <v>20</v>
      </c>
      <c r="T125" s="5">
        <v>1587</v>
      </c>
      <c r="U125" s="5">
        <v>1548</v>
      </c>
      <c r="V125" s="5">
        <v>39</v>
      </c>
      <c r="W125" s="5">
        <v>3</v>
      </c>
      <c r="X125" s="5">
        <v>0</v>
      </c>
      <c r="Y125" s="5">
        <v>0</v>
      </c>
      <c r="Z125" s="5">
        <v>14</v>
      </c>
      <c r="AA125" s="5">
        <v>0</v>
      </c>
      <c r="AB125" s="5">
        <v>6</v>
      </c>
      <c r="AC125" s="5">
        <v>12</v>
      </c>
      <c r="AD125" s="5">
        <v>3</v>
      </c>
      <c r="AE125" s="5">
        <v>0</v>
      </c>
      <c r="AF125" s="5">
        <v>0</v>
      </c>
      <c r="AG125" s="5">
        <v>0</v>
      </c>
      <c r="AH125" s="5">
        <v>0</v>
      </c>
      <c r="AI125" s="5">
        <v>0</v>
      </c>
      <c r="AJ125" s="5">
        <v>0</v>
      </c>
      <c r="AK125" s="5">
        <v>0</v>
      </c>
      <c r="AL125" s="5">
        <v>0</v>
      </c>
      <c r="AM125" s="5">
        <v>2</v>
      </c>
      <c r="AN125" s="5">
        <v>1</v>
      </c>
      <c r="AO125" s="5">
        <v>1</v>
      </c>
      <c r="AP125" s="5">
        <v>2</v>
      </c>
      <c r="AQ125" s="5">
        <v>1</v>
      </c>
      <c r="AR125" s="5">
        <v>1</v>
      </c>
      <c r="AS125" s="5">
        <v>0</v>
      </c>
      <c r="AT125" s="5">
        <v>2</v>
      </c>
      <c r="AU125" s="5">
        <v>1</v>
      </c>
      <c r="AV125" s="5">
        <v>1</v>
      </c>
      <c r="AW125" s="5">
        <v>0</v>
      </c>
      <c r="AX125" s="5">
        <v>0</v>
      </c>
      <c r="AY125" s="5">
        <v>0</v>
      </c>
      <c r="AZ125" s="5">
        <v>64</v>
      </c>
      <c r="BA125" s="5">
        <v>0</v>
      </c>
      <c r="BB125" s="5">
        <v>64</v>
      </c>
      <c r="BC125" s="5">
        <v>28</v>
      </c>
      <c r="BD125" s="5">
        <v>6</v>
      </c>
      <c r="BE125" s="5">
        <v>28</v>
      </c>
      <c r="BF125" s="5">
        <v>0</v>
      </c>
      <c r="BG125" s="5">
        <v>1</v>
      </c>
      <c r="BH125" s="5">
        <v>3</v>
      </c>
      <c r="BI125" s="5">
        <v>1</v>
      </c>
      <c r="BJ125" s="5">
        <v>3</v>
      </c>
      <c r="BK125" s="5">
        <v>0</v>
      </c>
      <c r="BL125" s="5">
        <v>0</v>
      </c>
      <c r="BM125" s="5">
        <v>1</v>
      </c>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4"/>
    </row>
    <row r="126" spans="1:200" ht="16.5">
      <c r="A126" s="80" t="s">
        <v>29</v>
      </c>
      <c r="B126" s="80" t="s">
        <v>52</v>
      </c>
      <c r="C126" s="68" t="s">
        <v>104</v>
      </c>
      <c r="D126" s="53">
        <v>1</v>
      </c>
      <c r="E126" s="5">
        <v>0</v>
      </c>
      <c r="F126" s="5">
        <v>0</v>
      </c>
      <c r="G126" s="5">
        <v>0</v>
      </c>
      <c r="H126" s="5">
        <v>0</v>
      </c>
      <c r="I126" s="5">
        <v>0</v>
      </c>
      <c r="J126" s="5">
        <v>0</v>
      </c>
      <c r="K126" s="5">
        <v>0</v>
      </c>
      <c r="L126" s="5">
        <v>0</v>
      </c>
      <c r="M126" s="5"/>
      <c r="N126" s="5">
        <v>197</v>
      </c>
      <c r="O126" s="5">
        <v>0</v>
      </c>
      <c r="P126" s="5">
        <v>9</v>
      </c>
      <c r="Q126" s="5">
        <v>4</v>
      </c>
      <c r="R126" s="5">
        <v>0</v>
      </c>
      <c r="S126" s="5">
        <v>2</v>
      </c>
      <c r="T126" s="5">
        <v>212</v>
      </c>
      <c r="U126" s="5">
        <v>201</v>
      </c>
      <c r="V126" s="5">
        <v>11</v>
      </c>
      <c r="W126" s="5">
        <v>0</v>
      </c>
      <c r="X126" s="5">
        <v>0</v>
      </c>
      <c r="Y126" s="5">
        <v>0</v>
      </c>
      <c r="Z126" s="5">
        <v>0</v>
      </c>
      <c r="AA126" s="5">
        <v>3</v>
      </c>
      <c r="AB126" s="5">
        <v>2</v>
      </c>
      <c r="AC126" s="5">
        <v>0</v>
      </c>
      <c r="AD126" s="5">
        <v>0</v>
      </c>
      <c r="AE126" s="5">
        <v>0</v>
      </c>
      <c r="AF126" s="5">
        <v>0</v>
      </c>
      <c r="AG126" s="5">
        <v>0</v>
      </c>
      <c r="AH126" s="5">
        <v>0</v>
      </c>
      <c r="AI126" s="5">
        <v>0</v>
      </c>
      <c r="AJ126" s="5">
        <v>0</v>
      </c>
      <c r="AK126" s="5">
        <v>0</v>
      </c>
      <c r="AL126" s="5">
        <v>0</v>
      </c>
      <c r="AM126" s="5">
        <v>2</v>
      </c>
      <c r="AN126" s="5">
        <v>2</v>
      </c>
      <c r="AO126" s="5">
        <v>1</v>
      </c>
      <c r="AP126" s="5">
        <v>0</v>
      </c>
      <c r="AQ126" s="5">
        <v>0</v>
      </c>
      <c r="AR126" s="5">
        <v>0</v>
      </c>
      <c r="AS126" s="5">
        <v>0</v>
      </c>
      <c r="AT126" s="5">
        <v>0</v>
      </c>
      <c r="AU126" s="5">
        <v>0</v>
      </c>
      <c r="AV126" s="5">
        <v>0</v>
      </c>
      <c r="AW126" s="5">
        <v>0</v>
      </c>
      <c r="AX126" s="5">
        <v>0</v>
      </c>
      <c r="AY126" s="5">
        <v>0</v>
      </c>
      <c r="AZ126" s="5">
        <v>22</v>
      </c>
      <c r="BA126" s="5">
        <v>4</v>
      </c>
      <c r="BB126" s="5">
        <v>18</v>
      </c>
      <c r="BC126" s="5">
        <v>11</v>
      </c>
      <c r="BD126" s="5">
        <v>0</v>
      </c>
      <c r="BE126" s="5">
        <v>11</v>
      </c>
      <c r="BF126" s="5">
        <v>0</v>
      </c>
      <c r="BG126" s="5">
        <v>0</v>
      </c>
      <c r="BH126" s="5">
        <v>4</v>
      </c>
      <c r="BI126" s="5">
        <v>0</v>
      </c>
      <c r="BJ126" s="5">
        <v>2</v>
      </c>
      <c r="BK126" s="5">
        <v>0</v>
      </c>
      <c r="BL126" s="5">
        <v>0</v>
      </c>
      <c r="BM126" s="5">
        <v>1</v>
      </c>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4"/>
    </row>
    <row r="127" spans="1:200" ht="16.5">
      <c r="A127" s="80" t="s">
        <v>29</v>
      </c>
      <c r="B127" s="80" t="s">
        <v>52</v>
      </c>
      <c r="C127" s="68" t="s">
        <v>103</v>
      </c>
      <c r="D127" s="53">
        <v>0</v>
      </c>
      <c r="E127" s="5">
        <v>0</v>
      </c>
      <c r="F127" s="5">
        <v>0</v>
      </c>
      <c r="G127" s="5">
        <v>0</v>
      </c>
      <c r="H127" s="5">
        <v>0</v>
      </c>
      <c r="I127" s="5">
        <v>0</v>
      </c>
      <c r="J127" s="5">
        <v>0</v>
      </c>
      <c r="K127" s="5">
        <v>0</v>
      </c>
      <c r="L127" s="5">
        <v>0</v>
      </c>
      <c r="M127" s="5"/>
      <c r="N127" s="5">
        <v>128</v>
      </c>
      <c r="O127" s="5">
        <v>0</v>
      </c>
      <c r="P127" s="5">
        <v>4</v>
      </c>
      <c r="Q127" s="5">
        <v>0</v>
      </c>
      <c r="R127" s="5">
        <v>0</v>
      </c>
      <c r="S127" s="5">
        <v>0</v>
      </c>
      <c r="T127" s="5">
        <v>132</v>
      </c>
      <c r="U127" s="5">
        <v>130</v>
      </c>
      <c r="V127" s="5">
        <v>2</v>
      </c>
      <c r="W127" s="5">
        <v>0</v>
      </c>
      <c r="X127" s="5">
        <v>0</v>
      </c>
      <c r="Y127" s="5">
        <v>0</v>
      </c>
      <c r="Z127" s="5">
        <v>0</v>
      </c>
      <c r="AA127" s="5">
        <v>0</v>
      </c>
      <c r="AB127" s="5">
        <v>0</v>
      </c>
      <c r="AC127" s="5">
        <v>1</v>
      </c>
      <c r="AD127" s="5">
        <v>0</v>
      </c>
      <c r="AE127" s="5">
        <v>1</v>
      </c>
      <c r="AF127" s="5">
        <v>0</v>
      </c>
      <c r="AG127" s="5">
        <v>0</v>
      </c>
      <c r="AH127" s="5">
        <v>0</v>
      </c>
      <c r="AI127" s="5">
        <v>0</v>
      </c>
      <c r="AJ127" s="5">
        <v>0</v>
      </c>
      <c r="AK127" s="5">
        <v>0</v>
      </c>
      <c r="AL127" s="5">
        <v>0</v>
      </c>
      <c r="AM127" s="5">
        <v>1</v>
      </c>
      <c r="AN127" s="5">
        <v>1</v>
      </c>
      <c r="AO127" s="5">
        <v>1</v>
      </c>
      <c r="AP127" s="5">
        <v>1</v>
      </c>
      <c r="AQ127" s="5">
        <v>0</v>
      </c>
      <c r="AR127" s="5">
        <v>0</v>
      </c>
      <c r="AS127" s="5">
        <v>0</v>
      </c>
      <c r="AT127" s="5">
        <v>0</v>
      </c>
      <c r="AU127" s="5">
        <v>0</v>
      </c>
      <c r="AV127" s="5">
        <v>0</v>
      </c>
      <c r="AW127" s="5">
        <v>0</v>
      </c>
      <c r="AX127" s="5">
        <v>0</v>
      </c>
      <c r="AY127" s="5">
        <v>0</v>
      </c>
      <c r="AZ127" s="5">
        <v>3</v>
      </c>
      <c r="BA127" s="5">
        <v>0</v>
      </c>
      <c r="BB127" s="5">
        <v>3</v>
      </c>
      <c r="BC127" s="5">
        <v>1</v>
      </c>
      <c r="BD127" s="5">
        <v>0</v>
      </c>
      <c r="BE127" s="5">
        <v>0</v>
      </c>
      <c r="BF127" s="5">
        <v>1</v>
      </c>
      <c r="BG127" s="5">
        <v>0</v>
      </c>
      <c r="BH127" s="5">
        <v>0</v>
      </c>
      <c r="BI127" s="5">
        <v>0</v>
      </c>
      <c r="BJ127" s="5">
        <v>0</v>
      </c>
      <c r="BK127" s="5">
        <v>0</v>
      </c>
      <c r="BL127" s="5">
        <v>0</v>
      </c>
      <c r="BM127" s="5">
        <v>1</v>
      </c>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4"/>
    </row>
    <row r="128" spans="1:200" ht="16.5">
      <c r="A128" s="80" t="s">
        <v>29</v>
      </c>
      <c r="B128" s="80" t="s">
        <v>52</v>
      </c>
      <c r="C128" s="68" t="s">
        <v>53</v>
      </c>
      <c r="D128" s="53">
        <v>7</v>
      </c>
      <c r="E128" s="5">
        <v>5</v>
      </c>
      <c r="F128" s="5">
        <v>0</v>
      </c>
      <c r="G128" s="5">
        <v>0</v>
      </c>
      <c r="H128" s="5">
        <v>0</v>
      </c>
      <c r="I128" s="5">
        <v>5</v>
      </c>
      <c r="J128" s="5">
        <v>3</v>
      </c>
      <c r="K128" s="5">
        <v>2</v>
      </c>
      <c r="L128" s="5">
        <v>2</v>
      </c>
      <c r="M128" s="5"/>
      <c r="N128" s="5">
        <v>361</v>
      </c>
      <c r="O128" s="5">
        <v>0</v>
      </c>
      <c r="P128" s="5">
        <v>11</v>
      </c>
      <c r="Q128" s="5">
        <v>1</v>
      </c>
      <c r="R128" s="5">
        <v>0</v>
      </c>
      <c r="S128" s="5">
        <v>8</v>
      </c>
      <c r="T128" s="5">
        <v>381</v>
      </c>
      <c r="U128" s="5">
        <v>360</v>
      </c>
      <c r="V128" s="5">
        <v>21</v>
      </c>
      <c r="W128" s="5">
        <v>2</v>
      </c>
      <c r="X128" s="5">
        <v>0</v>
      </c>
      <c r="Y128" s="5">
        <v>0</v>
      </c>
      <c r="Z128" s="5">
        <v>0</v>
      </c>
      <c r="AA128" s="5">
        <v>0</v>
      </c>
      <c r="AB128" s="5">
        <v>3</v>
      </c>
      <c r="AC128" s="5">
        <v>20</v>
      </c>
      <c r="AD128" s="5">
        <v>5</v>
      </c>
      <c r="AE128" s="5">
        <v>2</v>
      </c>
      <c r="AF128" s="5">
        <v>0</v>
      </c>
      <c r="AG128" s="5">
        <v>0</v>
      </c>
      <c r="AH128" s="5">
        <v>1</v>
      </c>
      <c r="AI128" s="5">
        <v>2</v>
      </c>
      <c r="AJ128" s="5">
        <v>0</v>
      </c>
      <c r="AK128" s="5">
        <v>0</v>
      </c>
      <c r="AL128" s="5">
        <v>0</v>
      </c>
      <c r="AM128" s="5">
        <v>1</v>
      </c>
      <c r="AN128" s="5">
        <v>1</v>
      </c>
      <c r="AO128" s="5">
        <v>1</v>
      </c>
      <c r="AP128" s="5">
        <v>10</v>
      </c>
      <c r="AQ128" s="5">
        <v>0</v>
      </c>
      <c r="AR128" s="5">
        <v>1</v>
      </c>
      <c r="AS128" s="5">
        <v>0</v>
      </c>
      <c r="AT128" s="5">
        <v>0</v>
      </c>
      <c r="AU128" s="5">
        <v>0</v>
      </c>
      <c r="AV128" s="5">
        <v>0</v>
      </c>
      <c r="AW128" s="5">
        <v>0</v>
      </c>
      <c r="AX128" s="5">
        <v>0</v>
      </c>
      <c r="AY128" s="5">
        <v>0</v>
      </c>
      <c r="AZ128" s="5">
        <v>22</v>
      </c>
      <c r="BA128" s="5">
        <v>0</v>
      </c>
      <c r="BB128" s="5">
        <v>22</v>
      </c>
      <c r="BC128" s="5">
        <v>11</v>
      </c>
      <c r="BD128" s="5">
        <v>0</v>
      </c>
      <c r="BE128" s="5">
        <v>11</v>
      </c>
      <c r="BF128" s="5">
        <v>0</v>
      </c>
      <c r="BG128" s="5">
        <v>1</v>
      </c>
      <c r="BH128" s="5">
        <v>0</v>
      </c>
      <c r="BI128" s="5">
        <v>0</v>
      </c>
      <c r="BJ128" s="5">
        <v>7</v>
      </c>
      <c r="BK128" s="5">
        <v>0</v>
      </c>
      <c r="BL128" s="5">
        <v>0</v>
      </c>
      <c r="BM128" s="5">
        <v>1</v>
      </c>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4"/>
    </row>
    <row r="129" spans="1:200" ht="16.5">
      <c r="A129" s="80" t="s">
        <v>29</v>
      </c>
      <c r="B129" s="80" t="s">
        <v>52</v>
      </c>
      <c r="C129" s="68" t="s">
        <v>146</v>
      </c>
      <c r="D129" s="53">
        <v>1</v>
      </c>
      <c r="E129" s="5">
        <v>1</v>
      </c>
      <c r="F129" s="5">
        <v>0</v>
      </c>
      <c r="G129" s="5">
        <v>0</v>
      </c>
      <c r="H129" s="5">
        <v>1</v>
      </c>
      <c r="I129" s="5">
        <v>0</v>
      </c>
      <c r="J129" s="5">
        <v>0</v>
      </c>
      <c r="K129" s="5">
        <v>0</v>
      </c>
      <c r="L129" s="5">
        <v>0</v>
      </c>
      <c r="M129" s="5"/>
      <c r="N129" s="5">
        <v>64</v>
      </c>
      <c r="O129" s="5">
        <v>0</v>
      </c>
      <c r="P129" s="5">
        <v>0</v>
      </c>
      <c r="Q129" s="5"/>
      <c r="R129" s="5"/>
      <c r="S129" s="5"/>
      <c r="T129" s="5">
        <v>64</v>
      </c>
      <c r="U129" s="5">
        <v>64</v>
      </c>
      <c r="V129" s="5"/>
      <c r="W129" s="5">
        <v>0</v>
      </c>
      <c r="X129" s="5">
        <v>0</v>
      </c>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4"/>
    </row>
    <row r="130" spans="1:200" ht="16.5">
      <c r="A130" s="80" t="s">
        <v>29</v>
      </c>
      <c r="B130" s="80" t="s">
        <v>52</v>
      </c>
      <c r="C130" s="68" t="s">
        <v>79</v>
      </c>
      <c r="D130" s="53">
        <v>0</v>
      </c>
      <c r="E130" s="5">
        <v>0</v>
      </c>
      <c r="F130" s="5">
        <v>0</v>
      </c>
      <c r="G130" s="5">
        <v>0</v>
      </c>
      <c r="H130" s="5">
        <v>0</v>
      </c>
      <c r="I130" s="5">
        <v>0</v>
      </c>
      <c r="J130" s="5">
        <v>0</v>
      </c>
      <c r="K130" s="5">
        <v>0</v>
      </c>
      <c r="L130" s="5">
        <v>0</v>
      </c>
      <c r="M130" s="5"/>
      <c r="N130" s="5">
        <v>49</v>
      </c>
      <c r="O130" s="5">
        <v>0</v>
      </c>
      <c r="P130" s="5">
        <v>1</v>
      </c>
      <c r="Q130" s="5">
        <v>0</v>
      </c>
      <c r="R130" s="5">
        <v>0</v>
      </c>
      <c r="S130" s="5">
        <v>0</v>
      </c>
      <c r="T130" s="5">
        <v>50</v>
      </c>
      <c r="U130" s="5">
        <v>43</v>
      </c>
      <c r="V130" s="5">
        <v>7</v>
      </c>
      <c r="W130" s="5">
        <v>0</v>
      </c>
      <c r="X130" s="5">
        <v>0</v>
      </c>
      <c r="Y130" s="5">
        <v>0</v>
      </c>
      <c r="Z130" s="5">
        <v>0</v>
      </c>
      <c r="AA130" s="5">
        <v>0</v>
      </c>
      <c r="AB130" s="5">
        <v>0</v>
      </c>
      <c r="AC130" s="5">
        <v>0</v>
      </c>
      <c r="AD130" s="5">
        <v>0</v>
      </c>
      <c r="AE130" s="5">
        <v>0</v>
      </c>
      <c r="AF130" s="5">
        <v>0</v>
      </c>
      <c r="AG130" s="5">
        <v>0</v>
      </c>
      <c r="AH130" s="5">
        <v>0</v>
      </c>
      <c r="AI130" s="5">
        <v>0</v>
      </c>
      <c r="AJ130" s="5">
        <v>0</v>
      </c>
      <c r="AK130" s="5">
        <v>0</v>
      </c>
      <c r="AL130" s="5">
        <v>0</v>
      </c>
      <c r="AM130" s="5">
        <v>0</v>
      </c>
      <c r="AN130" s="5">
        <v>0</v>
      </c>
      <c r="AO130" s="5">
        <v>0</v>
      </c>
      <c r="AP130" s="5">
        <v>0</v>
      </c>
      <c r="AQ130" s="5">
        <v>0</v>
      </c>
      <c r="AR130" s="5">
        <v>0</v>
      </c>
      <c r="AS130" s="5">
        <v>0</v>
      </c>
      <c r="AT130" s="5">
        <v>0</v>
      </c>
      <c r="AU130" s="5">
        <v>0</v>
      </c>
      <c r="AV130" s="5">
        <v>0</v>
      </c>
      <c r="AW130" s="5">
        <v>0</v>
      </c>
      <c r="AX130" s="5">
        <v>0</v>
      </c>
      <c r="AY130" s="5">
        <v>0</v>
      </c>
      <c r="AZ130" s="5">
        <v>14</v>
      </c>
      <c r="BA130" s="5">
        <v>2</v>
      </c>
      <c r="BB130" s="5">
        <v>12</v>
      </c>
      <c r="BC130" s="5">
        <v>0</v>
      </c>
      <c r="BD130" s="5">
        <v>7</v>
      </c>
      <c r="BE130" s="5">
        <v>0</v>
      </c>
      <c r="BF130" s="5">
        <v>0</v>
      </c>
      <c r="BG130" s="5">
        <v>0</v>
      </c>
      <c r="BH130" s="5">
        <v>0</v>
      </c>
      <c r="BI130" s="5">
        <v>0</v>
      </c>
      <c r="BJ130" s="5">
        <v>0</v>
      </c>
      <c r="BK130" s="5">
        <v>0</v>
      </c>
      <c r="BL130" s="5">
        <v>0</v>
      </c>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c r="FR130" s="5"/>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4"/>
    </row>
    <row r="131" spans="1:200" ht="17.25" thickBot="1">
      <c r="A131" s="80" t="s">
        <v>29</v>
      </c>
      <c r="B131" s="80" t="s">
        <v>52</v>
      </c>
      <c r="C131" s="58" t="s">
        <v>80</v>
      </c>
      <c r="D131" s="53">
        <v>0</v>
      </c>
      <c r="E131" s="5"/>
      <c r="F131" s="5"/>
      <c r="G131" s="5"/>
      <c r="H131" s="5"/>
      <c r="I131" s="5"/>
      <c r="J131" s="5"/>
      <c r="K131" s="5"/>
      <c r="L131" s="5"/>
      <c r="M131" s="5"/>
      <c r="N131" s="5">
        <v>36</v>
      </c>
      <c r="O131" s="5"/>
      <c r="P131" s="5">
        <v>1</v>
      </c>
      <c r="Q131" s="5">
        <v>0</v>
      </c>
      <c r="R131" s="5">
        <v>0</v>
      </c>
      <c r="S131" s="5">
        <v>0</v>
      </c>
      <c r="T131" s="5">
        <v>37</v>
      </c>
      <c r="U131" s="5">
        <v>36</v>
      </c>
      <c r="V131" s="5">
        <v>1</v>
      </c>
      <c r="W131" s="5"/>
      <c r="X131" s="5"/>
      <c r="Y131" s="5"/>
      <c r="Z131" s="5"/>
      <c r="AA131" s="5"/>
      <c r="AB131" s="5"/>
      <c r="AC131" s="5">
        <v>0</v>
      </c>
      <c r="AD131" s="5"/>
      <c r="AE131" s="5"/>
      <c r="AF131" s="5"/>
      <c r="AG131" s="5"/>
      <c r="AH131" s="5"/>
      <c r="AI131" s="5"/>
      <c r="AJ131" s="5"/>
      <c r="AK131" s="5"/>
      <c r="AL131" s="5"/>
      <c r="AM131" s="5"/>
      <c r="AN131" s="5"/>
      <c r="AO131" s="5"/>
      <c r="AP131" s="5"/>
      <c r="AQ131" s="5"/>
      <c r="AR131" s="5"/>
      <c r="AS131" s="5"/>
      <c r="AT131" s="5">
        <v>0</v>
      </c>
      <c r="AU131" s="5"/>
      <c r="AV131" s="5"/>
      <c r="AW131" s="5">
        <v>0</v>
      </c>
      <c r="AX131" s="5"/>
      <c r="AY131" s="5"/>
      <c r="AZ131" s="5">
        <v>1</v>
      </c>
      <c r="BA131" s="5">
        <v>0</v>
      </c>
      <c r="BB131" s="5">
        <v>1</v>
      </c>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4"/>
    </row>
    <row r="132" spans="1:200" ht="16.5">
      <c r="A132" s="80" t="s">
        <v>29</v>
      </c>
      <c r="B132" s="79" t="s">
        <v>55</v>
      </c>
      <c r="C132" s="68" t="s">
        <v>148</v>
      </c>
      <c r="D132" s="53">
        <v>3</v>
      </c>
      <c r="E132" s="5"/>
      <c r="F132" s="5"/>
      <c r="G132" s="5"/>
      <c r="H132" s="5"/>
      <c r="I132" s="5"/>
      <c r="J132" s="5"/>
      <c r="K132" s="5"/>
      <c r="L132" s="5"/>
      <c r="M132" s="5"/>
      <c r="N132" s="5">
        <v>105</v>
      </c>
      <c r="O132" s="5"/>
      <c r="P132" s="5">
        <v>4</v>
      </c>
      <c r="Q132" s="5"/>
      <c r="R132" s="5"/>
      <c r="S132" s="5"/>
      <c r="T132" s="5">
        <v>109</v>
      </c>
      <c r="U132" s="5">
        <v>114</v>
      </c>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v>1</v>
      </c>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4"/>
    </row>
    <row r="133" spans="1:200" ht="16.5">
      <c r="A133" s="80" t="s">
        <v>29</v>
      </c>
      <c r="B133" s="80" t="s">
        <v>55</v>
      </c>
      <c r="C133" s="68" t="s">
        <v>56</v>
      </c>
      <c r="D133" s="53">
        <v>27</v>
      </c>
      <c r="E133" s="5"/>
      <c r="F133" s="5"/>
      <c r="G133" s="5"/>
      <c r="H133" s="5"/>
      <c r="I133" s="5"/>
      <c r="J133" s="5"/>
      <c r="K133" s="5"/>
      <c r="L133" s="5"/>
      <c r="M133" s="5"/>
      <c r="N133" s="5">
        <v>1145</v>
      </c>
      <c r="O133" s="5"/>
      <c r="P133" s="5">
        <v>26</v>
      </c>
      <c r="Q133" s="5">
        <v>32</v>
      </c>
      <c r="R133" s="5">
        <v>0</v>
      </c>
      <c r="S133" s="5">
        <v>12</v>
      </c>
      <c r="T133" s="5">
        <v>1215</v>
      </c>
      <c r="U133" s="5">
        <v>1160</v>
      </c>
      <c r="V133" s="5">
        <v>55</v>
      </c>
      <c r="W133" s="5"/>
      <c r="X133" s="5"/>
      <c r="Y133" s="5">
        <v>0</v>
      </c>
      <c r="Z133" s="5">
        <v>0</v>
      </c>
      <c r="AA133" s="5">
        <v>0</v>
      </c>
      <c r="AB133" s="5">
        <v>15</v>
      </c>
      <c r="AC133" s="5">
        <v>16</v>
      </c>
      <c r="AD133" s="5">
        <v>8</v>
      </c>
      <c r="AE133" s="5">
        <v>0</v>
      </c>
      <c r="AF133" s="5">
        <v>0</v>
      </c>
      <c r="AG133" s="5">
        <v>0</v>
      </c>
      <c r="AH133" s="5">
        <v>0</v>
      </c>
      <c r="AI133" s="5">
        <v>0</v>
      </c>
      <c r="AJ133" s="5">
        <v>0</v>
      </c>
      <c r="AK133" s="5">
        <v>0</v>
      </c>
      <c r="AL133" s="5">
        <v>0</v>
      </c>
      <c r="AM133" s="5">
        <v>1</v>
      </c>
      <c r="AN133" s="5">
        <v>1</v>
      </c>
      <c r="AO133" s="5">
        <v>1</v>
      </c>
      <c r="AP133" s="5">
        <v>0</v>
      </c>
      <c r="AQ133" s="5">
        <v>8</v>
      </c>
      <c r="AR133" s="5">
        <v>32</v>
      </c>
      <c r="AS133" s="5">
        <v>0</v>
      </c>
      <c r="AT133" s="5">
        <v>0</v>
      </c>
      <c r="AU133" s="5">
        <v>0</v>
      </c>
      <c r="AV133" s="5">
        <v>0</v>
      </c>
      <c r="AW133" s="5">
        <v>0</v>
      </c>
      <c r="AX133" s="5">
        <v>0</v>
      </c>
      <c r="AY133" s="5">
        <v>0</v>
      </c>
      <c r="AZ133" s="5">
        <v>94</v>
      </c>
      <c r="BA133" s="5">
        <v>0</v>
      </c>
      <c r="BB133" s="5">
        <v>94</v>
      </c>
      <c r="BC133" s="5">
        <v>47</v>
      </c>
      <c r="BD133" s="5">
        <v>0</v>
      </c>
      <c r="BE133" s="5">
        <v>47</v>
      </c>
      <c r="BF133" s="5">
        <v>0</v>
      </c>
      <c r="BG133" s="5">
        <v>32</v>
      </c>
      <c r="BH133" s="5">
        <v>0</v>
      </c>
      <c r="BI133" s="5">
        <v>0</v>
      </c>
      <c r="BJ133" s="5">
        <v>0</v>
      </c>
      <c r="BK133" s="5">
        <v>0</v>
      </c>
      <c r="BL133" s="5">
        <v>0</v>
      </c>
      <c r="BM133" s="5">
        <v>1</v>
      </c>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4"/>
    </row>
    <row r="134" spans="1:200" ht="16.5">
      <c r="A134" s="80" t="s">
        <v>29</v>
      </c>
      <c r="B134" s="80" t="s">
        <v>55</v>
      </c>
      <c r="C134" s="68" t="s">
        <v>178</v>
      </c>
      <c r="D134" s="53">
        <v>16</v>
      </c>
      <c r="E134" s="5">
        <v>0</v>
      </c>
      <c r="F134" s="5">
        <v>0</v>
      </c>
      <c r="G134" s="5">
        <v>0</v>
      </c>
      <c r="H134" s="5">
        <v>0</v>
      </c>
      <c r="I134" s="5">
        <v>0</v>
      </c>
      <c r="J134" s="5">
        <v>0</v>
      </c>
      <c r="K134" s="5">
        <v>0</v>
      </c>
      <c r="L134" s="5">
        <v>0</v>
      </c>
      <c r="M134" s="5"/>
      <c r="N134" s="5">
        <v>607</v>
      </c>
      <c r="O134" s="5">
        <v>0</v>
      </c>
      <c r="P134" s="5">
        <v>14</v>
      </c>
      <c r="Q134" s="5">
        <v>0</v>
      </c>
      <c r="R134" s="5">
        <v>2</v>
      </c>
      <c r="S134" s="5">
        <v>9</v>
      </c>
      <c r="T134" s="5">
        <v>631</v>
      </c>
      <c r="U134" s="5">
        <v>619</v>
      </c>
      <c r="V134" s="5">
        <v>12</v>
      </c>
      <c r="W134" s="5">
        <v>0</v>
      </c>
      <c r="X134" s="5">
        <v>0</v>
      </c>
      <c r="Y134" s="5">
        <v>0</v>
      </c>
      <c r="Z134" s="5">
        <v>0</v>
      </c>
      <c r="AA134" s="5">
        <v>0</v>
      </c>
      <c r="AB134" s="5">
        <v>2</v>
      </c>
      <c r="AC134" s="5">
        <v>16</v>
      </c>
      <c r="AD134" s="5">
        <v>2</v>
      </c>
      <c r="AE134" s="5">
        <v>1</v>
      </c>
      <c r="AF134" s="5">
        <v>0</v>
      </c>
      <c r="AG134" s="5">
        <v>0</v>
      </c>
      <c r="AH134" s="5">
        <v>2</v>
      </c>
      <c r="AI134" s="5">
        <v>0</v>
      </c>
      <c r="AJ134" s="5">
        <v>0</v>
      </c>
      <c r="AK134" s="5">
        <v>3</v>
      </c>
      <c r="AL134" s="5">
        <v>1</v>
      </c>
      <c r="AM134" s="5">
        <v>1</v>
      </c>
      <c r="AN134" s="5">
        <v>1</v>
      </c>
      <c r="AO134" s="5">
        <v>1</v>
      </c>
      <c r="AP134" s="5">
        <v>8</v>
      </c>
      <c r="AQ134" s="5">
        <v>0</v>
      </c>
      <c r="AR134" s="5">
        <v>0</v>
      </c>
      <c r="AS134" s="5">
        <v>0</v>
      </c>
      <c r="AT134" s="5">
        <v>2</v>
      </c>
      <c r="AU134" s="5">
        <v>1</v>
      </c>
      <c r="AV134" s="5">
        <v>0</v>
      </c>
      <c r="AW134" s="5">
        <v>0</v>
      </c>
      <c r="AX134" s="5">
        <v>0</v>
      </c>
      <c r="AY134" s="5">
        <v>0</v>
      </c>
      <c r="AZ134" s="5">
        <v>5</v>
      </c>
      <c r="BA134" s="5">
        <v>3</v>
      </c>
      <c r="BB134" s="5">
        <v>2</v>
      </c>
      <c r="BC134" s="5">
        <v>2</v>
      </c>
      <c r="BD134" s="5">
        <v>0</v>
      </c>
      <c r="BE134" s="5">
        <v>2</v>
      </c>
      <c r="BF134" s="5">
        <v>0</v>
      </c>
      <c r="BG134" s="5">
        <v>0</v>
      </c>
      <c r="BH134" s="5">
        <v>0</v>
      </c>
      <c r="BI134" s="5">
        <v>0</v>
      </c>
      <c r="BJ134" s="5">
        <v>0</v>
      </c>
      <c r="BK134" s="5">
        <v>0</v>
      </c>
      <c r="BL134" s="5">
        <v>0</v>
      </c>
      <c r="BM134" s="5">
        <v>2</v>
      </c>
      <c r="BN134" s="5">
        <v>0</v>
      </c>
      <c r="BO134" s="5">
        <v>0</v>
      </c>
      <c r="BP134" s="5">
        <v>0</v>
      </c>
      <c r="BQ134" s="5">
        <v>0</v>
      </c>
      <c r="BR134" s="5">
        <v>0</v>
      </c>
      <c r="BS134" s="5">
        <v>0</v>
      </c>
      <c r="BT134" s="5">
        <v>0</v>
      </c>
      <c r="BU134" s="5">
        <v>0</v>
      </c>
      <c r="BV134" s="5">
        <v>0</v>
      </c>
      <c r="BW134" s="5">
        <v>0</v>
      </c>
      <c r="BX134" s="5">
        <v>0</v>
      </c>
      <c r="BY134" s="5">
        <v>0</v>
      </c>
      <c r="BZ134" s="5">
        <v>0</v>
      </c>
      <c r="CA134" s="5">
        <v>0</v>
      </c>
      <c r="CB134" s="5">
        <v>0</v>
      </c>
      <c r="CC134" s="5">
        <v>0</v>
      </c>
      <c r="CD134" s="5">
        <v>0</v>
      </c>
      <c r="CE134" s="5">
        <v>0</v>
      </c>
      <c r="CF134" s="5">
        <v>0</v>
      </c>
      <c r="CG134" s="5">
        <v>0</v>
      </c>
      <c r="CH134" s="5">
        <v>0</v>
      </c>
      <c r="CI134" s="5">
        <v>0</v>
      </c>
      <c r="CJ134" s="5">
        <v>0</v>
      </c>
      <c r="CK134" s="5">
        <v>0</v>
      </c>
      <c r="CL134" s="5">
        <v>0</v>
      </c>
      <c r="CM134" s="5">
        <v>0</v>
      </c>
      <c r="CN134" s="5">
        <v>0</v>
      </c>
      <c r="CO134" s="5">
        <v>0</v>
      </c>
      <c r="CP134" s="5">
        <v>0</v>
      </c>
      <c r="CQ134" s="5">
        <v>0</v>
      </c>
      <c r="CR134" s="5">
        <v>0</v>
      </c>
      <c r="CS134" s="5">
        <v>0</v>
      </c>
      <c r="CT134" s="5">
        <v>0</v>
      </c>
      <c r="CU134" s="5">
        <v>0</v>
      </c>
      <c r="CV134" s="5">
        <v>0</v>
      </c>
      <c r="CW134" s="5">
        <v>0</v>
      </c>
      <c r="CX134" s="5">
        <v>0</v>
      </c>
      <c r="CY134" s="5">
        <v>0</v>
      </c>
      <c r="CZ134" s="5">
        <v>0</v>
      </c>
      <c r="DA134" s="5">
        <v>0</v>
      </c>
      <c r="DB134" s="5">
        <v>0</v>
      </c>
      <c r="DC134" s="5">
        <v>0</v>
      </c>
      <c r="DD134" s="5">
        <v>0</v>
      </c>
      <c r="DE134" s="5">
        <v>0</v>
      </c>
      <c r="DF134" s="5">
        <v>0</v>
      </c>
      <c r="DG134" s="5">
        <v>0</v>
      </c>
      <c r="DH134" s="5">
        <v>0</v>
      </c>
      <c r="DI134" s="5">
        <v>0</v>
      </c>
      <c r="DJ134" s="5">
        <v>0</v>
      </c>
      <c r="DK134" s="5">
        <v>0</v>
      </c>
      <c r="DL134" s="5">
        <v>0</v>
      </c>
      <c r="DM134" s="5">
        <v>0</v>
      </c>
      <c r="DN134" s="5">
        <v>0</v>
      </c>
      <c r="DO134" s="5">
        <v>0</v>
      </c>
      <c r="DP134" s="5">
        <v>0</v>
      </c>
      <c r="DQ134" s="5">
        <v>0</v>
      </c>
      <c r="DR134" s="5">
        <v>0</v>
      </c>
      <c r="DS134" s="5">
        <v>0</v>
      </c>
      <c r="DT134" s="5">
        <v>0</v>
      </c>
      <c r="DU134" s="5">
        <v>0</v>
      </c>
      <c r="DV134" s="5">
        <v>0</v>
      </c>
      <c r="DW134" s="5">
        <v>0</v>
      </c>
      <c r="DX134" s="5">
        <v>0</v>
      </c>
      <c r="DY134" s="5">
        <v>0</v>
      </c>
      <c r="DZ134" s="5">
        <v>0</v>
      </c>
      <c r="EA134" s="5">
        <v>0</v>
      </c>
      <c r="EB134" s="5">
        <v>0</v>
      </c>
      <c r="EC134" s="5">
        <v>0</v>
      </c>
      <c r="ED134" s="5">
        <v>0</v>
      </c>
      <c r="EE134" s="5">
        <v>0</v>
      </c>
      <c r="EF134" s="5">
        <v>0</v>
      </c>
      <c r="EG134" s="5">
        <v>0</v>
      </c>
      <c r="EH134" s="5">
        <v>0</v>
      </c>
      <c r="EI134" s="5">
        <v>0</v>
      </c>
      <c r="EJ134" s="5">
        <v>0</v>
      </c>
      <c r="EK134" s="5">
        <v>0</v>
      </c>
      <c r="EL134" s="5">
        <v>0</v>
      </c>
      <c r="EM134" s="5">
        <v>0</v>
      </c>
      <c r="EN134" s="5">
        <v>0</v>
      </c>
      <c r="EO134" s="5">
        <v>0</v>
      </c>
      <c r="EP134" s="5">
        <v>0</v>
      </c>
      <c r="EQ134" s="5">
        <v>0</v>
      </c>
      <c r="ER134" s="5">
        <v>0</v>
      </c>
      <c r="ES134" s="5">
        <v>0</v>
      </c>
      <c r="ET134" s="5">
        <v>0</v>
      </c>
      <c r="EU134" s="5">
        <v>0</v>
      </c>
      <c r="EV134" s="5">
        <v>0</v>
      </c>
      <c r="EW134" s="5">
        <v>0</v>
      </c>
      <c r="EX134" s="5">
        <v>0</v>
      </c>
      <c r="EY134" s="5">
        <v>0</v>
      </c>
      <c r="EZ134" s="5">
        <v>0</v>
      </c>
      <c r="FA134" s="5">
        <v>0</v>
      </c>
      <c r="FB134" s="5">
        <v>0</v>
      </c>
      <c r="FC134" s="5">
        <v>0</v>
      </c>
      <c r="FD134" s="5">
        <v>0</v>
      </c>
      <c r="FE134" s="5">
        <v>0</v>
      </c>
      <c r="FF134" s="5">
        <v>0</v>
      </c>
      <c r="FG134" s="5">
        <v>0</v>
      </c>
      <c r="FH134" s="5">
        <v>0</v>
      </c>
      <c r="FI134" s="5">
        <v>0</v>
      </c>
      <c r="FJ134" s="5">
        <v>0</v>
      </c>
      <c r="FK134" s="5">
        <v>0</v>
      </c>
      <c r="FL134" s="5">
        <v>0</v>
      </c>
      <c r="FM134" s="5">
        <v>0</v>
      </c>
      <c r="FN134" s="5">
        <v>0</v>
      </c>
      <c r="FO134" s="5">
        <v>0</v>
      </c>
      <c r="FP134" s="5">
        <v>0</v>
      </c>
      <c r="FQ134" s="5">
        <v>0</v>
      </c>
      <c r="FR134" s="5">
        <v>0</v>
      </c>
      <c r="FS134" s="5">
        <v>0</v>
      </c>
      <c r="FT134" s="5">
        <v>0</v>
      </c>
      <c r="FU134" s="5">
        <v>0</v>
      </c>
      <c r="FV134" s="5">
        <v>0</v>
      </c>
      <c r="FW134" s="5">
        <v>0</v>
      </c>
      <c r="FX134" s="5">
        <v>0</v>
      </c>
      <c r="FY134" s="5">
        <v>0</v>
      </c>
      <c r="FZ134" s="5">
        <v>0</v>
      </c>
      <c r="GA134" s="5">
        <v>0</v>
      </c>
      <c r="GB134" s="5">
        <v>0</v>
      </c>
      <c r="GC134" s="5">
        <v>0</v>
      </c>
      <c r="GD134" s="5">
        <v>0</v>
      </c>
      <c r="GE134" s="5">
        <v>0</v>
      </c>
      <c r="GF134" s="5">
        <v>0</v>
      </c>
      <c r="GG134" s="5">
        <v>0</v>
      </c>
      <c r="GH134" s="5">
        <v>0</v>
      </c>
      <c r="GI134" s="5">
        <v>0</v>
      </c>
      <c r="GJ134" s="5">
        <v>0</v>
      </c>
      <c r="GK134" s="5">
        <v>0</v>
      </c>
      <c r="GL134" s="5">
        <v>0</v>
      </c>
      <c r="GM134" s="5">
        <v>0</v>
      </c>
      <c r="GN134" s="5">
        <v>0</v>
      </c>
      <c r="GO134" s="5">
        <v>0</v>
      </c>
      <c r="GP134" s="5">
        <v>0</v>
      </c>
      <c r="GQ134" s="5">
        <v>0</v>
      </c>
      <c r="GR134" s="54">
        <v>0</v>
      </c>
    </row>
    <row r="135" spans="1:200" ht="16.5">
      <c r="A135" s="80" t="s">
        <v>29</v>
      </c>
      <c r="B135" s="80" t="s">
        <v>55</v>
      </c>
      <c r="C135" s="68" t="s">
        <v>149</v>
      </c>
      <c r="D135" s="53">
        <v>14</v>
      </c>
      <c r="E135" s="5"/>
      <c r="F135" s="5"/>
      <c r="G135" s="5"/>
      <c r="H135" s="5"/>
      <c r="I135" s="5"/>
      <c r="J135" s="5"/>
      <c r="K135" s="5"/>
      <c r="L135" s="5"/>
      <c r="M135" s="5"/>
      <c r="N135" s="5">
        <v>421</v>
      </c>
      <c r="O135" s="5"/>
      <c r="P135" s="5">
        <v>11</v>
      </c>
      <c r="Q135" s="5">
        <v>0</v>
      </c>
      <c r="R135" s="5">
        <v>0</v>
      </c>
      <c r="S135" s="5">
        <v>0</v>
      </c>
      <c r="T135" s="5">
        <v>432</v>
      </c>
      <c r="U135" s="5">
        <v>425</v>
      </c>
      <c r="V135" s="5">
        <v>7</v>
      </c>
      <c r="W135" s="5"/>
      <c r="X135" s="5"/>
      <c r="Y135" s="5">
        <v>0</v>
      </c>
      <c r="Z135" s="5">
        <v>0</v>
      </c>
      <c r="AA135" s="5">
        <v>0</v>
      </c>
      <c r="AB135" s="5">
        <v>1</v>
      </c>
      <c r="AC135" s="5">
        <v>4</v>
      </c>
      <c r="AD135" s="5">
        <v>0</v>
      </c>
      <c r="AE135" s="5">
        <v>0</v>
      </c>
      <c r="AF135" s="5">
        <v>0</v>
      </c>
      <c r="AG135" s="5">
        <v>0</v>
      </c>
      <c r="AH135" s="5">
        <v>0</v>
      </c>
      <c r="AI135" s="5">
        <v>0</v>
      </c>
      <c r="AJ135" s="5">
        <v>0</v>
      </c>
      <c r="AK135" s="5">
        <v>0</v>
      </c>
      <c r="AL135" s="5">
        <v>0</v>
      </c>
      <c r="AM135" s="5">
        <v>0</v>
      </c>
      <c r="AN135" s="5">
        <v>0</v>
      </c>
      <c r="AO135" s="5">
        <v>0</v>
      </c>
      <c r="AP135" s="5">
        <v>0</v>
      </c>
      <c r="AQ135" s="5">
        <v>0</v>
      </c>
      <c r="AR135" s="5">
        <v>3</v>
      </c>
      <c r="AS135" s="5">
        <v>0</v>
      </c>
      <c r="AT135" s="5">
        <v>0</v>
      </c>
      <c r="AU135" s="5">
        <v>0</v>
      </c>
      <c r="AV135" s="5">
        <v>0</v>
      </c>
      <c r="AW135" s="5">
        <v>0</v>
      </c>
      <c r="AX135" s="5">
        <v>0</v>
      </c>
      <c r="AY135" s="5">
        <v>0</v>
      </c>
      <c r="AZ135" s="5">
        <v>10</v>
      </c>
      <c r="BA135" s="5">
        <v>0</v>
      </c>
      <c r="BB135" s="5">
        <v>10</v>
      </c>
      <c r="BC135" s="5">
        <v>7</v>
      </c>
      <c r="BD135" s="5">
        <v>0</v>
      </c>
      <c r="BE135" s="5">
        <v>7</v>
      </c>
      <c r="BF135" s="5">
        <v>0</v>
      </c>
      <c r="BG135" s="5">
        <v>3</v>
      </c>
      <c r="BH135" s="5">
        <v>0</v>
      </c>
      <c r="BI135" s="5">
        <v>3</v>
      </c>
      <c r="BJ135" s="5">
        <v>0</v>
      </c>
      <c r="BK135" s="5">
        <v>0</v>
      </c>
      <c r="BL135" s="5">
        <v>0</v>
      </c>
      <c r="BM135" s="5">
        <v>1</v>
      </c>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c r="FR135" s="5"/>
      <c r="FS135" s="5"/>
      <c r="FT135" s="5"/>
      <c r="FU135" s="5"/>
      <c r="FV135" s="5"/>
      <c r="FW135" s="5"/>
      <c r="FX135" s="5"/>
      <c r="FY135" s="5"/>
      <c r="FZ135" s="5"/>
      <c r="GA135" s="5"/>
      <c r="GB135" s="5"/>
      <c r="GC135" s="5"/>
      <c r="GD135" s="5"/>
      <c r="GE135" s="5"/>
      <c r="GF135" s="5"/>
      <c r="GG135" s="5"/>
      <c r="GH135" s="5"/>
      <c r="GI135" s="5"/>
      <c r="GJ135" s="5"/>
      <c r="GK135" s="5"/>
      <c r="GL135" s="5"/>
      <c r="GM135" s="5"/>
      <c r="GN135" s="5"/>
      <c r="GO135" s="5"/>
      <c r="GP135" s="5"/>
      <c r="GQ135" s="5"/>
      <c r="GR135" s="54"/>
    </row>
    <row r="136" spans="1:200" ht="16.5">
      <c r="A136" s="80" t="s">
        <v>29</v>
      </c>
      <c r="B136" s="80" t="s">
        <v>55</v>
      </c>
      <c r="C136" s="68" t="s">
        <v>173</v>
      </c>
      <c r="D136" s="53">
        <v>1</v>
      </c>
      <c r="E136" s="5"/>
      <c r="F136" s="5"/>
      <c r="G136" s="5"/>
      <c r="H136" s="5"/>
      <c r="I136" s="5"/>
      <c r="J136" s="5"/>
      <c r="K136" s="5"/>
      <c r="L136" s="5"/>
      <c r="M136" s="5"/>
      <c r="N136" s="5">
        <v>61</v>
      </c>
      <c r="O136" s="5"/>
      <c r="P136" s="5">
        <v>0</v>
      </c>
      <c r="Q136" s="5">
        <v>0</v>
      </c>
      <c r="R136" s="5">
        <v>0</v>
      </c>
      <c r="S136" s="5">
        <v>0</v>
      </c>
      <c r="T136" s="5">
        <v>61</v>
      </c>
      <c r="U136" s="5">
        <v>57</v>
      </c>
      <c r="V136" s="5">
        <v>4</v>
      </c>
      <c r="W136" s="5"/>
      <c r="X136" s="5"/>
      <c r="Y136" s="5">
        <v>0</v>
      </c>
      <c r="Z136" s="5">
        <v>0</v>
      </c>
      <c r="AA136" s="5">
        <v>0</v>
      </c>
      <c r="AB136" s="5">
        <v>0</v>
      </c>
      <c r="AC136" s="5">
        <v>1</v>
      </c>
      <c r="AD136" s="5">
        <v>1</v>
      </c>
      <c r="AE136" s="5">
        <v>0</v>
      </c>
      <c r="AF136" s="5">
        <v>0</v>
      </c>
      <c r="AG136" s="5">
        <v>0</v>
      </c>
      <c r="AH136" s="5">
        <v>0</v>
      </c>
      <c r="AI136" s="5">
        <v>0</v>
      </c>
      <c r="AJ136" s="5">
        <v>0</v>
      </c>
      <c r="AK136" s="5">
        <v>0</v>
      </c>
      <c r="AL136" s="5">
        <v>0</v>
      </c>
      <c r="AM136" s="5">
        <v>0</v>
      </c>
      <c r="AN136" s="5">
        <v>0</v>
      </c>
      <c r="AO136" s="5">
        <v>0</v>
      </c>
      <c r="AP136" s="5">
        <v>0</v>
      </c>
      <c r="AQ136" s="5">
        <v>1</v>
      </c>
      <c r="AR136" s="5">
        <v>0</v>
      </c>
      <c r="AS136" s="5">
        <v>0</v>
      </c>
      <c r="AT136" s="5">
        <v>0</v>
      </c>
      <c r="AU136" s="5">
        <v>0</v>
      </c>
      <c r="AV136" s="5">
        <v>0</v>
      </c>
      <c r="AW136" s="5">
        <v>0</v>
      </c>
      <c r="AX136" s="5">
        <v>0</v>
      </c>
      <c r="AY136" s="5">
        <v>0</v>
      </c>
      <c r="AZ136" s="5">
        <v>7</v>
      </c>
      <c r="BA136" s="5">
        <v>0</v>
      </c>
      <c r="BB136" s="5">
        <v>7</v>
      </c>
      <c r="BC136" s="5">
        <v>3</v>
      </c>
      <c r="BD136" s="5">
        <v>0</v>
      </c>
      <c r="BE136" s="5">
        <v>3</v>
      </c>
      <c r="BF136" s="5">
        <v>0</v>
      </c>
      <c r="BG136" s="5">
        <v>0</v>
      </c>
      <c r="BH136" s="5">
        <v>1</v>
      </c>
      <c r="BI136" s="5">
        <v>2</v>
      </c>
      <c r="BJ136" s="5">
        <v>0</v>
      </c>
      <c r="BK136" s="5">
        <v>0</v>
      </c>
      <c r="BL136" s="5">
        <v>0</v>
      </c>
      <c r="BM136" s="5">
        <v>1</v>
      </c>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5"/>
      <c r="GJ136" s="5"/>
      <c r="GK136" s="5"/>
      <c r="GL136" s="5"/>
      <c r="GM136" s="5"/>
      <c r="GN136" s="5"/>
      <c r="GO136" s="5"/>
      <c r="GP136" s="5"/>
      <c r="GQ136" s="5"/>
      <c r="GR136" s="54"/>
    </row>
    <row r="137" spans="1:200" ht="16.5">
      <c r="A137" s="80" t="s">
        <v>29</v>
      </c>
      <c r="B137" s="80" t="s">
        <v>55</v>
      </c>
      <c r="C137" s="68" t="s">
        <v>83</v>
      </c>
      <c r="D137" s="53">
        <v>9</v>
      </c>
      <c r="E137" s="5"/>
      <c r="F137" s="5"/>
      <c r="G137" s="5"/>
      <c r="H137" s="5"/>
      <c r="I137" s="5"/>
      <c r="J137" s="5"/>
      <c r="K137" s="5"/>
      <c r="L137" s="5"/>
      <c r="M137" s="5"/>
      <c r="N137" s="5">
        <v>202</v>
      </c>
      <c r="O137" s="5"/>
      <c r="P137" s="5">
        <v>6</v>
      </c>
      <c r="Q137" s="5">
        <v>0</v>
      </c>
      <c r="R137" s="5">
        <v>2</v>
      </c>
      <c r="S137" s="5">
        <v>0</v>
      </c>
      <c r="T137" s="5">
        <v>209</v>
      </c>
      <c r="U137" s="5">
        <v>203</v>
      </c>
      <c r="V137" s="5">
        <v>6</v>
      </c>
      <c r="W137" s="5"/>
      <c r="X137" s="5"/>
      <c r="Y137" s="5">
        <v>0</v>
      </c>
      <c r="Z137" s="5">
        <v>0</v>
      </c>
      <c r="AA137" s="5">
        <v>0</v>
      </c>
      <c r="AB137" s="5">
        <v>1</v>
      </c>
      <c r="AC137" s="5">
        <v>5</v>
      </c>
      <c r="AD137" s="5">
        <v>2</v>
      </c>
      <c r="AE137" s="5">
        <v>0</v>
      </c>
      <c r="AF137" s="5">
        <v>0</v>
      </c>
      <c r="AG137" s="5">
        <v>0</v>
      </c>
      <c r="AH137" s="5">
        <v>0</v>
      </c>
      <c r="AI137" s="5">
        <v>1</v>
      </c>
      <c r="AJ137" s="5">
        <v>0</v>
      </c>
      <c r="AK137" s="5">
        <v>0</v>
      </c>
      <c r="AL137" s="5">
        <v>0</v>
      </c>
      <c r="AM137" s="5">
        <v>0</v>
      </c>
      <c r="AN137" s="5">
        <v>0</v>
      </c>
      <c r="AO137" s="5">
        <v>0</v>
      </c>
      <c r="AP137" s="5">
        <v>0</v>
      </c>
      <c r="AQ137" s="5">
        <v>3</v>
      </c>
      <c r="AR137" s="5">
        <v>0</v>
      </c>
      <c r="AS137" s="5">
        <v>0</v>
      </c>
      <c r="AT137" s="5">
        <v>2</v>
      </c>
      <c r="AU137" s="5">
        <v>1</v>
      </c>
      <c r="AV137" s="5">
        <v>0</v>
      </c>
      <c r="AW137" s="5">
        <v>2</v>
      </c>
      <c r="AX137" s="5">
        <v>0</v>
      </c>
      <c r="AY137" s="5">
        <v>0</v>
      </c>
      <c r="AZ137" s="5">
        <v>3</v>
      </c>
      <c r="BA137" s="5">
        <v>1</v>
      </c>
      <c r="BB137" s="5">
        <v>2</v>
      </c>
      <c r="BC137" s="5">
        <v>2</v>
      </c>
      <c r="BD137" s="5">
        <v>0</v>
      </c>
      <c r="BE137" s="5">
        <v>2</v>
      </c>
      <c r="BF137" s="5">
        <v>0</v>
      </c>
      <c r="BG137" s="5">
        <v>0</v>
      </c>
      <c r="BH137" s="5">
        <v>0</v>
      </c>
      <c r="BI137" s="5">
        <v>1</v>
      </c>
      <c r="BJ137" s="5">
        <v>0</v>
      </c>
      <c r="BK137" s="5">
        <v>0</v>
      </c>
      <c r="BL137" s="5">
        <v>0</v>
      </c>
      <c r="BM137" s="5">
        <v>1</v>
      </c>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4"/>
    </row>
    <row r="138" spans="1:200" ht="16.5">
      <c r="A138" s="80" t="s">
        <v>29</v>
      </c>
      <c r="B138" s="80" t="s">
        <v>55</v>
      </c>
      <c r="C138" s="68" t="s">
        <v>150</v>
      </c>
      <c r="D138" s="53">
        <v>3</v>
      </c>
      <c r="E138" s="5"/>
      <c r="F138" s="5"/>
      <c r="G138" s="5"/>
      <c r="H138" s="5"/>
      <c r="I138" s="5"/>
      <c r="J138" s="5"/>
      <c r="K138" s="5"/>
      <c r="L138" s="5"/>
      <c r="M138" s="5"/>
      <c r="N138" s="5">
        <v>137</v>
      </c>
      <c r="O138" s="5"/>
      <c r="P138" s="5">
        <v>1</v>
      </c>
      <c r="Q138" s="5">
        <v>0</v>
      </c>
      <c r="R138" s="5">
        <v>0</v>
      </c>
      <c r="S138" s="5">
        <v>0</v>
      </c>
      <c r="T138" s="5">
        <v>138</v>
      </c>
      <c r="U138" s="5">
        <v>134</v>
      </c>
      <c r="V138" s="5">
        <v>4</v>
      </c>
      <c r="W138" s="5"/>
      <c r="X138" s="5"/>
      <c r="Y138" s="5">
        <v>0</v>
      </c>
      <c r="Z138" s="5">
        <v>0</v>
      </c>
      <c r="AA138" s="5">
        <v>0</v>
      </c>
      <c r="AB138" s="5">
        <v>1</v>
      </c>
      <c r="AC138" s="5">
        <v>1</v>
      </c>
      <c r="AD138" s="5">
        <v>1</v>
      </c>
      <c r="AE138" s="5">
        <v>0</v>
      </c>
      <c r="AF138" s="5">
        <v>0</v>
      </c>
      <c r="AG138" s="5">
        <v>0</v>
      </c>
      <c r="AH138" s="5">
        <v>0</v>
      </c>
      <c r="AI138" s="5">
        <v>0</v>
      </c>
      <c r="AJ138" s="5">
        <v>0</v>
      </c>
      <c r="AK138" s="5">
        <v>0</v>
      </c>
      <c r="AL138" s="5">
        <v>0</v>
      </c>
      <c r="AM138" s="5">
        <v>0</v>
      </c>
      <c r="AN138" s="5">
        <v>0</v>
      </c>
      <c r="AO138" s="5">
        <v>0</v>
      </c>
      <c r="AP138" s="5">
        <v>0</v>
      </c>
      <c r="AQ138" s="5">
        <v>1</v>
      </c>
      <c r="AR138" s="5">
        <v>0</v>
      </c>
      <c r="AS138" s="5">
        <v>0</v>
      </c>
      <c r="AT138" s="5">
        <v>3</v>
      </c>
      <c r="AU138" s="5">
        <v>2</v>
      </c>
      <c r="AV138" s="5">
        <v>0</v>
      </c>
      <c r="AW138" s="5">
        <v>0</v>
      </c>
      <c r="AX138" s="5">
        <v>0</v>
      </c>
      <c r="AY138" s="5">
        <v>0</v>
      </c>
      <c r="AZ138" s="5">
        <v>4</v>
      </c>
      <c r="BA138" s="5">
        <v>0</v>
      </c>
      <c r="BB138" s="5">
        <v>4</v>
      </c>
      <c r="BC138" s="5">
        <v>1</v>
      </c>
      <c r="BD138" s="5">
        <v>0</v>
      </c>
      <c r="BE138" s="5">
        <v>1</v>
      </c>
      <c r="BF138" s="5">
        <v>0</v>
      </c>
      <c r="BG138" s="5">
        <v>0</v>
      </c>
      <c r="BH138" s="5">
        <v>0</v>
      </c>
      <c r="BI138" s="5">
        <v>0</v>
      </c>
      <c r="BJ138" s="5">
        <v>0</v>
      </c>
      <c r="BK138" s="5">
        <v>0</v>
      </c>
      <c r="BL138" s="5">
        <v>0</v>
      </c>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4"/>
    </row>
    <row r="139" spans="1:200" ht="16.5">
      <c r="A139" s="80" t="s">
        <v>29</v>
      </c>
      <c r="B139" s="80" t="s">
        <v>55</v>
      </c>
      <c r="C139" s="68" t="s">
        <v>151</v>
      </c>
      <c r="D139" s="53">
        <v>0</v>
      </c>
      <c r="E139" s="5"/>
      <c r="F139" s="5"/>
      <c r="G139" s="5"/>
      <c r="H139" s="5"/>
      <c r="I139" s="5"/>
      <c r="J139" s="5"/>
      <c r="K139" s="5"/>
      <c r="L139" s="5"/>
      <c r="M139" s="5"/>
      <c r="N139" s="5">
        <v>67</v>
      </c>
      <c r="O139" s="5"/>
      <c r="P139" s="5">
        <v>3</v>
      </c>
      <c r="Q139" s="5">
        <v>0</v>
      </c>
      <c r="R139" s="5">
        <v>0</v>
      </c>
      <c r="S139" s="5">
        <v>0</v>
      </c>
      <c r="T139" s="5">
        <v>70</v>
      </c>
      <c r="U139" s="5">
        <v>68</v>
      </c>
      <c r="V139" s="5">
        <v>2</v>
      </c>
      <c r="W139" s="5"/>
      <c r="X139" s="5"/>
      <c r="Y139" s="5">
        <v>0</v>
      </c>
      <c r="Z139" s="5">
        <v>0</v>
      </c>
      <c r="AA139" s="5">
        <v>0</v>
      </c>
      <c r="AB139" s="5">
        <v>0</v>
      </c>
      <c r="AC139" s="5">
        <v>2</v>
      </c>
      <c r="AD139" s="5">
        <v>1</v>
      </c>
      <c r="AE139" s="5">
        <v>0</v>
      </c>
      <c r="AF139" s="5">
        <v>0</v>
      </c>
      <c r="AG139" s="5">
        <v>0</v>
      </c>
      <c r="AH139" s="5">
        <v>0</v>
      </c>
      <c r="AI139" s="5">
        <v>0</v>
      </c>
      <c r="AJ139" s="5">
        <v>0</v>
      </c>
      <c r="AK139" s="5">
        <v>0</v>
      </c>
      <c r="AL139" s="5">
        <v>0</v>
      </c>
      <c r="AM139" s="5">
        <v>0</v>
      </c>
      <c r="AN139" s="5">
        <v>0</v>
      </c>
      <c r="AO139" s="5">
        <v>0</v>
      </c>
      <c r="AP139" s="5">
        <v>1</v>
      </c>
      <c r="AQ139" s="5">
        <v>0</v>
      </c>
      <c r="AR139" s="5">
        <v>0</v>
      </c>
      <c r="AS139" s="5">
        <v>0</v>
      </c>
      <c r="AT139" s="5">
        <v>0</v>
      </c>
      <c r="AU139" s="5">
        <v>0</v>
      </c>
      <c r="AV139" s="5">
        <v>0</v>
      </c>
      <c r="AW139" s="5">
        <v>2</v>
      </c>
      <c r="AX139" s="5">
        <v>1</v>
      </c>
      <c r="AY139" s="5">
        <v>0</v>
      </c>
      <c r="AZ139" s="5">
        <v>0</v>
      </c>
      <c r="BA139" s="5">
        <v>0</v>
      </c>
      <c r="BB139" s="5">
        <v>0</v>
      </c>
      <c r="BC139" s="5">
        <v>0</v>
      </c>
      <c r="BD139" s="5">
        <v>0</v>
      </c>
      <c r="BE139" s="5">
        <v>0</v>
      </c>
      <c r="BF139" s="5">
        <v>0</v>
      </c>
      <c r="BG139" s="5">
        <v>0</v>
      </c>
      <c r="BH139" s="5">
        <v>0</v>
      </c>
      <c r="BI139" s="5">
        <v>0</v>
      </c>
      <c r="BJ139" s="5">
        <v>0</v>
      </c>
      <c r="BK139" s="5">
        <v>0</v>
      </c>
      <c r="BL139" s="5">
        <v>0</v>
      </c>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4"/>
    </row>
    <row r="140" spans="1:200" ht="17.25" thickBot="1">
      <c r="A140" s="80" t="s">
        <v>29</v>
      </c>
      <c r="B140" s="80" t="s">
        <v>55</v>
      </c>
      <c r="C140" s="58" t="s">
        <v>152</v>
      </c>
      <c r="D140" s="53">
        <v>3</v>
      </c>
      <c r="E140" s="5"/>
      <c r="F140" s="5"/>
      <c r="G140" s="5"/>
      <c r="H140" s="5"/>
      <c r="I140" s="5"/>
      <c r="J140" s="5"/>
      <c r="K140" s="5"/>
      <c r="L140" s="5"/>
      <c r="M140" s="5"/>
      <c r="N140" s="5">
        <v>80</v>
      </c>
      <c r="O140" s="5"/>
      <c r="P140" s="5">
        <v>4</v>
      </c>
      <c r="Q140" s="5">
        <v>0</v>
      </c>
      <c r="R140" s="5">
        <v>0</v>
      </c>
      <c r="S140" s="5">
        <v>0</v>
      </c>
      <c r="T140" s="5">
        <v>84</v>
      </c>
      <c r="U140" s="5">
        <v>77</v>
      </c>
      <c r="V140" s="5">
        <v>7</v>
      </c>
      <c r="W140" s="5"/>
      <c r="X140" s="5"/>
      <c r="Y140" s="5">
        <v>0</v>
      </c>
      <c r="Z140" s="5">
        <v>0</v>
      </c>
      <c r="AA140" s="5">
        <v>0</v>
      </c>
      <c r="AB140" s="5">
        <v>0</v>
      </c>
      <c r="AC140" s="5">
        <v>0</v>
      </c>
      <c r="AD140" s="5">
        <v>0</v>
      </c>
      <c r="AE140" s="5">
        <v>0</v>
      </c>
      <c r="AF140" s="5">
        <v>0</v>
      </c>
      <c r="AG140" s="5">
        <v>0</v>
      </c>
      <c r="AH140" s="5">
        <v>0</v>
      </c>
      <c r="AI140" s="5">
        <v>0</v>
      </c>
      <c r="AJ140" s="5">
        <v>0</v>
      </c>
      <c r="AK140" s="5">
        <v>0</v>
      </c>
      <c r="AL140" s="5">
        <v>0</v>
      </c>
      <c r="AM140" s="5">
        <v>0</v>
      </c>
      <c r="AN140" s="5">
        <v>0</v>
      </c>
      <c r="AO140" s="5">
        <v>0</v>
      </c>
      <c r="AP140" s="5">
        <v>0</v>
      </c>
      <c r="AQ140" s="5">
        <v>0</v>
      </c>
      <c r="AR140" s="5">
        <v>0</v>
      </c>
      <c r="AS140" s="5">
        <v>0</v>
      </c>
      <c r="AT140" s="5">
        <v>0</v>
      </c>
      <c r="AU140" s="5">
        <v>0</v>
      </c>
      <c r="AV140" s="5">
        <v>0</v>
      </c>
      <c r="AW140" s="5">
        <v>0</v>
      </c>
      <c r="AX140" s="5">
        <v>0</v>
      </c>
      <c r="AY140" s="5">
        <v>0</v>
      </c>
      <c r="AZ140" s="5">
        <v>14</v>
      </c>
      <c r="BA140" s="5">
        <v>0</v>
      </c>
      <c r="BB140" s="5">
        <v>14</v>
      </c>
      <c r="BC140" s="5">
        <v>7</v>
      </c>
      <c r="BD140" s="5">
        <v>0</v>
      </c>
      <c r="BE140" s="5">
        <v>7</v>
      </c>
      <c r="BF140" s="5">
        <v>0</v>
      </c>
      <c r="BG140" s="5">
        <v>0</v>
      </c>
      <c r="BH140" s="5">
        <v>0</v>
      </c>
      <c r="BI140" s="5">
        <v>4</v>
      </c>
      <c r="BJ140" s="5">
        <v>3</v>
      </c>
      <c r="BK140" s="5">
        <v>0</v>
      </c>
      <c r="BL140" s="5">
        <v>0</v>
      </c>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4"/>
    </row>
    <row r="141" spans="1:200" ht="16.5">
      <c r="A141" s="80" t="s">
        <v>29</v>
      </c>
      <c r="B141" s="80" t="s">
        <v>55</v>
      </c>
      <c r="C141" s="66" t="s">
        <v>224</v>
      </c>
      <c r="D141" s="53">
        <v>4</v>
      </c>
      <c r="E141" s="5"/>
      <c r="F141" s="5"/>
      <c r="G141" s="5"/>
      <c r="H141" s="5"/>
      <c r="I141" s="5"/>
      <c r="J141" s="5"/>
      <c r="K141" s="5"/>
      <c r="L141" s="5"/>
      <c r="M141" s="5"/>
      <c r="N141" s="5">
        <v>50</v>
      </c>
      <c r="O141" s="5"/>
      <c r="P141" s="5">
        <v>2</v>
      </c>
      <c r="Q141" s="5">
        <v>0</v>
      </c>
      <c r="R141" s="5">
        <v>0</v>
      </c>
      <c r="S141" s="5">
        <v>0</v>
      </c>
      <c r="T141" s="5">
        <v>52</v>
      </c>
      <c r="U141" s="5">
        <v>49</v>
      </c>
      <c r="V141" s="5">
        <v>3</v>
      </c>
      <c r="W141" s="5"/>
      <c r="X141" s="5"/>
      <c r="Y141" s="5">
        <v>0</v>
      </c>
      <c r="Z141" s="5">
        <v>0</v>
      </c>
      <c r="AA141" s="5">
        <v>0</v>
      </c>
      <c r="AB141" s="5">
        <v>1</v>
      </c>
      <c r="AC141" s="5">
        <v>2</v>
      </c>
      <c r="AD141" s="5">
        <v>2</v>
      </c>
      <c r="AE141" s="5">
        <v>0</v>
      </c>
      <c r="AF141" s="5">
        <v>0</v>
      </c>
      <c r="AG141" s="5">
        <v>0</v>
      </c>
      <c r="AH141" s="5">
        <v>0</v>
      </c>
      <c r="AI141" s="5">
        <v>0</v>
      </c>
      <c r="AJ141" s="5">
        <v>0</v>
      </c>
      <c r="AK141" s="5">
        <v>0</v>
      </c>
      <c r="AL141" s="5">
        <v>0</v>
      </c>
      <c r="AM141" s="5">
        <v>0</v>
      </c>
      <c r="AN141" s="5">
        <v>0</v>
      </c>
      <c r="AO141" s="5">
        <v>0</v>
      </c>
      <c r="AP141" s="5">
        <v>0</v>
      </c>
      <c r="AQ141" s="5">
        <v>2</v>
      </c>
      <c r="AR141" s="5">
        <v>0</v>
      </c>
      <c r="AS141" s="5">
        <v>0</v>
      </c>
      <c r="AT141" s="5">
        <v>0</v>
      </c>
      <c r="AU141" s="5">
        <v>0</v>
      </c>
      <c r="AV141" s="5">
        <v>0</v>
      </c>
      <c r="AW141" s="5">
        <v>0</v>
      </c>
      <c r="AX141" s="5">
        <v>0</v>
      </c>
      <c r="AY141" s="5">
        <v>0</v>
      </c>
      <c r="AZ141" s="5">
        <v>4</v>
      </c>
      <c r="BA141" s="5">
        <v>0</v>
      </c>
      <c r="BB141" s="5">
        <v>4</v>
      </c>
      <c r="BC141" s="5">
        <v>1</v>
      </c>
      <c r="BD141" s="5">
        <v>0</v>
      </c>
      <c r="BE141" s="5">
        <v>1</v>
      </c>
      <c r="BF141" s="5">
        <v>0</v>
      </c>
      <c r="BG141" s="5">
        <v>0</v>
      </c>
      <c r="BH141" s="5">
        <v>0</v>
      </c>
      <c r="BI141" s="5">
        <v>0</v>
      </c>
      <c r="BJ141" s="5">
        <v>0</v>
      </c>
      <c r="BK141" s="5">
        <v>0</v>
      </c>
      <c r="BL141" s="5">
        <v>0</v>
      </c>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4"/>
    </row>
    <row r="142" spans="1:200" ht="16.5">
      <c r="A142" s="80" t="s">
        <v>29</v>
      </c>
      <c r="B142" s="79" t="s">
        <v>76</v>
      </c>
      <c r="C142" s="68" t="s">
        <v>162</v>
      </c>
      <c r="D142" s="53">
        <v>1</v>
      </c>
      <c r="E142" s="5">
        <v>1</v>
      </c>
      <c r="F142" s="5">
        <v>0</v>
      </c>
      <c r="G142" s="5">
        <v>0</v>
      </c>
      <c r="H142" s="5">
        <v>0</v>
      </c>
      <c r="I142" s="5">
        <v>1</v>
      </c>
      <c r="J142" s="5">
        <v>1</v>
      </c>
      <c r="K142" s="5">
        <v>0</v>
      </c>
      <c r="L142" s="5">
        <v>1</v>
      </c>
      <c r="M142" s="5"/>
      <c r="N142" s="5">
        <v>165</v>
      </c>
      <c r="O142" s="5">
        <v>0</v>
      </c>
      <c r="P142" s="5">
        <v>5</v>
      </c>
      <c r="Q142" s="5">
        <v>0</v>
      </c>
      <c r="R142" s="5">
        <v>0</v>
      </c>
      <c r="S142" s="5">
        <v>1</v>
      </c>
      <c r="T142" s="5">
        <v>171</v>
      </c>
      <c r="U142" s="5">
        <v>168</v>
      </c>
      <c r="V142" s="5">
        <v>3</v>
      </c>
      <c r="W142" s="5">
        <v>1</v>
      </c>
      <c r="X142" s="5">
        <v>1</v>
      </c>
      <c r="Y142" s="5">
        <v>0</v>
      </c>
      <c r="Z142" s="5">
        <v>0</v>
      </c>
      <c r="AA142" s="5">
        <v>0</v>
      </c>
      <c r="AB142" s="5">
        <v>0</v>
      </c>
      <c r="AC142" s="5">
        <v>4</v>
      </c>
      <c r="AD142" s="5">
        <v>2</v>
      </c>
      <c r="AE142" s="5">
        <v>0</v>
      </c>
      <c r="AF142" s="5">
        <v>0</v>
      </c>
      <c r="AG142" s="5">
        <v>0</v>
      </c>
      <c r="AH142" s="5">
        <v>0</v>
      </c>
      <c r="AI142" s="5">
        <v>0</v>
      </c>
      <c r="AJ142" s="5">
        <v>0</v>
      </c>
      <c r="AK142" s="5">
        <v>0</v>
      </c>
      <c r="AL142" s="5">
        <v>0</v>
      </c>
      <c r="AM142" s="5">
        <v>0</v>
      </c>
      <c r="AN142" s="5">
        <v>0</v>
      </c>
      <c r="AO142" s="5">
        <v>0</v>
      </c>
      <c r="AP142" s="5">
        <v>2</v>
      </c>
      <c r="AQ142" s="5">
        <v>0</v>
      </c>
      <c r="AR142" s="5">
        <v>0</v>
      </c>
      <c r="AS142" s="5">
        <v>0</v>
      </c>
      <c r="AT142" s="5">
        <v>2</v>
      </c>
      <c r="AU142" s="5">
        <v>1</v>
      </c>
      <c r="AV142" s="5">
        <v>0</v>
      </c>
      <c r="AW142" s="5">
        <v>0</v>
      </c>
      <c r="AX142" s="5">
        <v>0</v>
      </c>
      <c r="AY142" s="5">
        <v>0</v>
      </c>
      <c r="AZ142" s="5">
        <v>0</v>
      </c>
      <c r="BA142" s="5">
        <v>0</v>
      </c>
      <c r="BB142" s="5">
        <v>0</v>
      </c>
      <c r="BC142" s="5">
        <v>0</v>
      </c>
      <c r="BD142" s="5">
        <v>0</v>
      </c>
      <c r="BE142" s="5">
        <v>0</v>
      </c>
      <c r="BF142" s="5">
        <v>0</v>
      </c>
      <c r="BG142" s="5">
        <v>0</v>
      </c>
      <c r="BH142" s="5">
        <v>0</v>
      </c>
      <c r="BI142" s="5">
        <v>0</v>
      </c>
      <c r="BJ142" s="5">
        <v>0</v>
      </c>
      <c r="BK142" s="5">
        <v>0</v>
      </c>
      <c r="BL142" s="5">
        <v>0</v>
      </c>
      <c r="BM142" s="5">
        <v>1</v>
      </c>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4"/>
    </row>
    <row r="143" spans="1:200" ht="16.5">
      <c r="A143" s="80" t="s">
        <v>29</v>
      </c>
      <c r="B143" s="80" t="s">
        <v>76</v>
      </c>
      <c r="C143" s="68" t="s">
        <v>139</v>
      </c>
      <c r="D143" s="53">
        <v>4</v>
      </c>
      <c r="E143" s="5">
        <v>0</v>
      </c>
      <c r="F143" s="5">
        <v>0</v>
      </c>
      <c r="G143" s="5">
        <v>0</v>
      </c>
      <c r="H143" s="5">
        <v>0</v>
      </c>
      <c r="I143" s="5">
        <v>0</v>
      </c>
      <c r="J143" s="5">
        <v>0</v>
      </c>
      <c r="K143" s="5">
        <v>0</v>
      </c>
      <c r="L143" s="5">
        <v>0</v>
      </c>
      <c r="M143" s="5"/>
      <c r="N143" s="5">
        <v>657</v>
      </c>
      <c r="O143" s="5">
        <v>0</v>
      </c>
      <c r="P143" s="5">
        <v>7</v>
      </c>
      <c r="Q143" s="5">
        <v>1</v>
      </c>
      <c r="R143" s="5">
        <v>0</v>
      </c>
      <c r="S143" s="5">
        <v>8</v>
      </c>
      <c r="T143" s="5">
        <v>673</v>
      </c>
      <c r="U143" s="5">
        <v>656</v>
      </c>
      <c r="V143" s="5">
        <v>17</v>
      </c>
      <c r="W143" s="5">
        <v>0</v>
      </c>
      <c r="X143" s="5">
        <v>0</v>
      </c>
      <c r="Y143" s="5">
        <v>0</v>
      </c>
      <c r="Z143" s="5">
        <v>0</v>
      </c>
      <c r="AA143" s="5">
        <v>0</v>
      </c>
      <c r="AB143" s="5">
        <v>0</v>
      </c>
      <c r="AC143" s="5">
        <v>28</v>
      </c>
      <c r="AD143" s="5">
        <v>6</v>
      </c>
      <c r="AE143" s="5">
        <v>2</v>
      </c>
      <c r="AF143" s="5">
        <v>0</v>
      </c>
      <c r="AG143" s="5">
        <v>0</v>
      </c>
      <c r="AH143" s="5">
        <v>4</v>
      </c>
      <c r="AI143" s="5">
        <v>0</v>
      </c>
      <c r="AJ143" s="5">
        <v>0</v>
      </c>
      <c r="AK143" s="5">
        <v>0</v>
      </c>
      <c r="AL143" s="5">
        <v>0</v>
      </c>
      <c r="AM143" s="5">
        <v>1</v>
      </c>
      <c r="AN143" s="5">
        <v>1</v>
      </c>
      <c r="AO143" s="5">
        <v>1</v>
      </c>
      <c r="AP143" s="5">
        <v>12</v>
      </c>
      <c r="AQ143" s="5">
        <v>0</v>
      </c>
      <c r="AR143" s="5">
        <v>0</v>
      </c>
      <c r="AS143" s="5">
        <v>0</v>
      </c>
      <c r="AT143" s="5">
        <v>6</v>
      </c>
      <c r="AU143" s="5">
        <v>3</v>
      </c>
      <c r="AV143" s="5">
        <v>0</v>
      </c>
      <c r="AW143" s="5">
        <v>0</v>
      </c>
      <c r="AX143" s="5">
        <v>0</v>
      </c>
      <c r="AY143" s="5">
        <v>0</v>
      </c>
      <c r="AZ143" s="5">
        <v>0</v>
      </c>
      <c r="BA143" s="5">
        <v>0</v>
      </c>
      <c r="BB143" s="5">
        <v>0</v>
      </c>
      <c r="BC143" s="5">
        <v>0</v>
      </c>
      <c r="BD143" s="5">
        <v>0</v>
      </c>
      <c r="BE143" s="5">
        <v>0</v>
      </c>
      <c r="BF143" s="5">
        <v>0</v>
      </c>
      <c r="BG143" s="5">
        <v>0</v>
      </c>
      <c r="BH143" s="5">
        <v>0</v>
      </c>
      <c r="BI143" s="5">
        <v>0</v>
      </c>
      <c r="BJ143" s="5">
        <v>0</v>
      </c>
      <c r="BK143" s="5">
        <v>0</v>
      </c>
      <c r="BL143" s="5">
        <v>0</v>
      </c>
      <c r="BM143" s="5">
        <v>1</v>
      </c>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4"/>
    </row>
    <row r="144" spans="1:200" ht="16.5">
      <c r="A144" s="80" t="s">
        <v>29</v>
      </c>
      <c r="B144" s="80" t="s">
        <v>76</v>
      </c>
      <c r="C144" s="68" t="s">
        <v>142</v>
      </c>
      <c r="D144" s="53">
        <v>5</v>
      </c>
      <c r="E144" s="5">
        <v>1</v>
      </c>
      <c r="F144" s="5">
        <v>0</v>
      </c>
      <c r="G144" s="5">
        <v>0</v>
      </c>
      <c r="H144" s="5">
        <v>0</v>
      </c>
      <c r="I144" s="5">
        <v>1</v>
      </c>
      <c r="J144" s="5">
        <v>1</v>
      </c>
      <c r="K144" s="5">
        <v>0</v>
      </c>
      <c r="L144" s="5">
        <v>1</v>
      </c>
      <c r="M144" s="5"/>
      <c r="N144" s="5">
        <v>205</v>
      </c>
      <c r="O144" s="5">
        <v>0</v>
      </c>
      <c r="P144" s="5">
        <v>14</v>
      </c>
      <c r="Q144" s="5">
        <v>0</v>
      </c>
      <c r="R144" s="5">
        <v>0</v>
      </c>
      <c r="S144" s="5">
        <v>0</v>
      </c>
      <c r="T144" s="5">
        <v>219</v>
      </c>
      <c r="U144" s="5">
        <v>215</v>
      </c>
      <c r="V144" s="5">
        <v>4</v>
      </c>
      <c r="W144" s="5">
        <v>1</v>
      </c>
      <c r="X144" s="5">
        <v>0</v>
      </c>
      <c r="Y144" s="5">
        <v>0</v>
      </c>
      <c r="Z144" s="5">
        <v>0</v>
      </c>
      <c r="AA144" s="5">
        <v>0</v>
      </c>
      <c r="AB144" s="5">
        <v>0</v>
      </c>
      <c r="AC144" s="5">
        <v>4</v>
      </c>
      <c r="AD144" s="5">
        <v>2</v>
      </c>
      <c r="AE144" s="5">
        <v>0</v>
      </c>
      <c r="AF144" s="5">
        <v>0</v>
      </c>
      <c r="AG144" s="5">
        <v>0</v>
      </c>
      <c r="AH144" s="5">
        <v>0</v>
      </c>
      <c r="AI144" s="5">
        <v>0</v>
      </c>
      <c r="AJ144" s="5">
        <v>0</v>
      </c>
      <c r="AK144" s="5">
        <v>0</v>
      </c>
      <c r="AL144" s="5">
        <v>0</v>
      </c>
      <c r="AM144" s="5">
        <v>0</v>
      </c>
      <c r="AN144" s="5">
        <v>0</v>
      </c>
      <c r="AO144" s="5">
        <v>0</v>
      </c>
      <c r="AP144" s="5">
        <v>2</v>
      </c>
      <c r="AQ144" s="5">
        <v>0</v>
      </c>
      <c r="AR144" s="5">
        <v>0</v>
      </c>
      <c r="AS144" s="5">
        <v>0</v>
      </c>
      <c r="AT144" s="5">
        <v>0</v>
      </c>
      <c r="AU144" s="5">
        <v>0</v>
      </c>
      <c r="AV144" s="5">
        <v>0</v>
      </c>
      <c r="AW144" s="5">
        <v>0</v>
      </c>
      <c r="AX144" s="5">
        <v>0</v>
      </c>
      <c r="AY144" s="5">
        <v>0</v>
      </c>
      <c r="AZ144" s="5">
        <v>4</v>
      </c>
      <c r="BA144" s="5">
        <v>0</v>
      </c>
      <c r="BB144" s="5">
        <v>4</v>
      </c>
      <c r="BC144" s="5">
        <v>2</v>
      </c>
      <c r="BD144" s="5">
        <v>0</v>
      </c>
      <c r="BE144" s="5">
        <v>0</v>
      </c>
      <c r="BF144" s="5">
        <v>2</v>
      </c>
      <c r="BG144" s="5">
        <v>0</v>
      </c>
      <c r="BH144" s="5">
        <v>0</v>
      </c>
      <c r="BI144" s="5">
        <v>0</v>
      </c>
      <c r="BJ144" s="5">
        <v>0</v>
      </c>
      <c r="BK144" s="5">
        <v>0</v>
      </c>
      <c r="BL144" s="5">
        <v>0</v>
      </c>
      <c r="BM144" s="5">
        <v>1</v>
      </c>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4"/>
    </row>
    <row r="145" spans="1:200" ht="16.5">
      <c r="A145" s="80" t="s">
        <v>29</v>
      </c>
      <c r="B145" s="80" t="s">
        <v>76</v>
      </c>
      <c r="C145" s="68" t="s">
        <v>143</v>
      </c>
      <c r="D145" s="53">
        <v>19</v>
      </c>
      <c r="E145" s="5">
        <v>5</v>
      </c>
      <c r="F145" s="5">
        <v>0</v>
      </c>
      <c r="G145" s="5">
        <v>0</v>
      </c>
      <c r="H145" s="5">
        <v>0</v>
      </c>
      <c r="I145" s="5">
        <v>5</v>
      </c>
      <c r="J145" s="5">
        <v>5</v>
      </c>
      <c r="K145" s="5">
        <v>0</v>
      </c>
      <c r="L145" s="5">
        <v>5</v>
      </c>
      <c r="M145" s="5"/>
      <c r="N145" s="5">
        <v>587</v>
      </c>
      <c r="O145" s="5">
        <v>0</v>
      </c>
      <c r="P145" s="5">
        <v>13</v>
      </c>
      <c r="Q145" s="5">
        <v>5</v>
      </c>
      <c r="R145" s="5">
        <v>0</v>
      </c>
      <c r="S145" s="5">
        <v>3</v>
      </c>
      <c r="T145" s="5">
        <v>608</v>
      </c>
      <c r="U145" s="5">
        <v>591</v>
      </c>
      <c r="V145" s="5">
        <v>17</v>
      </c>
      <c r="W145" s="5">
        <v>5</v>
      </c>
      <c r="X145" s="5">
        <v>0</v>
      </c>
      <c r="Y145" s="5">
        <v>0</v>
      </c>
      <c r="Z145" s="5">
        <v>0</v>
      </c>
      <c r="AA145" s="5">
        <v>0</v>
      </c>
      <c r="AB145" s="5">
        <v>0</v>
      </c>
      <c r="AC145" s="5">
        <v>22</v>
      </c>
      <c r="AD145" s="5">
        <v>8</v>
      </c>
      <c r="AE145" s="5">
        <v>3</v>
      </c>
      <c r="AF145" s="5">
        <v>0</v>
      </c>
      <c r="AG145" s="5">
        <v>0</v>
      </c>
      <c r="AH145" s="5">
        <v>0</v>
      </c>
      <c r="AI145" s="5">
        <v>0</v>
      </c>
      <c r="AJ145" s="5">
        <v>0</v>
      </c>
      <c r="AK145" s="5">
        <v>0</v>
      </c>
      <c r="AL145" s="5">
        <v>0</v>
      </c>
      <c r="AM145" s="5">
        <v>2</v>
      </c>
      <c r="AN145" s="5">
        <v>1</v>
      </c>
      <c r="AO145" s="5">
        <v>1</v>
      </c>
      <c r="AP145" s="5">
        <v>11</v>
      </c>
      <c r="AQ145" s="5">
        <v>0</v>
      </c>
      <c r="AR145" s="5">
        <v>2</v>
      </c>
      <c r="AS145" s="5">
        <v>0</v>
      </c>
      <c r="AT145" s="5">
        <v>4</v>
      </c>
      <c r="AU145" s="5">
        <v>2</v>
      </c>
      <c r="AV145" s="5">
        <v>0</v>
      </c>
      <c r="AW145" s="5">
        <v>0</v>
      </c>
      <c r="AX145" s="5">
        <v>0</v>
      </c>
      <c r="AY145" s="5">
        <v>0</v>
      </c>
      <c r="AZ145" s="5">
        <v>8</v>
      </c>
      <c r="BA145" s="5">
        <v>5</v>
      </c>
      <c r="BB145" s="5">
        <v>3</v>
      </c>
      <c r="BC145" s="5">
        <v>4</v>
      </c>
      <c r="BD145" s="5">
        <v>0</v>
      </c>
      <c r="BE145" s="5">
        <v>4</v>
      </c>
      <c r="BF145" s="5">
        <v>0</v>
      </c>
      <c r="BG145" s="5">
        <v>2</v>
      </c>
      <c r="BH145" s="5">
        <v>0</v>
      </c>
      <c r="BI145" s="5">
        <v>2</v>
      </c>
      <c r="BJ145" s="5">
        <v>0</v>
      </c>
      <c r="BK145" s="5">
        <v>0</v>
      </c>
      <c r="BL145" s="5">
        <v>0</v>
      </c>
      <c r="BM145" s="5">
        <v>1</v>
      </c>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c r="FR145" s="5"/>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4"/>
    </row>
    <row r="146" spans="1:200" ht="16.5">
      <c r="A146" s="80" t="s">
        <v>29</v>
      </c>
      <c r="B146" s="80" t="s">
        <v>76</v>
      </c>
      <c r="C146" s="68" t="s">
        <v>81</v>
      </c>
      <c r="D146" s="53">
        <v>12</v>
      </c>
      <c r="E146" s="5">
        <v>2</v>
      </c>
      <c r="F146" s="5">
        <v>0</v>
      </c>
      <c r="G146" s="5">
        <v>0</v>
      </c>
      <c r="H146" s="5">
        <v>0</v>
      </c>
      <c r="I146" s="5">
        <v>2</v>
      </c>
      <c r="J146" s="5">
        <v>2</v>
      </c>
      <c r="K146" s="5">
        <v>0</v>
      </c>
      <c r="L146" s="5">
        <v>2</v>
      </c>
      <c r="M146" s="5"/>
      <c r="N146" s="5">
        <v>458</v>
      </c>
      <c r="O146" s="5">
        <v>0</v>
      </c>
      <c r="P146" s="5">
        <v>8</v>
      </c>
      <c r="Q146" s="5">
        <v>6</v>
      </c>
      <c r="R146" s="5">
        <v>0</v>
      </c>
      <c r="S146" s="5">
        <v>3</v>
      </c>
      <c r="T146" s="5">
        <v>475</v>
      </c>
      <c r="U146" s="5">
        <v>456</v>
      </c>
      <c r="V146" s="5">
        <v>19</v>
      </c>
      <c r="W146" s="5">
        <v>0</v>
      </c>
      <c r="X146" s="5">
        <v>0</v>
      </c>
      <c r="Y146" s="5">
        <v>0</v>
      </c>
      <c r="Z146" s="5">
        <v>0</v>
      </c>
      <c r="AA146" s="5">
        <v>0</v>
      </c>
      <c r="AB146" s="5">
        <v>0</v>
      </c>
      <c r="AC146" s="5">
        <v>10</v>
      </c>
      <c r="AD146" s="5">
        <v>5</v>
      </c>
      <c r="AE146" s="5">
        <v>0</v>
      </c>
      <c r="AF146" s="5">
        <v>0</v>
      </c>
      <c r="AG146" s="5">
        <v>0</v>
      </c>
      <c r="AH146" s="5">
        <v>0</v>
      </c>
      <c r="AI146" s="5">
        <v>0</v>
      </c>
      <c r="AJ146" s="5">
        <v>0</v>
      </c>
      <c r="AK146" s="5">
        <v>0</v>
      </c>
      <c r="AL146" s="5">
        <v>0</v>
      </c>
      <c r="AM146" s="5">
        <v>0</v>
      </c>
      <c r="AN146" s="5">
        <v>0</v>
      </c>
      <c r="AO146" s="5">
        <v>0</v>
      </c>
      <c r="AP146" s="5">
        <v>5</v>
      </c>
      <c r="AQ146" s="5">
        <v>0</v>
      </c>
      <c r="AR146" s="5">
        <v>10</v>
      </c>
      <c r="AS146" s="5">
        <v>0</v>
      </c>
      <c r="AT146" s="5">
        <v>2</v>
      </c>
      <c r="AU146" s="5">
        <v>1</v>
      </c>
      <c r="AV146" s="5">
        <v>0</v>
      </c>
      <c r="AW146" s="5">
        <v>0</v>
      </c>
      <c r="AX146" s="5">
        <v>0</v>
      </c>
      <c r="AY146" s="5">
        <v>0</v>
      </c>
      <c r="AZ146" s="5">
        <v>26</v>
      </c>
      <c r="BA146" s="5">
        <v>2</v>
      </c>
      <c r="BB146" s="5">
        <v>24</v>
      </c>
      <c r="BC146" s="5">
        <v>13</v>
      </c>
      <c r="BD146" s="5">
        <v>0</v>
      </c>
      <c r="BE146" s="5">
        <v>13</v>
      </c>
      <c r="BF146" s="5">
        <v>0</v>
      </c>
      <c r="BG146" s="5">
        <v>10</v>
      </c>
      <c r="BH146" s="5">
        <v>0</v>
      </c>
      <c r="BI146" s="5">
        <v>2</v>
      </c>
      <c r="BJ146" s="5">
        <v>0</v>
      </c>
      <c r="BK146" s="5">
        <v>0</v>
      </c>
      <c r="BL146" s="5">
        <v>1</v>
      </c>
      <c r="BM146" s="5">
        <v>1</v>
      </c>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c r="FQ146" s="5"/>
      <c r="FR146" s="5"/>
      <c r="FS146" s="5"/>
      <c r="FT146" s="5"/>
      <c r="FU146" s="5"/>
      <c r="FV146" s="5"/>
      <c r="FW146" s="5"/>
      <c r="FX146" s="5"/>
      <c r="FY146" s="5"/>
      <c r="FZ146" s="5"/>
      <c r="GA146" s="5"/>
      <c r="GB146" s="5"/>
      <c r="GC146" s="5"/>
      <c r="GD146" s="5"/>
      <c r="GE146" s="5"/>
      <c r="GF146" s="5"/>
      <c r="GG146" s="5"/>
      <c r="GH146" s="5"/>
      <c r="GI146" s="5"/>
      <c r="GJ146" s="5"/>
      <c r="GK146" s="5"/>
      <c r="GL146" s="5"/>
      <c r="GM146" s="5"/>
      <c r="GN146" s="5"/>
      <c r="GO146" s="5"/>
      <c r="GP146" s="5"/>
      <c r="GQ146" s="5"/>
      <c r="GR146" s="54"/>
    </row>
    <row r="147" spans="1:200" ht="16.5">
      <c r="A147" s="80" t="s">
        <v>29</v>
      </c>
      <c r="B147" s="80" t="s">
        <v>76</v>
      </c>
      <c r="C147" s="68" t="s">
        <v>147</v>
      </c>
      <c r="D147" s="53">
        <v>108</v>
      </c>
      <c r="E147" s="5">
        <v>6</v>
      </c>
      <c r="F147" s="5">
        <v>0</v>
      </c>
      <c r="G147" s="5">
        <v>0</v>
      </c>
      <c r="H147" s="5">
        <v>0</v>
      </c>
      <c r="I147" s="5">
        <v>6</v>
      </c>
      <c r="J147" s="5">
        <v>6</v>
      </c>
      <c r="K147" s="5">
        <v>0</v>
      </c>
      <c r="L147" s="5">
        <v>6</v>
      </c>
      <c r="M147" s="5"/>
      <c r="N147" s="5">
        <v>7477</v>
      </c>
      <c r="O147" s="5">
        <v>0</v>
      </c>
      <c r="P147" s="5">
        <v>73</v>
      </c>
      <c r="Q147" s="5">
        <v>133</v>
      </c>
      <c r="R147" s="5">
        <v>0</v>
      </c>
      <c r="S147" s="5">
        <v>48</v>
      </c>
      <c r="T147" s="5">
        <v>7731</v>
      </c>
      <c r="U147" s="5">
        <v>7466</v>
      </c>
      <c r="V147" s="5">
        <v>265</v>
      </c>
      <c r="W147" s="5">
        <v>6</v>
      </c>
      <c r="X147" s="5">
        <v>1</v>
      </c>
      <c r="Y147" s="5">
        <v>7</v>
      </c>
      <c r="Z147" s="5">
        <v>0</v>
      </c>
      <c r="AA147" s="5">
        <v>0</v>
      </c>
      <c r="AB147" s="5">
        <v>68</v>
      </c>
      <c r="AC147" s="5">
        <v>156</v>
      </c>
      <c r="AD147" s="5">
        <v>54</v>
      </c>
      <c r="AE147" s="5">
        <v>22</v>
      </c>
      <c r="AF147" s="5">
        <v>0</v>
      </c>
      <c r="AG147" s="5">
        <v>0</v>
      </c>
      <c r="AH147" s="5">
        <v>2</v>
      </c>
      <c r="AI147" s="5">
        <v>0</v>
      </c>
      <c r="AJ147" s="5">
        <v>0</v>
      </c>
      <c r="AK147" s="5">
        <v>0</v>
      </c>
      <c r="AL147" s="5">
        <v>0</v>
      </c>
      <c r="AM147" s="5">
        <v>1</v>
      </c>
      <c r="AN147" s="5">
        <v>1</v>
      </c>
      <c r="AO147" s="5">
        <v>1</v>
      </c>
      <c r="AP147" s="5">
        <v>78</v>
      </c>
      <c r="AQ147" s="5">
        <v>0</v>
      </c>
      <c r="AR147" s="5">
        <v>52</v>
      </c>
      <c r="AS147" s="5">
        <v>0</v>
      </c>
      <c r="AT147" s="5">
        <v>20</v>
      </c>
      <c r="AU147" s="5">
        <v>10</v>
      </c>
      <c r="AV147" s="5">
        <v>0</v>
      </c>
      <c r="AW147" s="5">
        <v>0</v>
      </c>
      <c r="AX147" s="5">
        <v>0</v>
      </c>
      <c r="AY147" s="5">
        <v>0</v>
      </c>
      <c r="AZ147" s="5">
        <v>354</v>
      </c>
      <c r="BA147" s="5">
        <v>0</v>
      </c>
      <c r="BB147" s="5">
        <v>354</v>
      </c>
      <c r="BC147" s="5">
        <v>177</v>
      </c>
      <c r="BD147" s="5">
        <v>0</v>
      </c>
      <c r="BE147" s="5">
        <v>177</v>
      </c>
      <c r="BF147" s="5">
        <v>0</v>
      </c>
      <c r="BG147" s="5">
        <v>52</v>
      </c>
      <c r="BH147" s="5">
        <v>8</v>
      </c>
      <c r="BI147" s="5">
        <v>21</v>
      </c>
      <c r="BJ147" s="5">
        <v>0</v>
      </c>
      <c r="BK147" s="5">
        <v>20</v>
      </c>
      <c r="BL147" s="5">
        <v>1</v>
      </c>
      <c r="BM147" s="5">
        <v>1</v>
      </c>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c r="FQ147" s="5"/>
      <c r="FR147" s="5"/>
      <c r="FS147" s="5"/>
      <c r="FT147" s="5"/>
      <c r="FU147" s="5"/>
      <c r="FV147" s="5"/>
      <c r="FW147" s="5"/>
      <c r="FX147" s="5"/>
      <c r="FY147" s="5"/>
      <c r="FZ147" s="5"/>
      <c r="GA147" s="5"/>
      <c r="GB147" s="5"/>
      <c r="GC147" s="5"/>
      <c r="GD147" s="5"/>
      <c r="GE147" s="5"/>
      <c r="GF147" s="5"/>
      <c r="GG147" s="5"/>
      <c r="GH147" s="5"/>
      <c r="GI147" s="5"/>
      <c r="GJ147" s="5"/>
      <c r="GK147" s="5"/>
      <c r="GL147" s="5"/>
      <c r="GM147" s="5"/>
      <c r="GN147" s="5"/>
      <c r="GO147" s="5"/>
      <c r="GP147" s="5"/>
      <c r="GQ147" s="5"/>
      <c r="GR147" s="54"/>
    </row>
    <row r="148" spans="1:200" ht="16.5">
      <c r="A148" s="80" t="s">
        <v>29</v>
      </c>
      <c r="B148" s="80" t="s">
        <v>76</v>
      </c>
      <c r="C148" s="68" t="s">
        <v>140</v>
      </c>
      <c r="D148" s="53">
        <v>2</v>
      </c>
      <c r="E148" s="5">
        <v>0</v>
      </c>
      <c r="F148" s="5">
        <v>0</v>
      </c>
      <c r="G148" s="5">
        <v>0</v>
      </c>
      <c r="H148" s="5">
        <v>0</v>
      </c>
      <c r="I148" s="5">
        <v>0</v>
      </c>
      <c r="J148" s="5">
        <v>0</v>
      </c>
      <c r="K148" s="5">
        <v>0</v>
      </c>
      <c r="L148" s="5">
        <v>0</v>
      </c>
      <c r="M148" s="5"/>
      <c r="N148" s="5">
        <v>174</v>
      </c>
      <c r="O148" s="5">
        <v>0</v>
      </c>
      <c r="P148" s="5">
        <v>0</v>
      </c>
      <c r="Q148" s="5"/>
      <c r="R148" s="5"/>
      <c r="S148" s="5"/>
      <c r="T148" s="5">
        <v>174</v>
      </c>
      <c r="U148" s="5">
        <v>176</v>
      </c>
      <c r="V148" s="5"/>
      <c r="W148" s="5">
        <v>0</v>
      </c>
      <c r="X148" s="5">
        <v>0</v>
      </c>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c r="ES148" s="5"/>
      <c r="ET148" s="5"/>
      <c r="EU148" s="5"/>
      <c r="EV148" s="5"/>
      <c r="EW148" s="5"/>
      <c r="EX148" s="5"/>
      <c r="EY148" s="5"/>
      <c r="EZ148" s="5"/>
      <c r="FA148" s="5"/>
      <c r="FB148" s="5"/>
      <c r="FC148" s="5"/>
      <c r="FD148" s="5"/>
      <c r="FE148" s="5"/>
      <c r="FF148" s="5"/>
      <c r="FG148" s="5"/>
      <c r="FH148" s="5"/>
      <c r="FI148" s="5"/>
      <c r="FJ148" s="5"/>
      <c r="FK148" s="5"/>
      <c r="FL148" s="5"/>
      <c r="FM148" s="5"/>
      <c r="FN148" s="5"/>
      <c r="FO148" s="5"/>
      <c r="FP148" s="5"/>
      <c r="FQ148" s="5"/>
      <c r="FR148" s="5"/>
      <c r="FS148" s="5"/>
      <c r="FT148" s="5"/>
      <c r="FU148" s="5"/>
      <c r="FV148" s="5"/>
      <c r="FW148" s="5"/>
      <c r="FX148" s="5"/>
      <c r="FY148" s="5"/>
      <c r="FZ148" s="5"/>
      <c r="GA148" s="5"/>
      <c r="GB148" s="5"/>
      <c r="GC148" s="5"/>
      <c r="GD148" s="5"/>
      <c r="GE148" s="5"/>
      <c r="GF148" s="5"/>
      <c r="GG148" s="5"/>
      <c r="GH148" s="5"/>
      <c r="GI148" s="5"/>
      <c r="GJ148" s="5"/>
      <c r="GK148" s="5"/>
      <c r="GL148" s="5"/>
      <c r="GM148" s="5"/>
      <c r="GN148" s="5"/>
      <c r="GO148" s="5"/>
      <c r="GP148" s="5"/>
      <c r="GQ148" s="5"/>
      <c r="GR148" s="54"/>
    </row>
    <row r="149" spans="1:200" ht="16.5">
      <c r="A149" s="80" t="s">
        <v>29</v>
      </c>
      <c r="B149" s="80" t="s">
        <v>76</v>
      </c>
      <c r="C149" s="68" t="s">
        <v>177</v>
      </c>
      <c r="D149" s="53">
        <v>5</v>
      </c>
      <c r="E149" s="5">
        <v>1</v>
      </c>
      <c r="F149" s="5">
        <v>0</v>
      </c>
      <c r="G149" s="5">
        <v>0</v>
      </c>
      <c r="H149" s="5">
        <v>0</v>
      </c>
      <c r="I149" s="5">
        <v>1</v>
      </c>
      <c r="J149" s="5">
        <v>1</v>
      </c>
      <c r="K149" s="5">
        <v>0</v>
      </c>
      <c r="L149" s="5">
        <v>1</v>
      </c>
      <c r="M149" s="5"/>
      <c r="N149" s="5">
        <v>275</v>
      </c>
      <c r="O149" s="5">
        <v>0</v>
      </c>
      <c r="P149" s="5">
        <v>4</v>
      </c>
      <c r="Q149" s="5">
        <v>0</v>
      </c>
      <c r="R149" s="5">
        <v>0</v>
      </c>
      <c r="S149" s="5">
        <v>0</v>
      </c>
      <c r="T149" s="5">
        <v>279</v>
      </c>
      <c r="U149" s="5">
        <v>273</v>
      </c>
      <c r="V149" s="5">
        <v>6</v>
      </c>
      <c r="W149" s="5">
        <v>0</v>
      </c>
      <c r="X149" s="5">
        <v>0</v>
      </c>
      <c r="Y149" s="5">
        <v>0</v>
      </c>
      <c r="Z149" s="5">
        <v>0</v>
      </c>
      <c r="AA149" s="5">
        <v>0</v>
      </c>
      <c r="AB149" s="5">
        <v>0</v>
      </c>
      <c r="AC149" s="5">
        <v>6</v>
      </c>
      <c r="AD149" s="5">
        <v>0</v>
      </c>
      <c r="AE149" s="5">
        <v>3</v>
      </c>
      <c r="AF149" s="5">
        <v>0</v>
      </c>
      <c r="AG149" s="5">
        <v>0</v>
      </c>
      <c r="AH149" s="5">
        <v>0</v>
      </c>
      <c r="AI149" s="5">
        <v>0</v>
      </c>
      <c r="AJ149" s="5">
        <v>0</v>
      </c>
      <c r="AK149" s="5">
        <v>0</v>
      </c>
      <c r="AL149" s="5">
        <v>0</v>
      </c>
      <c r="AM149" s="5">
        <v>1</v>
      </c>
      <c r="AN149" s="5">
        <v>2</v>
      </c>
      <c r="AO149" s="5">
        <v>3</v>
      </c>
      <c r="AP149" s="5">
        <v>0</v>
      </c>
      <c r="AQ149" s="5">
        <v>3</v>
      </c>
      <c r="AR149" s="5">
        <v>0</v>
      </c>
      <c r="AS149" s="5">
        <v>0</v>
      </c>
      <c r="AT149" s="5">
        <v>0</v>
      </c>
      <c r="AU149" s="5">
        <v>0</v>
      </c>
      <c r="AV149" s="5">
        <v>0</v>
      </c>
      <c r="AW149" s="5">
        <v>0</v>
      </c>
      <c r="AX149" s="5">
        <v>0</v>
      </c>
      <c r="AY149" s="5">
        <v>0</v>
      </c>
      <c r="AZ149" s="5">
        <v>6</v>
      </c>
      <c r="BA149" s="5">
        <v>6</v>
      </c>
      <c r="BB149" s="5">
        <v>0</v>
      </c>
      <c r="BC149" s="5">
        <v>2</v>
      </c>
      <c r="BD149" s="5">
        <v>1</v>
      </c>
      <c r="BE149" s="5">
        <v>0</v>
      </c>
      <c r="BF149" s="5">
        <v>2</v>
      </c>
      <c r="BG149" s="5">
        <v>0</v>
      </c>
      <c r="BH149" s="5">
        <v>0</v>
      </c>
      <c r="BI149" s="5">
        <v>0</v>
      </c>
      <c r="BJ149" s="5">
        <v>0</v>
      </c>
      <c r="BK149" s="5">
        <v>0</v>
      </c>
      <c r="BL149" s="5">
        <v>0</v>
      </c>
      <c r="BM149" s="5">
        <v>1</v>
      </c>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c r="FQ149" s="5"/>
      <c r="FR149" s="5"/>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4"/>
    </row>
    <row r="150" spans="1:200" ht="16.5">
      <c r="A150" s="80" t="s">
        <v>29</v>
      </c>
      <c r="B150" s="80" t="s">
        <v>76</v>
      </c>
      <c r="C150" s="68" t="s">
        <v>82</v>
      </c>
      <c r="D150" s="53">
        <v>23</v>
      </c>
      <c r="E150" s="5">
        <v>3</v>
      </c>
      <c r="F150" s="5">
        <v>1</v>
      </c>
      <c r="G150" s="5">
        <v>0</v>
      </c>
      <c r="H150" s="5">
        <v>0</v>
      </c>
      <c r="I150" s="5">
        <v>2</v>
      </c>
      <c r="J150" s="5">
        <v>2</v>
      </c>
      <c r="K150" s="5">
        <v>0</v>
      </c>
      <c r="L150" s="5">
        <v>2</v>
      </c>
      <c r="M150" s="5"/>
      <c r="N150" s="5">
        <v>525</v>
      </c>
      <c r="O150" s="5">
        <v>0</v>
      </c>
      <c r="P150" s="5">
        <v>8</v>
      </c>
      <c r="Q150" s="5">
        <v>5</v>
      </c>
      <c r="R150" s="5">
        <v>0</v>
      </c>
      <c r="S150" s="5">
        <v>13</v>
      </c>
      <c r="T150" s="5">
        <v>551</v>
      </c>
      <c r="U150" s="5">
        <v>528</v>
      </c>
      <c r="V150" s="5">
        <v>23</v>
      </c>
      <c r="W150" s="5">
        <v>1</v>
      </c>
      <c r="X150" s="5">
        <v>0</v>
      </c>
      <c r="Y150" s="5">
        <v>0</v>
      </c>
      <c r="Z150" s="5">
        <v>0</v>
      </c>
      <c r="AA150" s="5">
        <v>0</v>
      </c>
      <c r="AB150" s="5">
        <v>2</v>
      </c>
      <c r="AC150" s="5">
        <v>26</v>
      </c>
      <c r="AD150" s="5">
        <v>5</v>
      </c>
      <c r="AE150" s="5">
        <v>1</v>
      </c>
      <c r="AF150" s="5">
        <v>0</v>
      </c>
      <c r="AG150" s="5">
        <v>0</v>
      </c>
      <c r="AH150" s="5">
        <v>3</v>
      </c>
      <c r="AI150" s="5">
        <v>3</v>
      </c>
      <c r="AJ150" s="5">
        <v>0</v>
      </c>
      <c r="AK150" s="5">
        <v>0</v>
      </c>
      <c r="AL150" s="5">
        <v>0</v>
      </c>
      <c r="AM150" s="5">
        <v>0</v>
      </c>
      <c r="AN150" s="5">
        <v>0</v>
      </c>
      <c r="AO150" s="5">
        <v>0</v>
      </c>
      <c r="AP150" s="5">
        <v>12</v>
      </c>
      <c r="AQ150" s="5">
        <v>0</v>
      </c>
      <c r="AR150" s="5">
        <v>7</v>
      </c>
      <c r="AS150" s="5">
        <v>0</v>
      </c>
      <c r="AT150" s="5">
        <v>0</v>
      </c>
      <c r="AU150" s="5">
        <v>0</v>
      </c>
      <c r="AV150" s="5">
        <v>0</v>
      </c>
      <c r="AW150" s="5">
        <v>0</v>
      </c>
      <c r="AX150" s="5">
        <v>0</v>
      </c>
      <c r="AY150" s="5">
        <v>0</v>
      </c>
      <c r="AZ150" s="5">
        <v>20</v>
      </c>
      <c r="BA150" s="5">
        <v>0</v>
      </c>
      <c r="BB150" s="5">
        <v>20</v>
      </c>
      <c r="BC150" s="5">
        <v>10</v>
      </c>
      <c r="BD150" s="5">
        <v>0</v>
      </c>
      <c r="BE150" s="5">
        <v>10</v>
      </c>
      <c r="BF150" s="5">
        <v>0</v>
      </c>
      <c r="BG150" s="5">
        <v>7</v>
      </c>
      <c r="BH150" s="5">
        <v>0</v>
      </c>
      <c r="BI150" s="5">
        <v>1</v>
      </c>
      <c r="BJ150" s="5">
        <v>0</v>
      </c>
      <c r="BK150" s="5">
        <v>0</v>
      </c>
      <c r="BL150" s="5">
        <v>0</v>
      </c>
      <c r="BM150" s="5">
        <v>1</v>
      </c>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5"/>
      <c r="FM150" s="5"/>
      <c r="FN150" s="5"/>
      <c r="FO150" s="5"/>
      <c r="FP150" s="5"/>
      <c r="FQ150" s="5"/>
      <c r="FR150" s="5"/>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4"/>
    </row>
    <row r="151" spans="1:200" ht="16.5">
      <c r="A151" s="80" t="s">
        <v>29</v>
      </c>
      <c r="B151" s="80" t="s">
        <v>76</v>
      </c>
      <c r="C151" s="68" t="s">
        <v>163</v>
      </c>
      <c r="D151" s="53">
        <v>15</v>
      </c>
      <c r="E151" s="5">
        <v>4</v>
      </c>
      <c r="F151" s="5">
        <v>0</v>
      </c>
      <c r="G151" s="5">
        <v>0</v>
      </c>
      <c r="H151" s="5">
        <v>1</v>
      </c>
      <c r="I151" s="5">
        <v>3</v>
      </c>
      <c r="J151" s="5">
        <v>3</v>
      </c>
      <c r="K151" s="5">
        <v>0</v>
      </c>
      <c r="L151" s="5">
        <v>3</v>
      </c>
      <c r="M151" s="5"/>
      <c r="N151" s="5">
        <v>526</v>
      </c>
      <c r="O151" s="5">
        <v>0</v>
      </c>
      <c r="P151" s="5">
        <v>18</v>
      </c>
      <c r="Q151" s="5">
        <v>2</v>
      </c>
      <c r="R151" s="5">
        <v>0</v>
      </c>
      <c r="S151" s="5">
        <v>5</v>
      </c>
      <c r="T151" s="5">
        <v>551</v>
      </c>
      <c r="U151" s="5">
        <v>526</v>
      </c>
      <c r="V151" s="5">
        <v>25</v>
      </c>
      <c r="W151" s="5">
        <v>3</v>
      </c>
      <c r="X151" s="5">
        <v>0</v>
      </c>
      <c r="Y151" s="5">
        <v>0</v>
      </c>
      <c r="Z151" s="5">
        <v>0</v>
      </c>
      <c r="AA151" s="5">
        <v>0</v>
      </c>
      <c r="AB151" s="5">
        <v>5</v>
      </c>
      <c r="AC151" s="5">
        <v>26</v>
      </c>
      <c r="AD151" s="5">
        <v>10</v>
      </c>
      <c r="AE151" s="5">
        <v>0</v>
      </c>
      <c r="AF151" s="5">
        <v>0</v>
      </c>
      <c r="AG151" s="5">
        <v>0</v>
      </c>
      <c r="AH151" s="5">
        <v>0</v>
      </c>
      <c r="AI151" s="5">
        <v>0</v>
      </c>
      <c r="AJ151" s="5">
        <v>0</v>
      </c>
      <c r="AK151" s="5">
        <v>0</v>
      </c>
      <c r="AL151" s="5">
        <v>0</v>
      </c>
      <c r="AM151" s="5">
        <v>1</v>
      </c>
      <c r="AN151" s="5">
        <v>1</v>
      </c>
      <c r="AO151" s="5">
        <v>1</v>
      </c>
      <c r="AP151" s="5">
        <v>10</v>
      </c>
      <c r="AQ151" s="5">
        <v>0</v>
      </c>
      <c r="AR151" s="5">
        <v>5</v>
      </c>
      <c r="AS151" s="5">
        <v>0</v>
      </c>
      <c r="AT151" s="5">
        <v>4</v>
      </c>
      <c r="AU151" s="5">
        <v>2</v>
      </c>
      <c r="AV151" s="5">
        <v>0</v>
      </c>
      <c r="AW151" s="5">
        <v>0</v>
      </c>
      <c r="AX151" s="5">
        <v>0</v>
      </c>
      <c r="AY151" s="5">
        <v>0</v>
      </c>
      <c r="AZ151" s="5">
        <v>20</v>
      </c>
      <c r="BA151" s="5">
        <v>6</v>
      </c>
      <c r="BB151" s="5">
        <v>14</v>
      </c>
      <c r="BC151" s="5">
        <v>10</v>
      </c>
      <c r="BD151" s="5">
        <v>0</v>
      </c>
      <c r="BE151" s="5">
        <v>10</v>
      </c>
      <c r="BF151" s="5">
        <v>0</v>
      </c>
      <c r="BG151" s="5">
        <v>5</v>
      </c>
      <c r="BH151" s="5">
        <v>0</v>
      </c>
      <c r="BI151" s="5">
        <v>0</v>
      </c>
      <c r="BJ151" s="5">
        <v>0</v>
      </c>
      <c r="BK151" s="5">
        <v>0</v>
      </c>
      <c r="BL151" s="5">
        <v>0</v>
      </c>
      <c r="BM151" s="5">
        <v>1</v>
      </c>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5"/>
      <c r="GJ151" s="5"/>
      <c r="GK151" s="5"/>
      <c r="GL151" s="5"/>
      <c r="GM151" s="5"/>
      <c r="GN151" s="5"/>
      <c r="GO151" s="5"/>
      <c r="GP151" s="5"/>
      <c r="GQ151" s="5"/>
      <c r="GR151" s="54"/>
    </row>
    <row r="152" spans="1:200" ht="17.25" thickBot="1">
      <c r="A152" s="80" t="s">
        <v>29</v>
      </c>
      <c r="B152" s="80" t="s">
        <v>76</v>
      </c>
      <c r="C152" s="58" t="s">
        <v>141</v>
      </c>
      <c r="D152" s="53">
        <v>1</v>
      </c>
      <c r="E152" s="5">
        <v>0</v>
      </c>
      <c r="F152" s="5">
        <v>0</v>
      </c>
      <c r="G152" s="5">
        <v>0</v>
      </c>
      <c r="H152" s="5">
        <v>0</v>
      </c>
      <c r="I152" s="5">
        <v>0</v>
      </c>
      <c r="J152" s="5">
        <v>0</v>
      </c>
      <c r="K152" s="5">
        <v>0</v>
      </c>
      <c r="L152" s="5">
        <v>0</v>
      </c>
      <c r="M152" s="5"/>
      <c r="N152" s="5">
        <v>113</v>
      </c>
      <c r="O152" s="5">
        <v>0</v>
      </c>
      <c r="P152" s="5">
        <v>4</v>
      </c>
      <c r="Q152" s="5">
        <v>0</v>
      </c>
      <c r="R152" s="5">
        <v>0</v>
      </c>
      <c r="S152" s="5">
        <v>0</v>
      </c>
      <c r="T152" s="5">
        <v>117</v>
      </c>
      <c r="U152" s="5">
        <v>116</v>
      </c>
      <c r="V152" s="5">
        <v>1</v>
      </c>
      <c r="W152" s="5">
        <v>0</v>
      </c>
      <c r="X152" s="5">
        <v>0</v>
      </c>
      <c r="Y152" s="5"/>
      <c r="Z152" s="5"/>
      <c r="AA152" s="5"/>
      <c r="AB152" s="5"/>
      <c r="AC152" s="5">
        <v>1</v>
      </c>
      <c r="AD152" s="5"/>
      <c r="AE152" s="5"/>
      <c r="AF152" s="5"/>
      <c r="AG152" s="5"/>
      <c r="AH152" s="5"/>
      <c r="AI152" s="5"/>
      <c r="AJ152" s="5"/>
      <c r="AK152" s="5"/>
      <c r="AL152" s="5"/>
      <c r="AM152" s="5"/>
      <c r="AN152" s="5"/>
      <c r="AO152" s="5"/>
      <c r="AP152" s="5"/>
      <c r="AQ152" s="5"/>
      <c r="AR152" s="5"/>
      <c r="AS152" s="5"/>
      <c r="AT152" s="5">
        <v>0</v>
      </c>
      <c r="AU152" s="5"/>
      <c r="AV152" s="5"/>
      <c r="AW152" s="5">
        <v>0</v>
      </c>
      <c r="AX152" s="5"/>
      <c r="AY152" s="5"/>
      <c r="AZ152" s="5">
        <v>0</v>
      </c>
      <c r="BA152" s="5">
        <v>0</v>
      </c>
      <c r="BB152" s="5">
        <v>0</v>
      </c>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4"/>
    </row>
    <row r="153" spans="1:200" ht="16.5">
      <c r="A153" s="80" t="s">
        <v>29</v>
      </c>
      <c r="B153" s="80" t="s">
        <v>76</v>
      </c>
      <c r="C153" s="66" t="s">
        <v>212</v>
      </c>
      <c r="D153" s="53">
        <v>0</v>
      </c>
      <c r="E153" s="5"/>
      <c r="F153" s="5"/>
      <c r="G153" s="5"/>
      <c r="H153" s="5"/>
      <c r="I153" s="5"/>
      <c r="J153" s="5"/>
      <c r="K153" s="5"/>
      <c r="L153" s="5"/>
      <c r="M153" s="5"/>
      <c r="N153" s="5">
        <v>27</v>
      </c>
      <c r="O153" s="5"/>
      <c r="P153" s="5">
        <v>0</v>
      </c>
      <c r="Q153" s="5">
        <v>0</v>
      </c>
      <c r="R153" s="5">
        <v>0</v>
      </c>
      <c r="S153" s="5">
        <v>4</v>
      </c>
      <c r="T153" s="5">
        <v>31</v>
      </c>
      <c r="U153" s="5">
        <v>31</v>
      </c>
      <c r="V153" s="5"/>
      <c r="W153" s="5"/>
      <c r="X153" s="5"/>
      <c r="Y153" s="5">
        <v>0</v>
      </c>
      <c r="Z153" s="5">
        <v>0</v>
      </c>
      <c r="AA153" s="5">
        <v>0</v>
      </c>
      <c r="AB153" s="5">
        <v>0</v>
      </c>
      <c r="AC153" s="5">
        <v>0</v>
      </c>
      <c r="AD153" s="5">
        <v>0</v>
      </c>
      <c r="AE153" s="5">
        <v>0</v>
      </c>
      <c r="AF153" s="5">
        <v>0</v>
      </c>
      <c r="AG153" s="5">
        <v>0</v>
      </c>
      <c r="AH153" s="5">
        <v>0</v>
      </c>
      <c r="AI153" s="5">
        <v>0</v>
      </c>
      <c r="AJ153" s="5">
        <v>0</v>
      </c>
      <c r="AK153" s="5">
        <v>0</v>
      </c>
      <c r="AL153" s="5">
        <v>0</v>
      </c>
      <c r="AM153" s="5">
        <v>0</v>
      </c>
      <c r="AN153" s="5">
        <v>0</v>
      </c>
      <c r="AO153" s="5">
        <v>0</v>
      </c>
      <c r="AP153" s="5">
        <v>0</v>
      </c>
      <c r="AQ153" s="5">
        <v>0</v>
      </c>
      <c r="AR153" s="5">
        <v>0</v>
      </c>
      <c r="AS153" s="5">
        <v>0</v>
      </c>
      <c r="AT153" s="5">
        <v>0</v>
      </c>
      <c r="AU153" s="5">
        <v>0</v>
      </c>
      <c r="AV153" s="5">
        <v>0</v>
      </c>
      <c r="AW153" s="5">
        <v>0</v>
      </c>
      <c r="AX153" s="5">
        <v>0</v>
      </c>
      <c r="AY153" s="5">
        <v>0</v>
      </c>
      <c r="AZ153" s="5">
        <v>0</v>
      </c>
      <c r="BA153" s="5">
        <v>0</v>
      </c>
      <c r="BB153" s="5">
        <v>0</v>
      </c>
      <c r="BC153" s="5">
        <v>0</v>
      </c>
      <c r="BD153" s="5">
        <v>0</v>
      </c>
      <c r="BE153" s="5">
        <v>0</v>
      </c>
      <c r="BF153" s="5">
        <v>0</v>
      </c>
      <c r="BG153" s="5">
        <v>0</v>
      </c>
      <c r="BH153" s="5">
        <v>0</v>
      </c>
      <c r="BI153" s="5">
        <v>0</v>
      </c>
      <c r="BJ153" s="5">
        <v>0</v>
      </c>
      <c r="BK153" s="5">
        <v>0</v>
      </c>
      <c r="BL153" s="5">
        <v>0</v>
      </c>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4"/>
    </row>
    <row r="154" spans="1:200" ht="16.5">
      <c r="A154" s="80" t="s">
        <v>29</v>
      </c>
      <c r="B154" s="80" t="s">
        <v>76</v>
      </c>
      <c r="C154" s="66" t="s">
        <v>213</v>
      </c>
      <c r="D154" s="53">
        <v>0</v>
      </c>
      <c r="E154" s="5">
        <v>0</v>
      </c>
      <c r="F154" s="5">
        <v>0</v>
      </c>
      <c r="G154" s="5">
        <v>0</v>
      </c>
      <c r="H154" s="5">
        <v>0</v>
      </c>
      <c r="I154" s="5">
        <v>0</v>
      </c>
      <c r="J154" s="5">
        <v>0</v>
      </c>
      <c r="K154" s="5">
        <v>0</v>
      </c>
      <c r="L154" s="5">
        <v>0</v>
      </c>
      <c r="M154" s="5"/>
      <c r="N154" s="5">
        <v>52</v>
      </c>
      <c r="O154" s="5">
        <v>0</v>
      </c>
      <c r="P154" s="5">
        <v>0</v>
      </c>
      <c r="Q154" s="5">
        <v>0</v>
      </c>
      <c r="R154" s="5">
        <v>0</v>
      </c>
      <c r="S154" s="5">
        <v>0</v>
      </c>
      <c r="T154" s="5">
        <v>52</v>
      </c>
      <c r="U154" s="5">
        <v>47</v>
      </c>
      <c r="V154" s="5">
        <v>5</v>
      </c>
      <c r="W154" s="5">
        <v>0</v>
      </c>
      <c r="X154" s="5">
        <v>0</v>
      </c>
      <c r="Y154" s="5">
        <v>0</v>
      </c>
      <c r="Z154" s="5">
        <v>0</v>
      </c>
      <c r="AA154" s="5">
        <v>0</v>
      </c>
      <c r="AB154" s="5">
        <v>0</v>
      </c>
      <c r="AC154" s="5">
        <v>6</v>
      </c>
      <c r="AD154" s="5">
        <v>2</v>
      </c>
      <c r="AE154" s="5">
        <v>1</v>
      </c>
      <c r="AF154" s="5">
        <v>0</v>
      </c>
      <c r="AG154" s="5">
        <v>0</v>
      </c>
      <c r="AH154" s="5">
        <v>0</v>
      </c>
      <c r="AI154" s="5">
        <v>0</v>
      </c>
      <c r="AJ154" s="5">
        <v>0</v>
      </c>
      <c r="AK154" s="5">
        <v>0</v>
      </c>
      <c r="AL154" s="5">
        <v>0</v>
      </c>
      <c r="AM154" s="5">
        <v>1</v>
      </c>
      <c r="AN154" s="5">
        <v>1</v>
      </c>
      <c r="AO154" s="5">
        <v>1</v>
      </c>
      <c r="AP154" s="5">
        <v>3</v>
      </c>
      <c r="AQ154" s="5">
        <v>0</v>
      </c>
      <c r="AR154" s="5">
        <v>0</v>
      </c>
      <c r="AS154" s="5">
        <v>0</v>
      </c>
      <c r="AT154" s="5">
        <v>0</v>
      </c>
      <c r="AU154" s="5">
        <v>0</v>
      </c>
      <c r="AV154" s="5">
        <v>0</v>
      </c>
      <c r="AW154" s="5">
        <v>0</v>
      </c>
      <c r="AX154" s="5">
        <v>0</v>
      </c>
      <c r="AY154" s="5">
        <v>0</v>
      </c>
      <c r="AZ154" s="5">
        <v>4</v>
      </c>
      <c r="BA154" s="5">
        <v>0</v>
      </c>
      <c r="BB154" s="5">
        <v>4</v>
      </c>
      <c r="BC154" s="5">
        <v>1</v>
      </c>
      <c r="BD154" s="5">
        <v>0</v>
      </c>
      <c r="BE154" s="5">
        <v>1</v>
      </c>
      <c r="BF154" s="5">
        <v>0</v>
      </c>
      <c r="BG154" s="5">
        <v>0</v>
      </c>
      <c r="BH154" s="5">
        <v>1</v>
      </c>
      <c r="BI154" s="5">
        <v>0</v>
      </c>
      <c r="BJ154" s="5">
        <v>0</v>
      </c>
      <c r="BK154" s="5">
        <v>0</v>
      </c>
      <c r="BL154" s="5">
        <v>0</v>
      </c>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c r="FQ154" s="5"/>
      <c r="FR154" s="5"/>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4"/>
    </row>
    <row r="155" spans="1:200" ht="16.5">
      <c r="A155" s="80" t="s">
        <v>29</v>
      </c>
      <c r="B155" s="79" t="s">
        <v>84</v>
      </c>
      <c r="C155" s="68" t="s">
        <v>153</v>
      </c>
      <c r="D155" s="53">
        <v>9</v>
      </c>
      <c r="E155" s="5">
        <v>1</v>
      </c>
      <c r="F155" s="5">
        <v>0</v>
      </c>
      <c r="G155" s="5">
        <v>0</v>
      </c>
      <c r="H155" s="5">
        <v>0</v>
      </c>
      <c r="I155" s="5">
        <v>1</v>
      </c>
      <c r="J155" s="5">
        <v>1</v>
      </c>
      <c r="K155" s="5">
        <v>0</v>
      </c>
      <c r="L155" s="5">
        <v>0</v>
      </c>
      <c r="M155" s="5"/>
      <c r="N155" s="5">
        <v>183</v>
      </c>
      <c r="O155" s="5">
        <v>0</v>
      </c>
      <c r="P155" s="5">
        <v>3</v>
      </c>
      <c r="Q155" s="5">
        <v>0</v>
      </c>
      <c r="R155" s="5">
        <v>0</v>
      </c>
      <c r="S155" s="5">
        <v>3</v>
      </c>
      <c r="T155" s="5">
        <v>189</v>
      </c>
      <c r="U155" s="5">
        <v>184</v>
      </c>
      <c r="V155" s="5">
        <v>5</v>
      </c>
      <c r="W155" s="5">
        <v>0</v>
      </c>
      <c r="X155" s="5">
        <v>0</v>
      </c>
      <c r="Y155" s="5">
        <v>0</v>
      </c>
      <c r="Z155" s="5">
        <v>0</v>
      </c>
      <c r="AA155" s="5">
        <v>0</v>
      </c>
      <c r="AB155" s="5">
        <v>0</v>
      </c>
      <c r="AC155" s="5">
        <v>1</v>
      </c>
      <c r="AD155" s="5">
        <v>0</v>
      </c>
      <c r="AE155" s="5">
        <v>0</v>
      </c>
      <c r="AF155" s="5">
        <v>0</v>
      </c>
      <c r="AG155" s="5">
        <v>0</v>
      </c>
      <c r="AH155" s="5">
        <v>0</v>
      </c>
      <c r="AI155" s="5">
        <v>0</v>
      </c>
      <c r="AJ155" s="5">
        <v>0</v>
      </c>
      <c r="AK155" s="5">
        <v>0</v>
      </c>
      <c r="AL155" s="5">
        <v>0</v>
      </c>
      <c r="AM155" s="5">
        <v>0</v>
      </c>
      <c r="AN155" s="5">
        <v>0</v>
      </c>
      <c r="AO155" s="5">
        <v>0</v>
      </c>
      <c r="AP155" s="5">
        <v>0</v>
      </c>
      <c r="AQ155" s="5">
        <v>0</v>
      </c>
      <c r="AR155" s="5">
        <v>0</v>
      </c>
      <c r="AS155" s="5">
        <v>0</v>
      </c>
      <c r="AT155" s="5">
        <v>0</v>
      </c>
      <c r="AU155" s="5">
        <v>0</v>
      </c>
      <c r="AV155" s="5">
        <v>0</v>
      </c>
      <c r="AW155" s="5">
        <v>0</v>
      </c>
      <c r="AX155" s="5">
        <v>0</v>
      </c>
      <c r="AY155" s="5">
        <v>0</v>
      </c>
      <c r="AZ155" s="5">
        <v>9</v>
      </c>
      <c r="BA155" s="5">
        <v>0</v>
      </c>
      <c r="BB155" s="5">
        <v>9</v>
      </c>
      <c r="BC155" s="5">
        <v>5</v>
      </c>
      <c r="BD155" s="5">
        <v>0</v>
      </c>
      <c r="BE155" s="5">
        <v>0</v>
      </c>
      <c r="BF155" s="5">
        <v>5</v>
      </c>
      <c r="BG155" s="5">
        <v>0</v>
      </c>
      <c r="BH155" s="5">
        <v>0</v>
      </c>
      <c r="BI155" s="5">
        <v>0</v>
      </c>
      <c r="BJ155" s="5">
        <v>0</v>
      </c>
      <c r="BK155" s="5">
        <v>0</v>
      </c>
      <c r="BL155" s="5">
        <v>0</v>
      </c>
      <c r="BM155" s="5">
        <v>1</v>
      </c>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c r="EO155" s="5"/>
      <c r="EP155" s="5"/>
      <c r="EQ155" s="5"/>
      <c r="ER155" s="5"/>
      <c r="ES155" s="5"/>
      <c r="ET155" s="5"/>
      <c r="EU155" s="5"/>
      <c r="EV155" s="5"/>
      <c r="EW155" s="5"/>
      <c r="EX155" s="5"/>
      <c r="EY155" s="5"/>
      <c r="EZ155" s="5"/>
      <c r="FA155" s="5"/>
      <c r="FB155" s="5"/>
      <c r="FC155" s="5"/>
      <c r="FD155" s="5"/>
      <c r="FE155" s="5"/>
      <c r="FF155" s="5"/>
      <c r="FG155" s="5"/>
      <c r="FH155" s="5"/>
      <c r="FI155" s="5"/>
      <c r="FJ155" s="5"/>
      <c r="FK155" s="5"/>
      <c r="FL155" s="5"/>
      <c r="FM155" s="5"/>
      <c r="FN155" s="5"/>
      <c r="FO155" s="5"/>
      <c r="FP155" s="5"/>
      <c r="FQ155" s="5"/>
      <c r="FR155" s="5"/>
      <c r="FS155" s="5"/>
      <c r="FT155" s="5"/>
      <c r="FU155" s="5"/>
      <c r="FV155" s="5"/>
      <c r="FW155" s="5"/>
      <c r="FX155" s="5"/>
      <c r="FY155" s="5"/>
      <c r="FZ155" s="5"/>
      <c r="GA155" s="5"/>
      <c r="GB155" s="5"/>
      <c r="GC155" s="5"/>
      <c r="GD155" s="5"/>
      <c r="GE155" s="5"/>
      <c r="GF155" s="5"/>
      <c r="GG155" s="5"/>
      <c r="GH155" s="5"/>
      <c r="GI155" s="5"/>
      <c r="GJ155" s="5"/>
      <c r="GK155" s="5"/>
      <c r="GL155" s="5"/>
      <c r="GM155" s="5"/>
      <c r="GN155" s="5"/>
      <c r="GO155" s="5"/>
      <c r="GP155" s="5"/>
      <c r="GQ155" s="5"/>
      <c r="GR155" s="54"/>
    </row>
    <row r="156" spans="1:200" ht="16.5">
      <c r="A156" s="80" t="s">
        <v>29</v>
      </c>
      <c r="B156" s="80" t="s">
        <v>84</v>
      </c>
      <c r="C156" s="68" t="s">
        <v>85</v>
      </c>
      <c r="D156" s="53">
        <v>0</v>
      </c>
      <c r="E156" s="5">
        <v>0</v>
      </c>
      <c r="F156" s="5">
        <v>0</v>
      </c>
      <c r="G156" s="5">
        <v>0</v>
      </c>
      <c r="H156" s="5">
        <v>0</v>
      </c>
      <c r="I156" s="5">
        <v>0</v>
      </c>
      <c r="J156" s="5">
        <v>0</v>
      </c>
      <c r="K156" s="5">
        <v>0</v>
      </c>
      <c r="L156" s="5">
        <v>0</v>
      </c>
      <c r="M156" s="5"/>
      <c r="N156" s="5">
        <v>74</v>
      </c>
      <c r="O156" s="5">
        <v>0</v>
      </c>
      <c r="P156" s="5">
        <v>2</v>
      </c>
      <c r="Q156" s="5">
        <v>3</v>
      </c>
      <c r="R156" s="5">
        <v>0</v>
      </c>
      <c r="S156" s="5">
        <v>0</v>
      </c>
      <c r="T156" s="5">
        <v>79</v>
      </c>
      <c r="U156" s="5">
        <v>78</v>
      </c>
      <c r="V156" s="5">
        <v>1</v>
      </c>
      <c r="W156" s="5">
        <v>0</v>
      </c>
      <c r="X156" s="5">
        <v>0</v>
      </c>
      <c r="Y156" s="5">
        <v>0</v>
      </c>
      <c r="Z156" s="5">
        <v>0</v>
      </c>
      <c r="AA156" s="5">
        <v>0</v>
      </c>
      <c r="AB156" s="5">
        <v>0</v>
      </c>
      <c r="AC156" s="5">
        <v>2</v>
      </c>
      <c r="AD156" s="5">
        <v>0</v>
      </c>
      <c r="AE156" s="5">
        <v>0</v>
      </c>
      <c r="AF156" s="5">
        <v>0</v>
      </c>
      <c r="AG156" s="5">
        <v>0</v>
      </c>
      <c r="AH156" s="5">
        <v>0</v>
      </c>
      <c r="AI156" s="5">
        <v>0</v>
      </c>
      <c r="AJ156" s="5">
        <v>0</v>
      </c>
      <c r="AK156" s="5">
        <v>0</v>
      </c>
      <c r="AL156" s="5">
        <v>0</v>
      </c>
      <c r="AM156" s="5">
        <v>0</v>
      </c>
      <c r="AN156" s="5">
        <v>0</v>
      </c>
      <c r="AO156" s="5">
        <v>0</v>
      </c>
      <c r="AP156" s="5">
        <v>0</v>
      </c>
      <c r="AQ156" s="5">
        <v>0</v>
      </c>
      <c r="AR156" s="5">
        <v>0</v>
      </c>
      <c r="AS156" s="5">
        <v>0</v>
      </c>
      <c r="AT156" s="5">
        <v>0</v>
      </c>
      <c r="AU156" s="5">
        <v>0</v>
      </c>
      <c r="AV156" s="5">
        <v>0</v>
      </c>
      <c r="AW156" s="5">
        <v>0</v>
      </c>
      <c r="AX156" s="5">
        <v>0</v>
      </c>
      <c r="AY156" s="5">
        <v>0</v>
      </c>
      <c r="AZ156" s="5">
        <v>0</v>
      </c>
      <c r="BA156" s="5">
        <v>0</v>
      </c>
      <c r="BB156" s="5">
        <v>0</v>
      </c>
      <c r="BC156" s="5">
        <v>1</v>
      </c>
      <c r="BD156" s="5">
        <v>0</v>
      </c>
      <c r="BE156" s="5">
        <v>0</v>
      </c>
      <c r="BF156" s="5">
        <v>1</v>
      </c>
      <c r="BG156" s="5">
        <v>0</v>
      </c>
      <c r="BH156" s="5">
        <v>0</v>
      </c>
      <c r="BI156" s="5">
        <v>0</v>
      </c>
      <c r="BJ156" s="5">
        <v>0</v>
      </c>
      <c r="BK156" s="5">
        <v>0</v>
      </c>
      <c r="BL156" s="5">
        <v>0</v>
      </c>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4"/>
    </row>
    <row r="157" spans="1:200" ht="16.5">
      <c r="A157" s="80" t="s">
        <v>29</v>
      </c>
      <c r="B157" s="80" t="s">
        <v>84</v>
      </c>
      <c r="C157" s="68" t="s">
        <v>181</v>
      </c>
      <c r="D157" s="53">
        <v>0</v>
      </c>
      <c r="E157" s="5">
        <v>0</v>
      </c>
      <c r="F157" s="5">
        <v>0</v>
      </c>
      <c r="G157" s="5">
        <v>0</v>
      </c>
      <c r="H157" s="5">
        <v>0</v>
      </c>
      <c r="I157" s="5">
        <v>0</v>
      </c>
      <c r="J157" s="5">
        <v>0</v>
      </c>
      <c r="K157" s="5">
        <v>0</v>
      </c>
      <c r="L157" s="5">
        <v>0</v>
      </c>
      <c r="M157" s="5"/>
      <c r="N157" s="5">
        <v>102</v>
      </c>
      <c r="O157" s="5">
        <v>0</v>
      </c>
      <c r="P157" s="5">
        <v>4</v>
      </c>
      <c r="Q157" s="5">
        <v>0</v>
      </c>
      <c r="R157" s="5">
        <v>0</v>
      </c>
      <c r="S157" s="5">
        <v>0</v>
      </c>
      <c r="T157" s="5">
        <v>106</v>
      </c>
      <c r="U157" s="5">
        <v>106</v>
      </c>
      <c r="V157" s="5"/>
      <c r="W157" s="5">
        <v>0</v>
      </c>
      <c r="X157" s="5">
        <v>0</v>
      </c>
      <c r="Y157" s="5">
        <v>0</v>
      </c>
      <c r="Z157" s="5">
        <v>0</v>
      </c>
      <c r="AA157" s="5">
        <v>0</v>
      </c>
      <c r="AB157" s="5">
        <v>0</v>
      </c>
      <c r="AC157" s="5">
        <v>0</v>
      </c>
      <c r="AD157" s="5">
        <v>0</v>
      </c>
      <c r="AE157" s="5">
        <v>0</v>
      </c>
      <c r="AF157" s="5">
        <v>0</v>
      </c>
      <c r="AG157" s="5">
        <v>0</v>
      </c>
      <c r="AH157" s="5">
        <v>0</v>
      </c>
      <c r="AI157" s="5">
        <v>0</v>
      </c>
      <c r="AJ157" s="5">
        <v>0</v>
      </c>
      <c r="AK157" s="5">
        <v>0</v>
      </c>
      <c r="AL157" s="5">
        <v>0</v>
      </c>
      <c r="AM157" s="5">
        <v>0</v>
      </c>
      <c r="AN157" s="5">
        <v>0</v>
      </c>
      <c r="AO157" s="5">
        <v>0</v>
      </c>
      <c r="AP157" s="5">
        <v>0</v>
      </c>
      <c r="AQ157" s="5">
        <v>0</v>
      </c>
      <c r="AR157" s="5">
        <v>0</v>
      </c>
      <c r="AS157" s="5">
        <v>0</v>
      </c>
      <c r="AT157" s="5">
        <v>0</v>
      </c>
      <c r="AU157" s="5">
        <v>0</v>
      </c>
      <c r="AV157" s="5">
        <v>0</v>
      </c>
      <c r="AW157" s="5">
        <v>0</v>
      </c>
      <c r="AX157" s="5">
        <v>0</v>
      </c>
      <c r="AY157" s="5">
        <v>0</v>
      </c>
      <c r="AZ157" s="5">
        <v>0</v>
      </c>
      <c r="BA157" s="5">
        <v>0</v>
      </c>
      <c r="BB157" s="5">
        <v>0</v>
      </c>
      <c r="BC157" s="5">
        <v>0</v>
      </c>
      <c r="BD157" s="5">
        <v>0</v>
      </c>
      <c r="BE157" s="5">
        <v>0</v>
      </c>
      <c r="BF157" s="5">
        <v>0</v>
      </c>
      <c r="BG157" s="5">
        <v>0</v>
      </c>
      <c r="BH157" s="5">
        <v>0</v>
      </c>
      <c r="BI157" s="5">
        <v>0</v>
      </c>
      <c r="BJ157" s="5">
        <v>0</v>
      </c>
      <c r="BK157" s="5">
        <v>0</v>
      </c>
      <c r="BL157" s="5">
        <v>0</v>
      </c>
      <c r="BM157" s="5">
        <v>1</v>
      </c>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c r="EO157" s="5"/>
      <c r="EP157" s="5"/>
      <c r="EQ157" s="5"/>
      <c r="ER157" s="5"/>
      <c r="ES157" s="5"/>
      <c r="ET157" s="5"/>
      <c r="EU157" s="5"/>
      <c r="EV157" s="5"/>
      <c r="EW157" s="5"/>
      <c r="EX157" s="5"/>
      <c r="EY157" s="5"/>
      <c r="EZ157" s="5"/>
      <c r="FA157" s="5"/>
      <c r="FB157" s="5"/>
      <c r="FC157" s="5"/>
      <c r="FD157" s="5"/>
      <c r="FE157" s="5"/>
      <c r="FF157" s="5"/>
      <c r="FG157" s="5"/>
      <c r="FH157" s="5"/>
      <c r="FI157" s="5"/>
      <c r="FJ157" s="5"/>
      <c r="FK157" s="5"/>
      <c r="FL157" s="5"/>
      <c r="FM157" s="5"/>
      <c r="FN157" s="5"/>
      <c r="FO157" s="5"/>
      <c r="FP157" s="5"/>
      <c r="FQ157" s="5"/>
      <c r="FR157" s="5"/>
      <c r="FS157" s="5"/>
      <c r="FT157" s="5"/>
      <c r="FU157" s="5"/>
      <c r="FV157" s="5"/>
      <c r="FW157" s="5"/>
      <c r="FX157" s="5"/>
      <c r="FY157" s="5"/>
      <c r="FZ157" s="5"/>
      <c r="GA157" s="5"/>
      <c r="GB157" s="5"/>
      <c r="GC157" s="5"/>
      <c r="GD157" s="5"/>
      <c r="GE157" s="5"/>
      <c r="GF157" s="5"/>
      <c r="GG157" s="5"/>
      <c r="GH157" s="5"/>
      <c r="GI157" s="5"/>
      <c r="GJ157" s="5"/>
      <c r="GK157" s="5"/>
      <c r="GL157" s="5"/>
      <c r="GM157" s="5"/>
      <c r="GN157" s="5"/>
      <c r="GO157" s="5"/>
      <c r="GP157" s="5"/>
      <c r="GQ157" s="5"/>
      <c r="GR157" s="54"/>
    </row>
    <row r="158" spans="1:200" ht="16.5">
      <c r="A158" s="80" t="s">
        <v>29</v>
      </c>
      <c r="B158" s="80" t="s">
        <v>84</v>
      </c>
      <c r="C158" s="68" t="s">
        <v>154</v>
      </c>
      <c r="D158" s="53">
        <v>9</v>
      </c>
      <c r="E158" s="5">
        <v>0</v>
      </c>
      <c r="F158" s="5">
        <v>0</v>
      </c>
      <c r="G158" s="5">
        <v>0</v>
      </c>
      <c r="H158" s="5">
        <v>0</v>
      </c>
      <c r="I158" s="5">
        <v>0</v>
      </c>
      <c r="J158" s="5">
        <v>0</v>
      </c>
      <c r="K158" s="5">
        <v>0</v>
      </c>
      <c r="L158" s="5">
        <v>0</v>
      </c>
      <c r="M158" s="5"/>
      <c r="N158" s="5">
        <v>259</v>
      </c>
      <c r="O158" s="5">
        <v>0</v>
      </c>
      <c r="P158" s="5">
        <v>7</v>
      </c>
      <c r="Q158" s="5">
        <v>0</v>
      </c>
      <c r="R158" s="5">
        <v>0</v>
      </c>
      <c r="S158" s="5">
        <v>2</v>
      </c>
      <c r="T158" s="5">
        <v>268</v>
      </c>
      <c r="U158" s="5">
        <v>268</v>
      </c>
      <c r="V158" s="5"/>
      <c r="W158" s="5">
        <v>0</v>
      </c>
      <c r="X158" s="5">
        <v>0</v>
      </c>
      <c r="Y158" s="5">
        <v>0</v>
      </c>
      <c r="Z158" s="5">
        <v>0</v>
      </c>
      <c r="AA158" s="5">
        <v>0</v>
      </c>
      <c r="AB158" s="5">
        <v>0</v>
      </c>
      <c r="AC158" s="5">
        <v>0</v>
      </c>
      <c r="AD158" s="5">
        <v>0</v>
      </c>
      <c r="AE158" s="5">
        <v>0</v>
      </c>
      <c r="AF158" s="5">
        <v>0</v>
      </c>
      <c r="AG158" s="5">
        <v>0</v>
      </c>
      <c r="AH158" s="5">
        <v>0</v>
      </c>
      <c r="AI158" s="5">
        <v>0</v>
      </c>
      <c r="AJ158" s="5">
        <v>0</v>
      </c>
      <c r="AK158" s="5">
        <v>0</v>
      </c>
      <c r="AL158" s="5">
        <v>0</v>
      </c>
      <c r="AM158" s="5">
        <v>0</v>
      </c>
      <c r="AN158" s="5">
        <v>0</v>
      </c>
      <c r="AO158" s="5">
        <v>0</v>
      </c>
      <c r="AP158" s="5">
        <v>0</v>
      </c>
      <c r="AQ158" s="5">
        <v>0</v>
      </c>
      <c r="AR158" s="5">
        <v>0</v>
      </c>
      <c r="AS158" s="5">
        <v>0</v>
      </c>
      <c r="AT158" s="5">
        <v>0</v>
      </c>
      <c r="AU158" s="5">
        <v>0</v>
      </c>
      <c r="AV158" s="5">
        <v>0</v>
      </c>
      <c r="AW158" s="5">
        <v>0</v>
      </c>
      <c r="AX158" s="5">
        <v>0</v>
      </c>
      <c r="AY158" s="5">
        <v>0</v>
      </c>
      <c r="AZ158" s="5">
        <v>0</v>
      </c>
      <c r="BA158" s="5">
        <v>0</v>
      </c>
      <c r="BB158" s="5">
        <v>0</v>
      </c>
      <c r="BC158" s="5">
        <v>0</v>
      </c>
      <c r="BD158" s="5">
        <v>0</v>
      </c>
      <c r="BE158" s="5">
        <v>0</v>
      </c>
      <c r="BF158" s="5">
        <v>0</v>
      </c>
      <c r="BG158" s="5">
        <v>0</v>
      </c>
      <c r="BH158" s="5">
        <v>0</v>
      </c>
      <c r="BI158" s="5">
        <v>0</v>
      </c>
      <c r="BJ158" s="5">
        <v>0</v>
      </c>
      <c r="BK158" s="5">
        <v>0</v>
      </c>
      <c r="BL158" s="5">
        <v>0</v>
      </c>
      <c r="BM158" s="5">
        <v>1</v>
      </c>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4"/>
    </row>
    <row r="159" spans="1:200" ht="16.5">
      <c r="A159" s="80" t="s">
        <v>29</v>
      </c>
      <c r="B159" s="80" t="s">
        <v>84</v>
      </c>
      <c r="C159" s="68" t="s">
        <v>155</v>
      </c>
      <c r="D159" s="53">
        <v>11</v>
      </c>
      <c r="E159" s="5">
        <v>2</v>
      </c>
      <c r="F159" s="5">
        <v>1</v>
      </c>
      <c r="G159" s="5">
        <v>0</v>
      </c>
      <c r="H159" s="5">
        <v>0</v>
      </c>
      <c r="I159" s="5">
        <v>1</v>
      </c>
      <c r="J159" s="5">
        <v>1</v>
      </c>
      <c r="K159" s="5">
        <v>0</v>
      </c>
      <c r="L159" s="5">
        <v>1</v>
      </c>
      <c r="M159" s="5"/>
      <c r="N159" s="5">
        <v>861</v>
      </c>
      <c r="O159" s="5">
        <v>0</v>
      </c>
      <c r="P159" s="5">
        <v>30</v>
      </c>
      <c r="Q159" s="5">
        <v>30</v>
      </c>
      <c r="R159" s="5">
        <v>0</v>
      </c>
      <c r="S159" s="5">
        <v>14</v>
      </c>
      <c r="T159" s="5">
        <v>935</v>
      </c>
      <c r="U159" s="5">
        <v>873</v>
      </c>
      <c r="V159" s="5">
        <v>62</v>
      </c>
      <c r="W159" s="5">
        <v>1</v>
      </c>
      <c r="X159" s="5">
        <v>0</v>
      </c>
      <c r="Y159" s="5">
        <v>0</v>
      </c>
      <c r="Z159" s="5">
        <v>0</v>
      </c>
      <c r="AA159" s="5">
        <v>11</v>
      </c>
      <c r="AB159" s="5">
        <v>0</v>
      </c>
      <c r="AC159" s="5">
        <v>18</v>
      </c>
      <c r="AD159" s="5">
        <v>0</v>
      </c>
      <c r="AE159" s="5">
        <v>0</v>
      </c>
      <c r="AF159" s="5">
        <v>0</v>
      </c>
      <c r="AG159" s="5">
        <v>0</v>
      </c>
      <c r="AH159" s="5">
        <v>0</v>
      </c>
      <c r="AI159" s="5">
        <v>0</v>
      </c>
      <c r="AJ159" s="5">
        <v>0</v>
      </c>
      <c r="AK159" s="5">
        <v>0</v>
      </c>
      <c r="AL159" s="5">
        <v>0</v>
      </c>
      <c r="AM159" s="5">
        <v>0</v>
      </c>
      <c r="AN159" s="5">
        <v>0</v>
      </c>
      <c r="AO159" s="5">
        <v>0</v>
      </c>
      <c r="AP159" s="5">
        <v>0</v>
      </c>
      <c r="AQ159" s="5">
        <v>0</v>
      </c>
      <c r="AR159" s="5">
        <v>16</v>
      </c>
      <c r="AS159" s="5">
        <v>0</v>
      </c>
      <c r="AT159" s="5">
        <v>14</v>
      </c>
      <c r="AU159" s="5">
        <v>7</v>
      </c>
      <c r="AV159" s="5">
        <v>0</v>
      </c>
      <c r="AW159" s="5">
        <v>2</v>
      </c>
      <c r="AX159" s="5">
        <v>1</v>
      </c>
      <c r="AY159" s="5">
        <v>0</v>
      </c>
      <c r="AZ159" s="5">
        <v>90</v>
      </c>
      <c r="BA159" s="5">
        <v>4</v>
      </c>
      <c r="BB159" s="5">
        <v>86</v>
      </c>
      <c r="BC159" s="5">
        <v>54</v>
      </c>
      <c r="BD159" s="5">
        <v>0</v>
      </c>
      <c r="BE159" s="5">
        <v>41</v>
      </c>
      <c r="BF159" s="5">
        <v>13</v>
      </c>
      <c r="BG159" s="5">
        <v>16</v>
      </c>
      <c r="BH159" s="5">
        <v>9</v>
      </c>
      <c r="BI159" s="5">
        <v>0</v>
      </c>
      <c r="BJ159" s="5">
        <v>0</v>
      </c>
      <c r="BK159" s="5">
        <v>5</v>
      </c>
      <c r="BL159" s="5">
        <v>0</v>
      </c>
      <c r="BM159" s="5">
        <v>1</v>
      </c>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c r="ES159" s="5"/>
      <c r="ET159" s="5"/>
      <c r="EU159" s="5"/>
      <c r="EV159" s="5"/>
      <c r="EW159" s="5"/>
      <c r="EX159" s="5"/>
      <c r="EY159" s="5"/>
      <c r="EZ159" s="5"/>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4"/>
    </row>
    <row r="160" spans="1:200" ht="16.5">
      <c r="A160" s="80" t="s">
        <v>29</v>
      </c>
      <c r="B160" s="80" t="s">
        <v>84</v>
      </c>
      <c r="C160" s="68" t="s">
        <v>86</v>
      </c>
      <c r="D160" s="53">
        <v>4</v>
      </c>
      <c r="E160" s="5">
        <v>0</v>
      </c>
      <c r="F160" s="5">
        <v>0</v>
      </c>
      <c r="G160" s="5">
        <v>0</v>
      </c>
      <c r="H160" s="5">
        <v>0</v>
      </c>
      <c r="I160" s="5">
        <v>0</v>
      </c>
      <c r="J160" s="5">
        <v>0</v>
      </c>
      <c r="K160" s="5">
        <v>0</v>
      </c>
      <c r="L160" s="5">
        <v>0</v>
      </c>
      <c r="M160" s="5"/>
      <c r="N160" s="5">
        <v>169</v>
      </c>
      <c r="O160" s="5">
        <v>0</v>
      </c>
      <c r="P160" s="5">
        <v>8</v>
      </c>
      <c r="Q160" s="5">
        <v>5</v>
      </c>
      <c r="R160" s="5">
        <v>0</v>
      </c>
      <c r="S160" s="5">
        <v>3</v>
      </c>
      <c r="T160" s="5">
        <v>185</v>
      </c>
      <c r="U160" s="5">
        <v>174</v>
      </c>
      <c r="V160" s="5">
        <v>11</v>
      </c>
      <c r="W160" s="5">
        <v>0</v>
      </c>
      <c r="X160" s="5">
        <v>0</v>
      </c>
      <c r="Y160" s="5">
        <v>0</v>
      </c>
      <c r="Z160" s="5">
        <v>0</v>
      </c>
      <c r="AA160" s="5">
        <v>0</v>
      </c>
      <c r="AB160" s="5">
        <v>0</v>
      </c>
      <c r="AC160" s="5">
        <v>3</v>
      </c>
      <c r="AD160" s="5">
        <v>0</v>
      </c>
      <c r="AE160" s="5">
        <v>0</v>
      </c>
      <c r="AF160" s="5">
        <v>0</v>
      </c>
      <c r="AG160" s="5">
        <v>0</v>
      </c>
      <c r="AH160" s="5">
        <v>0</v>
      </c>
      <c r="AI160" s="5">
        <v>0</v>
      </c>
      <c r="AJ160" s="5">
        <v>0</v>
      </c>
      <c r="AK160" s="5">
        <v>0</v>
      </c>
      <c r="AL160" s="5">
        <v>0</v>
      </c>
      <c r="AM160" s="5">
        <v>0</v>
      </c>
      <c r="AN160" s="5">
        <v>0</v>
      </c>
      <c r="AO160" s="5">
        <v>0</v>
      </c>
      <c r="AP160" s="5">
        <v>0</v>
      </c>
      <c r="AQ160" s="5">
        <v>0</v>
      </c>
      <c r="AR160" s="5">
        <v>2</v>
      </c>
      <c r="AS160" s="5">
        <v>0</v>
      </c>
      <c r="AT160" s="5">
        <v>0</v>
      </c>
      <c r="AU160" s="5">
        <v>0</v>
      </c>
      <c r="AV160" s="5">
        <v>0</v>
      </c>
      <c r="AW160" s="5">
        <v>0</v>
      </c>
      <c r="AX160" s="5">
        <v>0</v>
      </c>
      <c r="AY160" s="5">
        <v>0</v>
      </c>
      <c r="AZ160" s="5">
        <v>19</v>
      </c>
      <c r="BA160" s="5">
        <v>0</v>
      </c>
      <c r="BB160" s="5">
        <v>19</v>
      </c>
      <c r="BC160" s="5">
        <v>11</v>
      </c>
      <c r="BD160" s="5">
        <v>0</v>
      </c>
      <c r="BE160" s="5">
        <v>5</v>
      </c>
      <c r="BF160" s="5">
        <v>6</v>
      </c>
      <c r="BG160" s="5">
        <v>2</v>
      </c>
      <c r="BH160" s="5">
        <v>3</v>
      </c>
      <c r="BI160" s="5">
        <v>0</v>
      </c>
      <c r="BJ160" s="5">
        <v>0</v>
      </c>
      <c r="BK160" s="5">
        <v>0</v>
      </c>
      <c r="BL160" s="5">
        <v>0</v>
      </c>
      <c r="BM160" s="5">
        <v>1</v>
      </c>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c r="ES160" s="5"/>
      <c r="ET160" s="5"/>
      <c r="EU160" s="5"/>
      <c r="EV160" s="5"/>
      <c r="EW160" s="5"/>
      <c r="EX160" s="5"/>
      <c r="EY160" s="5"/>
      <c r="EZ160" s="5"/>
      <c r="FA160" s="5"/>
      <c r="FB160" s="5"/>
      <c r="FC160" s="5"/>
      <c r="FD160" s="5"/>
      <c r="FE160" s="5"/>
      <c r="FF160" s="5"/>
      <c r="FG160" s="5"/>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4"/>
    </row>
    <row r="161" spans="1:200" ht="16.5">
      <c r="A161" s="80" t="s">
        <v>29</v>
      </c>
      <c r="B161" s="80" t="s">
        <v>84</v>
      </c>
      <c r="C161" s="68" t="s">
        <v>156</v>
      </c>
      <c r="D161" s="53">
        <v>42</v>
      </c>
      <c r="E161" s="5">
        <v>5</v>
      </c>
      <c r="F161" s="5">
        <v>0</v>
      </c>
      <c r="G161" s="5">
        <v>0</v>
      </c>
      <c r="H161" s="5">
        <v>2</v>
      </c>
      <c r="I161" s="5">
        <v>3</v>
      </c>
      <c r="J161" s="5">
        <v>3</v>
      </c>
      <c r="K161" s="5">
        <v>0</v>
      </c>
      <c r="L161" s="5">
        <v>1</v>
      </c>
      <c r="M161" s="5"/>
      <c r="N161" s="5">
        <v>1907</v>
      </c>
      <c r="O161" s="5">
        <v>0</v>
      </c>
      <c r="P161" s="5">
        <v>53</v>
      </c>
      <c r="Q161" s="5">
        <v>23</v>
      </c>
      <c r="R161" s="5">
        <v>0</v>
      </c>
      <c r="S161" s="5">
        <v>0</v>
      </c>
      <c r="T161" s="5">
        <v>1983</v>
      </c>
      <c r="U161" s="5">
        <v>1952</v>
      </c>
      <c r="V161" s="5">
        <v>31</v>
      </c>
      <c r="W161" s="5">
        <v>1</v>
      </c>
      <c r="X161" s="5">
        <v>1</v>
      </c>
      <c r="Y161" s="5">
        <v>0</v>
      </c>
      <c r="Z161" s="5">
        <v>0</v>
      </c>
      <c r="AA161" s="5">
        <v>0</v>
      </c>
      <c r="AB161" s="5">
        <v>0</v>
      </c>
      <c r="AC161" s="5">
        <v>12</v>
      </c>
      <c r="AD161" s="5">
        <v>4</v>
      </c>
      <c r="AE161" s="5">
        <v>0</v>
      </c>
      <c r="AF161" s="5">
        <v>0</v>
      </c>
      <c r="AG161" s="5">
        <v>0</v>
      </c>
      <c r="AH161" s="5">
        <v>2</v>
      </c>
      <c r="AI161" s="5">
        <v>0</v>
      </c>
      <c r="AJ161" s="5">
        <v>0</v>
      </c>
      <c r="AK161" s="5">
        <v>0</v>
      </c>
      <c r="AL161" s="5">
        <v>0</v>
      </c>
      <c r="AM161" s="5">
        <v>0</v>
      </c>
      <c r="AN161" s="5">
        <v>0</v>
      </c>
      <c r="AO161" s="5">
        <v>0</v>
      </c>
      <c r="AP161" s="5">
        <v>6</v>
      </c>
      <c r="AQ161" s="5">
        <v>0</v>
      </c>
      <c r="AR161" s="5">
        <v>5</v>
      </c>
      <c r="AS161" s="5">
        <v>0</v>
      </c>
      <c r="AT161" s="5">
        <v>22</v>
      </c>
      <c r="AU161" s="5">
        <v>11</v>
      </c>
      <c r="AV161" s="5">
        <v>0</v>
      </c>
      <c r="AW161" s="5">
        <v>0</v>
      </c>
      <c r="AX161" s="5">
        <v>0</v>
      </c>
      <c r="AY161" s="5">
        <v>0</v>
      </c>
      <c r="AZ161" s="5">
        <v>28</v>
      </c>
      <c r="BA161" s="5">
        <v>10</v>
      </c>
      <c r="BB161" s="5">
        <v>18</v>
      </c>
      <c r="BC161" s="5">
        <v>14</v>
      </c>
      <c r="BD161" s="5">
        <v>0</v>
      </c>
      <c r="BE161" s="5">
        <v>5</v>
      </c>
      <c r="BF161" s="5">
        <v>9</v>
      </c>
      <c r="BG161" s="5">
        <v>5</v>
      </c>
      <c r="BH161" s="5">
        <v>0</v>
      </c>
      <c r="BI161" s="5">
        <v>0</v>
      </c>
      <c r="BJ161" s="5">
        <v>0</v>
      </c>
      <c r="BK161" s="5">
        <v>0</v>
      </c>
      <c r="BL161" s="5">
        <v>0</v>
      </c>
      <c r="BM161" s="5">
        <v>1</v>
      </c>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4"/>
    </row>
    <row r="162" spans="1:200" ht="17.25" thickBot="1">
      <c r="A162" s="80" t="s">
        <v>29</v>
      </c>
      <c r="B162" s="80" t="s">
        <v>84</v>
      </c>
      <c r="C162" s="58" t="s">
        <v>190</v>
      </c>
      <c r="D162" s="53">
        <v>0</v>
      </c>
      <c r="E162" s="5">
        <v>0</v>
      </c>
      <c r="F162" s="5">
        <v>0</v>
      </c>
      <c r="G162" s="5">
        <v>0</v>
      </c>
      <c r="H162" s="5">
        <v>0</v>
      </c>
      <c r="I162" s="5">
        <v>0</v>
      </c>
      <c r="J162" s="5">
        <v>0</v>
      </c>
      <c r="K162" s="5">
        <v>0</v>
      </c>
      <c r="L162" s="5">
        <v>0</v>
      </c>
      <c r="M162" s="5"/>
      <c r="N162" s="5">
        <v>42</v>
      </c>
      <c r="O162" s="5">
        <v>0</v>
      </c>
      <c r="P162" s="5">
        <v>1</v>
      </c>
      <c r="Q162" s="5">
        <v>0</v>
      </c>
      <c r="R162" s="5">
        <v>0</v>
      </c>
      <c r="S162" s="5">
        <v>0</v>
      </c>
      <c r="T162" s="5">
        <v>43</v>
      </c>
      <c r="U162" s="5">
        <v>40</v>
      </c>
      <c r="V162" s="5">
        <v>3</v>
      </c>
      <c r="W162" s="5">
        <v>0</v>
      </c>
      <c r="X162" s="5">
        <v>0</v>
      </c>
      <c r="Y162" s="5">
        <v>0</v>
      </c>
      <c r="Z162" s="5">
        <v>0</v>
      </c>
      <c r="AA162" s="5">
        <v>0</v>
      </c>
      <c r="AB162" s="5">
        <v>0</v>
      </c>
      <c r="AC162" s="5">
        <v>0</v>
      </c>
      <c r="AD162" s="5">
        <v>0</v>
      </c>
      <c r="AE162" s="5">
        <v>0</v>
      </c>
      <c r="AF162" s="5">
        <v>0</v>
      </c>
      <c r="AG162" s="5">
        <v>0</v>
      </c>
      <c r="AH162" s="5">
        <v>0</v>
      </c>
      <c r="AI162" s="5">
        <v>0</v>
      </c>
      <c r="AJ162" s="5">
        <v>0</v>
      </c>
      <c r="AK162" s="5">
        <v>0</v>
      </c>
      <c r="AL162" s="5">
        <v>0</v>
      </c>
      <c r="AM162" s="5">
        <v>0</v>
      </c>
      <c r="AN162" s="5">
        <v>0</v>
      </c>
      <c r="AO162" s="5">
        <v>0</v>
      </c>
      <c r="AP162" s="5">
        <v>0</v>
      </c>
      <c r="AQ162" s="5">
        <v>0</v>
      </c>
      <c r="AR162" s="5">
        <v>0</v>
      </c>
      <c r="AS162" s="5">
        <v>0</v>
      </c>
      <c r="AT162" s="5">
        <v>0</v>
      </c>
      <c r="AU162" s="5">
        <v>0</v>
      </c>
      <c r="AV162" s="5">
        <v>0</v>
      </c>
      <c r="AW162" s="5">
        <v>0</v>
      </c>
      <c r="AX162" s="5">
        <v>0</v>
      </c>
      <c r="AY162" s="5">
        <v>0</v>
      </c>
      <c r="AZ162" s="5">
        <v>6</v>
      </c>
      <c r="BA162" s="5">
        <v>0</v>
      </c>
      <c r="BB162" s="5">
        <v>6</v>
      </c>
      <c r="BC162" s="5">
        <v>3</v>
      </c>
      <c r="BD162" s="5">
        <v>0</v>
      </c>
      <c r="BE162" s="5">
        <v>0</v>
      </c>
      <c r="BF162" s="5">
        <v>3</v>
      </c>
      <c r="BG162" s="5">
        <v>0</v>
      </c>
      <c r="BH162" s="5">
        <v>0</v>
      </c>
      <c r="BI162" s="5">
        <v>0</v>
      </c>
      <c r="BJ162" s="5">
        <v>0</v>
      </c>
      <c r="BK162" s="5">
        <v>0</v>
      </c>
      <c r="BL162" s="5">
        <v>0</v>
      </c>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c r="EO162" s="5"/>
      <c r="EP162" s="5"/>
      <c r="EQ162" s="5"/>
      <c r="ER162" s="5"/>
      <c r="ES162" s="5"/>
      <c r="ET162" s="5"/>
      <c r="EU162" s="5"/>
      <c r="EV162" s="5"/>
      <c r="EW162" s="5"/>
      <c r="EX162" s="5"/>
      <c r="EY162" s="5"/>
      <c r="EZ162" s="5"/>
      <c r="FA162" s="5"/>
      <c r="FB162" s="5"/>
      <c r="FC162" s="5"/>
      <c r="FD162" s="5"/>
      <c r="FE162" s="5"/>
      <c r="FF162" s="5"/>
      <c r="FG162" s="5"/>
      <c r="FH162" s="5"/>
      <c r="FI162" s="5"/>
      <c r="FJ162" s="5"/>
      <c r="FK162" s="5"/>
      <c r="FL162" s="5"/>
      <c r="FM162" s="5"/>
      <c r="FN162" s="5"/>
      <c r="FO162" s="5"/>
      <c r="FP162" s="5"/>
      <c r="FQ162" s="5"/>
      <c r="FR162" s="5"/>
      <c r="FS162" s="5"/>
      <c r="FT162" s="5"/>
      <c r="FU162" s="5"/>
      <c r="FV162" s="5"/>
      <c r="FW162" s="5"/>
      <c r="FX162" s="5"/>
      <c r="FY162" s="5"/>
      <c r="FZ162" s="5"/>
      <c r="GA162" s="5"/>
      <c r="GB162" s="5"/>
      <c r="GC162" s="5"/>
      <c r="GD162" s="5"/>
      <c r="GE162" s="5"/>
      <c r="GF162" s="5"/>
      <c r="GG162" s="5"/>
      <c r="GH162" s="5"/>
      <c r="GI162" s="5"/>
      <c r="GJ162" s="5"/>
      <c r="GK162" s="5"/>
      <c r="GL162" s="5"/>
      <c r="GM162" s="5"/>
      <c r="GN162" s="5"/>
      <c r="GO162" s="5"/>
      <c r="GP162" s="5"/>
      <c r="GQ162" s="5"/>
      <c r="GR162" s="54"/>
    </row>
    <row r="163" spans="1:200" ht="16.5">
      <c r="A163" s="80" t="s">
        <v>29</v>
      </c>
      <c r="B163" s="79" t="s">
        <v>87</v>
      </c>
      <c r="C163" s="68" t="s">
        <v>88</v>
      </c>
      <c r="D163" s="53">
        <v>11</v>
      </c>
      <c r="E163" s="5">
        <v>0</v>
      </c>
      <c r="F163" s="5">
        <v>0</v>
      </c>
      <c r="G163" s="5">
        <v>0</v>
      </c>
      <c r="H163" s="5">
        <v>0</v>
      </c>
      <c r="I163" s="5">
        <v>0</v>
      </c>
      <c r="J163" s="5">
        <v>0</v>
      </c>
      <c r="K163" s="5">
        <v>0</v>
      </c>
      <c r="L163" s="5">
        <v>0</v>
      </c>
      <c r="M163" s="5"/>
      <c r="N163" s="5">
        <v>465</v>
      </c>
      <c r="O163" s="5">
        <v>0</v>
      </c>
      <c r="P163" s="5">
        <v>17</v>
      </c>
      <c r="Q163" s="5">
        <v>0</v>
      </c>
      <c r="R163" s="5">
        <v>0</v>
      </c>
      <c r="S163" s="5">
        <v>0</v>
      </c>
      <c r="T163" s="5">
        <v>482</v>
      </c>
      <c r="U163" s="5">
        <v>476</v>
      </c>
      <c r="V163" s="5">
        <v>6</v>
      </c>
      <c r="W163" s="5">
        <v>0</v>
      </c>
      <c r="X163" s="5">
        <v>0</v>
      </c>
      <c r="Y163" s="5">
        <v>0</v>
      </c>
      <c r="Z163" s="5">
        <v>0</v>
      </c>
      <c r="AA163" s="5">
        <v>0</v>
      </c>
      <c r="AB163" s="5">
        <v>0</v>
      </c>
      <c r="AC163" s="5">
        <v>6</v>
      </c>
      <c r="AD163" s="5">
        <v>0</v>
      </c>
      <c r="AE163" s="5">
        <v>0</v>
      </c>
      <c r="AF163" s="5">
        <v>0</v>
      </c>
      <c r="AG163" s="5">
        <v>0</v>
      </c>
      <c r="AH163" s="5">
        <v>0</v>
      </c>
      <c r="AI163" s="5">
        <v>0</v>
      </c>
      <c r="AJ163" s="5">
        <v>0</v>
      </c>
      <c r="AK163" s="5">
        <v>0</v>
      </c>
      <c r="AL163" s="5">
        <v>0</v>
      </c>
      <c r="AM163" s="5">
        <v>0</v>
      </c>
      <c r="AN163" s="5">
        <v>0</v>
      </c>
      <c r="AO163" s="5">
        <v>0</v>
      </c>
      <c r="AP163" s="5">
        <v>0</v>
      </c>
      <c r="AQ163" s="5">
        <v>0</v>
      </c>
      <c r="AR163" s="5">
        <v>0</v>
      </c>
      <c r="AS163" s="5">
        <v>0</v>
      </c>
      <c r="AT163" s="5">
        <v>6</v>
      </c>
      <c r="AU163" s="5">
        <v>3</v>
      </c>
      <c r="AV163" s="5">
        <v>0</v>
      </c>
      <c r="AW163" s="5">
        <v>0</v>
      </c>
      <c r="AX163" s="5">
        <v>0</v>
      </c>
      <c r="AY163" s="5">
        <v>0</v>
      </c>
      <c r="AZ163" s="5">
        <v>0</v>
      </c>
      <c r="BA163" s="5">
        <v>0</v>
      </c>
      <c r="BB163" s="5">
        <v>0</v>
      </c>
      <c r="BC163" s="5">
        <v>3</v>
      </c>
      <c r="BD163" s="5">
        <v>0</v>
      </c>
      <c r="BE163" s="5">
        <v>0</v>
      </c>
      <c r="BF163" s="5">
        <v>3</v>
      </c>
      <c r="BG163" s="5">
        <v>0</v>
      </c>
      <c r="BH163" s="5">
        <v>0</v>
      </c>
      <c r="BI163" s="5">
        <v>0</v>
      </c>
      <c r="BJ163" s="5">
        <v>0</v>
      </c>
      <c r="BK163" s="5">
        <v>0</v>
      </c>
      <c r="BL163" s="5">
        <v>0</v>
      </c>
      <c r="BM163" s="5">
        <v>1</v>
      </c>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c r="EG163" s="5"/>
      <c r="EH163" s="5"/>
      <c r="EI163" s="5"/>
      <c r="EJ163" s="5"/>
      <c r="EK163" s="5"/>
      <c r="EL163" s="5"/>
      <c r="EM163" s="5"/>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c r="FP163" s="5"/>
      <c r="FQ163" s="5"/>
      <c r="FR163" s="5"/>
      <c r="FS163" s="5"/>
      <c r="FT163" s="5"/>
      <c r="FU163" s="5"/>
      <c r="FV163" s="5"/>
      <c r="FW163" s="5"/>
      <c r="FX163" s="5"/>
      <c r="FY163" s="5"/>
      <c r="FZ163" s="5"/>
      <c r="GA163" s="5"/>
      <c r="GB163" s="5"/>
      <c r="GC163" s="5"/>
      <c r="GD163" s="5"/>
      <c r="GE163" s="5"/>
      <c r="GF163" s="5"/>
      <c r="GG163" s="5"/>
      <c r="GH163" s="5"/>
      <c r="GI163" s="5"/>
      <c r="GJ163" s="5"/>
      <c r="GK163" s="5"/>
      <c r="GL163" s="5"/>
      <c r="GM163" s="5"/>
      <c r="GN163" s="5"/>
      <c r="GO163" s="5"/>
      <c r="GP163" s="5"/>
      <c r="GQ163" s="5"/>
      <c r="GR163" s="54"/>
    </row>
    <row r="164" spans="1:200" ht="16.5">
      <c r="A164" s="80" t="s">
        <v>29</v>
      </c>
      <c r="B164" s="80" t="s">
        <v>87</v>
      </c>
      <c r="C164" s="68" t="s">
        <v>157</v>
      </c>
      <c r="D164" s="53">
        <v>32</v>
      </c>
      <c r="E164" s="5">
        <v>0</v>
      </c>
      <c r="F164" s="5">
        <v>0</v>
      </c>
      <c r="G164" s="5">
        <v>0</v>
      </c>
      <c r="H164" s="5">
        <v>0</v>
      </c>
      <c r="I164" s="5">
        <v>0</v>
      </c>
      <c r="J164" s="5">
        <v>0</v>
      </c>
      <c r="K164" s="5">
        <v>0</v>
      </c>
      <c r="L164" s="5">
        <v>0</v>
      </c>
      <c r="M164" s="5"/>
      <c r="N164" s="5">
        <v>557</v>
      </c>
      <c r="O164" s="5">
        <v>0</v>
      </c>
      <c r="P164" s="5">
        <v>5</v>
      </c>
      <c r="Q164" s="5">
        <v>14</v>
      </c>
      <c r="R164" s="5">
        <v>0</v>
      </c>
      <c r="S164" s="5">
        <v>7</v>
      </c>
      <c r="T164" s="5">
        <v>583</v>
      </c>
      <c r="U164" s="5">
        <v>552</v>
      </c>
      <c r="V164" s="5">
        <v>31</v>
      </c>
      <c r="W164" s="5">
        <v>0</v>
      </c>
      <c r="X164" s="5">
        <v>0</v>
      </c>
      <c r="Y164" s="5">
        <v>0</v>
      </c>
      <c r="Z164" s="5">
        <v>0</v>
      </c>
      <c r="AA164" s="5">
        <v>0</v>
      </c>
      <c r="AB164" s="5">
        <v>0</v>
      </c>
      <c r="AC164" s="5">
        <v>18</v>
      </c>
      <c r="AD164" s="5">
        <v>5</v>
      </c>
      <c r="AE164" s="5">
        <v>0</v>
      </c>
      <c r="AF164" s="5">
        <v>0</v>
      </c>
      <c r="AG164" s="5">
        <v>0</v>
      </c>
      <c r="AH164" s="5">
        <v>1</v>
      </c>
      <c r="AI164" s="5">
        <v>0</v>
      </c>
      <c r="AJ164" s="5">
        <v>0</v>
      </c>
      <c r="AK164" s="5">
        <v>3</v>
      </c>
      <c r="AL164" s="5">
        <v>0</v>
      </c>
      <c r="AM164" s="5">
        <v>0</v>
      </c>
      <c r="AN164" s="5">
        <v>0</v>
      </c>
      <c r="AO164" s="5">
        <v>0</v>
      </c>
      <c r="AP164" s="5">
        <v>7</v>
      </c>
      <c r="AQ164" s="5">
        <v>2</v>
      </c>
      <c r="AR164" s="5">
        <v>4</v>
      </c>
      <c r="AS164" s="5">
        <v>0</v>
      </c>
      <c r="AT164" s="5">
        <v>2</v>
      </c>
      <c r="AU164" s="5">
        <v>1</v>
      </c>
      <c r="AV164" s="5">
        <v>0</v>
      </c>
      <c r="AW164" s="5">
        <v>0</v>
      </c>
      <c r="AX164" s="5">
        <v>0</v>
      </c>
      <c r="AY164" s="5">
        <v>0</v>
      </c>
      <c r="AZ164" s="5">
        <v>42</v>
      </c>
      <c r="BA164" s="5">
        <v>0</v>
      </c>
      <c r="BB164" s="5">
        <v>42</v>
      </c>
      <c r="BC164" s="5">
        <v>21</v>
      </c>
      <c r="BD164" s="5">
        <v>0</v>
      </c>
      <c r="BE164" s="5">
        <v>4</v>
      </c>
      <c r="BF164" s="5">
        <v>17</v>
      </c>
      <c r="BG164" s="5">
        <v>4</v>
      </c>
      <c r="BH164" s="5">
        <v>0</v>
      </c>
      <c r="BI164" s="5">
        <v>0</v>
      </c>
      <c r="BJ164" s="5">
        <v>0</v>
      </c>
      <c r="BK164" s="5">
        <v>0</v>
      </c>
      <c r="BL164" s="5">
        <v>0</v>
      </c>
      <c r="BM164" s="5">
        <v>1</v>
      </c>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4"/>
    </row>
    <row r="165" spans="1:200" ht="16.5">
      <c r="A165" s="80" t="s">
        <v>29</v>
      </c>
      <c r="B165" s="80" t="s">
        <v>87</v>
      </c>
      <c r="C165" s="68" t="s">
        <v>171</v>
      </c>
      <c r="D165" s="53">
        <v>6</v>
      </c>
      <c r="E165" s="5">
        <v>4</v>
      </c>
      <c r="F165" s="5">
        <v>0</v>
      </c>
      <c r="G165" s="5">
        <v>0</v>
      </c>
      <c r="H165" s="5">
        <v>0</v>
      </c>
      <c r="I165" s="5">
        <v>4</v>
      </c>
      <c r="J165" s="5">
        <v>4</v>
      </c>
      <c r="K165" s="5">
        <v>0</v>
      </c>
      <c r="L165" s="5">
        <v>3</v>
      </c>
      <c r="M165" s="5"/>
      <c r="N165" s="5">
        <v>158</v>
      </c>
      <c r="O165" s="5">
        <v>0</v>
      </c>
      <c r="P165" s="5">
        <v>7</v>
      </c>
      <c r="Q165" s="5">
        <v>0</v>
      </c>
      <c r="R165" s="5">
        <v>0</v>
      </c>
      <c r="S165" s="5">
        <v>2</v>
      </c>
      <c r="T165" s="5">
        <v>167</v>
      </c>
      <c r="U165" s="5">
        <v>157</v>
      </c>
      <c r="V165" s="5">
        <v>10</v>
      </c>
      <c r="W165" s="5">
        <v>3</v>
      </c>
      <c r="X165" s="5">
        <v>0</v>
      </c>
      <c r="Y165" s="5">
        <v>0</v>
      </c>
      <c r="Z165" s="5">
        <v>0</v>
      </c>
      <c r="AA165" s="5">
        <v>8</v>
      </c>
      <c r="AB165" s="5">
        <v>0</v>
      </c>
      <c r="AC165" s="5">
        <v>10</v>
      </c>
      <c r="AD165" s="5">
        <v>0</v>
      </c>
      <c r="AE165" s="5">
        <v>0</v>
      </c>
      <c r="AF165" s="5">
        <v>0</v>
      </c>
      <c r="AG165" s="5">
        <v>0</v>
      </c>
      <c r="AH165" s="5">
        <v>0</v>
      </c>
      <c r="AI165" s="5">
        <v>0</v>
      </c>
      <c r="AJ165" s="5">
        <v>0</v>
      </c>
      <c r="AK165" s="5">
        <v>0</v>
      </c>
      <c r="AL165" s="5">
        <v>0</v>
      </c>
      <c r="AM165" s="5">
        <v>0</v>
      </c>
      <c r="AN165" s="5">
        <v>0</v>
      </c>
      <c r="AO165" s="5">
        <v>0</v>
      </c>
      <c r="AP165" s="5">
        <v>0</v>
      </c>
      <c r="AQ165" s="5">
        <v>0</v>
      </c>
      <c r="AR165" s="5">
        <v>2</v>
      </c>
      <c r="AS165" s="5">
        <v>0</v>
      </c>
      <c r="AT165" s="5">
        <v>0</v>
      </c>
      <c r="AU165" s="5">
        <v>0</v>
      </c>
      <c r="AV165" s="5">
        <v>0</v>
      </c>
      <c r="AW165" s="5">
        <v>0</v>
      </c>
      <c r="AX165" s="5">
        <v>0</v>
      </c>
      <c r="AY165" s="5">
        <v>0</v>
      </c>
      <c r="AZ165" s="5">
        <v>10</v>
      </c>
      <c r="BA165" s="5">
        <v>0</v>
      </c>
      <c r="BB165" s="5">
        <v>10</v>
      </c>
      <c r="BC165" s="5">
        <v>10</v>
      </c>
      <c r="BD165" s="5">
        <v>0</v>
      </c>
      <c r="BE165" s="5">
        <v>10</v>
      </c>
      <c r="BF165" s="5">
        <v>0</v>
      </c>
      <c r="BG165" s="5">
        <v>2</v>
      </c>
      <c r="BH165" s="5">
        <v>0</v>
      </c>
      <c r="BI165" s="5">
        <v>0</v>
      </c>
      <c r="BJ165" s="5">
        <v>0</v>
      </c>
      <c r="BK165" s="5">
        <v>0</v>
      </c>
      <c r="BL165" s="5">
        <v>0</v>
      </c>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c r="ES165" s="5"/>
      <c r="ET165" s="5"/>
      <c r="EU165" s="5"/>
      <c r="EV165" s="5"/>
      <c r="EW165" s="5"/>
      <c r="EX165" s="5"/>
      <c r="EY165" s="5"/>
      <c r="EZ165" s="5"/>
      <c r="FA165" s="5"/>
      <c r="FB165" s="5"/>
      <c r="FC165" s="5"/>
      <c r="FD165" s="5"/>
      <c r="FE165" s="5"/>
      <c r="FF165" s="5"/>
      <c r="FG165" s="5"/>
      <c r="FH165" s="5"/>
      <c r="FI165" s="5"/>
      <c r="FJ165" s="5"/>
      <c r="FK165" s="5"/>
      <c r="FL165" s="5"/>
      <c r="FM165" s="5"/>
      <c r="FN165" s="5"/>
      <c r="FO165" s="5"/>
      <c r="FP165" s="5"/>
      <c r="FQ165" s="5"/>
      <c r="FR165" s="5"/>
      <c r="FS165" s="5"/>
      <c r="FT165" s="5"/>
      <c r="FU165" s="5"/>
      <c r="FV165" s="5"/>
      <c r="FW165" s="5"/>
      <c r="FX165" s="5"/>
      <c r="FY165" s="5"/>
      <c r="FZ165" s="5"/>
      <c r="GA165" s="5"/>
      <c r="GB165" s="5"/>
      <c r="GC165" s="5"/>
      <c r="GD165" s="5"/>
      <c r="GE165" s="5"/>
      <c r="GF165" s="5"/>
      <c r="GG165" s="5"/>
      <c r="GH165" s="5"/>
      <c r="GI165" s="5"/>
      <c r="GJ165" s="5"/>
      <c r="GK165" s="5"/>
      <c r="GL165" s="5"/>
      <c r="GM165" s="5"/>
      <c r="GN165" s="5"/>
      <c r="GO165" s="5"/>
      <c r="GP165" s="5"/>
      <c r="GQ165" s="5"/>
      <c r="GR165" s="54"/>
    </row>
    <row r="166" spans="1:200" ht="16.5">
      <c r="A166" s="80" t="s">
        <v>29</v>
      </c>
      <c r="B166" s="80" t="s">
        <v>87</v>
      </c>
      <c r="C166" s="68" t="s">
        <v>89</v>
      </c>
      <c r="D166" s="53">
        <v>6</v>
      </c>
      <c r="E166" s="5">
        <v>0</v>
      </c>
      <c r="F166" s="5">
        <v>0</v>
      </c>
      <c r="G166" s="5">
        <v>0</v>
      </c>
      <c r="H166" s="5">
        <v>0</v>
      </c>
      <c r="I166" s="5">
        <v>0</v>
      </c>
      <c r="J166" s="5">
        <v>0</v>
      </c>
      <c r="K166" s="5">
        <v>0</v>
      </c>
      <c r="L166" s="5">
        <v>0</v>
      </c>
      <c r="M166" s="5"/>
      <c r="N166" s="5">
        <v>106</v>
      </c>
      <c r="O166" s="5">
        <v>0</v>
      </c>
      <c r="P166" s="5">
        <v>2</v>
      </c>
      <c r="Q166" s="5">
        <v>0</v>
      </c>
      <c r="R166" s="5">
        <v>0</v>
      </c>
      <c r="S166" s="5">
        <v>3</v>
      </c>
      <c r="T166" s="5">
        <v>111</v>
      </c>
      <c r="U166" s="5">
        <v>110</v>
      </c>
      <c r="V166" s="5">
        <v>1</v>
      </c>
      <c r="W166" s="5">
        <v>0</v>
      </c>
      <c r="X166" s="5">
        <v>0</v>
      </c>
      <c r="Y166" s="5">
        <v>0</v>
      </c>
      <c r="Z166" s="5">
        <v>0</v>
      </c>
      <c r="AA166" s="5">
        <v>0</v>
      </c>
      <c r="AB166" s="5">
        <v>0</v>
      </c>
      <c r="AC166" s="5">
        <v>0</v>
      </c>
      <c r="AD166" s="5">
        <v>0</v>
      </c>
      <c r="AE166" s="5">
        <v>0</v>
      </c>
      <c r="AF166" s="5">
        <v>0</v>
      </c>
      <c r="AG166" s="5">
        <v>0</v>
      </c>
      <c r="AH166" s="5">
        <v>0</v>
      </c>
      <c r="AI166" s="5">
        <v>0</v>
      </c>
      <c r="AJ166" s="5">
        <v>0</v>
      </c>
      <c r="AK166" s="5">
        <v>0</v>
      </c>
      <c r="AL166" s="5">
        <v>0</v>
      </c>
      <c r="AM166" s="5">
        <v>0</v>
      </c>
      <c r="AN166" s="5">
        <v>0</v>
      </c>
      <c r="AO166" s="5">
        <v>0</v>
      </c>
      <c r="AP166" s="5">
        <v>0</v>
      </c>
      <c r="AQ166" s="5">
        <v>0</v>
      </c>
      <c r="AR166" s="5">
        <v>0</v>
      </c>
      <c r="AS166" s="5">
        <v>0</v>
      </c>
      <c r="AT166" s="5">
        <v>2</v>
      </c>
      <c r="AU166" s="5">
        <v>1</v>
      </c>
      <c r="AV166" s="5">
        <v>0</v>
      </c>
      <c r="AW166" s="5">
        <v>0</v>
      </c>
      <c r="AX166" s="5">
        <v>0</v>
      </c>
      <c r="AY166" s="5">
        <v>0</v>
      </c>
      <c r="AZ166" s="5">
        <v>0</v>
      </c>
      <c r="BA166" s="5">
        <v>0</v>
      </c>
      <c r="BB166" s="5">
        <v>0</v>
      </c>
      <c r="BC166" s="5">
        <v>0</v>
      </c>
      <c r="BD166" s="5">
        <v>0</v>
      </c>
      <c r="BE166" s="5">
        <v>0</v>
      </c>
      <c r="BF166" s="5">
        <v>0</v>
      </c>
      <c r="BG166" s="5">
        <v>0</v>
      </c>
      <c r="BH166" s="5">
        <v>0</v>
      </c>
      <c r="BI166" s="5">
        <v>0</v>
      </c>
      <c r="BJ166" s="5">
        <v>0</v>
      </c>
      <c r="BK166" s="5">
        <v>0</v>
      </c>
      <c r="BL166" s="5">
        <v>0</v>
      </c>
      <c r="BM166" s="5">
        <v>1</v>
      </c>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c r="ES166" s="5"/>
      <c r="ET166" s="5"/>
      <c r="EU166" s="5"/>
      <c r="EV166" s="5"/>
      <c r="EW166" s="5"/>
      <c r="EX166" s="5"/>
      <c r="EY166" s="5"/>
      <c r="EZ166" s="5"/>
      <c r="FA166" s="5"/>
      <c r="FB166" s="5"/>
      <c r="FC166" s="5"/>
      <c r="FD166" s="5"/>
      <c r="FE166" s="5"/>
      <c r="FF166" s="5"/>
      <c r="FG166" s="5"/>
      <c r="FH166" s="5"/>
      <c r="FI166" s="5"/>
      <c r="FJ166" s="5"/>
      <c r="FK166" s="5"/>
      <c r="FL166" s="5"/>
      <c r="FM166" s="5"/>
      <c r="FN166" s="5"/>
      <c r="FO166" s="5"/>
      <c r="FP166" s="5"/>
      <c r="FQ166" s="5"/>
      <c r="FR166" s="5"/>
      <c r="FS166" s="5"/>
      <c r="FT166" s="5"/>
      <c r="FU166" s="5"/>
      <c r="FV166" s="5"/>
      <c r="FW166" s="5"/>
      <c r="FX166" s="5"/>
      <c r="FY166" s="5"/>
      <c r="FZ166" s="5"/>
      <c r="GA166" s="5"/>
      <c r="GB166" s="5"/>
      <c r="GC166" s="5"/>
      <c r="GD166" s="5"/>
      <c r="GE166" s="5"/>
      <c r="GF166" s="5"/>
      <c r="GG166" s="5"/>
      <c r="GH166" s="5"/>
      <c r="GI166" s="5"/>
      <c r="GJ166" s="5"/>
      <c r="GK166" s="5"/>
      <c r="GL166" s="5"/>
      <c r="GM166" s="5"/>
      <c r="GN166" s="5"/>
      <c r="GO166" s="5"/>
      <c r="GP166" s="5"/>
      <c r="GQ166" s="5"/>
      <c r="GR166" s="54"/>
    </row>
    <row r="167" spans="1:200" ht="17.25" thickBot="1">
      <c r="A167" s="80" t="s">
        <v>29</v>
      </c>
      <c r="B167" s="80" t="s">
        <v>87</v>
      </c>
      <c r="C167" s="58" t="s">
        <v>158</v>
      </c>
      <c r="D167" s="53">
        <v>15</v>
      </c>
      <c r="E167" s="5"/>
      <c r="F167" s="5"/>
      <c r="G167" s="5"/>
      <c r="H167" s="5"/>
      <c r="I167" s="5"/>
      <c r="J167" s="5"/>
      <c r="K167" s="5"/>
      <c r="L167" s="5"/>
      <c r="M167" s="5"/>
      <c r="N167" s="5">
        <v>916</v>
      </c>
      <c r="O167" s="5"/>
      <c r="P167" s="5">
        <v>21</v>
      </c>
      <c r="Q167" s="5">
        <v>18</v>
      </c>
      <c r="R167" s="5">
        <v>0</v>
      </c>
      <c r="S167" s="5">
        <v>17</v>
      </c>
      <c r="T167" s="5">
        <v>972</v>
      </c>
      <c r="U167" s="5">
        <v>932</v>
      </c>
      <c r="V167" s="5">
        <v>40</v>
      </c>
      <c r="W167" s="5"/>
      <c r="X167" s="5"/>
      <c r="Y167" s="5">
        <v>0</v>
      </c>
      <c r="Z167" s="5">
        <v>0</v>
      </c>
      <c r="AA167" s="5">
        <v>7</v>
      </c>
      <c r="AB167" s="5">
        <v>0</v>
      </c>
      <c r="AC167" s="5">
        <v>6</v>
      </c>
      <c r="AD167" s="5">
        <v>3</v>
      </c>
      <c r="AE167" s="5">
        <v>0</v>
      </c>
      <c r="AF167" s="5">
        <v>0</v>
      </c>
      <c r="AG167" s="5">
        <v>0</v>
      </c>
      <c r="AH167" s="5">
        <v>0</v>
      </c>
      <c r="AI167" s="5">
        <v>0</v>
      </c>
      <c r="AJ167" s="5">
        <v>0</v>
      </c>
      <c r="AK167" s="5">
        <v>0</v>
      </c>
      <c r="AL167" s="5">
        <v>0</v>
      </c>
      <c r="AM167" s="5">
        <v>0</v>
      </c>
      <c r="AN167" s="5">
        <v>0</v>
      </c>
      <c r="AO167" s="5">
        <v>0</v>
      </c>
      <c r="AP167" s="5">
        <v>3</v>
      </c>
      <c r="AQ167" s="5">
        <v>0</v>
      </c>
      <c r="AR167" s="5">
        <v>0</v>
      </c>
      <c r="AS167" s="5">
        <v>0</v>
      </c>
      <c r="AT167" s="5">
        <v>4</v>
      </c>
      <c r="AU167" s="5">
        <v>2</v>
      </c>
      <c r="AV167" s="5">
        <v>0</v>
      </c>
      <c r="AW167" s="5">
        <v>0</v>
      </c>
      <c r="AX167" s="5">
        <v>0</v>
      </c>
      <c r="AY167" s="5">
        <v>0</v>
      </c>
      <c r="AZ167" s="5">
        <v>70</v>
      </c>
      <c r="BA167" s="5">
        <v>16</v>
      </c>
      <c r="BB167" s="5">
        <v>54</v>
      </c>
      <c r="BC167" s="5">
        <v>35</v>
      </c>
      <c r="BD167" s="5">
        <v>0</v>
      </c>
      <c r="BE167" s="5">
        <v>11</v>
      </c>
      <c r="BF167" s="5">
        <v>24</v>
      </c>
      <c r="BG167" s="5">
        <v>0</v>
      </c>
      <c r="BH167" s="5">
        <v>4</v>
      </c>
      <c r="BI167" s="5">
        <v>0</v>
      </c>
      <c r="BJ167" s="5">
        <v>0</v>
      </c>
      <c r="BK167" s="5">
        <v>0</v>
      </c>
      <c r="BL167" s="5">
        <v>0</v>
      </c>
      <c r="BM167" s="5">
        <v>1</v>
      </c>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c r="ES167" s="5"/>
      <c r="ET167" s="5"/>
      <c r="EU167" s="5"/>
      <c r="EV167" s="5"/>
      <c r="EW167" s="5"/>
      <c r="EX167" s="5"/>
      <c r="EY167" s="5"/>
      <c r="EZ167" s="5"/>
      <c r="FA167" s="5"/>
      <c r="FB167" s="5"/>
      <c r="FC167" s="5"/>
      <c r="FD167" s="5"/>
      <c r="FE167" s="5"/>
      <c r="FF167" s="5"/>
      <c r="FG167" s="5"/>
      <c r="FH167" s="5"/>
      <c r="FI167" s="5"/>
      <c r="FJ167" s="5"/>
      <c r="FK167" s="5"/>
      <c r="FL167" s="5"/>
      <c r="FM167" s="5"/>
      <c r="FN167" s="5"/>
      <c r="FO167" s="5"/>
      <c r="FP167" s="5"/>
      <c r="FQ167" s="5"/>
      <c r="FR167" s="5"/>
      <c r="FS167" s="5"/>
      <c r="FT167" s="5"/>
      <c r="FU167" s="5"/>
      <c r="FV167" s="5"/>
      <c r="FW167" s="5"/>
      <c r="FX167" s="5"/>
      <c r="FY167" s="5"/>
      <c r="FZ167" s="5"/>
      <c r="GA167" s="5"/>
      <c r="GB167" s="5"/>
      <c r="GC167" s="5"/>
      <c r="GD167" s="5"/>
      <c r="GE167" s="5"/>
      <c r="GF167" s="5"/>
      <c r="GG167" s="5"/>
      <c r="GH167" s="5"/>
      <c r="GI167" s="5"/>
      <c r="GJ167" s="5"/>
      <c r="GK167" s="5"/>
      <c r="GL167" s="5"/>
      <c r="GM167" s="5"/>
      <c r="GN167" s="5"/>
      <c r="GO167" s="5"/>
      <c r="GP167" s="5"/>
      <c r="GQ167" s="5"/>
      <c r="GR167" s="54"/>
    </row>
    <row r="168" spans="1:200" ht="16.5">
      <c r="A168" s="80" t="s">
        <v>29</v>
      </c>
      <c r="B168" s="79" t="s">
        <v>90</v>
      </c>
      <c r="C168" s="68" t="s">
        <v>159</v>
      </c>
      <c r="D168" s="53">
        <v>5</v>
      </c>
      <c r="E168" s="5"/>
      <c r="F168" s="5"/>
      <c r="G168" s="5"/>
      <c r="H168" s="5"/>
      <c r="I168" s="5"/>
      <c r="J168" s="5"/>
      <c r="K168" s="5"/>
      <c r="L168" s="5"/>
      <c r="M168" s="5"/>
      <c r="N168" s="5">
        <v>323</v>
      </c>
      <c r="O168" s="5"/>
      <c r="P168" s="5">
        <v>1</v>
      </c>
      <c r="Q168" s="5">
        <v>1</v>
      </c>
      <c r="R168" s="5">
        <v>0</v>
      </c>
      <c r="S168" s="5">
        <v>3</v>
      </c>
      <c r="T168" s="5">
        <v>328</v>
      </c>
      <c r="U168" s="5">
        <v>322</v>
      </c>
      <c r="V168" s="5">
        <v>6</v>
      </c>
      <c r="W168" s="5"/>
      <c r="X168" s="5"/>
      <c r="Y168" s="5">
        <v>0</v>
      </c>
      <c r="Z168" s="5">
        <v>0</v>
      </c>
      <c r="AA168" s="5">
        <v>0</v>
      </c>
      <c r="AB168" s="5">
        <v>1</v>
      </c>
      <c r="AC168" s="5">
        <v>8</v>
      </c>
      <c r="AD168" s="5">
        <v>0</v>
      </c>
      <c r="AE168" s="5">
        <v>0</v>
      </c>
      <c r="AF168" s="5">
        <v>0</v>
      </c>
      <c r="AG168" s="5">
        <v>0</v>
      </c>
      <c r="AH168" s="5">
        <v>0</v>
      </c>
      <c r="AI168" s="5">
        <v>0</v>
      </c>
      <c r="AJ168" s="5">
        <v>0</v>
      </c>
      <c r="AK168" s="5">
        <v>0</v>
      </c>
      <c r="AL168" s="5">
        <v>0</v>
      </c>
      <c r="AM168" s="5">
        <v>2</v>
      </c>
      <c r="AN168" s="5">
        <v>1</v>
      </c>
      <c r="AO168" s="5">
        <v>1</v>
      </c>
      <c r="AP168" s="5">
        <v>4</v>
      </c>
      <c r="AQ168" s="5">
        <v>0</v>
      </c>
      <c r="AR168" s="5">
        <v>0</v>
      </c>
      <c r="AS168" s="5">
        <v>0</v>
      </c>
      <c r="AT168" s="5">
        <v>2</v>
      </c>
      <c r="AU168" s="5">
        <v>1</v>
      </c>
      <c r="AV168" s="5">
        <v>0</v>
      </c>
      <c r="AW168" s="5">
        <v>0</v>
      </c>
      <c r="AX168" s="5">
        <v>0</v>
      </c>
      <c r="AY168" s="5">
        <v>0</v>
      </c>
      <c r="AZ168" s="5">
        <v>2</v>
      </c>
      <c r="BA168" s="5">
        <v>0</v>
      </c>
      <c r="BB168" s="5">
        <v>2</v>
      </c>
      <c r="BC168" s="5">
        <v>1</v>
      </c>
      <c r="BD168" s="5">
        <v>0</v>
      </c>
      <c r="BE168" s="5">
        <v>1</v>
      </c>
      <c r="BF168" s="5">
        <v>0</v>
      </c>
      <c r="BG168" s="5">
        <v>0</v>
      </c>
      <c r="BH168" s="5">
        <v>0</v>
      </c>
      <c r="BI168" s="5">
        <v>0</v>
      </c>
      <c r="BJ168" s="5">
        <v>0</v>
      </c>
      <c r="BK168" s="5">
        <v>0</v>
      </c>
      <c r="BL168" s="5">
        <v>0</v>
      </c>
      <c r="BM168" s="5">
        <v>1</v>
      </c>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c r="ES168" s="5"/>
      <c r="ET168" s="5"/>
      <c r="EU168" s="5"/>
      <c r="EV168" s="5"/>
      <c r="EW168" s="5"/>
      <c r="EX168" s="5"/>
      <c r="EY168" s="5"/>
      <c r="EZ168" s="5"/>
      <c r="FA168" s="5"/>
      <c r="FB168" s="5"/>
      <c r="FC168" s="5"/>
      <c r="FD168" s="5"/>
      <c r="FE168" s="5"/>
      <c r="FF168" s="5"/>
      <c r="FG168" s="5"/>
      <c r="FH168" s="5"/>
      <c r="FI168" s="5"/>
      <c r="FJ168" s="5"/>
      <c r="FK168" s="5"/>
      <c r="FL168" s="5"/>
      <c r="FM168" s="5"/>
      <c r="FN168" s="5"/>
      <c r="FO168" s="5"/>
      <c r="FP168" s="5"/>
      <c r="FQ168" s="5"/>
      <c r="FR168" s="5"/>
      <c r="FS168" s="5"/>
      <c r="FT168" s="5"/>
      <c r="FU168" s="5"/>
      <c r="FV168" s="5"/>
      <c r="FW168" s="5"/>
      <c r="FX168" s="5"/>
      <c r="FY168" s="5"/>
      <c r="FZ168" s="5"/>
      <c r="GA168" s="5"/>
      <c r="GB168" s="5"/>
      <c r="GC168" s="5"/>
      <c r="GD168" s="5"/>
      <c r="GE168" s="5"/>
      <c r="GF168" s="5"/>
      <c r="GG168" s="5"/>
      <c r="GH168" s="5"/>
      <c r="GI168" s="5"/>
      <c r="GJ168" s="5"/>
      <c r="GK168" s="5"/>
      <c r="GL168" s="5"/>
      <c r="GM168" s="5"/>
      <c r="GN168" s="5"/>
      <c r="GO168" s="5"/>
      <c r="GP168" s="5"/>
      <c r="GQ168" s="5"/>
      <c r="GR168" s="54"/>
    </row>
    <row r="169" spans="1:200" ht="16.5">
      <c r="A169" s="80" t="s">
        <v>29</v>
      </c>
      <c r="B169" s="80" t="s">
        <v>90</v>
      </c>
      <c r="C169" s="68" t="s">
        <v>192</v>
      </c>
      <c r="D169" s="53">
        <v>2</v>
      </c>
      <c r="E169" s="5"/>
      <c r="F169" s="5"/>
      <c r="G169" s="5"/>
      <c r="H169" s="5"/>
      <c r="I169" s="5"/>
      <c r="J169" s="5"/>
      <c r="K169" s="5"/>
      <c r="L169" s="5"/>
      <c r="M169" s="5"/>
      <c r="N169" s="5">
        <v>33</v>
      </c>
      <c r="O169" s="5"/>
      <c r="P169" s="5">
        <v>0</v>
      </c>
      <c r="Q169" s="5">
        <v>0</v>
      </c>
      <c r="R169" s="5">
        <v>0</v>
      </c>
      <c r="S169" s="5">
        <v>0</v>
      </c>
      <c r="T169" s="5">
        <v>33</v>
      </c>
      <c r="U169" s="5">
        <v>36</v>
      </c>
      <c r="V169" s="5"/>
      <c r="W169" s="5"/>
      <c r="X169" s="5"/>
      <c r="Y169" s="5"/>
      <c r="Z169" s="5"/>
      <c r="AA169" s="5"/>
      <c r="AB169" s="5"/>
      <c r="AC169" s="5">
        <v>0</v>
      </c>
      <c r="AD169" s="5"/>
      <c r="AE169" s="5"/>
      <c r="AF169" s="5"/>
      <c r="AG169" s="5"/>
      <c r="AH169" s="5"/>
      <c r="AI169" s="5"/>
      <c r="AJ169" s="5"/>
      <c r="AK169" s="5"/>
      <c r="AL169" s="5"/>
      <c r="AM169" s="5"/>
      <c r="AN169" s="5"/>
      <c r="AO169" s="5"/>
      <c r="AP169" s="5"/>
      <c r="AQ169" s="5"/>
      <c r="AR169" s="5"/>
      <c r="AS169" s="5"/>
      <c r="AT169" s="5">
        <v>0</v>
      </c>
      <c r="AU169" s="5"/>
      <c r="AV169" s="5"/>
      <c r="AW169" s="5">
        <v>0</v>
      </c>
      <c r="AX169" s="5"/>
      <c r="AY169" s="5"/>
      <c r="AZ169" s="5">
        <v>0</v>
      </c>
      <c r="BA169" s="5">
        <v>0</v>
      </c>
      <c r="BB169" s="5">
        <v>0</v>
      </c>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4"/>
    </row>
    <row r="170" spans="1:200" ht="16.5">
      <c r="A170" s="80" t="s">
        <v>29</v>
      </c>
      <c r="B170" s="80" t="s">
        <v>90</v>
      </c>
      <c r="C170" s="68" t="s">
        <v>179</v>
      </c>
      <c r="D170" s="53">
        <v>0</v>
      </c>
      <c r="E170" s="5"/>
      <c r="F170" s="5"/>
      <c r="G170" s="5"/>
      <c r="H170" s="5"/>
      <c r="I170" s="5"/>
      <c r="J170" s="5"/>
      <c r="K170" s="5"/>
      <c r="L170" s="5"/>
      <c r="M170" s="5"/>
      <c r="N170" s="5">
        <v>21</v>
      </c>
      <c r="O170" s="5"/>
      <c r="P170" s="5">
        <v>1</v>
      </c>
      <c r="Q170" s="5">
        <v>0</v>
      </c>
      <c r="R170" s="5">
        <v>0</v>
      </c>
      <c r="S170" s="5">
        <v>0</v>
      </c>
      <c r="T170" s="5">
        <v>22</v>
      </c>
      <c r="U170" s="5">
        <v>21</v>
      </c>
      <c r="V170" s="5">
        <v>1</v>
      </c>
      <c r="W170" s="5"/>
      <c r="X170" s="5"/>
      <c r="Y170" s="5">
        <v>0</v>
      </c>
      <c r="Z170" s="5">
        <v>0</v>
      </c>
      <c r="AA170" s="5">
        <v>0</v>
      </c>
      <c r="AB170" s="5">
        <v>1</v>
      </c>
      <c r="AC170" s="5">
        <v>0</v>
      </c>
      <c r="AD170" s="5">
        <v>0</v>
      </c>
      <c r="AE170" s="5">
        <v>0</v>
      </c>
      <c r="AF170" s="5">
        <v>0</v>
      </c>
      <c r="AG170" s="5">
        <v>0</v>
      </c>
      <c r="AH170" s="5">
        <v>0</v>
      </c>
      <c r="AI170" s="5">
        <v>0</v>
      </c>
      <c r="AJ170" s="5">
        <v>0</v>
      </c>
      <c r="AK170" s="5">
        <v>0</v>
      </c>
      <c r="AL170" s="5">
        <v>0</v>
      </c>
      <c r="AM170" s="5">
        <v>0</v>
      </c>
      <c r="AN170" s="5">
        <v>0</v>
      </c>
      <c r="AO170" s="5">
        <v>0</v>
      </c>
      <c r="AP170" s="5">
        <v>0</v>
      </c>
      <c r="AQ170" s="5">
        <v>0</v>
      </c>
      <c r="AR170" s="5">
        <v>0</v>
      </c>
      <c r="AS170" s="5">
        <v>0</v>
      </c>
      <c r="AT170" s="5">
        <v>0</v>
      </c>
      <c r="AU170" s="5">
        <v>0</v>
      </c>
      <c r="AV170" s="5">
        <v>0</v>
      </c>
      <c r="AW170" s="5">
        <v>0</v>
      </c>
      <c r="AX170" s="5">
        <v>0</v>
      </c>
      <c r="AY170" s="5">
        <v>0</v>
      </c>
      <c r="AZ170" s="5">
        <v>2</v>
      </c>
      <c r="BA170" s="5">
        <v>0</v>
      </c>
      <c r="BB170" s="5">
        <v>2</v>
      </c>
      <c r="BC170" s="5">
        <v>1</v>
      </c>
      <c r="BD170" s="5">
        <v>0</v>
      </c>
      <c r="BE170" s="5">
        <v>1</v>
      </c>
      <c r="BF170" s="5">
        <v>0</v>
      </c>
      <c r="BG170" s="5">
        <v>0</v>
      </c>
      <c r="BH170" s="5">
        <v>0</v>
      </c>
      <c r="BI170" s="5">
        <v>0</v>
      </c>
      <c r="BJ170" s="5">
        <v>0</v>
      </c>
      <c r="BK170" s="5">
        <v>0</v>
      </c>
      <c r="BL170" s="5">
        <v>0</v>
      </c>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c r="ES170" s="5"/>
      <c r="ET170" s="5"/>
      <c r="EU170" s="5"/>
      <c r="EV170" s="5"/>
      <c r="EW170" s="5"/>
      <c r="EX170" s="5"/>
      <c r="EY170" s="5"/>
      <c r="EZ170" s="5"/>
      <c r="FA170" s="5"/>
      <c r="FB170" s="5"/>
      <c r="FC170" s="5"/>
      <c r="FD170" s="5"/>
      <c r="FE170" s="5"/>
      <c r="FF170" s="5"/>
      <c r="FG170" s="5"/>
      <c r="FH170" s="5"/>
      <c r="FI170" s="5"/>
      <c r="FJ170" s="5"/>
      <c r="FK170" s="5"/>
      <c r="FL170" s="5"/>
      <c r="FM170" s="5"/>
      <c r="FN170" s="5"/>
      <c r="FO170" s="5"/>
      <c r="FP170" s="5"/>
      <c r="FQ170" s="5"/>
      <c r="FR170" s="5"/>
      <c r="FS170" s="5"/>
      <c r="FT170" s="5"/>
      <c r="FU170" s="5"/>
      <c r="FV170" s="5"/>
      <c r="FW170" s="5"/>
      <c r="FX170" s="5"/>
      <c r="FY170" s="5"/>
      <c r="FZ170" s="5"/>
      <c r="GA170" s="5"/>
      <c r="GB170" s="5"/>
      <c r="GC170" s="5"/>
      <c r="GD170" s="5"/>
      <c r="GE170" s="5"/>
      <c r="GF170" s="5"/>
      <c r="GG170" s="5"/>
      <c r="GH170" s="5"/>
      <c r="GI170" s="5"/>
      <c r="GJ170" s="5"/>
      <c r="GK170" s="5"/>
      <c r="GL170" s="5"/>
      <c r="GM170" s="5"/>
      <c r="GN170" s="5"/>
      <c r="GO170" s="5"/>
      <c r="GP170" s="5"/>
      <c r="GQ170" s="5"/>
      <c r="GR170" s="54"/>
    </row>
    <row r="171" spans="1:200" ht="16.5">
      <c r="A171" s="80" t="s">
        <v>29</v>
      </c>
      <c r="B171" s="80" t="s">
        <v>90</v>
      </c>
      <c r="C171" s="68" t="s">
        <v>91</v>
      </c>
      <c r="D171" s="53">
        <v>18</v>
      </c>
      <c r="E171" s="5"/>
      <c r="F171" s="5"/>
      <c r="G171" s="5"/>
      <c r="H171" s="5"/>
      <c r="I171" s="5"/>
      <c r="J171" s="5"/>
      <c r="K171" s="5"/>
      <c r="L171" s="5"/>
      <c r="M171" s="5"/>
      <c r="N171" s="5">
        <v>676</v>
      </c>
      <c r="O171" s="5"/>
      <c r="P171" s="5">
        <v>15</v>
      </c>
      <c r="Q171" s="5">
        <v>0</v>
      </c>
      <c r="R171" s="5">
        <v>0</v>
      </c>
      <c r="S171" s="5">
        <v>0</v>
      </c>
      <c r="T171" s="5">
        <v>691</v>
      </c>
      <c r="U171" s="5">
        <v>681</v>
      </c>
      <c r="V171" s="5">
        <v>10</v>
      </c>
      <c r="W171" s="5"/>
      <c r="X171" s="5"/>
      <c r="Y171" s="5">
        <v>0</v>
      </c>
      <c r="Z171" s="5">
        <v>0</v>
      </c>
      <c r="AA171" s="5">
        <v>0</v>
      </c>
      <c r="AB171" s="5">
        <v>4</v>
      </c>
      <c r="AC171" s="5">
        <v>8</v>
      </c>
      <c r="AD171" s="5">
        <v>3</v>
      </c>
      <c r="AE171" s="5">
        <v>0</v>
      </c>
      <c r="AF171" s="5">
        <v>0</v>
      </c>
      <c r="AG171" s="5">
        <v>0</v>
      </c>
      <c r="AH171" s="5">
        <v>0</v>
      </c>
      <c r="AI171" s="5">
        <v>0</v>
      </c>
      <c r="AJ171" s="5">
        <v>0</v>
      </c>
      <c r="AK171" s="5">
        <v>0</v>
      </c>
      <c r="AL171" s="5">
        <v>0</v>
      </c>
      <c r="AM171" s="5">
        <v>0</v>
      </c>
      <c r="AN171" s="5">
        <v>0</v>
      </c>
      <c r="AO171" s="5">
        <v>0</v>
      </c>
      <c r="AP171" s="5">
        <v>3</v>
      </c>
      <c r="AQ171" s="5">
        <v>0</v>
      </c>
      <c r="AR171" s="5">
        <v>0</v>
      </c>
      <c r="AS171" s="5">
        <v>0</v>
      </c>
      <c r="AT171" s="5">
        <v>2</v>
      </c>
      <c r="AU171" s="5">
        <v>1</v>
      </c>
      <c r="AV171" s="5">
        <v>0</v>
      </c>
      <c r="AW171" s="5">
        <v>2</v>
      </c>
      <c r="AX171" s="5">
        <v>1</v>
      </c>
      <c r="AY171" s="5">
        <v>0</v>
      </c>
      <c r="AZ171" s="5">
        <v>8</v>
      </c>
      <c r="BA171" s="5">
        <v>4</v>
      </c>
      <c r="BB171" s="5">
        <v>4</v>
      </c>
      <c r="BC171" s="5">
        <v>4</v>
      </c>
      <c r="BD171" s="5">
        <v>0</v>
      </c>
      <c r="BE171" s="5">
        <v>4</v>
      </c>
      <c r="BF171" s="5">
        <v>0</v>
      </c>
      <c r="BG171" s="5">
        <v>0</v>
      </c>
      <c r="BH171" s="5">
        <v>0</v>
      </c>
      <c r="BI171" s="5">
        <v>0</v>
      </c>
      <c r="BJ171" s="5">
        <v>0</v>
      </c>
      <c r="BK171" s="5">
        <v>0</v>
      </c>
      <c r="BL171" s="5">
        <v>0</v>
      </c>
      <c r="BM171" s="5">
        <v>1</v>
      </c>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c r="EH171" s="5"/>
      <c r="EI171" s="5"/>
      <c r="EJ171" s="5"/>
      <c r="EK171" s="5"/>
      <c r="EL171" s="5"/>
      <c r="EM171" s="5"/>
      <c r="EN171" s="5"/>
      <c r="EO171" s="5"/>
      <c r="EP171" s="5"/>
      <c r="EQ171" s="5"/>
      <c r="ER171" s="5"/>
      <c r="ES171" s="5"/>
      <c r="ET171" s="5"/>
      <c r="EU171" s="5"/>
      <c r="EV171" s="5"/>
      <c r="EW171" s="5"/>
      <c r="EX171" s="5"/>
      <c r="EY171" s="5"/>
      <c r="EZ171" s="5"/>
      <c r="FA171" s="5"/>
      <c r="FB171" s="5"/>
      <c r="FC171" s="5"/>
      <c r="FD171" s="5"/>
      <c r="FE171" s="5"/>
      <c r="FF171" s="5"/>
      <c r="FG171" s="5"/>
      <c r="FH171" s="5"/>
      <c r="FI171" s="5"/>
      <c r="FJ171" s="5"/>
      <c r="FK171" s="5"/>
      <c r="FL171" s="5"/>
      <c r="FM171" s="5"/>
      <c r="FN171" s="5"/>
      <c r="FO171" s="5"/>
      <c r="FP171" s="5"/>
      <c r="FQ171" s="5"/>
      <c r="FR171" s="5"/>
      <c r="FS171" s="5"/>
      <c r="FT171" s="5"/>
      <c r="FU171" s="5"/>
      <c r="FV171" s="5"/>
      <c r="FW171" s="5"/>
      <c r="FX171" s="5"/>
      <c r="FY171" s="5"/>
      <c r="FZ171" s="5"/>
      <c r="GA171" s="5"/>
      <c r="GB171" s="5"/>
      <c r="GC171" s="5"/>
      <c r="GD171" s="5"/>
      <c r="GE171" s="5"/>
      <c r="GF171" s="5"/>
      <c r="GG171" s="5"/>
      <c r="GH171" s="5"/>
      <c r="GI171" s="5"/>
      <c r="GJ171" s="5"/>
      <c r="GK171" s="5"/>
      <c r="GL171" s="5"/>
      <c r="GM171" s="5"/>
      <c r="GN171" s="5"/>
      <c r="GO171" s="5"/>
      <c r="GP171" s="5"/>
      <c r="GQ171" s="5"/>
      <c r="GR171" s="54"/>
    </row>
    <row r="172" spans="1:200" ht="16.5">
      <c r="A172" s="80" t="s">
        <v>29</v>
      </c>
      <c r="B172" s="80" t="s">
        <v>90</v>
      </c>
      <c r="C172" s="68" t="s">
        <v>160</v>
      </c>
      <c r="D172" s="53">
        <v>6</v>
      </c>
      <c r="E172" s="5"/>
      <c r="F172" s="5"/>
      <c r="G172" s="5"/>
      <c r="H172" s="5"/>
      <c r="I172" s="5"/>
      <c r="J172" s="5"/>
      <c r="K172" s="5"/>
      <c r="L172" s="5"/>
      <c r="M172" s="5"/>
      <c r="N172" s="5">
        <v>172</v>
      </c>
      <c r="O172" s="5"/>
      <c r="P172" s="5">
        <v>4</v>
      </c>
      <c r="Q172" s="5">
        <v>0</v>
      </c>
      <c r="R172" s="5">
        <v>0</v>
      </c>
      <c r="S172" s="5">
        <v>0</v>
      </c>
      <c r="T172" s="5">
        <v>176</v>
      </c>
      <c r="U172" s="5">
        <v>174</v>
      </c>
      <c r="V172" s="5">
        <v>2</v>
      </c>
      <c r="W172" s="5"/>
      <c r="X172" s="5"/>
      <c r="Y172" s="5">
        <v>0</v>
      </c>
      <c r="Z172" s="5">
        <v>0</v>
      </c>
      <c r="AA172" s="5">
        <v>0</v>
      </c>
      <c r="AB172" s="5">
        <v>0</v>
      </c>
      <c r="AC172" s="5">
        <v>2</v>
      </c>
      <c r="AD172" s="5">
        <v>1</v>
      </c>
      <c r="AE172" s="5">
        <v>0</v>
      </c>
      <c r="AF172" s="5">
        <v>0</v>
      </c>
      <c r="AG172" s="5">
        <v>0</v>
      </c>
      <c r="AH172" s="5">
        <v>0</v>
      </c>
      <c r="AI172" s="5">
        <v>0</v>
      </c>
      <c r="AJ172" s="5">
        <v>0</v>
      </c>
      <c r="AK172" s="5">
        <v>0</v>
      </c>
      <c r="AL172" s="5">
        <v>0</v>
      </c>
      <c r="AM172" s="5">
        <v>0</v>
      </c>
      <c r="AN172" s="5">
        <v>0</v>
      </c>
      <c r="AO172" s="5">
        <v>0</v>
      </c>
      <c r="AP172" s="5">
        <v>1</v>
      </c>
      <c r="AQ172" s="5">
        <v>0</v>
      </c>
      <c r="AR172" s="5">
        <v>0</v>
      </c>
      <c r="AS172" s="5">
        <v>0</v>
      </c>
      <c r="AT172" s="5">
        <v>2</v>
      </c>
      <c r="AU172" s="5">
        <v>1</v>
      </c>
      <c r="AV172" s="5">
        <v>0</v>
      </c>
      <c r="AW172" s="5">
        <v>0</v>
      </c>
      <c r="AX172" s="5">
        <v>0</v>
      </c>
      <c r="AY172" s="5">
        <v>0</v>
      </c>
      <c r="AZ172" s="5">
        <v>0</v>
      </c>
      <c r="BA172" s="5">
        <v>0</v>
      </c>
      <c r="BB172" s="5">
        <v>0</v>
      </c>
      <c r="BC172" s="5">
        <v>0</v>
      </c>
      <c r="BD172" s="5">
        <v>0</v>
      </c>
      <c r="BE172" s="5">
        <v>0</v>
      </c>
      <c r="BF172" s="5">
        <v>0</v>
      </c>
      <c r="BG172" s="5">
        <v>0</v>
      </c>
      <c r="BH172" s="5">
        <v>0</v>
      </c>
      <c r="BI172" s="5">
        <v>0</v>
      </c>
      <c r="BJ172" s="5">
        <v>0</v>
      </c>
      <c r="BK172" s="5">
        <v>0</v>
      </c>
      <c r="BL172" s="5">
        <v>0</v>
      </c>
      <c r="BM172" s="5">
        <v>1</v>
      </c>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c r="EO172" s="5"/>
      <c r="EP172" s="5"/>
      <c r="EQ172" s="5"/>
      <c r="ER172" s="5"/>
      <c r="ES172" s="5"/>
      <c r="ET172" s="5"/>
      <c r="EU172" s="5"/>
      <c r="EV172" s="5"/>
      <c r="EW172" s="5"/>
      <c r="EX172" s="5"/>
      <c r="EY172" s="5"/>
      <c r="EZ172" s="5"/>
      <c r="FA172" s="5"/>
      <c r="FB172" s="5"/>
      <c r="FC172" s="5"/>
      <c r="FD172" s="5"/>
      <c r="FE172" s="5"/>
      <c r="FF172" s="5"/>
      <c r="FG172" s="5"/>
      <c r="FH172" s="5"/>
      <c r="FI172" s="5"/>
      <c r="FJ172" s="5"/>
      <c r="FK172" s="5"/>
      <c r="FL172" s="5"/>
      <c r="FM172" s="5"/>
      <c r="FN172" s="5"/>
      <c r="FO172" s="5"/>
      <c r="FP172" s="5"/>
      <c r="FQ172" s="5"/>
      <c r="FR172" s="5"/>
      <c r="FS172" s="5"/>
      <c r="FT172" s="5"/>
      <c r="FU172" s="5"/>
      <c r="FV172" s="5"/>
      <c r="FW172" s="5"/>
      <c r="FX172" s="5"/>
      <c r="FY172" s="5"/>
      <c r="FZ172" s="5"/>
      <c r="GA172" s="5"/>
      <c r="GB172" s="5"/>
      <c r="GC172" s="5"/>
      <c r="GD172" s="5"/>
      <c r="GE172" s="5"/>
      <c r="GF172" s="5"/>
      <c r="GG172" s="5"/>
      <c r="GH172" s="5"/>
      <c r="GI172" s="5"/>
      <c r="GJ172" s="5"/>
      <c r="GK172" s="5"/>
      <c r="GL172" s="5"/>
      <c r="GM172" s="5"/>
      <c r="GN172" s="5"/>
      <c r="GO172" s="5"/>
      <c r="GP172" s="5"/>
      <c r="GQ172" s="5"/>
      <c r="GR172" s="54"/>
    </row>
    <row r="173" spans="1:200" ht="17.25" thickBot="1">
      <c r="A173" s="80" t="s">
        <v>29</v>
      </c>
      <c r="B173" s="81" t="s">
        <v>90</v>
      </c>
      <c r="C173" s="58" t="s">
        <v>191</v>
      </c>
      <c r="D173" s="53">
        <v>0</v>
      </c>
      <c r="E173" s="5"/>
      <c r="F173" s="5"/>
      <c r="G173" s="5"/>
      <c r="H173" s="5"/>
      <c r="I173" s="5"/>
      <c r="J173" s="5"/>
      <c r="K173" s="5"/>
      <c r="L173" s="5"/>
      <c r="M173" s="5"/>
      <c r="N173" s="5">
        <v>18</v>
      </c>
      <c r="O173" s="5"/>
      <c r="P173" s="5">
        <v>3</v>
      </c>
      <c r="Q173" s="5"/>
      <c r="R173" s="5"/>
      <c r="S173" s="5"/>
      <c r="T173" s="5">
        <v>21</v>
      </c>
      <c r="U173" s="5">
        <v>24</v>
      </c>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c r="EO173" s="5"/>
      <c r="EP173" s="5"/>
      <c r="EQ173" s="5"/>
      <c r="ER173" s="5"/>
      <c r="ES173" s="5"/>
      <c r="ET173" s="5"/>
      <c r="EU173" s="5"/>
      <c r="EV173" s="5"/>
      <c r="EW173" s="5"/>
      <c r="EX173" s="5"/>
      <c r="EY173" s="5"/>
      <c r="EZ173" s="5"/>
      <c r="FA173" s="5"/>
      <c r="FB173" s="5"/>
      <c r="FC173" s="5"/>
      <c r="FD173" s="5"/>
      <c r="FE173" s="5"/>
      <c r="FF173" s="5"/>
      <c r="FG173" s="5"/>
      <c r="FH173" s="5"/>
      <c r="FI173" s="5"/>
      <c r="FJ173" s="5"/>
      <c r="FK173" s="5"/>
      <c r="FL173" s="5"/>
      <c r="FM173" s="5"/>
      <c r="FN173" s="5"/>
      <c r="FO173" s="5"/>
      <c r="FP173" s="5"/>
      <c r="FQ173" s="5"/>
      <c r="FR173" s="5"/>
      <c r="FS173" s="5"/>
      <c r="FT173" s="5"/>
      <c r="FU173" s="5"/>
      <c r="FV173" s="5"/>
      <c r="FW173" s="5"/>
      <c r="FX173" s="5"/>
      <c r="FY173" s="5"/>
      <c r="FZ173" s="5"/>
      <c r="GA173" s="5"/>
      <c r="GB173" s="5"/>
      <c r="GC173" s="5"/>
      <c r="GD173" s="5"/>
      <c r="GE173" s="5"/>
      <c r="GF173" s="5"/>
      <c r="GG173" s="5"/>
      <c r="GH173" s="5"/>
      <c r="GI173" s="5"/>
      <c r="GJ173" s="5"/>
      <c r="GK173" s="5"/>
      <c r="GL173" s="5"/>
      <c r="GM173" s="5"/>
      <c r="GN173" s="5"/>
      <c r="GO173" s="5"/>
      <c r="GP173" s="5"/>
      <c r="GQ173" s="5"/>
      <c r="GR173" s="54"/>
    </row>
    <row r="174" spans="1:200" ht="16.5">
      <c r="A174" s="79" t="s">
        <v>32</v>
      </c>
      <c r="B174" s="79" t="s">
        <v>33</v>
      </c>
      <c r="C174" s="68" t="s">
        <v>34</v>
      </c>
      <c r="D174" s="53">
        <v>6</v>
      </c>
      <c r="E174" s="5"/>
      <c r="F174" s="5"/>
      <c r="G174" s="5"/>
      <c r="H174" s="5"/>
      <c r="I174" s="5"/>
      <c r="J174" s="5"/>
      <c r="K174" s="5"/>
      <c r="L174" s="5"/>
      <c r="M174" s="5"/>
      <c r="N174" s="5">
        <v>170</v>
      </c>
      <c r="O174" s="5"/>
      <c r="P174" s="5">
        <v>3</v>
      </c>
      <c r="Q174" s="5">
        <v>0</v>
      </c>
      <c r="R174" s="5">
        <v>0</v>
      </c>
      <c r="S174" s="5">
        <v>4</v>
      </c>
      <c r="T174" s="5">
        <v>177</v>
      </c>
      <c r="U174" s="5">
        <v>171</v>
      </c>
      <c r="V174" s="5">
        <v>6</v>
      </c>
      <c r="W174" s="5"/>
      <c r="X174" s="5"/>
      <c r="Y174" s="5">
        <v>0</v>
      </c>
      <c r="Z174" s="5">
        <v>0</v>
      </c>
      <c r="AA174" s="5">
        <v>0</v>
      </c>
      <c r="AB174" s="5">
        <v>0</v>
      </c>
      <c r="AC174" s="5">
        <v>6</v>
      </c>
      <c r="AD174" s="5">
        <v>0</v>
      </c>
      <c r="AE174" s="5">
        <v>0</v>
      </c>
      <c r="AF174" s="5">
        <v>0</v>
      </c>
      <c r="AG174" s="5">
        <v>0</v>
      </c>
      <c r="AH174" s="5">
        <v>0</v>
      </c>
      <c r="AI174" s="5">
        <v>0</v>
      </c>
      <c r="AJ174" s="5">
        <v>0</v>
      </c>
      <c r="AK174" s="5">
        <v>3</v>
      </c>
      <c r="AL174" s="5">
        <v>0</v>
      </c>
      <c r="AM174" s="5">
        <v>1</v>
      </c>
      <c r="AN174" s="5">
        <v>1</v>
      </c>
      <c r="AO174" s="5">
        <v>1</v>
      </c>
      <c r="AP174" s="5">
        <v>0</v>
      </c>
      <c r="AQ174" s="5">
        <v>3</v>
      </c>
      <c r="AR174" s="5">
        <v>0</v>
      </c>
      <c r="AS174" s="5">
        <v>0</v>
      </c>
      <c r="AT174" s="5">
        <v>0</v>
      </c>
      <c r="AU174" s="5">
        <v>0</v>
      </c>
      <c r="AV174" s="5">
        <v>0</v>
      </c>
      <c r="AW174" s="5">
        <v>0</v>
      </c>
      <c r="AX174" s="5">
        <v>0</v>
      </c>
      <c r="AY174" s="5">
        <v>0</v>
      </c>
      <c r="AZ174" s="5">
        <v>6</v>
      </c>
      <c r="BA174" s="5">
        <v>6</v>
      </c>
      <c r="BB174" s="5">
        <v>0</v>
      </c>
      <c r="BC174" s="5">
        <v>3</v>
      </c>
      <c r="BD174" s="5">
        <v>0</v>
      </c>
      <c r="BE174" s="5">
        <v>0</v>
      </c>
      <c r="BF174" s="5">
        <v>3</v>
      </c>
      <c r="BG174" s="5">
        <v>0</v>
      </c>
      <c r="BH174" s="5">
        <v>0</v>
      </c>
      <c r="BI174" s="5">
        <v>0</v>
      </c>
      <c r="BJ174" s="5">
        <v>0</v>
      </c>
      <c r="BK174" s="5">
        <v>0</v>
      </c>
      <c r="BL174" s="5">
        <v>0</v>
      </c>
      <c r="BM174" s="5">
        <v>1</v>
      </c>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4"/>
    </row>
    <row r="175" spans="1:200" ht="16.5">
      <c r="A175" s="80" t="s">
        <v>32</v>
      </c>
      <c r="B175" s="80" t="s">
        <v>33</v>
      </c>
      <c r="C175" s="68" t="s">
        <v>92</v>
      </c>
      <c r="D175" s="53">
        <v>0</v>
      </c>
      <c r="E175" s="5"/>
      <c r="F175" s="5"/>
      <c r="G175" s="5"/>
      <c r="H175" s="5"/>
      <c r="I175" s="5"/>
      <c r="J175" s="5"/>
      <c r="K175" s="5"/>
      <c r="L175" s="5"/>
      <c r="M175" s="5"/>
      <c r="N175" s="5">
        <v>6</v>
      </c>
      <c r="O175" s="5"/>
      <c r="P175" s="5">
        <v>1</v>
      </c>
      <c r="Q175" s="5"/>
      <c r="R175" s="5"/>
      <c r="S175" s="5"/>
      <c r="T175" s="5">
        <v>7</v>
      </c>
      <c r="U175" s="5">
        <v>7</v>
      </c>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c r="EH175" s="5"/>
      <c r="EI175" s="5"/>
      <c r="EJ175" s="5"/>
      <c r="EK175" s="5"/>
      <c r="EL175" s="5"/>
      <c r="EM175" s="5"/>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c r="FQ175" s="5"/>
      <c r="FR175" s="5"/>
      <c r="FS175" s="5"/>
      <c r="FT175" s="5"/>
      <c r="FU175" s="5"/>
      <c r="FV175" s="5"/>
      <c r="FW175" s="5"/>
      <c r="FX175" s="5"/>
      <c r="FY175" s="5"/>
      <c r="FZ175" s="5"/>
      <c r="GA175" s="5"/>
      <c r="GB175" s="5"/>
      <c r="GC175" s="5"/>
      <c r="GD175" s="5"/>
      <c r="GE175" s="5"/>
      <c r="GF175" s="5"/>
      <c r="GG175" s="5"/>
      <c r="GH175" s="5"/>
      <c r="GI175" s="5"/>
      <c r="GJ175" s="5"/>
      <c r="GK175" s="5"/>
      <c r="GL175" s="5"/>
      <c r="GM175" s="5"/>
      <c r="GN175" s="5"/>
      <c r="GO175" s="5"/>
      <c r="GP175" s="5"/>
      <c r="GQ175" s="5"/>
      <c r="GR175" s="54"/>
    </row>
    <row r="176" spans="1:200" ht="16.5">
      <c r="A176" s="80" t="s">
        <v>32</v>
      </c>
      <c r="B176" s="80" t="s">
        <v>33</v>
      </c>
      <c r="C176" s="68" t="s">
        <v>167</v>
      </c>
      <c r="D176" s="53">
        <v>43</v>
      </c>
      <c r="E176" s="5"/>
      <c r="F176" s="5"/>
      <c r="G176" s="5"/>
      <c r="H176" s="5"/>
      <c r="I176" s="5"/>
      <c r="J176" s="5"/>
      <c r="K176" s="5"/>
      <c r="L176" s="5"/>
      <c r="M176" s="5"/>
      <c r="N176" s="5">
        <v>802</v>
      </c>
      <c r="O176" s="5"/>
      <c r="P176" s="5">
        <v>29</v>
      </c>
      <c r="Q176" s="5"/>
      <c r="R176" s="5"/>
      <c r="S176" s="5"/>
      <c r="T176" s="5">
        <v>831</v>
      </c>
      <c r="U176" s="5">
        <v>851</v>
      </c>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v>1</v>
      </c>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c r="EH176" s="5"/>
      <c r="EI176" s="5"/>
      <c r="EJ176" s="5"/>
      <c r="EK176" s="5"/>
      <c r="EL176" s="5"/>
      <c r="EM176" s="5"/>
      <c r="EN176" s="5"/>
      <c r="EO176" s="5"/>
      <c r="EP176" s="5"/>
      <c r="EQ176" s="5"/>
      <c r="ER176" s="5"/>
      <c r="ES176" s="5"/>
      <c r="ET176" s="5"/>
      <c r="EU176" s="5"/>
      <c r="EV176" s="5"/>
      <c r="EW176" s="5"/>
      <c r="EX176" s="5"/>
      <c r="EY176" s="5"/>
      <c r="EZ176" s="5"/>
      <c r="FA176" s="5"/>
      <c r="FB176" s="5"/>
      <c r="FC176" s="5"/>
      <c r="FD176" s="5"/>
      <c r="FE176" s="5"/>
      <c r="FF176" s="5"/>
      <c r="FG176" s="5"/>
      <c r="FH176" s="5"/>
      <c r="FI176" s="5"/>
      <c r="FJ176" s="5"/>
      <c r="FK176" s="5"/>
      <c r="FL176" s="5"/>
      <c r="FM176" s="5"/>
      <c r="FN176" s="5"/>
      <c r="FO176" s="5"/>
      <c r="FP176" s="5"/>
      <c r="FQ176" s="5"/>
      <c r="FR176" s="5"/>
      <c r="FS176" s="5"/>
      <c r="FT176" s="5"/>
      <c r="FU176" s="5"/>
      <c r="FV176" s="5"/>
      <c r="FW176" s="5"/>
      <c r="FX176" s="5"/>
      <c r="FY176" s="5"/>
      <c r="FZ176" s="5"/>
      <c r="GA176" s="5"/>
      <c r="GB176" s="5"/>
      <c r="GC176" s="5"/>
      <c r="GD176" s="5"/>
      <c r="GE176" s="5"/>
      <c r="GF176" s="5"/>
      <c r="GG176" s="5"/>
      <c r="GH176" s="5"/>
      <c r="GI176" s="5"/>
      <c r="GJ176" s="5"/>
      <c r="GK176" s="5"/>
      <c r="GL176" s="5"/>
      <c r="GM176" s="5"/>
      <c r="GN176" s="5"/>
      <c r="GO176" s="5"/>
      <c r="GP176" s="5"/>
      <c r="GQ176" s="5"/>
      <c r="GR176" s="54"/>
    </row>
    <row r="177" spans="1:200" ht="17.25" thickBot="1">
      <c r="A177" s="80" t="s">
        <v>32</v>
      </c>
      <c r="B177" s="80" t="s">
        <v>33</v>
      </c>
      <c r="C177" s="58" t="s">
        <v>95</v>
      </c>
      <c r="D177" s="53">
        <v>5</v>
      </c>
      <c r="E177" s="5"/>
      <c r="F177" s="5"/>
      <c r="G177" s="5"/>
      <c r="H177" s="5"/>
      <c r="I177" s="5"/>
      <c r="J177" s="5"/>
      <c r="K177" s="5"/>
      <c r="L177" s="5"/>
      <c r="M177" s="5"/>
      <c r="N177" s="5">
        <v>102</v>
      </c>
      <c r="O177" s="5"/>
      <c r="P177" s="5">
        <v>6</v>
      </c>
      <c r="Q177" s="5"/>
      <c r="R177" s="5">
        <v>0</v>
      </c>
      <c r="S177" s="5"/>
      <c r="T177" s="5">
        <v>108</v>
      </c>
      <c r="U177" s="5">
        <v>114</v>
      </c>
      <c r="V177" s="5"/>
      <c r="W177" s="5"/>
      <c r="X177" s="5"/>
      <c r="Y177" s="5">
        <v>0</v>
      </c>
      <c r="Z177" s="5">
        <v>0</v>
      </c>
      <c r="AA177" s="5">
        <v>0</v>
      </c>
      <c r="AB177" s="5">
        <v>0</v>
      </c>
      <c r="AC177" s="5">
        <v>0</v>
      </c>
      <c r="AD177" s="5">
        <v>0</v>
      </c>
      <c r="AE177" s="5">
        <v>0</v>
      </c>
      <c r="AF177" s="5">
        <v>0</v>
      </c>
      <c r="AG177" s="5">
        <v>0</v>
      </c>
      <c r="AH177" s="5">
        <v>0</v>
      </c>
      <c r="AI177" s="5">
        <v>0</v>
      </c>
      <c r="AJ177" s="5">
        <v>0</v>
      </c>
      <c r="AK177" s="5">
        <v>0</v>
      </c>
      <c r="AL177" s="5">
        <v>0</v>
      </c>
      <c r="AM177" s="5">
        <v>0</v>
      </c>
      <c r="AN177" s="5">
        <v>0</v>
      </c>
      <c r="AO177" s="5">
        <v>0</v>
      </c>
      <c r="AP177" s="5">
        <v>0</v>
      </c>
      <c r="AQ177" s="5">
        <v>0</v>
      </c>
      <c r="AR177" s="5">
        <v>0</v>
      </c>
      <c r="AS177" s="5">
        <v>0</v>
      </c>
      <c r="AT177" s="5">
        <v>0</v>
      </c>
      <c r="AU177" s="5">
        <v>0</v>
      </c>
      <c r="AV177" s="5">
        <v>0</v>
      </c>
      <c r="AW177" s="5">
        <v>0</v>
      </c>
      <c r="AX177" s="5">
        <v>0</v>
      </c>
      <c r="AY177" s="5">
        <v>0</v>
      </c>
      <c r="AZ177" s="5">
        <v>0</v>
      </c>
      <c r="BA177" s="5">
        <v>0</v>
      </c>
      <c r="BB177" s="5">
        <v>0</v>
      </c>
      <c r="BC177" s="5">
        <v>0</v>
      </c>
      <c r="BD177" s="5">
        <v>0</v>
      </c>
      <c r="BE177" s="5">
        <v>0</v>
      </c>
      <c r="BF177" s="5">
        <v>0</v>
      </c>
      <c r="BG177" s="5">
        <v>0</v>
      </c>
      <c r="BH177" s="5">
        <v>0</v>
      </c>
      <c r="BI177" s="5">
        <v>0</v>
      </c>
      <c r="BJ177" s="5">
        <v>0</v>
      </c>
      <c r="BK177" s="5">
        <v>0</v>
      </c>
      <c r="BL177" s="5">
        <v>0</v>
      </c>
      <c r="BM177" s="5">
        <v>1</v>
      </c>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c r="EO177" s="5"/>
      <c r="EP177" s="5"/>
      <c r="EQ177" s="5"/>
      <c r="ER177" s="5"/>
      <c r="ES177" s="5"/>
      <c r="ET177" s="5"/>
      <c r="EU177" s="5"/>
      <c r="EV177" s="5"/>
      <c r="EW177" s="5"/>
      <c r="EX177" s="5"/>
      <c r="EY177" s="5"/>
      <c r="EZ177" s="5"/>
      <c r="FA177" s="5"/>
      <c r="FB177" s="5"/>
      <c r="FC177" s="5"/>
      <c r="FD177" s="5"/>
      <c r="FE177" s="5"/>
      <c r="FF177" s="5"/>
      <c r="FG177" s="5"/>
      <c r="FH177" s="5"/>
      <c r="FI177" s="5"/>
      <c r="FJ177" s="5"/>
      <c r="FK177" s="5"/>
      <c r="FL177" s="5"/>
      <c r="FM177" s="5"/>
      <c r="FN177" s="5"/>
      <c r="FO177" s="5"/>
      <c r="FP177" s="5"/>
      <c r="FQ177" s="5"/>
      <c r="FR177" s="5"/>
      <c r="FS177" s="5"/>
      <c r="FT177" s="5"/>
      <c r="FU177" s="5"/>
      <c r="FV177" s="5"/>
      <c r="FW177" s="5"/>
      <c r="FX177" s="5"/>
      <c r="FY177" s="5"/>
      <c r="FZ177" s="5"/>
      <c r="GA177" s="5"/>
      <c r="GB177" s="5"/>
      <c r="GC177" s="5"/>
      <c r="GD177" s="5"/>
      <c r="GE177" s="5"/>
      <c r="GF177" s="5"/>
      <c r="GG177" s="5"/>
      <c r="GH177" s="5"/>
      <c r="GI177" s="5"/>
      <c r="GJ177" s="5"/>
      <c r="GK177" s="5"/>
      <c r="GL177" s="5"/>
      <c r="GM177" s="5"/>
      <c r="GN177" s="5"/>
      <c r="GO177" s="5"/>
      <c r="GP177" s="5"/>
      <c r="GQ177" s="5"/>
      <c r="GR177" s="54"/>
    </row>
    <row r="178" spans="1:200" ht="16.5">
      <c r="A178" s="80" t="s">
        <v>32</v>
      </c>
      <c r="B178" s="80" t="s">
        <v>33</v>
      </c>
      <c r="C178" s="66" t="s">
        <v>220</v>
      </c>
      <c r="D178" s="53">
        <v>1</v>
      </c>
      <c r="E178" s="5"/>
      <c r="F178" s="5"/>
      <c r="G178" s="5"/>
      <c r="H178" s="5"/>
      <c r="I178" s="5"/>
      <c r="J178" s="5"/>
      <c r="K178" s="5"/>
      <c r="L178" s="5"/>
      <c r="M178" s="5"/>
      <c r="N178" s="5">
        <v>6</v>
      </c>
      <c r="O178" s="5"/>
      <c r="P178" s="5">
        <v>0</v>
      </c>
      <c r="Q178" s="5">
        <v>0</v>
      </c>
      <c r="R178" s="5">
        <v>0</v>
      </c>
      <c r="S178" s="5">
        <v>0</v>
      </c>
      <c r="T178" s="5">
        <v>6</v>
      </c>
      <c r="U178" s="5">
        <v>4</v>
      </c>
      <c r="V178" s="5">
        <v>2</v>
      </c>
      <c r="W178" s="5"/>
      <c r="X178" s="5"/>
      <c r="Y178" s="5"/>
      <c r="Z178" s="5"/>
      <c r="AA178" s="5"/>
      <c r="AB178" s="5"/>
      <c r="AC178" s="5">
        <v>0</v>
      </c>
      <c r="AD178" s="5"/>
      <c r="AE178" s="5"/>
      <c r="AF178" s="5"/>
      <c r="AG178" s="5"/>
      <c r="AH178" s="5"/>
      <c r="AI178" s="5"/>
      <c r="AJ178" s="5"/>
      <c r="AK178" s="5"/>
      <c r="AL178" s="5"/>
      <c r="AM178" s="5"/>
      <c r="AN178" s="5"/>
      <c r="AO178" s="5"/>
      <c r="AP178" s="5"/>
      <c r="AQ178" s="5"/>
      <c r="AR178" s="5"/>
      <c r="AS178" s="5"/>
      <c r="AT178" s="5">
        <v>0</v>
      </c>
      <c r="AU178" s="5"/>
      <c r="AV178" s="5"/>
      <c r="AW178" s="5">
        <v>0</v>
      </c>
      <c r="AX178" s="5"/>
      <c r="AY178" s="5"/>
      <c r="AZ178" s="5">
        <v>2</v>
      </c>
      <c r="BA178" s="5">
        <v>2</v>
      </c>
      <c r="BB178" s="5">
        <v>0</v>
      </c>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c r="EG178" s="5"/>
      <c r="EH178" s="5"/>
      <c r="EI178" s="5"/>
      <c r="EJ178" s="5"/>
      <c r="EK178" s="5"/>
      <c r="EL178" s="5"/>
      <c r="EM178" s="5"/>
      <c r="EN178" s="5"/>
      <c r="EO178" s="5"/>
      <c r="EP178" s="5"/>
      <c r="EQ178" s="5"/>
      <c r="ER178" s="5"/>
      <c r="ES178" s="5"/>
      <c r="ET178" s="5"/>
      <c r="EU178" s="5"/>
      <c r="EV178" s="5"/>
      <c r="EW178" s="5"/>
      <c r="EX178" s="5"/>
      <c r="EY178" s="5"/>
      <c r="EZ178" s="5"/>
      <c r="FA178" s="5"/>
      <c r="FB178" s="5"/>
      <c r="FC178" s="5"/>
      <c r="FD178" s="5"/>
      <c r="FE178" s="5"/>
      <c r="FF178" s="5"/>
      <c r="FG178" s="5"/>
      <c r="FH178" s="5"/>
      <c r="FI178" s="5"/>
      <c r="FJ178" s="5"/>
      <c r="FK178" s="5"/>
      <c r="FL178" s="5"/>
      <c r="FM178" s="5"/>
      <c r="FN178" s="5"/>
      <c r="FO178" s="5"/>
      <c r="FP178" s="5"/>
      <c r="FQ178" s="5"/>
      <c r="FR178" s="5"/>
      <c r="FS178" s="5"/>
      <c r="FT178" s="5"/>
      <c r="FU178" s="5"/>
      <c r="FV178" s="5"/>
      <c r="FW178" s="5"/>
      <c r="FX178" s="5"/>
      <c r="FY178" s="5"/>
      <c r="FZ178" s="5"/>
      <c r="GA178" s="5"/>
      <c r="GB178" s="5"/>
      <c r="GC178" s="5"/>
      <c r="GD178" s="5"/>
      <c r="GE178" s="5"/>
      <c r="GF178" s="5"/>
      <c r="GG178" s="5"/>
      <c r="GH178" s="5"/>
      <c r="GI178" s="5"/>
      <c r="GJ178" s="5"/>
      <c r="GK178" s="5"/>
      <c r="GL178" s="5"/>
      <c r="GM178" s="5"/>
      <c r="GN178" s="5"/>
      <c r="GO178" s="5"/>
      <c r="GP178" s="5"/>
      <c r="GQ178" s="5"/>
      <c r="GR178" s="54"/>
    </row>
    <row r="179" spans="1:200" ht="16.5">
      <c r="A179" s="80" t="s">
        <v>32</v>
      </c>
      <c r="B179" s="80" t="s">
        <v>33</v>
      </c>
      <c r="C179" s="66" t="s">
        <v>230</v>
      </c>
      <c r="D179" s="53">
        <v>0</v>
      </c>
      <c r="E179" s="5"/>
      <c r="F179" s="5"/>
      <c r="G179" s="5"/>
      <c r="H179" s="5"/>
      <c r="I179" s="5"/>
      <c r="J179" s="5"/>
      <c r="K179" s="5"/>
      <c r="L179" s="5"/>
      <c r="M179" s="5"/>
      <c r="N179" s="5">
        <v>20</v>
      </c>
      <c r="O179" s="5"/>
      <c r="P179" s="5">
        <v>2</v>
      </c>
      <c r="Q179" s="5"/>
      <c r="R179" s="5"/>
      <c r="S179" s="5"/>
      <c r="T179" s="5">
        <v>22</v>
      </c>
      <c r="U179" s="5">
        <v>22</v>
      </c>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v>1</v>
      </c>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4"/>
    </row>
    <row r="180" spans="1:200" ht="16.5">
      <c r="A180" s="80" t="s">
        <v>32</v>
      </c>
      <c r="B180" s="80" t="s">
        <v>33</v>
      </c>
      <c r="C180" s="66" t="s">
        <v>231</v>
      </c>
      <c r="D180" s="53">
        <v>0</v>
      </c>
      <c r="E180" s="5"/>
      <c r="F180" s="5"/>
      <c r="G180" s="5"/>
      <c r="H180" s="5"/>
      <c r="I180" s="5"/>
      <c r="J180" s="5"/>
      <c r="K180" s="5"/>
      <c r="L180" s="5"/>
      <c r="M180" s="5"/>
      <c r="N180" s="5">
        <v>19</v>
      </c>
      <c r="O180" s="5"/>
      <c r="P180" s="5">
        <v>0</v>
      </c>
      <c r="Q180" s="5">
        <v>0</v>
      </c>
      <c r="R180" s="5">
        <v>0</v>
      </c>
      <c r="S180" s="5">
        <v>0</v>
      </c>
      <c r="T180" s="5">
        <v>19</v>
      </c>
      <c r="U180" s="5">
        <v>17</v>
      </c>
      <c r="V180" s="5">
        <v>2</v>
      </c>
      <c r="W180" s="5"/>
      <c r="X180" s="5"/>
      <c r="Y180" s="5"/>
      <c r="Z180" s="5"/>
      <c r="AA180" s="5"/>
      <c r="AB180" s="5"/>
      <c r="AC180" s="5">
        <v>1</v>
      </c>
      <c r="AD180" s="5"/>
      <c r="AE180" s="5"/>
      <c r="AF180" s="5"/>
      <c r="AG180" s="5"/>
      <c r="AH180" s="5"/>
      <c r="AI180" s="5"/>
      <c r="AJ180" s="5"/>
      <c r="AK180" s="5"/>
      <c r="AL180" s="5"/>
      <c r="AM180" s="5"/>
      <c r="AN180" s="5"/>
      <c r="AO180" s="5"/>
      <c r="AP180" s="5"/>
      <c r="AQ180" s="5"/>
      <c r="AR180" s="5"/>
      <c r="AS180" s="5"/>
      <c r="AT180" s="5">
        <v>0</v>
      </c>
      <c r="AU180" s="5"/>
      <c r="AV180" s="5"/>
      <c r="AW180" s="5">
        <v>0</v>
      </c>
      <c r="AX180" s="5"/>
      <c r="AY180" s="5"/>
      <c r="AZ180" s="5">
        <v>1</v>
      </c>
      <c r="BA180" s="5">
        <v>0</v>
      </c>
      <c r="BB180" s="5">
        <v>1</v>
      </c>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c r="EG180" s="5"/>
      <c r="EH180" s="5"/>
      <c r="EI180" s="5"/>
      <c r="EJ180" s="5"/>
      <c r="EK180" s="5"/>
      <c r="EL180" s="5"/>
      <c r="EM180" s="5"/>
      <c r="EN180" s="5"/>
      <c r="EO180" s="5"/>
      <c r="EP180" s="5"/>
      <c r="EQ180" s="5"/>
      <c r="ER180" s="5"/>
      <c r="ES180" s="5"/>
      <c r="ET180" s="5"/>
      <c r="EU180" s="5"/>
      <c r="EV180" s="5"/>
      <c r="EW180" s="5"/>
      <c r="EX180" s="5"/>
      <c r="EY180" s="5"/>
      <c r="EZ180" s="5"/>
      <c r="FA180" s="5"/>
      <c r="FB180" s="5"/>
      <c r="FC180" s="5"/>
      <c r="FD180" s="5"/>
      <c r="FE180" s="5"/>
      <c r="FF180" s="5"/>
      <c r="FG180" s="5"/>
      <c r="FH180" s="5"/>
      <c r="FI180" s="5"/>
      <c r="FJ180" s="5"/>
      <c r="FK180" s="5"/>
      <c r="FL180" s="5"/>
      <c r="FM180" s="5"/>
      <c r="FN180" s="5"/>
      <c r="FO180" s="5"/>
      <c r="FP180" s="5"/>
      <c r="FQ180" s="5"/>
      <c r="FR180" s="5"/>
      <c r="FS180" s="5"/>
      <c r="FT180" s="5"/>
      <c r="FU180" s="5"/>
      <c r="FV180" s="5"/>
      <c r="FW180" s="5"/>
      <c r="FX180" s="5"/>
      <c r="FY180" s="5"/>
      <c r="FZ180" s="5"/>
      <c r="GA180" s="5"/>
      <c r="GB180" s="5"/>
      <c r="GC180" s="5"/>
      <c r="GD180" s="5"/>
      <c r="GE180" s="5"/>
      <c r="GF180" s="5"/>
      <c r="GG180" s="5"/>
      <c r="GH180" s="5"/>
      <c r="GI180" s="5"/>
      <c r="GJ180" s="5"/>
      <c r="GK180" s="5"/>
      <c r="GL180" s="5"/>
      <c r="GM180" s="5"/>
      <c r="GN180" s="5"/>
      <c r="GO180" s="5"/>
      <c r="GP180" s="5"/>
      <c r="GQ180" s="5"/>
      <c r="GR180" s="54"/>
    </row>
    <row r="181" spans="1:200" ht="16.5">
      <c r="A181" s="80" t="s">
        <v>32</v>
      </c>
      <c r="B181" s="79" t="s">
        <v>35</v>
      </c>
      <c r="C181" s="68" t="s">
        <v>165</v>
      </c>
      <c r="D181" s="53">
        <v>11</v>
      </c>
      <c r="E181" s="5"/>
      <c r="F181" s="5"/>
      <c r="G181" s="5"/>
      <c r="H181" s="5"/>
      <c r="I181" s="5"/>
      <c r="J181" s="5"/>
      <c r="K181" s="5"/>
      <c r="L181" s="5"/>
      <c r="M181" s="5"/>
      <c r="N181" s="5">
        <v>162</v>
      </c>
      <c r="O181" s="5"/>
      <c r="P181" s="5">
        <v>4</v>
      </c>
      <c r="Q181" s="5">
        <v>0</v>
      </c>
      <c r="R181" s="5">
        <v>0</v>
      </c>
      <c r="S181" s="5">
        <v>0</v>
      </c>
      <c r="T181" s="5">
        <v>166</v>
      </c>
      <c r="U181" s="5">
        <v>163</v>
      </c>
      <c r="V181" s="5">
        <v>3</v>
      </c>
      <c r="W181" s="5"/>
      <c r="X181" s="5"/>
      <c r="Y181" s="5">
        <v>0</v>
      </c>
      <c r="Z181" s="5">
        <v>0</v>
      </c>
      <c r="AA181" s="5">
        <v>0</v>
      </c>
      <c r="AB181" s="5">
        <v>0</v>
      </c>
      <c r="AC181" s="5">
        <v>0</v>
      </c>
      <c r="AD181" s="5">
        <v>0</v>
      </c>
      <c r="AE181" s="5">
        <v>0</v>
      </c>
      <c r="AF181" s="5">
        <v>0</v>
      </c>
      <c r="AG181" s="5">
        <v>0</v>
      </c>
      <c r="AH181" s="5">
        <v>0</v>
      </c>
      <c r="AI181" s="5">
        <v>0</v>
      </c>
      <c r="AJ181" s="5">
        <v>0</v>
      </c>
      <c r="AK181" s="5">
        <v>0</v>
      </c>
      <c r="AL181" s="5">
        <v>0</v>
      </c>
      <c r="AM181" s="5">
        <v>0</v>
      </c>
      <c r="AN181" s="5">
        <v>0</v>
      </c>
      <c r="AO181" s="5">
        <v>0</v>
      </c>
      <c r="AP181" s="5">
        <v>0</v>
      </c>
      <c r="AQ181" s="5">
        <v>0</v>
      </c>
      <c r="AR181" s="5">
        <v>0</v>
      </c>
      <c r="AS181" s="5">
        <v>0</v>
      </c>
      <c r="AT181" s="5">
        <v>6</v>
      </c>
      <c r="AU181" s="5">
        <v>0</v>
      </c>
      <c r="AV181" s="5">
        <v>3</v>
      </c>
      <c r="AW181" s="5">
        <v>0</v>
      </c>
      <c r="AX181" s="5">
        <v>0</v>
      </c>
      <c r="AY181" s="5">
        <v>0</v>
      </c>
      <c r="AZ181" s="5">
        <v>0</v>
      </c>
      <c r="BA181" s="5">
        <v>0</v>
      </c>
      <c r="BB181" s="5">
        <v>0</v>
      </c>
      <c r="BC181" s="5">
        <v>0</v>
      </c>
      <c r="BD181" s="5">
        <v>0</v>
      </c>
      <c r="BE181" s="5">
        <v>0</v>
      </c>
      <c r="BF181" s="5">
        <v>0</v>
      </c>
      <c r="BG181" s="5">
        <v>0</v>
      </c>
      <c r="BH181" s="5">
        <v>0</v>
      </c>
      <c r="BI181" s="5">
        <v>0</v>
      </c>
      <c r="BJ181" s="5">
        <v>0</v>
      </c>
      <c r="BK181" s="5">
        <v>0</v>
      </c>
      <c r="BL181" s="5">
        <v>0</v>
      </c>
      <c r="BM181" s="5">
        <v>1</v>
      </c>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c r="EH181" s="5"/>
      <c r="EI181" s="5"/>
      <c r="EJ181" s="5"/>
      <c r="EK181" s="5"/>
      <c r="EL181" s="5"/>
      <c r="EM181" s="5"/>
      <c r="EN181" s="5"/>
      <c r="EO181" s="5"/>
      <c r="EP181" s="5"/>
      <c r="EQ181" s="5"/>
      <c r="ER181" s="5"/>
      <c r="ES181" s="5"/>
      <c r="ET181" s="5"/>
      <c r="EU181" s="5"/>
      <c r="EV181" s="5"/>
      <c r="EW181" s="5"/>
      <c r="EX181" s="5"/>
      <c r="EY181" s="5"/>
      <c r="EZ181" s="5"/>
      <c r="FA181" s="5"/>
      <c r="FB181" s="5"/>
      <c r="FC181" s="5"/>
      <c r="FD181" s="5"/>
      <c r="FE181" s="5"/>
      <c r="FF181" s="5"/>
      <c r="FG181" s="5"/>
      <c r="FH181" s="5"/>
      <c r="FI181" s="5"/>
      <c r="FJ181" s="5"/>
      <c r="FK181" s="5"/>
      <c r="FL181" s="5"/>
      <c r="FM181" s="5"/>
      <c r="FN181" s="5"/>
      <c r="FO181" s="5"/>
      <c r="FP181" s="5"/>
      <c r="FQ181" s="5"/>
      <c r="FR181" s="5"/>
      <c r="FS181" s="5"/>
      <c r="FT181" s="5"/>
      <c r="FU181" s="5"/>
      <c r="FV181" s="5"/>
      <c r="FW181" s="5"/>
      <c r="FX181" s="5"/>
      <c r="FY181" s="5"/>
      <c r="FZ181" s="5"/>
      <c r="GA181" s="5"/>
      <c r="GB181" s="5"/>
      <c r="GC181" s="5"/>
      <c r="GD181" s="5"/>
      <c r="GE181" s="5"/>
      <c r="GF181" s="5"/>
      <c r="GG181" s="5"/>
      <c r="GH181" s="5"/>
      <c r="GI181" s="5"/>
      <c r="GJ181" s="5"/>
      <c r="GK181" s="5"/>
      <c r="GL181" s="5"/>
      <c r="GM181" s="5"/>
      <c r="GN181" s="5"/>
      <c r="GO181" s="5"/>
      <c r="GP181" s="5"/>
      <c r="GQ181" s="5"/>
      <c r="GR181" s="54"/>
    </row>
    <row r="182" spans="1:200" ht="16.5">
      <c r="A182" s="80" t="s">
        <v>32</v>
      </c>
      <c r="B182" s="80" t="s">
        <v>35</v>
      </c>
      <c r="C182" s="68" t="s">
        <v>37</v>
      </c>
      <c r="D182" s="53">
        <v>9</v>
      </c>
      <c r="E182" s="5"/>
      <c r="F182" s="5"/>
      <c r="G182" s="5"/>
      <c r="H182" s="5"/>
      <c r="I182" s="5"/>
      <c r="J182" s="5"/>
      <c r="K182" s="5"/>
      <c r="L182" s="5"/>
      <c r="M182" s="5"/>
      <c r="N182" s="5">
        <v>145</v>
      </c>
      <c r="O182" s="5"/>
      <c r="P182" s="5">
        <v>2</v>
      </c>
      <c r="Q182" s="5"/>
      <c r="R182" s="5">
        <v>0</v>
      </c>
      <c r="S182" s="5"/>
      <c r="T182" s="5">
        <v>147</v>
      </c>
      <c r="U182" s="5">
        <v>155</v>
      </c>
      <c r="V182" s="5"/>
      <c r="W182" s="5"/>
      <c r="X182" s="5"/>
      <c r="Y182" s="5">
        <v>0</v>
      </c>
      <c r="Z182" s="5">
        <v>0</v>
      </c>
      <c r="AA182" s="5">
        <v>0</v>
      </c>
      <c r="AB182" s="5">
        <v>0</v>
      </c>
      <c r="AC182" s="5">
        <v>0</v>
      </c>
      <c r="AD182" s="5">
        <v>0</v>
      </c>
      <c r="AE182" s="5">
        <v>0</v>
      </c>
      <c r="AF182" s="5">
        <v>0</v>
      </c>
      <c r="AG182" s="5">
        <v>0</v>
      </c>
      <c r="AH182" s="5">
        <v>0</v>
      </c>
      <c r="AI182" s="5">
        <v>0</v>
      </c>
      <c r="AJ182" s="5">
        <v>0</v>
      </c>
      <c r="AK182" s="5">
        <v>0</v>
      </c>
      <c r="AL182" s="5">
        <v>0</v>
      </c>
      <c r="AM182" s="5">
        <v>0</v>
      </c>
      <c r="AN182" s="5">
        <v>0</v>
      </c>
      <c r="AO182" s="5">
        <v>0</v>
      </c>
      <c r="AP182" s="5">
        <v>0</v>
      </c>
      <c r="AQ182" s="5">
        <v>0</v>
      </c>
      <c r="AR182" s="5">
        <v>0</v>
      </c>
      <c r="AS182" s="5">
        <v>0</v>
      </c>
      <c r="AT182" s="5">
        <v>0</v>
      </c>
      <c r="AU182" s="5">
        <v>0</v>
      </c>
      <c r="AV182" s="5">
        <v>0</v>
      </c>
      <c r="AW182" s="5">
        <v>0</v>
      </c>
      <c r="AX182" s="5">
        <v>0</v>
      </c>
      <c r="AY182" s="5">
        <v>0</v>
      </c>
      <c r="AZ182" s="5">
        <v>0</v>
      </c>
      <c r="BA182" s="5">
        <v>0</v>
      </c>
      <c r="BB182" s="5">
        <v>0</v>
      </c>
      <c r="BC182" s="5">
        <v>0</v>
      </c>
      <c r="BD182" s="5">
        <v>0</v>
      </c>
      <c r="BE182" s="5">
        <v>0</v>
      </c>
      <c r="BF182" s="5">
        <v>0</v>
      </c>
      <c r="BG182" s="5">
        <v>0</v>
      </c>
      <c r="BH182" s="5">
        <v>0</v>
      </c>
      <c r="BI182" s="5">
        <v>0</v>
      </c>
      <c r="BJ182" s="5">
        <v>0</v>
      </c>
      <c r="BK182" s="5">
        <v>0</v>
      </c>
      <c r="BL182" s="5">
        <v>0</v>
      </c>
      <c r="BM182" s="5">
        <v>1</v>
      </c>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5"/>
      <c r="EK182" s="5"/>
      <c r="EL182" s="5"/>
      <c r="EM182" s="5"/>
      <c r="EN182" s="5"/>
      <c r="EO182" s="5"/>
      <c r="EP182" s="5"/>
      <c r="EQ182" s="5"/>
      <c r="ER182" s="5"/>
      <c r="ES182" s="5"/>
      <c r="ET182" s="5"/>
      <c r="EU182" s="5"/>
      <c r="EV182" s="5"/>
      <c r="EW182" s="5"/>
      <c r="EX182" s="5"/>
      <c r="EY182" s="5"/>
      <c r="EZ182" s="5"/>
      <c r="FA182" s="5"/>
      <c r="FB182" s="5"/>
      <c r="FC182" s="5"/>
      <c r="FD182" s="5"/>
      <c r="FE182" s="5"/>
      <c r="FF182" s="5"/>
      <c r="FG182" s="5"/>
      <c r="FH182" s="5"/>
      <c r="FI182" s="5"/>
      <c r="FJ182" s="5"/>
      <c r="FK182" s="5"/>
      <c r="FL182" s="5"/>
      <c r="FM182" s="5"/>
      <c r="FN182" s="5"/>
      <c r="FO182" s="5"/>
      <c r="FP182" s="5"/>
      <c r="FQ182" s="5"/>
      <c r="FR182" s="5"/>
      <c r="FS182" s="5"/>
      <c r="FT182" s="5"/>
      <c r="FU182" s="5"/>
      <c r="FV182" s="5"/>
      <c r="FW182" s="5"/>
      <c r="FX182" s="5"/>
      <c r="FY182" s="5"/>
      <c r="FZ182" s="5"/>
      <c r="GA182" s="5"/>
      <c r="GB182" s="5"/>
      <c r="GC182" s="5"/>
      <c r="GD182" s="5"/>
      <c r="GE182" s="5"/>
      <c r="GF182" s="5"/>
      <c r="GG182" s="5"/>
      <c r="GH182" s="5"/>
      <c r="GI182" s="5"/>
      <c r="GJ182" s="5"/>
      <c r="GK182" s="5"/>
      <c r="GL182" s="5"/>
      <c r="GM182" s="5"/>
      <c r="GN182" s="5"/>
      <c r="GO182" s="5"/>
      <c r="GP182" s="5"/>
      <c r="GQ182" s="5"/>
      <c r="GR182" s="54"/>
    </row>
    <row r="183" spans="1:200" ht="16.5">
      <c r="A183" s="80" t="s">
        <v>32</v>
      </c>
      <c r="B183" s="80" t="s">
        <v>35</v>
      </c>
      <c r="C183" s="68" t="s">
        <v>168</v>
      </c>
      <c r="D183" s="53">
        <v>4</v>
      </c>
      <c r="E183" s="5"/>
      <c r="F183" s="5"/>
      <c r="G183" s="5"/>
      <c r="H183" s="5"/>
      <c r="I183" s="5"/>
      <c r="J183" s="5"/>
      <c r="K183" s="5"/>
      <c r="L183" s="5"/>
      <c r="M183" s="5"/>
      <c r="N183" s="5">
        <v>46</v>
      </c>
      <c r="O183" s="5"/>
      <c r="P183" s="5">
        <v>3</v>
      </c>
      <c r="Q183" s="5">
        <v>0</v>
      </c>
      <c r="R183" s="5">
        <v>0</v>
      </c>
      <c r="S183" s="5">
        <v>0</v>
      </c>
      <c r="T183" s="5">
        <v>49</v>
      </c>
      <c r="U183" s="5">
        <v>48</v>
      </c>
      <c r="V183" s="5">
        <v>1</v>
      </c>
      <c r="W183" s="5"/>
      <c r="X183" s="5"/>
      <c r="Y183" s="5"/>
      <c r="Z183" s="5"/>
      <c r="AA183" s="5"/>
      <c r="AB183" s="5"/>
      <c r="AC183" s="5">
        <v>0</v>
      </c>
      <c r="AD183" s="5"/>
      <c r="AE183" s="5"/>
      <c r="AF183" s="5"/>
      <c r="AG183" s="5"/>
      <c r="AH183" s="5"/>
      <c r="AI183" s="5"/>
      <c r="AJ183" s="5"/>
      <c r="AK183" s="5"/>
      <c r="AL183" s="5"/>
      <c r="AM183" s="5"/>
      <c r="AN183" s="5"/>
      <c r="AO183" s="5"/>
      <c r="AP183" s="5"/>
      <c r="AQ183" s="5"/>
      <c r="AR183" s="5"/>
      <c r="AS183" s="5"/>
      <c r="AT183" s="5">
        <v>1</v>
      </c>
      <c r="AU183" s="5"/>
      <c r="AV183" s="5"/>
      <c r="AW183" s="5">
        <v>0</v>
      </c>
      <c r="AX183" s="5"/>
      <c r="AY183" s="5"/>
      <c r="AZ183" s="5">
        <v>0</v>
      </c>
      <c r="BA183" s="5">
        <v>0</v>
      </c>
      <c r="BB183" s="5">
        <v>0</v>
      </c>
      <c r="BC183" s="5"/>
      <c r="BD183" s="5"/>
      <c r="BE183" s="5"/>
      <c r="BF183" s="5"/>
      <c r="BG183" s="5"/>
      <c r="BH183" s="5"/>
      <c r="BI183" s="5"/>
      <c r="BJ183" s="5"/>
      <c r="BK183" s="5"/>
      <c r="BL183" s="5"/>
      <c r="BM183" s="5">
        <v>1</v>
      </c>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5"/>
      <c r="EK183" s="5"/>
      <c r="EL183" s="5"/>
      <c r="EM183" s="5"/>
      <c r="EN183" s="5"/>
      <c r="EO183" s="5"/>
      <c r="EP183" s="5"/>
      <c r="EQ183" s="5"/>
      <c r="ER183" s="5"/>
      <c r="ES183" s="5"/>
      <c r="ET183" s="5"/>
      <c r="EU183" s="5"/>
      <c r="EV183" s="5"/>
      <c r="EW183" s="5"/>
      <c r="EX183" s="5"/>
      <c r="EY183" s="5"/>
      <c r="EZ183" s="5"/>
      <c r="FA183" s="5"/>
      <c r="FB183" s="5"/>
      <c r="FC183" s="5"/>
      <c r="FD183" s="5"/>
      <c r="FE183" s="5"/>
      <c r="FF183" s="5"/>
      <c r="FG183" s="5"/>
      <c r="FH183" s="5"/>
      <c r="FI183" s="5"/>
      <c r="FJ183" s="5"/>
      <c r="FK183" s="5"/>
      <c r="FL183" s="5"/>
      <c r="FM183" s="5"/>
      <c r="FN183" s="5"/>
      <c r="FO183" s="5"/>
      <c r="FP183" s="5"/>
      <c r="FQ183" s="5"/>
      <c r="FR183" s="5"/>
      <c r="FS183" s="5"/>
      <c r="FT183" s="5"/>
      <c r="FU183" s="5"/>
      <c r="FV183" s="5"/>
      <c r="FW183" s="5"/>
      <c r="FX183" s="5"/>
      <c r="FY183" s="5"/>
      <c r="FZ183" s="5"/>
      <c r="GA183" s="5"/>
      <c r="GB183" s="5"/>
      <c r="GC183" s="5"/>
      <c r="GD183" s="5"/>
      <c r="GE183" s="5"/>
      <c r="GF183" s="5"/>
      <c r="GG183" s="5"/>
      <c r="GH183" s="5"/>
      <c r="GI183" s="5"/>
      <c r="GJ183" s="5"/>
      <c r="GK183" s="5"/>
      <c r="GL183" s="5"/>
      <c r="GM183" s="5"/>
      <c r="GN183" s="5"/>
      <c r="GO183" s="5"/>
      <c r="GP183" s="5"/>
      <c r="GQ183" s="5"/>
      <c r="GR183" s="54"/>
    </row>
    <row r="184" spans="1:200" ht="16.5">
      <c r="A184" s="80" t="s">
        <v>32</v>
      </c>
      <c r="B184" s="80" t="s">
        <v>35</v>
      </c>
      <c r="C184" s="68" t="s">
        <v>96</v>
      </c>
      <c r="D184" s="53">
        <v>6</v>
      </c>
      <c r="E184" s="5"/>
      <c r="F184" s="5"/>
      <c r="G184" s="5"/>
      <c r="H184" s="5"/>
      <c r="I184" s="5"/>
      <c r="J184" s="5"/>
      <c r="K184" s="5"/>
      <c r="L184" s="5"/>
      <c r="M184" s="5"/>
      <c r="N184" s="5">
        <v>34</v>
      </c>
      <c r="O184" s="5"/>
      <c r="P184" s="5">
        <v>0</v>
      </c>
      <c r="Q184" s="5">
        <v>0</v>
      </c>
      <c r="R184" s="5">
        <v>0</v>
      </c>
      <c r="S184" s="5">
        <v>0</v>
      </c>
      <c r="T184" s="5">
        <v>34</v>
      </c>
      <c r="U184" s="5">
        <v>33</v>
      </c>
      <c r="V184" s="5">
        <v>1</v>
      </c>
      <c r="W184" s="5"/>
      <c r="X184" s="5"/>
      <c r="Y184" s="5"/>
      <c r="Z184" s="5"/>
      <c r="AA184" s="5"/>
      <c r="AB184" s="5"/>
      <c r="AC184" s="5">
        <v>0</v>
      </c>
      <c r="AD184" s="5"/>
      <c r="AE184" s="5"/>
      <c r="AF184" s="5"/>
      <c r="AG184" s="5"/>
      <c r="AH184" s="5"/>
      <c r="AI184" s="5"/>
      <c r="AJ184" s="5"/>
      <c r="AK184" s="5"/>
      <c r="AL184" s="5"/>
      <c r="AM184" s="5"/>
      <c r="AN184" s="5"/>
      <c r="AO184" s="5"/>
      <c r="AP184" s="5"/>
      <c r="AQ184" s="5"/>
      <c r="AR184" s="5"/>
      <c r="AS184" s="5"/>
      <c r="AT184" s="5">
        <v>0</v>
      </c>
      <c r="AU184" s="5"/>
      <c r="AV184" s="5"/>
      <c r="AW184" s="5">
        <v>0</v>
      </c>
      <c r="AX184" s="5"/>
      <c r="AY184" s="5"/>
      <c r="AZ184" s="5">
        <v>1</v>
      </c>
      <c r="BA184" s="5">
        <v>1</v>
      </c>
      <c r="BB184" s="5">
        <v>0</v>
      </c>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4"/>
    </row>
    <row r="185" spans="1:200" ht="17.25" thickBot="1">
      <c r="A185" s="80" t="s">
        <v>32</v>
      </c>
      <c r="B185" s="80" t="s">
        <v>35</v>
      </c>
      <c r="C185" s="58" t="s">
        <v>36</v>
      </c>
      <c r="D185" s="53">
        <v>8</v>
      </c>
      <c r="E185" s="5">
        <v>10</v>
      </c>
      <c r="F185" s="5">
        <v>0</v>
      </c>
      <c r="G185" s="5">
        <v>1</v>
      </c>
      <c r="H185" s="5">
        <v>4</v>
      </c>
      <c r="I185" s="5">
        <v>5</v>
      </c>
      <c r="J185" s="5">
        <v>3</v>
      </c>
      <c r="K185" s="5">
        <v>2</v>
      </c>
      <c r="L185" s="5">
        <v>3</v>
      </c>
      <c r="M185" s="5"/>
      <c r="N185" s="5">
        <v>153</v>
      </c>
      <c r="O185" s="5">
        <v>0</v>
      </c>
      <c r="P185" s="5">
        <v>7</v>
      </c>
      <c r="Q185" s="5">
        <v>0</v>
      </c>
      <c r="R185" s="5">
        <v>0</v>
      </c>
      <c r="S185" s="5">
        <v>0</v>
      </c>
      <c r="T185" s="5">
        <v>160</v>
      </c>
      <c r="U185" s="5">
        <v>159</v>
      </c>
      <c r="V185" s="5">
        <v>1</v>
      </c>
      <c r="W185" s="5">
        <v>3</v>
      </c>
      <c r="X185" s="5">
        <v>0</v>
      </c>
      <c r="Y185" s="5">
        <v>0</v>
      </c>
      <c r="Z185" s="5">
        <v>0</v>
      </c>
      <c r="AA185" s="5">
        <v>0</v>
      </c>
      <c r="AB185" s="5">
        <v>0</v>
      </c>
      <c r="AC185" s="5">
        <v>0</v>
      </c>
      <c r="AD185" s="5">
        <v>0</v>
      </c>
      <c r="AE185" s="5">
        <v>0</v>
      </c>
      <c r="AF185" s="5">
        <v>0</v>
      </c>
      <c r="AG185" s="5">
        <v>0</v>
      </c>
      <c r="AH185" s="5">
        <v>0</v>
      </c>
      <c r="AI185" s="5">
        <v>0</v>
      </c>
      <c r="AJ185" s="5">
        <v>0</v>
      </c>
      <c r="AK185" s="5">
        <v>0</v>
      </c>
      <c r="AL185" s="5">
        <v>0</v>
      </c>
      <c r="AM185" s="5">
        <v>0</v>
      </c>
      <c r="AN185" s="5">
        <v>0</v>
      </c>
      <c r="AO185" s="5">
        <v>0</v>
      </c>
      <c r="AP185" s="5">
        <v>0</v>
      </c>
      <c r="AQ185" s="5">
        <v>0</v>
      </c>
      <c r="AR185" s="5">
        <v>0</v>
      </c>
      <c r="AS185" s="5">
        <v>0</v>
      </c>
      <c r="AT185" s="5">
        <v>2</v>
      </c>
      <c r="AU185" s="5">
        <v>1</v>
      </c>
      <c r="AV185" s="5">
        <v>0</v>
      </c>
      <c r="AW185" s="5">
        <v>0</v>
      </c>
      <c r="AX185" s="5">
        <v>0</v>
      </c>
      <c r="AY185" s="5">
        <v>0</v>
      </c>
      <c r="AZ185" s="5">
        <v>0</v>
      </c>
      <c r="BA185" s="5">
        <v>0</v>
      </c>
      <c r="BB185" s="5">
        <v>0</v>
      </c>
      <c r="BC185" s="5">
        <v>0</v>
      </c>
      <c r="BD185" s="5">
        <v>0</v>
      </c>
      <c r="BE185" s="5">
        <v>0</v>
      </c>
      <c r="BF185" s="5">
        <v>0</v>
      </c>
      <c r="BG185" s="5">
        <v>0</v>
      </c>
      <c r="BH185" s="5">
        <v>0</v>
      </c>
      <c r="BI185" s="5">
        <v>0</v>
      </c>
      <c r="BJ185" s="5">
        <v>0</v>
      </c>
      <c r="BK185" s="5">
        <v>0</v>
      </c>
      <c r="BL185" s="5">
        <v>0</v>
      </c>
      <c r="BM185" s="5">
        <v>2</v>
      </c>
      <c r="BN185" s="5">
        <v>3</v>
      </c>
      <c r="BO185" s="5">
        <v>2</v>
      </c>
      <c r="BP185" s="5">
        <v>0</v>
      </c>
      <c r="BQ185" s="5">
        <v>0</v>
      </c>
      <c r="BR185" s="5">
        <v>0</v>
      </c>
      <c r="BS185" s="5">
        <v>0</v>
      </c>
      <c r="BT185" s="5">
        <v>0</v>
      </c>
      <c r="BU185" s="5">
        <v>1</v>
      </c>
      <c r="BV185" s="5">
        <v>0</v>
      </c>
      <c r="BW185" s="5">
        <v>0</v>
      </c>
      <c r="BX185" s="5">
        <v>0</v>
      </c>
      <c r="BY185" s="5">
        <v>0</v>
      </c>
      <c r="BZ185" s="5">
        <v>0</v>
      </c>
      <c r="CA185" s="5">
        <v>0</v>
      </c>
      <c r="CB185" s="5">
        <v>0</v>
      </c>
      <c r="CC185" s="5">
        <v>0</v>
      </c>
      <c r="CD185" s="5">
        <v>0</v>
      </c>
      <c r="CE185" s="5">
        <v>0</v>
      </c>
      <c r="CF185" s="5">
        <v>0</v>
      </c>
      <c r="CG185" s="5">
        <v>0</v>
      </c>
      <c r="CH185" s="5">
        <v>0</v>
      </c>
      <c r="CI185" s="5">
        <v>0</v>
      </c>
      <c r="CJ185" s="5">
        <v>0</v>
      </c>
      <c r="CK185" s="5">
        <v>0</v>
      </c>
      <c r="CL185" s="5">
        <v>0</v>
      </c>
      <c r="CM185" s="5">
        <v>0</v>
      </c>
      <c r="CN185" s="5">
        <v>0</v>
      </c>
      <c r="CO185" s="5">
        <v>0</v>
      </c>
      <c r="CP185" s="5">
        <v>0</v>
      </c>
      <c r="CQ185" s="5">
        <v>0</v>
      </c>
      <c r="CR185" s="5">
        <v>0</v>
      </c>
      <c r="CS185" s="5">
        <v>0</v>
      </c>
      <c r="CT185" s="5">
        <v>0</v>
      </c>
      <c r="CU185" s="5">
        <v>0</v>
      </c>
      <c r="CV185" s="5">
        <v>0</v>
      </c>
      <c r="CW185" s="5">
        <v>0</v>
      </c>
      <c r="CX185" s="5">
        <v>0</v>
      </c>
      <c r="CY185" s="5">
        <v>0</v>
      </c>
      <c r="CZ185" s="5">
        <v>0</v>
      </c>
      <c r="DA185" s="5">
        <v>0</v>
      </c>
      <c r="DB185" s="5">
        <v>0</v>
      </c>
      <c r="DC185" s="5">
        <v>0</v>
      </c>
      <c r="DD185" s="5">
        <v>0</v>
      </c>
      <c r="DE185" s="5">
        <v>0</v>
      </c>
      <c r="DF185" s="5">
        <v>0</v>
      </c>
      <c r="DG185" s="5">
        <v>0</v>
      </c>
      <c r="DH185" s="5">
        <v>0</v>
      </c>
      <c r="DI185" s="5">
        <v>0</v>
      </c>
      <c r="DJ185" s="5">
        <v>0</v>
      </c>
      <c r="DK185" s="5">
        <v>0</v>
      </c>
      <c r="DL185" s="5">
        <v>0</v>
      </c>
      <c r="DM185" s="5">
        <v>0</v>
      </c>
      <c r="DN185" s="5">
        <v>0</v>
      </c>
      <c r="DO185" s="5">
        <v>0</v>
      </c>
      <c r="DP185" s="5">
        <v>0</v>
      </c>
      <c r="DQ185" s="5">
        <v>0</v>
      </c>
      <c r="DR185" s="5">
        <v>0</v>
      </c>
      <c r="DS185" s="5">
        <v>0</v>
      </c>
      <c r="DT185" s="5">
        <v>0</v>
      </c>
      <c r="DU185" s="5">
        <v>0</v>
      </c>
      <c r="DV185" s="5">
        <v>6</v>
      </c>
      <c r="DW185" s="5">
        <v>2</v>
      </c>
      <c r="DX185" s="5">
        <v>0</v>
      </c>
      <c r="DY185" s="5">
        <v>1</v>
      </c>
      <c r="DZ185" s="5">
        <v>0</v>
      </c>
      <c r="EA185" s="5">
        <v>1</v>
      </c>
      <c r="EB185" s="5">
        <v>0</v>
      </c>
      <c r="EC185" s="5">
        <v>0</v>
      </c>
      <c r="ED185" s="5">
        <v>1</v>
      </c>
      <c r="EE185" s="5">
        <v>0</v>
      </c>
      <c r="EF185" s="5">
        <v>0</v>
      </c>
      <c r="EG185" s="5">
        <v>0</v>
      </c>
      <c r="EH185" s="5">
        <v>1</v>
      </c>
      <c r="EI185" s="5">
        <v>0</v>
      </c>
      <c r="EJ185" s="5">
        <v>0</v>
      </c>
      <c r="EK185" s="5">
        <v>0</v>
      </c>
      <c r="EL185" s="5">
        <v>0</v>
      </c>
      <c r="EM185" s="5">
        <v>0</v>
      </c>
      <c r="EN185" s="5">
        <v>0</v>
      </c>
      <c r="EO185" s="5">
        <v>0</v>
      </c>
      <c r="EP185" s="5">
        <v>0</v>
      </c>
      <c r="EQ185" s="5">
        <v>0</v>
      </c>
      <c r="ER185" s="5">
        <v>0</v>
      </c>
      <c r="ES185" s="5">
        <v>0</v>
      </c>
      <c r="ET185" s="5">
        <v>0</v>
      </c>
      <c r="EU185" s="5">
        <v>0</v>
      </c>
      <c r="EV185" s="5">
        <v>0</v>
      </c>
      <c r="EW185" s="5">
        <v>0</v>
      </c>
      <c r="EX185" s="5">
        <v>0</v>
      </c>
      <c r="EY185" s="5">
        <v>0</v>
      </c>
      <c r="EZ185" s="5">
        <v>2</v>
      </c>
      <c r="FA185" s="5">
        <v>2</v>
      </c>
      <c r="FB185" s="5">
        <v>0</v>
      </c>
      <c r="FC185" s="5">
        <v>0</v>
      </c>
      <c r="FD185" s="5">
        <v>0</v>
      </c>
      <c r="FE185" s="5">
        <v>0</v>
      </c>
      <c r="FF185" s="5">
        <v>0</v>
      </c>
      <c r="FG185" s="5">
        <v>0</v>
      </c>
      <c r="FH185" s="5">
        <v>0</v>
      </c>
      <c r="FI185" s="5">
        <v>0</v>
      </c>
      <c r="FJ185" s="5">
        <v>0</v>
      </c>
      <c r="FK185" s="5">
        <v>0</v>
      </c>
      <c r="FL185" s="5">
        <v>0</v>
      </c>
      <c r="FM185" s="5">
        <v>0</v>
      </c>
      <c r="FN185" s="5">
        <v>0</v>
      </c>
      <c r="FO185" s="5">
        <v>0</v>
      </c>
      <c r="FP185" s="5">
        <v>0</v>
      </c>
      <c r="FQ185" s="5">
        <v>0</v>
      </c>
      <c r="FR185" s="5">
        <v>0</v>
      </c>
      <c r="FS185" s="5">
        <v>0</v>
      </c>
      <c r="FT185" s="5">
        <v>0</v>
      </c>
      <c r="FU185" s="5">
        <v>0</v>
      </c>
      <c r="FV185" s="5">
        <v>0</v>
      </c>
      <c r="FW185" s="5">
        <v>0</v>
      </c>
      <c r="FX185" s="5">
        <v>0</v>
      </c>
      <c r="FY185" s="5">
        <v>0</v>
      </c>
      <c r="FZ185" s="5">
        <v>0</v>
      </c>
      <c r="GA185" s="5">
        <v>0</v>
      </c>
      <c r="GB185" s="5">
        <v>0</v>
      </c>
      <c r="GC185" s="5">
        <v>0</v>
      </c>
      <c r="GD185" s="5">
        <v>9</v>
      </c>
      <c r="GE185" s="5">
        <v>4</v>
      </c>
      <c r="GF185" s="5">
        <v>0</v>
      </c>
      <c r="GG185" s="5">
        <v>0</v>
      </c>
      <c r="GH185" s="5">
        <v>2</v>
      </c>
      <c r="GI185" s="5">
        <v>0</v>
      </c>
      <c r="GJ185" s="5">
        <v>0</v>
      </c>
      <c r="GK185" s="5">
        <v>2</v>
      </c>
      <c r="GL185" s="5">
        <v>1</v>
      </c>
      <c r="GM185" s="5">
        <v>0</v>
      </c>
      <c r="GN185" s="5">
        <v>0</v>
      </c>
      <c r="GO185" s="5">
        <v>0</v>
      </c>
      <c r="GP185" s="5">
        <v>0</v>
      </c>
      <c r="GQ185" s="5">
        <v>0</v>
      </c>
      <c r="GR185" s="54">
        <v>0</v>
      </c>
    </row>
    <row r="186" spans="1:200" ht="16.5">
      <c r="A186" s="80" t="s">
        <v>32</v>
      </c>
      <c r="B186" s="80" t="s">
        <v>35</v>
      </c>
      <c r="C186" s="66" t="s">
        <v>217</v>
      </c>
      <c r="D186" s="53">
        <v>1</v>
      </c>
      <c r="E186" s="5"/>
      <c r="F186" s="5"/>
      <c r="G186" s="5"/>
      <c r="H186" s="5"/>
      <c r="I186" s="5"/>
      <c r="J186" s="5"/>
      <c r="K186" s="5"/>
      <c r="L186" s="5"/>
      <c r="M186" s="5"/>
      <c r="N186" s="5">
        <v>15</v>
      </c>
      <c r="O186" s="5"/>
      <c r="P186" s="5">
        <v>0</v>
      </c>
      <c r="Q186" s="5"/>
      <c r="R186" s="5"/>
      <c r="S186" s="5"/>
      <c r="T186" s="5">
        <v>15</v>
      </c>
      <c r="U186" s="5">
        <v>15</v>
      </c>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c r="EP186" s="5"/>
      <c r="EQ186" s="5"/>
      <c r="ER186" s="5"/>
      <c r="ES186" s="5"/>
      <c r="ET186" s="5"/>
      <c r="EU186" s="5"/>
      <c r="EV186" s="5"/>
      <c r="EW186" s="5"/>
      <c r="EX186" s="5"/>
      <c r="EY186" s="5"/>
      <c r="EZ186" s="5"/>
      <c r="FA186" s="5"/>
      <c r="FB186" s="5"/>
      <c r="FC186" s="5"/>
      <c r="FD186" s="5"/>
      <c r="FE186" s="5"/>
      <c r="FF186" s="5"/>
      <c r="FG186" s="5"/>
      <c r="FH186" s="5"/>
      <c r="FI186" s="5"/>
      <c r="FJ186" s="5"/>
      <c r="FK186" s="5"/>
      <c r="FL186" s="5"/>
      <c r="FM186" s="5"/>
      <c r="FN186" s="5"/>
      <c r="FO186" s="5"/>
      <c r="FP186" s="5"/>
      <c r="FQ186" s="5"/>
      <c r="FR186" s="5"/>
      <c r="FS186" s="5"/>
      <c r="FT186" s="5"/>
      <c r="FU186" s="5"/>
      <c r="FV186" s="5"/>
      <c r="FW186" s="5"/>
      <c r="FX186" s="5"/>
      <c r="FY186" s="5"/>
      <c r="FZ186" s="5"/>
      <c r="GA186" s="5"/>
      <c r="GB186" s="5"/>
      <c r="GC186" s="5"/>
      <c r="GD186" s="5"/>
      <c r="GE186" s="5"/>
      <c r="GF186" s="5"/>
      <c r="GG186" s="5"/>
      <c r="GH186" s="5"/>
      <c r="GI186" s="5"/>
      <c r="GJ186" s="5"/>
      <c r="GK186" s="5"/>
      <c r="GL186" s="5"/>
      <c r="GM186" s="5"/>
      <c r="GN186" s="5"/>
      <c r="GO186" s="5"/>
      <c r="GP186" s="5"/>
      <c r="GQ186" s="5"/>
      <c r="GR186" s="54"/>
    </row>
    <row r="187" spans="1:200" ht="16.5">
      <c r="A187" s="80" t="s">
        <v>32</v>
      </c>
      <c r="B187" s="80" t="s">
        <v>35</v>
      </c>
      <c r="C187" s="66" t="s">
        <v>223</v>
      </c>
      <c r="D187" s="53">
        <v>0</v>
      </c>
      <c r="E187" s="5"/>
      <c r="F187" s="5"/>
      <c r="G187" s="5"/>
      <c r="H187" s="5"/>
      <c r="I187" s="5"/>
      <c r="J187" s="5"/>
      <c r="K187" s="5"/>
      <c r="L187" s="5"/>
      <c r="M187" s="5"/>
      <c r="N187" s="5">
        <v>9</v>
      </c>
      <c r="O187" s="5"/>
      <c r="P187" s="5">
        <v>1</v>
      </c>
      <c r="Q187" s="5">
        <v>0</v>
      </c>
      <c r="R187" s="5">
        <v>0</v>
      </c>
      <c r="S187" s="5">
        <v>0</v>
      </c>
      <c r="T187" s="5">
        <v>10</v>
      </c>
      <c r="U187" s="5">
        <v>9</v>
      </c>
      <c r="V187" s="5">
        <v>1</v>
      </c>
      <c r="W187" s="5"/>
      <c r="X187" s="5"/>
      <c r="Y187" s="5"/>
      <c r="Z187" s="5"/>
      <c r="AA187" s="5"/>
      <c r="AB187" s="5"/>
      <c r="AC187" s="5">
        <v>0</v>
      </c>
      <c r="AD187" s="5"/>
      <c r="AE187" s="5"/>
      <c r="AF187" s="5"/>
      <c r="AG187" s="5"/>
      <c r="AH187" s="5"/>
      <c r="AI187" s="5"/>
      <c r="AJ187" s="5"/>
      <c r="AK187" s="5"/>
      <c r="AL187" s="5"/>
      <c r="AM187" s="5"/>
      <c r="AN187" s="5"/>
      <c r="AO187" s="5"/>
      <c r="AP187" s="5"/>
      <c r="AQ187" s="5"/>
      <c r="AR187" s="5"/>
      <c r="AS187" s="5"/>
      <c r="AT187" s="5">
        <v>0</v>
      </c>
      <c r="AU187" s="5"/>
      <c r="AV187" s="5"/>
      <c r="AW187" s="5">
        <v>0</v>
      </c>
      <c r="AX187" s="5"/>
      <c r="AY187" s="5"/>
      <c r="AZ187" s="5">
        <v>1</v>
      </c>
      <c r="BA187" s="5">
        <v>0</v>
      </c>
      <c r="BB187" s="5">
        <v>1</v>
      </c>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c r="EO187" s="5"/>
      <c r="EP187" s="5"/>
      <c r="EQ187" s="5"/>
      <c r="ER187" s="5"/>
      <c r="ES187" s="5"/>
      <c r="ET187" s="5"/>
      <c r="EU187" s="5"/>
      <c r="EV187" s="5"/>
      <c r="EW187" s="5"/>
      <c r="EX187" s="5"/>
      <c r="EY187" s="5"/>
      <c r="EZ187" s="5"/>
      <c r="FA187" s="5"/>
      <c r="FB187" s="5"/>
      <c r="FC187" s="5"/>
      <c r="FD187" s="5"/>
      <c r="FE187" s="5"/>
      <c r="FF187" s="5"/>
      <c r="FG187" s="5"/>
      <c r="FH187" s="5"/>
      <c r="FI187" s="5"/>
      <c r="FJ187" s="5"/>
      <c r="FK187" s="5"/>
      <c r="FL187" s="5"/>
      <c r="FM187" s="5"/>
      <c r="FN187" s="5"/>
      <c r="FO187" s="5"/>
      <c r="FP187" s="5"/>
      <c r="FQ187" s="5"/>
      <c r="FR187" s="5"/>
      <c r="FS187" s="5"/>
      <c r="FT187" s="5"/>
      <c r="FU187" s="5"/>
      <c r="FV187" s="5"/>
      <c r="FW187" s="5"/>
      <c r="FX187" s="5"/>
      <c r="FY187" s="5"/>
      <c r="FZ187" s="5"/>
      <c r="GA187" s="5"/>
      <c r="GB187" s="5"/>
      <c r="GC187" s="5"/>
      <c r="GD187" s="5"/>
      <c r="GE187" s="5"/>
      <c r="GF187" s="5"/>
      <c r="GG187" s="5"/>
      <c r="GH187" s="5"/>
      <c r="GI187" s="5"/>
      <c r="GJ187" s="5"/>
      <c r="GK187" s="5"/>
      <c r="GL187" s="5"/>
      <c r="GM187" s="5"/>
      <c r="GN187" s="5"/>
      <c r="GO187" s="5"/>
      <c r="GP187" s="5"/>
      <c r="GQ187" s="5"/>
      <c r="GR187" s="54"/>
    </row>
    <row r="188" spans="1:200" ht="16.5">
      <c r="A188" s="80" t="s">
        <v>32</v>
      </c>
      <c r="B188" s="80" t="s">
        <v>35</v>
      </c>
      <c r="C188" s="66" t="s">
        <v>229</v>
      </c>
      <c r="D188" s="53">
        <v>0</v>
      </c>
      <c r="E188" s="5"/>
      <c r="F188" s="5"/>
      <c r="G188" s="5"/>
      <c r="H188" s="5"/>
      <c r="I188" s="5"/>
      <c r="J188" s="5"/>
      <c r="K188" s="5"/>
      <c r="L188" s="5"/>
      <c r="M188" s="5"/>
      <c r="N188" s="5">
        <v>16</v>
      </c>
      <c r="O188" s="5"/>
      <c r="P188" s="5">
        <v>0</v>
      </c>
      <c r="Q188" s="5"/>
      <c r="R188" s="5"/>
      <c r="S188" s="5"/>
      <c r="T188" s="5">
        <v>16</v>
      </c>
      <c r="U188" s="5">
        <v>19</v>
      </c>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c r="EO188" s="5"/>
      <c r="EP188" s="5"/>
      <c r="EQ188" s="5"/>
      <c r="ER188" s="5"/>
      <c r="ES188" s="5"/>
      <c r="ET188" s="5"/>
      <c r="EU188" s="5"/>
      <c r="EV188" s="5"/>
      <c r="EW188" s="5"/>
      <c r="EX188" s="5"/>
      <c r="EY188" s="5"/>
      <c r="EZ188" s="5"/>
      <c r="FA188" s="5"/>
      <c r="FB188" s="5"/>
      <c r="FC188" s="5"/>
      <c r="FD188" s="5"/>
      <c r="FE188" s="5"/>
      <c r="FF188" s="5"/>
      <c r="FG188" s="5"/>
      <c r="FH188" s="5"/>
      <c r="FI188" s="5"/>
      <c r="FJ188" s="5"/>
      <c r="FK188" s="5"/>
      <c r="FL188" s="5"/>
      <c r="FM188" s="5"/>
      <c r="FN188" s="5"/>
      <c r="FO188" s="5"/>
      <c r="FP188" s="5"/>
      <c r="FQ188" s="5"/>
      <c r="FR188" s="5"/>
      <c r="FS188" s="5"/>
      <c r="FT188" s="5"/>
      <c r="FU188" s="5"/>
      <c r="FV188" s="5"/>
      <c r="FW188" s="5"/>
      <c r="FX188" s="5"/>
      <c r="FY188" s="5"/>
      <c r="FZ188" s="5"/>
      <c r="GA188" s="5"/>
      <c r="GB188" s="5"/>
      <c r="GC188" s="5"/>
      <c r="GD188" s="5"/>
      <c r="GE188" s="5"/>
      <c r="GF188" s="5"/>
      <c r="GG188" s="5"/>
      <c r="GH188" s="5"/>
      <c r="GI188" s="5"/>
      <c r="GJ188" s="5"/>
      <c r="GK188" s="5"/>
      <c r="GL188" s="5"/>
      <c r="GM188" s="5"/>
      <c r="GN188" s="5"/>
      <c r="GO188" s="5"/>
      <c r="GP188" s="5"/>
      <c r="GQ188" s="5"/>
      <c r="GR188" s="54"/>
    </row>
    <row r="189" spans="1:200" ht="16.5">
      <c r="A189" s="80" t="s">
        <v>32</v>
      </c>
      <c r="B189" s="79" t="s">
        <v>93</v>
      </c>
      <c r="C189" s="68" t="s">
        <v>166</v>
      </c>
      <c r="D189" s="53">
        <v>14</v>
      </c>
      <c r="E189" s="5"/>
      <c r="F189" s="5"/>
      <c r="G189" s="5"/>
      <c r="H189" s="5"/>
      <c r="I189" s="5"/>
      <c r="J189" s="5"/>
      <c r="K189" s="5"/>
      <c r="L189" s="5"/>
      <c r="M189" s="5"/>
      <c r="N189" s="5">
        <v>165</v>
      </c>
      <c r="O189" s="5"/>
      <c r="P189" s="5">
        <v>7</v>
      </c>
      <c r="Q189" s="5">
        <v>1</v>
      </c>
      <c r="R189" s="5">
        <v>0</v>
      </c>
      <c r="S189" s="5">
        <v>0</v>
      </c>
      <c r="T189" s="5">
        <v>173</v>
      </c>
      <c r="U189" s="5">
        <v>161</v>
      </c>
      <c r="V189" s="5">
        <v>12</v>
      </c>
      <c r="W189" s="5"/>
      <c r="X189" s="5"/>
      <c r="Y189" s="5"/>
      <c r="Z189" s="5"/>
      <c r="AA189" s="5"/>
      <c r="AB189" s="5"/>
      <c r="AC189" s="5">
        <v>0</v>
      </c>
      <c r="AD189" s="5"/>
      <c r="AE189" s="5"/>
      <c r="AF189" s="5"/>
      <c r="AG189" s="5"/>
      <c r="AH189" s="5"/>
      <c r="AI189" s="5"/>
      <c r="AJ189" s="5"/>
      <c r="AK189" s="5"/>
      <c r="AL189" s="5"/>
      <c r="AM189" s="5"/>
      <c r="AN189" s="5"/>
      <c r="AO189" s="5"/>
      <c r="AP189" s="5"/>
      <c r="AQ189" s="5"/>
      <c r="AR189" s="5"/>
      <c r="AS189" s="5"/>
      <c r="AT189" s="5">
        <v>0</v>
      </c>
      <c r="AU189" s="5"/>
      <c r="AV189" s="5"/>
      <c r="AW189" s="5">
        <v>0</v>
      </c>
      <c r="AX189" s="5"/>
      <c r="AY189" s="5"/>
      <c r="AZ189" s="5">
        <v>12</v>
      </c>
      <c r="BA189" s="5">
        <v>1</v>
      </c>
      <c r="BB189" s="5">
        <v>11</v>
      </c>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c r="EO189" s="5"/>
      <c r="EP189" s="5"/>
      <c r="EQ189" s="5"/>
      <c r="ER189" s="5"/>
      <c r="ES189" s="5"/>
      <c r="ET189" s="5"/>
      <c r="EU189" s="5"/>
      <c r="EV189" s="5"/>
      <c r="EW189" s="5"/>
      <c r="EX189" s="5"/>
      <c r="EY189" s="5"/>
      <c r="EZ189" s="5"/>
      <c r="FA189" s="5"/>
      <c r="FB189" s="5"/>
      <c r="FC189" s="5"/>
      <c r="FD189" s="5"/>
      <c r="FE189" s="5"/>
      <c r="FF189" s="5"/>
      <c r="FG189" s="5"/>
      <c r="FH189" s="5"/>
      <c r="FI189" s="5"/>
      <c r="FJ189" s="5"/>
      <c r="FK189" s="5"/>
      <c r="FL189" s="5"/>
      <c r="FM189" s="5"/>
      <c r="FN189" s="5"/>
      <c r="FO189" s="5"/>
      <c r="FP189" s="5"/>
      <c r="FQ189" s="5"/>
      <c r="FR189" s="5"/>
      <c r="FS189" s="5"/>
      <c r="FT189" s="5"/>
      <c r="FU189" s="5"/>
      <c r="FV189" s="5"/>
      <c r="FW189" s="5"/>
      <c r="FX189" s="5"/>
      <c r="FY189" s="5"/>
      <c r="FZ189" s="5"/>
      <c r="GA189" s="5"/>
      <c r="GB189" s="5"/>
      <c r="GC189" s="5"/>
      <c r="GD189" s="5"/>
      <c r="GE189" s="5"/>
      <c r="GF189" s="5"/>
      <c r="GG189" s="5"/>
      <c r="GH189" s="5"/>
      <c r="GI189" s="5"/>
      <c r="GJ189" s="5"/>
      <c r="GK189" s="5"/>
      <c r="GL189" s="5"/>
      <c r="GM189" s="5"/>
      <c r="GN189" s="5"/>
      <c r="GO189" s="5"/>
      <c r="GP189" s="5"/>
      <c r="GQ189" s="5"/>
      <c r="GR189" s="54"/>
    </row>
    <row r="190" spans="1:200" ht="16.5">
      <c r="A190" s="80" t="s">
        <v>32</v>
      </c>
      <c r="B190" s="80" t="s">
        <v>93</v>
      </c>
      <c r="C190" s="68" t="s">
        <v>180</v>
      </c>
      <c r="D190" s="53">
        <v>0</v>
      </c>
      <c r="E190" s="5"/>
      <c r="F190" s="5"/>
      <c r="G190" s="5"/>
      <c r="H190" s="5"/>
      <c r="I190" s="5"/>
      <c r="J190" s="5"/>
      <c r="K190" s="5"/>
      <c r="L190" s="5"/>
      <c r="M190" s="5"/>
      <c r="N190" s="5">
        <v>14</v>
      </c>
      <c r="O190" s="5"/>
      <c r="P190" s="5">
        <v>0</v>
      </c>
      <c r="Q190" s="5"/>
      <c r="R190" s="5"/>
      <c r="S190" s="5"/>
      <c r="T190" s="5">
        <v>14</v>
      </c>
      <c r="U190" s="5">
        <v>14</v>
      </c>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4"/>
    </row>
    <row r="191" spans="1:200" ht="17.25" thickBot="1">
      <c r="A191" s="80" t="s">
        <v>32</v>
      </c>
      <c r="B191" s="80" t="s">
        <v>93</v>
      </c>
      <c r="C191" s="58" t="s">
        <v>94</v>
      </c>
      <c r="D191" s="53">
        <v>8</v>
      </c>
      <c r="E191" s="5"/>
      <c r="F191" s="5"/>
      <c r="G191" s="5"/>
      <c r="H191" s="5"/>
      <c r="I191" s="5"/>
      <c r="J191" s="5"/>
      <c r="K191" s="5"/>
      <c r="L191" s="5"/>
      <c r="M191" s="5"/>
      <c r="N191" s="5">
        <v>68</v>
      </c>
      <c r="O191" s="5"/>
      <c r="P191" s="5">
        <v>2</v>
      </c>
      <c r="Q191" s="5"/>
      <c r="R191" s="5"/>
      <c r="S191" s="5"/>
      <c r="T191" s="5">
        <v>70</v>
      </c>
      <c r="U191" s="5">
        <v>70</v>
      </c>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c r="EH191" s="5"/>
      <c r="EI191" s="5"/>
      <c r="EJ191" s="5"/>
      <c r="EK191" s="5"/>
      <c r="EL191" s="5"/>
      <c r="EM191" s="5"/>
      <c r="EN191" s="5"/>
      <c r="EO191" s="5"/>
      <c r="EP191" s="5"/>
      <c r="EQ191" s="5"/>
      <c r="ER191" s="5"/>
      <c r="ES191" s="5"/>
      <c r="ET191" s="5"/>
      <c r="EU191" s="5"/>
      <c r="EV191" s="5"/>
      <c r="EW191" s="5"/>
      <c r="EX191" s="5"/>
      <c r="EY191" s="5"/>
      <c r="EZ191" s="5"/>
      <c r="FA191" s="5"/>
      <c r="FB191" s="5"/>
      <c r="FC191" s="5"/>
      <c r="FD191" s="5"/>
      <c r="FE191" s="5"/>
      <c r="FF191" s="5"/>
      <c r="FG191" s="5"/>
      <c r="FH191" s="5"/>
      <c r="FI191" s="5"/>
      <c r="FJ191" s="5"/>
      <c r="FK191" s="5"/>
      <c r="FL191" s="5"/>
      <c r="FM191" s="5"/>
      <c r="FN191" s="5"/>
      <c r="FO191" s="5"/>
      <c r="FP191" s="5"/>
      <c r="FQ191" s="5"/>
      <c r="FR191" s="5"/>
      <c r="FS191" s="5"/>
      <c r="FT191" s="5"/>
      <c r="FU191" s="5"/>
      <c r="FV191" s="5"/>
      <c r="FW191" s="5"/>
      <c r="FX191" s="5"/>
      <c r="FY191" s="5"/>
      <c r="FZ191" s="5"/>
      <c r="GA191" s="5"/>
      <c r="GB191" s="5"/>
      <c r="GC191" s="5"/>
      <c r="GD191" s="5"/>
      <c r="GE191" s="5"/>
      <c r="GF191" s="5"/>
      <c r="GG191" s="5"/>
      <c r="GH191" s="5"/>
      <c r="GI191" s="5"/>
      <c r="GJ191" s="5"/>
      <c r="GK191" s="5"/>
      <c r="GL191" s="5"/>
      <c r="GM191" s="5"/>
      <c r="GN191" s="5"/>
      <c r="GO191" s="5"/>
      <c r="GP191" s="5"/>
      <c r="GQ191" s="5"/>
      <c r="GR191" s="54"/>
    </row>
    <row r="192" spans="1:200" ht="16.5">
      <c r="A192" s="80" t="s">
        <v>32</v>
      </c>
      <c r="B192" s="80" t="s">
        <v>93</v>
      </c>
      <c r="C192" s="66" t="s">
        <v>216</v>
      </c>
      <c r="D192" s="53">
        <v>0</v>
      </c>
      <c r="E192" s="5"/>
      <c r="F192" s="5"/>
      <c r="G192" s="5"/>
      <c r="H192" s="5"/>
      <c r="I192" s="5"/>
      <c r="J192" s="5"/>
      <c r="K192" s="5"/>
      <c r="L192" s="5"/>
      <c r="M192" s="5"/>
      <c r="N192" s="5">
        <v>11</v>
      </c>
      <c r="O192" s="5"/>
      <c r="P192" s="5">
        <v>1</v>
      </c>
      <c r="Q192" s="5"/>
      <c r="R192" s="5"/>
      <c r="S192" s="5"/>
      <c r="T192" s="5">
        <v>12</v>
      </c>
      <c r="U192" s="5">
        <v>17</v>
      </c>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c r="EG192" s="5"/>
      <c r="EH192" s="5"/>
      <c r="EI192" s="5"/>
      <c r="EJ192" s="5"/>
      <c r="EK192" s="5"/>
      <c r="EL192" s="5"/>
      <c r="EM192" s="5"/>
      <c r="EN192" s="5"/>
      <c r="EO192" s="5"/>
      <c r="EP192" s="5"/>
      <c r="EQ192" s="5"/>
      <c r="ER192" s="5"/>
      <c r="ES192" s="5"/>
      <c r="ET192" s="5"/>
      <c r="EU192" s="5"/>
      <c r="EV192" s="5"/>
      <c r="EW192" s="5"/>
      <c r="EX192" s="5"/>
      <c r="EY192" s="5"/>
      <c r="EZ192" s="5"/>
      <c r="FA192" s="5"/>
      <c r="FB192" s="5"/>
      <c r="FC192" s="5"/>
      <c r="FD192" s="5"/>
      <c r="FE192" s="5"/>
      <c r="FF192" s="5"/>
      <c r="FG192" s="5"/>
      <c r="FH192" s="5"/>
      <c r="FI192" s="5"/>
      <c r="FJ192" s="5"/>
      <c r="FK192" s="5"/>
      <c r="FL192" s="5"/>
      <c r="FM192" s="5"/>
      <c r="FN192" s="5"/>
      <c r="FO192" s="5"/>
      <c r="FP192" s="5"/>
      <c r="FQ192" s="5"/>
      <c r="FR192" s="5"/>
      <c r="FS192" s="5"/>
      <c r="FT192" s="5"/>
      <c r="FU192" s="5"/>
      <c r="FV192" s="5"/>
      <c r="FW192" s="5"/>
      <c r="FX192" s="5"/>
      <c r="FY192" s="5"/>
      <c r="FZ192" s="5"/>
      <c r="GA192" s="5"/>
      <c r="GB192" s="5"/>
      <c r="GC192" s="5"/>
      <c r="GD192" s="5"/>
      <c r="GE192" s="5"/>
      <c r="GF192" s="5"/>
      <c r="GG192" s="5"/>
      <c r="GH192" s="5"/>
      <c r="GI192" s="5"/>
      <c r="GJ192" s="5"/>
      <c r="GK192" s="5"/>
      <c r="GL192" s="5"/>
      <c r="GM192" s="5"/>
      <c r="GN192" s="5"/>
      <c r="GO192" s="5"/>
      <c r="GP192" s="5"/>
      <c r="GQ192" s="5"/>
      <c r="GR192" s="54"/>
    </row>
    <row r="193" spans="1:200" ht="16.5">
      <c r="A193" s="80" t="s">
        <v>32</v>
      </c>
      <c r="B193" s="80" t="s">
        <v>93</v>
      </c>
      <c r="C193" s="66" t="s">
        <v>218</v>
      </c>
      <c r="D193" s="53">
        <v>3</v>
      </c>
      <c r="E193" s="5"/>
      <c r="F193" s="5"/>
      <c r="G193" s="5"/>
      <c r="H193" s="5"/>
      <c r="I193" s="5"/>
      <c r="J193" s="5"/>
      <c r="K193" s="5"/>
      <c r="L193" s="5"/>
      <c r="M193" s="5"/>
      <c r="N193" s="5">
        <v>18</v>
      </c>
      <c r="O193" s="5"/>
      <c r="P193" s="5">
        <v>0</v>
      </c>
      <c r="Q193" s="5">
        <v>0</v>
      </c>
      <c r="R193" s="5">
        <v>0</v>
      </c>
      <c r="S193" s="5">
        <v>0</v>
      </c>
      <c r="T193" s="5">
        <v>18</v>
      </c>
      <c r="U193" s="5">
        <v>17</v>
      </c>
      <c r="V193" s="5">
        <v>1</v>
      </c>
      <c r="W193" s="5"/>
      <c r="X193" s="5"/>
      <c r="Y193" s="5"/>
      <c r="Z193" s="5"/>
      <c r="AA193" s="5"/>
      <c r="AB193" s="5"/>
      <c r="AC193" s="5">
        <v>1</v>
      </c>
      <c r="AD193" s="5"/>
      <c r="AE193" s="5"/>
      <c r="AF193" s="5"/>
      <c r="AG193" s="5"/>
      <c r="AH193" s="5"/>
      <c r="AI193" s="5"/>
      <c r="AJ193" s="5"/>
      <c r="AK193" s="5"/>
      <c r="AL193" s="5"/>
      <c r="AM193" s="5"/>
      <c r="AN193" s="5"/>
      <c r="AO193" s="5"/>
      <c r="AP193" s="5"/>
      <c r="AQ193" s="5"/>
      <c r="AR193" s="5"/>
      <c r="AS193" s="5"/>
      <c r="AT193" s="5">
        <v>0</v>
      </c>
      <c r="AU193" s="5"/>
      <c r="AV193" s="5"/>
      <c r="AW193" s="5">
        <v>0</v>
      </c>
      <c r="AX193" s="5"/>
      <c r="AY193" s="5"/>
      <c r="AZ193" s="5">
        <v>0</v>
      </c>
      <c r="BA193" s="5">
        <v>0</v>
      </c>
      <c r="BB193" s="5">
        <v>0</v>
      </c>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c r="EH193" s="5"/>
      <c r="EI193" s="5"/>
      <c r="EJ193" s="5"/>
      <c r="EK193" s="5"/>
      <c r="EL193" s="5"/>
      <c r="EM193" s="5"/>
      <c r="EN193" s="5"/>
      <c r="EO193" s="5"/>
      <c r="EP193" s="5"/>
      <c r="EQ193" s="5"/>
      <c r="ER193" s="5"/>
      <c r="ES193" s="5"/>
      <c r="ET193" s="5"/>
      <c r="EU193" s="5"/>
      <c r="EV193" s="5"/>
      <c r="EW193" s="5"/>
      <c r="EX193" s="5"/>
      <c r="EY193" s="5"/>
      <c r="EZ193" s="5"/>
      <c r="FA193" s="5"/>
      <c r="FB193" s="5"/>
      <c r="FC193" s="5"/>
      <c r="FD193" s="5"/>
      <c r="FE193" s="5"/>
      <c r="FF193" s="5"/>
      <c r="FG193" s="5"/>
      <c r="FH193" s="5"/>
      <c r="FI193" s="5"/>
      <c r="FJ193" s="5"/>
      <c r="FK193" s="5"/>
      <c r="FL193" s="5"/>
      <c r="FM193" s="5"/>
      <c r="FN193" s="5"/>
      <c r="FO193" s="5"/>
      <c r="FP193" s="5"/>
      <c r="FQ193" s="5"/>
      <c r="FR193" s="5"/>
      <c r="FS193" s="5"/>
      <c r="FT193" s="5"/>
      <c r="FU193" s="5"/>
      <c r="FV193" s="5"/>
      <c r="FW193" s="5"/>
      <c r="FX193" s="5"/>
      <c r="FY193" s="5"/>
      <c r="FZ193" s="5"/>
      <c r="GA193" s="5"/>
      <c r="GB193" s="5"/>
      <c r="GC193" s="5"/>
      <c r="GD193" s="5"/>
      <c r="GE193" s="5"/>
      <c r="GF193" s="5"/>
      <c r="GG193" s="5"/>
      <c r="GH193" s="5"/>
      <c r="GI193" s="5"/>
      <c r="GJ193" s="5"/>
      <c r="GK193" s="5"/>
      <c r="GL193" s="5"/>
      <c r="GM193" s="5"/>
      <c r="GN193" s="5"/>
      <c r="GO193" s="5"/>
      <c r="GP193" s="5"/>
      <c r="GQ193" s="5"/>
      <c r="GR193" s="54"/>
    </row>
    <row r="194" spans="1:200" ht="17.25" thickBot="1">
      <c r="A194" s="80" t="s">
        <v>32</v>
      </c>
      <c r="B194" s="81" t="s">
        <v>93</v>
      </c>
      <c r="C194" s="66" t="s">
        <v>219</v>
      </c>
      <c r="D194" s="53">
        <v>0</v>
      </c>
      <c r="E194" s="5"/>
      <c r="F194" s="5"/>
      <c r="G194" s="5"/>
      <c r="H194" s="5"/>
      <c r="I194" s="5"/>
      <c r="J194" s="5"/>
      <c r="K194" s="5"/>
      <c r="L194" s="5"/>
      <c r="M194" s="5"/>
      <c r="N194" s="5">
        <v>21</v>
      </c>
      <c r="O194" s="5"/>
      <c r="P194" s="5">
        <v>0</v>
      </c>
      <c r="Q194" s="5"/>
      <c r="R194" s="5"/>
      <c r="S194" s="5"/>
      <c r="T194" s="5">
        <v>21</v>
      </c>
      <c r="U194" s="5">
        <v>21</v>
      </c>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c r="DA194" s="5"/>
      <c r="DB194" s="5"/>
      <c r="DC194" s="5"/>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5"/>
      <c r="EC194" s="5"/>
      <c r="ED194" s="5"/>
      <c r="EE194" s="5"/>
      <c r="EF194" s="5"/>
      <c r="EG194" s="5"/>
      <c r="EH194" s="5"/>
      <c r="EI194" s="5"/>
      <c r="EJ194" s="5"/>
      <c r="EK194" s="5"/>
      <c r="EL194" s="5"/>
      <c r="EM194" s="5"/>
      <c r="EN194" s="5"/>
      <c r="EO194" s="5"/>
      <c r="EP194" s="5"/>
      <c r="EQ194" s="5"/>
      <c r="ER194" s="5"/>
      <c r="ES194" s="5"/>
      <c r="ET194" s="5"/>
      <c r="EU194" s="5"/>
      <c r="EV194" s="5"/>
      <c r="EW194" s="5"/>
      <c r="EX194" s="5"/>
      <c r="EY194" s="5"/>
      <c r="EZ194" s="5"/>
      <c r="FA194" s="5"/>
      <c r="FB194" s="5"/>
      <c r="FC194" s="5"/>
      <c r="FD194" s="5"/>
      <c r="FE194" s="5"/>
      <c r="FF194" s="5"/>
      <c r="FG194" s="5"/>
      <c r="FH194" s="5"/>
      <c r="FI194" s="5"/>
      <c r="FJ194" s="5"/>
      <c r="FK194" s="5"/>
      <c r="FL194" s="5"/>
      <c r="FM194" s="5"/>
      <c r="FN194" s="5"/>
      <c r="FO194" s="5"/>
      <c r="FP194" s="5"/>
      <c r="FQ194" s="5"/>
      <c r="FR194" s="5"/>
      <c r="FS194" s="5"/>
      <c r="FT194" s="5"/>
      <c r="FU194" s="5"/>
      <c r="FV194" s="5"/>
      <c r="FW194" s="5"/>
      <c r="FX194" s="5"/>
      <c r="FY194" s="5"/>
      <c r="FZ194" s="5"/>
      <c r="GA194" s="5"/>
      <c r="GB194" s="5"/>
      <c r="GC194" s="5"/>
      <c r="GD194" s="5"/>
      <c r="GE194" s="5"/>
      <c r="GF194" s="5"/>
      <c r="GG194" s="5"/>
      <c r="GH194" s="5"/>
      <c r="GI194" s="5"/>
      <c r="GJ194" s="5"/>
      <c r="GK194" s="5"/>
      <c r="GL194" s="5"/>
      <c r="GM194" s="5"/>
      <c r="GN194" s="5"/>
      <c r="GO194" s="5"/>
      <c r="GP194" s="5"/>
      <c r="GQ194" s="5"/>
      <c r="GR194" s="54"/>
    </row>
    <row r="195" spans="1:200" ht="17.25" thickBot="1">
      <c r="A195" s="58" t="s">
        <v>200</v>
      </c>
      <c r="B195" s="66" t="s">
        <v>200</v>
      </c>
      <c r="C195" s="66" t="s">
        <v>200</v>
      </c>
      <c r="D195" s="55"/>
      <c r="E195" s="56"/>
      <c r="F195" s="56"/>
      <c r="G195" s="56"/>
      <c r="H195" s="56"/>
      <c r="I195" s="56"/>
      <c r="J195" s="56"/>
      <c r="K195" s="56"/>
      <c r="L195" s="56"/>
      <c r="M195" s="56"/>
      <c r="N195" s="56"/>
      <c r="O195" s="56"/>
      <c r="P195" s="56"/>
      <c r="Q195" s="56"/>
      <c r="R195" s="56"/>
      <c r="S195" s="56"/>
      <c r="T195" s="56"/>
      <c r="U195" s="56"/>
      <c r="V195" s="56"/>
      <c r="W195" s="56"/>
      <c r="X195" s="56"/>
      <c r="Y195" s="56"/>
      <c r="Z195" s="56"/>
      <c r="AA195" s="56"/>
      <c r="AB195" s="56"/>
      <c r="AC195" s="56"/>
      <c r="AD195" s="56"/>
      <c r="AE195" s="56"/>
      <c r="AF195" s="56"/>
      <c r="AG195" s="56"/>
      <c r="AH195" s="56"/>
      <c r="AI195" s="56"/>
      <c r="AJ195" s="56"/>
      <c r="AK195" s="56"/>
      <c r="AL195" s="56"/>
      <c r="AM195" s="56"/>
      <c r="AN195" s="56"/>
      <c r="AO195" s="56"/>
      <c r="AP195" s="56"/>
      <c r="AQ195" s="56"/>
      <c r="AR195" s="56"/>
      <c r="AS195" s="56"/>
      <c r="AT195" s="56"/>
      <c r="AU195" s="56"/>
      <c r="AV195" s="56"/>
      <c r="AW195" s="56"/>
      <c r="AX195" s="56"/>
      <c r="AY195" s="56"/>
      <c r="AZ195" s="56"/>
      <c r="BA195" s="56"/>
      <c r="BB195" s="56"/>
      <c r="BC195" s="56"/>
      <c r="BD195" s="56"/>
      <c r="BE195" s="56"/>
      <c r="BF195" s="56"/>
      <c r="BG195" s="56"/>
      <c r="BH195" s="56"/>
      <c r="BI195" s="56"/>
      <c r="BJ195" s="56"/>
      <c r="BK195" s="56"/>
      <c r="BL195" s="56"/>
      <c r="BM195" s="56"/>
      <c r="BN195" s="56"/>
      <c r="BO195" s="56"/>
      <c r="BP195" s="56"/>
      <c r="BQ195" s="56"/>
      <c r="BR195" s="56"/>
      <c r="BS195" s="56"/>
      <c r="BT195" s="56"/>
      <c r="BU195" s="56"/>
      <c r="BV195" s="56"/>
      <c r="BW195" s="56"/>
      <c r="BX195" s="56"/>
      <c r="BY195" s="56"/>
      <c r="BZ195" s="56"/>
      <c r="CA195" s="56"/>
      <c r="CB195" s="56"/>
      <c r="CC195" s="56"/>
      <c r="CD195" s="56"/>
      <c r="CE195" s="56"/>
      <c r="CF195" s="56"/>
      <c r="CG195" s="56"/>
      <c r="CH195" s="56"/>
      <c r="CI195" s="56"/>
      <c r="CJ195" s="56"/>
      <c r="CK195" s="56"/>
      <c r="CL195" s="56"/>
      <c r="CM195" s="56"/>
      <c r="CN195" s="56"/>
      <c r="CO195" s="56"/>
      <c r="CP195" s="56"/>
      <c r="CQ195" s="56"/>
      <c r="CR195" s="56"/>
      <c r="CS195" s="56"/>
      <c r="CT195" s="56"/>
      <c r="CU195" s="56"/>
      <c r="CV195" s="56"/>
      <c r="CW195" s="56"/>
      <c r="CX195" s="56"/>
      <c r="CY195" s="56"/>
      <c r="CZ195" s="56"/>
      <c r="DA195" s="56"/>
      <c r="DB195" s="56"/>
      <c r="DC195" s="56"/>
      <c r="DD195" s="56"/>
      <c r="DE195" s="56"/>
      <c r="DF195" s="56"/>
      <c r="DG195" s="56"/>
      <c r="DH195" s="56"/>
      <c r="DI195" s="56"/>
      <c r="DJ195" s="56"/>
      <c r="DK195" s="56"/>
      <c r="DL195" s="56"/>
      <c r="DM195" s="56"/>
      <c r="DN195" s="56"/>
      <c r="DO195" s="56"/>
      <c r="DP195" s="56"/>
      <c r="DQ195" s="56"/>
      <c r="DR195" s="56"/>
      <c r="DS195" s="56"/>
      <c r="DT195" s="56"/>
      <c r="DU195" s="56"/>
      <c r="DV195" s="56"/>
      <c r="DW195" s="56"/>
      <c r="DX195" s="56"/>
      <c r="DY195" s="56"/>
      <c r="DZ195" s="56"/>
      <c r="EA195" s="56"/>
      <c r="EB195" s="56"/>
      <c r="EC195" s="56"/>
      <c r="ED195" s="56"/>
      <c r="EE195" s="56"/>
      <c r="EF195" s="56"/>
      <c r="EG195" s="56"/>
      <c r="EH195" s="56"/>
      <c r="EI195" s="56"/>
      <c r="EJ195" s="56"/>
      <c r="EK195" s="56"/>
      <c r="EL195" s="56"/>
      <c r="EM195" s="56"/>
      <c r="EN195" s="56"/>
      <c r="EO195" s="56"/>
      <c r="EP195" s="56"/>
      <c r="EQ195" s="56"/>
      <c r="ER195" s="56"/>
      <c r="ES195" s="56"/>
      <c r="ET195" s="56"/>
      <c r="EU195" s="56"/>
      <c r="EV195" s="56"/>
      <c r="EW195" s="56"/>
      <c r="EX195" s="56"/>
      <c r="EY195" s="56"/>
      <c r="EZ195" s="56"/>
      <c r="FA195" s="56"/>
      <c r="FB195" s="56"/>
      <c r="FC195" s="56"/>
      <c r="FD195" s="56"/>
      <c r="FE195" s="56"/>
      <c r="FF195" s="56"/>
      <c r="FG195" s="56"/>
      <c r="FH195" s="56"/>
      <c r="FI195" s="56"/>
      <c r="FJ195" s="56"/>
      <c r="FK195" s="56"/>
      <c r="FL195" s="56"/>
      <c r="FM195" s="56"/>
      <c r="FN195" s="56"/>
      <c r="FO195" s="56"/>
      <c r="FP195" s="56"/>
      <c r="FQ195" s="56"/>
      <c r="FR195" s="56"/>
      <c r="FS195" s="56"/>
      <c r="FT195" s="56"/>
      <c r="FU195" s="56"/>
      <c r="FV195" s="56"/>
      <c r="FW195" s="56"/>
      <c r="FX195" s="56"/>
      <c r="FY195" s="56"/>
      <c r="FZ195" s="56"/>
      <c r="GA195" s="56"/>
      <c r="GB195" s="56"/>
      <c r="GC195" s="56"/>
      <c r="GD195" s="56"/>
      <c r="GE195" s="56"/>
      <c r="GF195" s="56"/>
      <c r="GG195" s="56"/>
      <c r="GH195" s="56"/>
      <c r="GI195" s="56"/>
      <c r="GJ195" s="56"/>
      <c r="GK195" s="56"/>
      <c r="GL195" s="56"/>
      <c r="GM195" s="56"/>
      <c r="GN195" s="56"/>
      <c r="GO195" s="56"/>
      <c r="GP195" s="56"/>
      <c r="GQ195" s="56"/>
      <c r="GR195" s="57"/>
    </row>
    <row r="196" spans="1:200" ht="16.5">
      <c r="A196" s="75" t="s">
        <v>198</v>
      </c>
      <c r="B196" s="76"/>
      <c r="C196" s="76"/>
      <c r="D196" s="5">
        <v>1478</v>
      </c>
      <c r="E196" s="5">
        <v>275</v>
      </c>
      <c r="F196" s="5">
        <v>4</v>
      </c>
      <c r="G196" s="5">
        <v>5</v>
      </c>
      <c r="H196" s="5">
        <v>26</v>
      </c>
      <c r="I196" s="5">
        <v>240</v>
      </c>
      <c r="J196" s="5">
        <v>230</v>
      </c>
      <c r="K196" s="5">
        <v>10</v>
      </c>
      <c r="L196" s="5">
        <v>209</v>
      </c>
      <c r="M196" s="5"/>
      <c r="N196" s="5">
        <v>58167</v>
      </c>
      <c r="O196" s="5">
        <v>1</v>
      </c>
      <c r="P196" s="5">
        <v>1286</v>
      </c>
      <c r="Q196" s="5">
        <v>677</v>
      </c>
      <c r="R196" s="5">
        <v>26</v>
      </c>
      <c r="S196" s="5">
        <v>433</v>
      </c>
      <c r="T196" s="5">
        <v>60576</v>
      </c>
      <c r="U196" s="5">
        <v>58847</v>
      </c>
      <c r="V196" s="5">
        <v>1894</v>
      </c>
      <c r="W196" s="5">
        <v>183</v>
      </c>
      <c r="X196" s="5">
        <v>24</v>
      </c>
      <c r="Y196" s="5">
        <v>12</v>
      </c>
      <c r="Z196" s="5">
        <v>19</v>
      </c>
      <c r="AA196" s="5">
        <v>39</v>
      </c>
      <c r="AB196" s="5">
        <v>284</v>
      </c>
      <c r="AC196" s="5">
        <v>1209</v>
      </c>
      <c r="AD196" s="5">
        <v>327</v>
      </c>
      <c r="AE196" s="5">
        <v>78</v>
      </c>
      <c r="AF196" s="5">
        <v>1</v>
      </c>
      <c r="AG196" s="5">
        <v>0</v>
      </c>
      <c r="AH196" s="5">
        <v>63</v>
      </c>
      <c r="AI196" s="5">
        <v>23</v>
      </c>
      <c r="AJ196" s="5">
        <v>1</v>
      </c>
      <c r="AK196" s="5">
        <v>27</v>
      </c>
      <c r="AL196" s="5">
        <v>1</v>
      </c>
      <c r="AM196" s="5">
        <v>52</v>
      </c>
      <c r="AN196" s="5">
        <v>47</v>
      </c>
      <c r="AO196" s="5">
        <v>47</v>
      </c>
      <c r="AP196" s="5">
        <v>497</v>
      </c>
      <c r="AQ196" s="5">
        <v>26</v>
      </c>
      <c r="AR196" s="5">
        <v>315</v>
      </c>
      <c r="AS196" s="5">
        <v>0</v>
      </c>
      <c r="AT196" s="5">
        <v>270</v>
      </c>
      <c r="AU196" s="5">
        <v>121</v>
      </c>
      <c r="AV196" s="5">
        <v>4</v>
      </c>
      <c r="AW196" s="5">
        <v>47</v>
      </c>
      <c r="AX196" s="5">
        <v>22</v>
      </c>
      <c r="AY196" s="5">
        <v>0</v>
      </c>
      <c r="AZ196" s="5">
        <v>2025</v>
      </c>
      <c r="BA196" s="5">
        <v>285</v>
      </c>
      <c r="BB196" s="5">
        <v>1740</v>
      </c>
      <c r="BC196" s="5">
        <v>962</v>
      </c>
      <c r="BD196" s="5">
        <v>16</v>
      </c>
      <c r="BE196" s="5">
        <v>836</v>
      </c>
      <c r="BF196" s="5">
        <v>126</v>
      </c>
      <c r="BG196" s="5">
        <v>315</v>
      </c>
      <c r="BH196" s="5">
        <v>50</v>
      </c>
      <c r="BI196" s="5">
        <v>48</v>
      </c>
      <c r="BJ196" s="5">
        <v>27</v>
      </c>
      <c r="BK196" s="5">
        <v>34</v>
      </c>
      <c r="BL196" s="5">
        <v>8</v>
      </c>
      <c r="BM196" s="5">
        <v>107</v>
      </c>
      <c r="BN196" s="5">
        <v>3</v>
      </c>
      <c r="BO196" s="5">
        <v>2</v>
      </c>
      <c r="BP196" s="5">
        <v>0</v>
      </c>
      <c r="BQ196" s="5">
        <v>0</v>
      </c>
      <c r="BR196" s="5">
        <v>0</v>
      </c>
      <c r="BS196" s="5">
        <v>0</v>
      </c>
      <c r="BT196" s="5">
        <v>0</v>
      </c>
      <c r="BU196" s="5">
        <v>1</v>
      </c>
      <c r="BV196" s="5">
        <v>0</v>
      </c>
      <c r="BW196" s="5">
        <v>0</v>
      </c>
      <c r="BX196" s="5">
        <v>0</v>
      </c>
      <c r="BY196" s="5">
        <v>0</v>
      </c>
      <c r="BZ196" s="5">
        <v>0</v>
      </c>
      <c r="CA196" s="5">
        <v>0</v>
      </c>
      <c r="CB196" s="5">
        <v>0</v>
      </c>
      <c r="CC196" s="5">
        <v>0</v>
      </c>
      <c r="CD196" s="5">
        <v>0</v>
      </c>
      <c r="CE196" s="5">
        <v>0</v>
      </c>
      <c r="CF196" s="5">
        <v>0</v>
      </c>
      <c r="CG196" s="5">
        <v>0</v>
      </c>
      <c r="CH196" s="5">
        <v>0</v>
      </c>
      <c r="CI196" s="5">
        <v>0</v>
      </c>
      <c r="CJ196" s="5">
        <v>0</v>
      </c>
      <c r="CK196" s="5">
        <v>0</v>
      </c>
      <c r="CL196" s="5">
        <v>0</v>
      </c>
      <c r="CM196" s="5">
        <v>0</v>
      </c>
      <c r="CN196" s="5">
        <v>0</v>
      </c>
      <c r="CO196" s="5">
        <v>0</v>
      </c>
      <c r="CP196" s="5">
        <v>0</v>
      </c>
      <c r="CQ196" s="5">
        <v>0</v>
      </c>
      <c r="CR196" s="5">
        <v>0</v>
      </c>
      <c r="CS196" s="5">
        <v>0</v>
      </c>
      <c r="CT196" s="5">
        <v>0</v>
      </c>
      <c r="CU196" s="5">
        <v>0</v>
      </c>
      <c r="CV196" s="5">
        <v>0</v>
      </c>
      <c r="CW196" s="5">
        <v>0</v>
      </c>
      <c r="CX196" s="5">
        <v>0</v>
      </c>
      <c r="CY196" s="5">
        <v>0</v>
      </c>
      <c r="CZ196" s="5">
        <v>0</v>
      </c>
      <c r="DA196" s="5">
        <v>0</v>
      </c>
      <c r="DB196" s="5">
        <v>0</v>
      </c>
      <c r="DC196" s="5">
        <v>0</v>
      </c>
      <c r="DD196" s="5">
        <v>0</v>
      </c>
      <c r="DE196" s="5">
        <v>0</v>
      </c>
      <c r="DF196" s="5">
        <v>0</v>
      </c>
      <c r="DG196" s="5">
        <v>0</v>
      </c>
      <c r="DH196" s="5">
        <v>0</v>
      </c>
      <c r="DI196" s="5">
        <v>0</v>
      </c>
      <c r="DJ196" s="5">
        <v>0</v>
      </c>
      <c r="DK196" s="5">
        <v>0</v>
      </c>
      <c r="DL196" s="5">
        <v>0</v>
      </c>
      <c r="DM196" s="5">
        <v>0</v>
      </c>
      <c r="DN196" s="5">
        <v>0</v>
      </c>
      <c r="DO196" s="5">
        <v>0</v>
      </c>
      <c r="DP196" s="5">
        <v>0</v>
      </c>
      <c r="DQ196" s="5">
        <v>0</v>
      </c>
      <c r="DR196" s="5">
        <v>0</v>
      </c>
      <c r="DS196" s="5">
        <v>0</v>
      </c>
      <c r="DT196" s="5">
        <v>0</v>
      </c>
      <c r="DU196" s="5">
        <v>0</v>
      </c>
      <c r="DV196" s="5">
        <v>6</v>
      </c>
      <c r="DW196" s="5">
        <v>2</v>
      </c>
      <c r="DX196" s="5">
        <v>0</v>
      </c>
      <c r="DY196" s="5">
        <v>1</v>
      </c>
      <c r="DZ196" s="5">
        <v>0</v>
      </c>
      <c r="EA196" s="5">
        <v>1</v>
      </c>
      <c r="EB196" s="5">
        <v>0</v>
      </c>
      <c r="EC196" s="5">
        <v>0</v>
      </c>
      <c r="ED196" s="5">
        <v>1</v>
      </c>
      <c r="EE196" s="5">
        <v>0</v>
      </c>
      <c r="EF196" s="5">
        <v>0</v>
      </c>
      <c r="EG196" s="5">
        <v>0</v>
      </c>
      <c r="EH196" s="5">
        <v>1</v>
      </c>
      <c r="EI196" s="5">
        <v>0</v>
      </c>
      <c r="EJ196" s="5">
        <v>0</v>
      </c>
      <c r="EK196" s="5">
        <v>0</v>
      </c>
      <c r="EL196" s="5">
        <v>0</v>
      </c>
      <c r="EM196" s="5">
        <v>0</v>
      </c>
      <c r="EN196" s="5">
        <v>0</v>
      </c>
      <c r="EO196" s="5">
        <v>0</v>
      </c>
      <c r="EP196" s="5">
        <v>0</v>
      </c>
      <c r="EQ196" s="5">
        <v>0</v>
      </c>
      <c r="ER196" s="5">
        <v>0</v>
      </c>
      <c r="ES196" s="5">
        <v>0</v>
      </c>
      <c r="ET196" s="5">
        <v>0</v>
      </c>
      <c r="EU196" s="5">
        <v>0</v>
      </c>
      <c r="EV196" s="5">
        <v>0</v>
      </c>
      <c r="EW196" s="5">
        <v>0</v>
      </c>
      <c r="EX196" s="5">
        <v>0</v>
      </c>
      <c r="EY196" s="5">
        <v>0</v>
      </c>
      <c r="EZ196" s="5">
        <v>2</v>
      </c>
      <c r="FA196" s="5">
        <v>2</v>
      </c>
      <c r="FB196" s="5">
        <v>0</v>
      </c>
      <c r="FC196" s="5">
        <v>0</v>
      </c>
      <c r="FD196" s="5">
        <v>0</v>
      </c>
      <c r="FE196" s="5">
        <v>0</v>
      </c>
      <c r="FF196" s="5">
        <v>0</v>
      </c>
      <c r="FG196" s="5">
        <v>0</v>
      </c>
      <c r="FH196" s="5">
        <v>0</v>
      </c>
      <c r="FI196" s="5">
        <v>0</v>
      </c>
      <c r="FJ196" s="5">
        <v>0</v>
      </c>
      <c r="FK196" s="5">
        <v>0</v>
      </c>
      <c r="FL196" s="5">
        <v>0</v>
      </c>
      <c r="FM196" s="5">
        <v>0</v>
      </c>
      <c r="FN196" s="5">
        <v>0</v>
      </c>
      <c r="FO196" s="5">
        <v>0</v>
      </c>
      <c r="FP196" s="5">
        <v>0</v>
      </c>
      <c r="FQ196" s="5">
        <v>0</v>
      </c>
      <c r="FR196" s="5">
        <v>0</v>
      </c>
      <c r="FS196" s="5">
        <v>0</v>
      </c>
      <c r="FT196" s="5">
        <v>0</v>
      </c>
      <c r="FU196" s="5">
        <v>0</v>
      </c>
      <c r="FV196" s="5">
        <v>0</v>
      </c>
      <c r="FW196" s="5">
        <v>0</v>
      </c>
      <c r="FX196" s="5">
        <v>0</v>
      </c>
      <c r="FY196" s="5">
        <v>0</v>
      </c>
      <c r="FZ196" s="5">
        <v>0</v>
      </c>
      <c r="GA196" s="5">
        <v>0</v>
      </c>
      <c r="GB196" s="5">
        <v>0</v>
      </c>
      <c r="GC196" s="5">
        <v>0</v>
      </c>
      <c r="GD196" s="5">
        <v>9</v>
      </c>
      <c r="GE196" s="5">
        <v>4</v>
      </c>
      <c r="GF196" s="5">
        <v>0</v>
      </c>
      <c r="GG196" s="5">
        <v>0</v>
      </c>
      <c r="GH196" s="5">
        <v>2</v>
      </c>
      <c r="GI196" s="5">
        <v>0</v>
      </c>
      <c r="GJ196" s="5">
        <v>0</v>
      </c>
      <c r="GK196" s="5">
        <v>2</v>
      </c>
      <c r="GL196" s="5">
        <v>1</v>
      </c>
      <c r="GM196" s="5">
        <v>0</v>
      </c>
      <c r="GN196" s="5">
        <v>0</v>
      </c>
      <c r="GO196" s="5">
        <v>0</v>
      </c>
      <c r="GP196" s="5">
        <v>0</v>
      </c>
      <c r="GQ196" s="5">
        <v>0</v>
      </c>
      <c r="GR196" s="5">
        <v>0</v>
      </c>
    </row>
  </sheetData>
  <mergeCells count="34">
    <mergeCell ref="P5:V5"/>
    <mergeCell ref="W5:X5"/>
    <mergeCell ref="Y5:BL5"/>
    <mergeCell ref="BM5:GR5"/>
    <mergeCell ref="A7:A29"/>
    <mergeCell ref="A30:A63"/>
    <mergeCell ref="A64:A173"/>
    <mergeCell ref="A174:A194"/>
    <mergeCell ref="A196:C196"/>
    <mergeCell ref="B7:B10"/>
    <mergeCell ref="B11:B13"/>
    <mergeCell ref="B15:B19"/>
    <mergeCell ref="B20:B25"/>
    <mergeCell ref="B26:B29"/>
    <mergeCell ref="B30:B38"/>
    <mergeCell ref="B39:B47"/>
    <mergeCell ref="B48:B63"/>
    <mergeCell ref="B64:B79"/>
    <mergeCell ref="B80:B86"/>
    <mergeCell ref="B87:B91"/>
    <mergeCell ref="B92:B98"/>
    <mergeCell ref="B99:B116"/>
    <mergeCell ref="B117:B131"/>
    <mergeCell ref="B132:B141"/>
    <mergeCell ref="B142:B154"/>
    <mergeCell ref="N4:O4"/>
    <mergeCell ref="Q4:R4"/>
    <mergeCell ref="B155:B162"/>
    <mergeCell ref="B163:B167"/>
    <mergeCell ref="B168:B173"/>
    <mergeCell ref="B174:B180"/>
    <mergeCell ref="B181:B188"/>
    <mergeCell ref="B189:B194"/>
    <mergeCell ref="D5:L5"/>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GR196"/>
  <sheetViews>
    <sheetView showGridLines="0" workbookViewId="0">
      <pane xSplit="3" ySplit="6" topLeftCell="D7" activePane="bottomRight" state="frozen"/>
      <selection pane="topRight" activeCell="D1" sqref="D1"/>
      <selection pane="bottomLeft" activeCell="A7" sqref="A7"/>
      <selection pane="bottomRight" activeCell="D17" sqref="D17"/>
    </sheetView>
  </sheetViews>
  <sheetFormatPr defaultColWidth="16" defaultRowHeight="15"/>
  <cols>
    <col min="1" max="2" width="16" style="10" collapsed="1"/>
    <col min="3" max="3" width="39.140625" style="10" bestFit="1" customWidth="1" collapsed="1"/>
    <col min="4" max="52" width="16" style="3" collapsed="1"/>
  </cols>
  <sheetData>
    <row r="1" spans="1:200" ht="91.5" customHeight="1"/>
    <row r="2" spans="1:200" ht="15.75" thickBot="1"/>
    <row r="3" spans="1:200" ht="17.25" hidden="1" thickBot="1">
      <c r="A3" s="11" t="s">
        <v>199</v>
      </c>
      <c r="B3" s="69"/>
      <c r="C3" s="69"/>
      <c r="D3" s="4" t="s">
        <v>9</v>
      </c>
      <c r="E3" s="4" t="s">
        <v>10</v>
      </c>
      <c r="F3" s="4" t="s">
        <v>7</v>
      </c>
      <c r="G3" s="67"/>
      <c r="H3" s="67"/>
      <c r="I3" s="67"/>
      <c r="J3" s="67"/>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BX3" s="67"/>
      <c r="BY3" s="67"/>
      <c r="BZ3" s="67"/>
      <c r="CA3" s="67"/>
      <c r="CB3" s="67"/>
      <c r="CC3" s="67"/>
      <c r="CD3" s="67"/>
      <c r="CE3" s="67"/>
      <c r="CF3" s="67"/>
      <c r="CG3" s="67"/>
      <c r="CH3" s="67"/>
      <c r="CI3" s="67"/>
      <c r="CJ3" s="67"/>
      <c r="CK3" s="67"/>
      <c r="CL3" s="67"/>
      <c r="CM3" s="67"/>
      <c r="CN3" s="67"/>
      <c r="CO3" s="67"/>
      <c r="CP3" s="67"/>
      <c r="CQ3" s="67"/>
      <c r="CR3" s="67"/>
      <c r="CS3" s="67"/>
      <c r="CT3" s="67"/>
      <c r="CU3" s="67"/>
      <c r="CV3" s="67"/>
      <c r="CW3" s="67"/>
      <c r="CX3" s="67"/>
      <c r="CY3" s="67"/>
      <c r="CZ3" s="67"/>
      <c r="DA3" s="67"/>
      <c r="DB3" s="67"/>
      <c r="DC3" s="67"/>
      <c r="DD3" s="67"/>
      <c r="DE3" s="67"/>
      <c r="DF3" s="67"/>
      <c r="DG3" s="67"/>
      <c r="DH3" s="67"/>
      <c r="DI3" s="67"/>
      <c r="DJ3" s="67"/>
      <c r="DK3" s="67"/>
      <c r="DL3" s="67"/>
      <c r="DM3" s="67"/>
      <c r="DN3" s="67"/>
      <c r="DO3" s="67"/>
      <c r="DP3" s="67"/>
      <c r="DQ3" s="67"/>
      <c r="DR3" s="67"/>
      <c r="DS3" s="67"/>
      <c r="DT3" s="67"/>
      <c r="DU3" s="67"/>
      <c r="DV3" s="67"/>
      <c r="DW3" s="67"/>
      <c r="DX3" s="67"/>
      <c r="DY3" s="67"/>
      <c r="DZ3" s="67"/>
      <c r="EA3" s="67"/>
      <c r="EB3" s="67"/>
      <c r="EC3" s="67"/>
      <c r="ED3" s="67"/>
      <c r="EE3" s="67"/>
      <c r="EF3" s="67"/>
      <c r="EG3" s="67"/>
      <c r="EH3" s="67"/>
      <c r="EI3" s="67"/>
      <c r="EJ3" s="67"/>
      <c r="EK3" s="67"/>
      <c r="EL3" s="67"/>
      <c r="EM3" s="67"/>
      <c r="EN3" s="67"/>
      <c r="EO3" s="67"/>
      <c r="EP3" s="67"/>
      <c r="EQ3" s="67"/>
      <c r="ER3" s="67"/>
      <c r="ES3" s="67"/>
      <c r="ET3" s="67"/>
      <c r="EU3" s="67"/>
      <c r="EV3" s="67"/>
      <c r="EW3" s="67"/>
      <c r="EX3" s="67"/>
      <c r="EY3" s="67"/>
      <c r="EZ3" s="67"/>
      <c r="FA3" s="67"/>
      <c r="FB3" s="67"/>
      <c r="FC3" s="67"/>
      <c r="FD3" s="67"/>
      <c r="FE3" s="67"/>
      <c r="FF3" s="67"/>
      <c r="FG3" s="67"/>
      <c r="FH3" s="67"/>
      <c r="FI3" s="67"/>
      <c r="FJ3" s="67"/>
      <c r="FK3" s="67"/>
      <c r="FL3" s="67"/>
      <c r="FM3" s="67"/>
      <c r="FN3" s="67"/>
      <c r="FO3" s="67"/>
      <c r="FP3" s="67"/>
      <c r="FQ3" s="67"/>
      <c r="FR3" s="67"/>
      <c r="FS3" s="67"/>
      <c r="FT3" s="67"/>
      <c r="FU3" s="67"/>
      <c r="FV3" s="67"/>
      <c r="FW3" s="67"/>
      <c r="FX3" s="67"/>
      <c r="FY3" s="67"/>
      <c r="FZ3" s="67"/>
      <c r="GA3" s="67"/>
      <c r="GB3" s="67"/>
      <c r="GC3" s="67"/>
      <c r="GD3" s="67"/>
      <c r="GE3" s="67"/>
      <c r="GF3" s="67"/>
      <c r="GG3" s="67"/>
      <c r="GH3" s="67"/>
      <c r="GI3" s="67"/>
      <c r="GJ3" s="67"/>
      <c r="GK3" s="67"/>
      <c r="GL3" s="67"/>
      <c r="GM3" s="67"/>
      <c r="GN3" s="67"/>
      <c r="GO3" s="67"/>
      <c r="GP3" s="67"/>
      <c r="GQ3" s="67"/>
      <c r="GR3" s="67"/>
    </row>
    <row r="4" spans="1:200" s="1" customFormat="1" ht="17.25" hidden="1" thickBot="1">
      <c r="A4" s="12"/>
      <c r="B4" s="12"/>
      <c r="C4" s="12"/>
      <c r="D4" s="71">
        <v>42</v>
      </c>
      <c r="E4" s="71">
        <v>43</v>
      </c>
      <c r="F4" s="71">
        <v>44</v>
      </c>
      <c r="G4" s="71">
        <v>45</v>
      </c>
      <c r="H4" s="71">
        <v>46</v>
      </c>
      <c r="I4" s="71">
        <v>47</v>
      </c>
      <c r="J4" s="71">
        <v>48</v>
      </c>
      <c r="K4" s="71">
        <v>49</v>
      </c>
      <c r="L4" s="71">
        <v>50</v>
      </c>
      <c r="M4" s="71" t="s">
        <v>200</v>
      </c>
      <c r="N4" s="77">
        <v>53</v>
      </c>
      <c r="O4" s="78">
        <v>53</v>
      </c>
      <c r="P4" s="71">
        <v>54</v>
      </c>
      <c r="Q4" s="77">
        <v>55</v>
      </c>
      <c r="R4" s="78">
        <v>55</v>
      </c>
      <c r="S4" s="71">
        <v>56</v>
      </c>
      <c r="T4" s="71">
        <v>57</v>
      </c>
      <c r="U4" s="71">
        <v>58</v>
      </c>
      <c r="V4" s="71">
        <v>59</v>
      </c>
      <c r="W4" s="71">
        <v>51</v>
      </c>
      <c r="X4" s="71">
        <v>52</v>
      </c>
      <c r="Y4" s="71">
        <v>81</v>
      </c>
      <c r="Z4" s="71">
        <v>82</v>
      </c>
      <c r="AA4" s="71">
        <v>83</v>
      </c>
      <c r="AB4" s="71">
        <v>84</v>
      </c>
      <c r="AC4" s="71">
        <v>85</v>
      </c>
      <c r="AD4" s="71">
        <v>88</v>
      </c>
      <c r="AE4" s="71">
        <v>89</v>
      </c>
      <c r="AF4" s="71">
        <v>90</v>
      </c>
      <c r="AG4" s="71">
        <v>91</v>
      </c>
      <c r="AH4" s="71">
        <v>92</v>
      </c>
      <c r="AI4" s="71">
        <v>93</v>
      </c>
      <c r="AJ4" s="71">
        <v>94</v>
      </c>
      <c r="AK4" s="71">
        <v>95</v>
      </c>
      <c r="AL4" s="71">
        <v>96</v>
      </c>
      <c r="AM4" s="71">
        <v>97</v>
      </c>
      <c r="AN4" s="71">
        <v>98</v>
      </c>
      <c r="AO4" s="71">
        <v>99</v>
      </c>
      <c r="AP4" s="71">
        <v>86</v>
      </c>
      <c r="AQ4" s="71">
        <v>87</v>
      </c>
      <c r="AR4" s="71">
        <v>74</v>
      </c>
      <c r="AS4" s="71">
        <v>75</v>
      </c>
      <c r="AT4" s="71">
        <v>60</v>
      </c>
      <c r="AU4" s="71">
        <v>61</v>
      </c>
      <c r="AV4" s="71">
        <v>62</v>
      </c>
      <c r="AW4" s="71">
        <v>63</v>
      </c>
      <c r="AX4" s="71">
        <v>64</v>
      </c>
      <c r="AY4" s="71">
        <v>65</v>
      </c>
      <c r="AZ4" s="71">
        <v>66</v>
      </c>
      <c r="BA4" s="71">
        <v>67</v>
      </c>
      <c r="BB4" s="71">
        <v>68</v>
      </c>
      <c r="BC4" s="71">
        <v>69</v>
      </c>
      <c r="BD4" s="71">
        <v>70</v>
      </c>
      <c r="BE4" s="71">
        <v>71</v>
      </c>
      <c r="BF4" s="71">
        <v>72</v>
      </c>
      <c r="BG4" s="71">
        <v>73</v>
      </c>
      <c r="BH4" s="71">
        <v>76</v>
      </c>
      <c r="BI4" s="71">
        <v>77</v>
      </c>
      <c r="BJ4" s="71">
        <v>78</v>
      </c>
      <c r="BK4" s="71">
        <v>79</v>
      </c>
      <c r="BL4" s="71">
        <v>80</v>
      </c>
      <c r="BM4" s="71">
        <v>198</v>
      </c>
      <c r="BN4" s="71">
        <v>199</v>
      </c>
      <c r="BO4" s="71">
        <v>200</v>
      </c>
      <c r="BP4" s="71">
        <v>201</v>
      </c>
      <c r="BQ4" s="71">
        <v>202</v>
      </c>
      <c r="BR4" s="71">
        <v>203</v>
      </c>
      <c r="BS4" s="71">
        <v>204</v>
      </c>
      <c r="BT4" s="71">
        <v>205</v>
      </c>
      <c r="BU4" s="71">
        <v>206</v>
      </c>
      <c r="BV4" s="71">
        <v>207</v>
      </c>
      <c r="BW4" s="71">
        <v>208</v>
      </c>
      <c r="BX4" s="71">
        <v>209</v>
      </c>
      <c r="BY4" s="71">
        <v>210</v>
      </c>
      <c r="BZ4" s="71">
        <v>211</v>
      </c>
      <c r="CA4" s="71">
        <v>212</v>
      </c>
      <c r="CB4" s="71">
        <v>213</v>
      </c>
      <c r="CC4" s="71">
        <v>214</v>
      </c>
      <c r="CD4" s="71">
        <v>215</v>
      </c>
      <c r="CE4" s="71">
        <v>216</v>
      </c>
      <c r="CF4" s="71">
        <v>217</v>
      </c>
      <c r="CG4" s="71">
        <v>218</v>
      </c>
      <c r="CH4" s="71">
        <v>219</v>
      </c>
      <c r="CI4" s="71">
        <v>220</v>
      </c>
      <c r="CJ4" s="71">
        <v>221</v>
      </c>
      <c r="CK4" s="71">
        <v>222</v>
      </c>
      <c r="CL4" s="71">
        <v>223</v>
      </c>
      <c r="CM4" s="71">
        <v>224</v>
      </c>
      <c r="CN4" s="71">
        <v>225</v>
      </c>
      <c r="CO4" s="71">
        <v>226</v>
      </c>
      <c r="CP4" s="71">
        <v>227</v>
      </c>
      <c r="CQ4" s="71">
        <v>228</v>
      </c>
      <c r="CR4" s="71">
        <v>229</v>
      </c>
      <c r="CS4" s="71">
        <v>230</v>
      </c>
      <c r="CT4" s="71">
        <v>231</v>
      </c>
      <c r="CU4" s="71">
        <v>232</v>
      </c>
      <c r="CV4" s="71">
        <v>233</v>
      </c>
      <c r="CW4" s="71">
        <v>234</v>
      </c>
      <c r="CX4" s="71">
        <v>235</v>
      </c>
      <c r="CY4" s="71">
        <v>236</v>
      </c>
      <c r="CZ4" s="71">
        <v>237</v>
      </c>
      <c r="DA4" s="71">
        <v>238</v>
      </c>
      <c r="DB4" s="71">
        <v>239</v>
      </c>
      <c r="DC4" s="71">
        <v>240</v>
      </c>
      <c r="DD4" s="71">
        <v>241</v>
      </c>
      <c r="DE4" s="71">
        <v>242</v>
      </c>
      <c r="DF4" s="71">
        <v>243</v>
      </c>
      <c r="DG4" s="71">
        <v>244</v>
      </c>
      <c r="DH4" s="71">
        <v>245</v>
      </c>
      <c r="DI4" s="71">
        <v>246</v>
      </c>
      <c r="DJ4" s="71">
        <v>247</v>
      </c>
      <c r="DK4" s="71">
        <v>248</v>
      </c>
      <c r="DL4" s="71">
        <v>249</v>
      </c>
      <c r="DM4" s="71">
        <v>250</v>
      </c>
      <c r="DN4" s="71">
        <v>251</v>
      </c>
      <c r="DO4" s="71">
        <v>252</v>
      </c>
      <c r="DP4" s="71">
        <v>253</v>
      </c>
      <c r="DQ4" s="71">
        <v>254</v>
      </c>
      <c r="DR4" s="71">
        <v>255</v>
      </c>
      <c r="DS4" s="71">
        <v>256</v>
      </c>
      <c r="DT4" s="71">
        <v>257</v>
      </c>
      <c r="DU4" s="71">
        <v>258</v>
      </c>
      <c r="DV4" s="71">
        <v>259</v>
      </c>
      <c r="DW4" s="71">
        <v>260</v>
      </c>
      <c r="DX4" s="71">
        <v>261</v>
      </c>
      <c r="DY4" s="71">
        <v>262</v>
      </c>
      <c r="DZ4" s="71">
        <v>263</v>
      </c>
      <c r="EA4" s="71">
        <v>264</v>
      </c>
      <c r="EB4" s="71">
        <v>265</v>
      </c>
      <c r="EC4" s="71">
        <v>266</v>
      </c>
      <c r="ED4" s="71">
        <v>267</v>
      </c>
      <c r="EE4" s="71">
        <v>268</v>
      </c>
      <c r="EF4" s="71">
        <v>269</v>
      </c>
      <c r="EG4" s="71">
        <v>270</v>
      </c>
      <c r="EH4" s="71">
        <v>271</v>
      </c>
      <c r="EI4" s="71">
        <v>272</v>
      </c>
      <c r="EJ4" s="71">
        <v>273</v>
      </c>
      <c r="EK4" s="71">
        <v>274</v>
      </c>
      <c r="EL4" s="71">
        <v>275</v>
      </c>
      <c r="EM4" s="71">
        <v>276</v>
      </c>
      <c r="EN4" s="71">
        <v>277</v>
      </c>
      <c r="EO4" s="71">
        <v>278</v>
      </c>
      <c r="EP4" s="71">
        <v>279</v>
      </c>
      <c r="EQ4" s="71">
        <v>280</v>
      </c>
      <c r="ER4" s="71">
        <v>281</v>
      </c>
      <c r="ES4" s="71">
        <v>282</v>
      </c>
      <c r="ET4" s="71">
        <v>283</v>
      </c>
      <c r="EU4" s="71">
        <v>284</v>
      </c>
      <c r="EV4" s="71">
        <v>285</v>
      </c>
      <c r="EW4" s="71">
        <v>286</v>
      </c>
      <c r="EX4" s="71">
        <v>287</v>
      </c>
      <c r="EY4" s="71">
        <v>288</v>
      </c>
      <c r="EZ4" s="71">
        <v>289</v>
      </c>
      <c r="FA4" s="71">
        <v>290</v>
      </c>
      <c r="FB4" s="71">
        <v>291</v>
      </c>
      <c r="FC4" s="71">
        <v>292</v>
      </c>
      <c r="FD4" s="71">
        <v>293</v>
      </c>
      <c r="FE4" s="71">
        <v>294</v>
      </c>
      <c r="FF4" s="71">
        <v>295</v>
      </c>
      <c r="FG4" s="71">
        <v>296</v>
      </c>
      <c r="FH4" s="71">
        <v>297</v>
      </c>
      <c r="FI4" s="71">
        <v>298</v>
      </c>
      <c r="FJ4" s="71">
        <v>299</v>
      </c>
      <c r="FK4" s="71">
        <v>300</v>
      </c>
      <c r="FL4" s="71">
        <v>301</v>
      </c>
      <c r="FM4" s="71">
        <v>302</v>
      </c>
      <c r="FN4" s="71">
        <v>303</v>
      </c>
      <c r="FO4" s="71">
        <v>304</v>
      </c>
      <c r="FP4" s="71">
        <v>305</v>
      </c>
      <c r="FQ4" s="71">
        <v>306</v>
      </c>
      <c r="FR4" s="71">
        <v>307</v>
      </c>
      <c r="FS4" s="71">
        <v>308</v>
      </c>
      <c r="FT4" s="71">
        <v>309</v>
      </c>
      <c r="FU4" s="71">
        <v>310</v>
      </c>
      <c r="FV4" s="71">
        <v>311</v>
      </c>
      <c r="FW4" s="71">
        <v>312</v>
      </c>
      <c r="FX4" s="71">
        <v>313</v>
      </c>
      <c r="FY4" s="71">
        <v>314</v>
      </c>
      <c r="FZ4" s="71">
        <v>315</v>
      </c>
      <c r="GA4" s="71">
        <v>316</v>
      </c>
      <c r="GB4" s="71">
        <v>317</v>
      </c>
      <c r="GC4" s="71">
        <v>318</v>
      </c>
      <c r="GD4" s="71">
        <v>319</v>
      </c>
      <c r="GE4" s="71">
        <v>320</v>
      </c>
      <c r="GF4" s="71">
        <v>321</v>
      </c>
      <c r="GG4" s="71">
        <v>322</v>
      </c>
      <c r="GH4" s="71">
        <v>323</v>
      </c>
      <c r="GI4" s="71">
        <v>324</v>
      </c>
      <c r="GJ4" s="71">
        <v>325</v>
      </c>
      <c r="GK4" s="71">
        <v>326</v>
      </c>
      <c r="GL4" s="71">
        <v>327</v>
      </c>
      <c r="GM4" s="71">
        <v>328</v>
      </c>
      <c r="GN4" s="71">
        <v>329</v>
      </c>
      <c r="GO4" s="71">
        <v>330</v>
      </c>
      <c r="GP4" s="71">
        <v>331</v>
      </c>
      <c r="GQ4" s="71">
        <v>332</v>
      </c>
      <c r="GR4" s="71">
        <v>333</v>
      </c>
    </row>
    <row r="5" spans="1:200" s="6" customFormat="1" ht="19.5" thickBot="1">
      <c r="A5" s="59"/>
      <c r="B5" s="60"/>
      <c r="C5" s="61"/>
      <c r="D5" s="75" t="s">
        <v>261</v>
      </c>
      <c r="E5" s="76" t="s">
        <v>261</v>
      </c>
      <c r="F5" s="76" t="s">
        <v>261</v>
      </c>
      <c r="G5" s="76" t="s">
        <v>261</v>
      </c>
      <c r="H5" s="76" t="s">
        <v>261</v>
      </c>
      <c r="I5" s="76" t="s">
        <v>261</v>
      </c>
      <c r="J5" s="76" t="s">
        <v>261</v>
      </c>
      <c r="K5" s="76" t="s">
        <v>261</v>
      </c>
      <c r="L5" s="76" t="s">
        <v>261</v>
      </c>
      <c r="M5" s="66" t="s">
        <v>200</v>
      </c>
      <c r="N5" s="66" t="s">
        <v>291</v>
      </c>
      <c r="O5" s="66" t="s">
        <v>261</v>
      </c>
      <c r="P5" s="75" t="s">
        <v>291</v>
      </c>
      <c r="Q5" s="76" t="s">
        <v>291</v>
      </c>
      <c r="R5" s="76" t="s">
        <v>291</v>
      </c>
      <c r="S5" s="76" t="s">
        <v>291</v>
      </c>
      <c r="T5" s="76" t="s">
        <v>291</v>
      </c>
      <c r="U5" s="76" t="s">
        <v>291</v>
      </c>
      <c r="V5" s="76" t="s">
        <v>291</v>
      </c>
      <c r="W5" s="75" t="s">
        <v>261</v>
      </c>
      <c r="X5" s="76" t="s">
        <v>261</v>
      </c>
      <c r="Y5" s="75" t="s">
        <v>291</v>
      </c>
      <c r="Z5" s="76" t="s">
        <v>291</v>
      </c>
      <c r="AA5" s="76" t="s">
        <v>291</v>
      </c>
      <c r="AB5" s="76" t="s">
        <v>291</v>
      </c>
      <c r="AC5" s="76" t="s">
        <v>291</v>
      </c>
      <c r="AD5" s="76" t="s">
        <v>291</v>
      </c>
      <c r="AE5" s="76" t="s">
        <v>291</v>
      </c>
      <c r="AF5" s="76" t="s">
        <v>291</v>
      </c>
      <c r="AG5" s="76" t="s">
        <v>291</v>
      </c>
      <c r="AH5" s="76" t="s">
        <v>291</v>
      </c>
      <c r="AI5" s="76" t="s">
        <v>291</v>
      </c>
      <c r="AJ5" s="76" t="s">
        <v>291</v>
      </c>
      <c r="AK5" s="76" t="s">
        <v>291</v>
      </c>
      <c r="AL5" s="76" t="s">
        <v>291</v>
      </c>
      <c r="AM5" s="76" t="s">
        <v>291</v>
      </c>
      <c r="AN5" s="76" t="s">
        <v>291</v>
      </c>
      <c r="AO5" s="76" t="s">
        <v>291</v>
      </c>
      <c r="AP5" s="76" t="s">
        <v>291</v>
      </c>
      <c r="AQ5" s="76" t="s">
        <v>291</v>
      </c>
      <c r="AR5" s="76" t="s">
        <v>291</v>
      </c>
      <c r="AS5" s="76" t="s">
        <v>291</v>
      </c>
      <c r="AT5" s="76" t="s">
        <v>291</v>
      </c>
      <c r="AU5" s="76" t="s">
        <v>291</v>
      </c>
      <c r="AV5" s="76" t="s">
        <v>291</v>
      </c>
      <c r="AW5" s="76" t="s">
        <v>291</v>
      </c>
      <c r="AX5" s="76" t="s">
        <v>291</v>
      </c>
      <c r="AY5" s="76" t="s">
        <v>291</v>
      </c>
      <c r="AZ5" s="76" t="s">
        <v>291</v>
      </c>
      <c r="BA5" s="76" t="s">
        <v>291</v>
      </c>
      <c r="BB5" s="76" t="s">
        <v>291</v>
      </c>
      <c r="BC5" s="76" t="s">
        <v>291</v>
      </c>
      <c r="BD5" s="76" t="s">
        <v>291</v>
      </c>
      <c r="BE5" s="76" t="s">
        <v>291</v>
      </c>
      <c r="BF5" s="76" t="s">
        <v>291</v>
      </c>
      <c r="BG5" s="76" t="s">
        <v>291</v>
      </c>
      <c r="BH5" s="76" t="s">
        <v>291</v>
      </c>
      <c r="BI5" s="76" t="s">
        <v>291</v>
      </c>
      <c r="BJ5" s="76" t="s">
        <v>291</v>
      </c>
      <c r="BK5" s="76" t="s">
        <v>291</v>
      </c>
      <c r="BL5" s="76" t="s">
        <v>291</v>
      </c>
      <c r="BM5" s="75" t="s">
        <v>264</v>
      </c>
      <c r="BN5" s="76" t="s">
        <v>264</v>
      </c>
      <c r="BO5" s="76" t="s">
        <v>264</v>
      </c>
      <c r="BP5" s="76" t="s">
        <v>264</v>
      </c>
      <c r="BQ5" s="76" t="s">
        <v>264</v>
      </c>
      <c r="BR5" s="76" t="s">
        <v>264</v>
      </c>
      <c r="BS5" s="76" t="s">
        <v>264</v>
      </c>
      <c r="BT5" s="76" t="s">
        <v>264</v>
      </c>
      <c r="BU5" s="76" t="s">
        <v>264</v>
      </c>
      <c r="BV5" s="76" t="s">
        <v>264</v>
      </c>
      <c r="BW5" s="76" t="s">
        <v>264</v>
      </c>
      <c r="BX5" s="76" t="s">
        <v>264</v>
      </c>
      <c r="BY5" s="76" t="s">
        <v>264</v>
      </c>
      <c r="BZ5" s="76" t="s">
        <v>264</v>
      </c>
      <c r="CA5" s="76" t="s">
        <v>264</v>
      </c>
      <c r="CB5" s="76" t="s">
        <v>264</v>
      </c>
      <c r="CC5" s="76" t="s">
        <v>264</v>
      </c>
      <c r="CD5" s="76" t="s">
        <v>264</v>
      </c>
      <c r="CE5" s="76" t="s">
        <v>264</v>
      </c>
      <c r="CF5" s="76" t="s">
        <v>264</v>
      </c>
      <c r="CG5" s="76" t="s">
        <v>264</v>
      </c>
      <c r="CH5" s="76" t="s">
        <v>264</v>
      </c>
      <c r="CI5" s="76" t="s">
        <v>264</v>
      </c>
      <c r="CJ5" s="76" t="s">
        <v>264</v>
      </c>
      <c r="CK5" s="76" t="s">
        <v>264</v>
      </c>
      <c r="CL5" s="76" t="s">
        <v>264</v>
      </c>
      <c r="CM5" s="76" t="s">
        <v>264</v>
      </c>
      <c r="CN5" s="76" t="s">
        <v>264</v>
      </c>
      <c r="CO5" s="76" t="s">
        <v>264</v>
      </c>
      <c r="CP5" s="76" t="s">
        <v>264</v>
      </c>
      <c r="CQ5" s="76" t="s">
        <v>264</v>
      </c>
      <c r="CR5" s="76" t="s">
        <v>264</v>
      </c>
      <c r="CS5" s="76" t="s">
        <v>264</v>
      </c>
      <c r="CT5" s="76" t="s">
        <v>264</v>
      </c>
      <c r="CU5" s="76" t="s">
        <v>264</v>
      </c>
      <c r="CV5" s="76" t="s">
        <v>264</v>
      </c>
      <c r="CW5" s="76" t="s">
        <v>264</v>
      </c>
      <c r="CX5" s="76" t="s">
        <v>264</v>
      </c>
      <c r="CY5" s="76" t="s">
        <v>264</v>
      </c>
      <c r="CZ5" s="76" t="s">
        <v>264</v>
      </c>
      <c r="DA5" s="76" t="s">
        <v>264</v>
      </c>
      <c r="DB5" s="76" t="s">
        <v>264</v>
      </c>
      <c r="DC5" s="76" t="s">
        <v>264</v>
      </c>
      <c r="DD5" s="76" t="s">
        <v>264</v>
      </c>
      <c r="DE5" s="76" t="s">
        <v>264</v>
      </c>
      <c r="DF5" s="76" t="s">
        <v>264</v>
      </c>
      <c r="DG5" s="76" t="s">
        <v>264</v>
      </c>
      <c r="DH5" s="76" t="s">
        <v>264</v>
      </c>
      <c r="DI5" s="76" t="s">
        <v>264</v>
      </c>
      <c r="DJ5" s="76" t="s">
        <v>264</v>
      </c>
      <c r="DK5" s="76" t="s">
        <v>264</v>
      </c>
      <c r="DL5" s="76" t="s">
        <v>264</v>
      </c>
      <c r="DM5" s="76" t="s">
        <v>264</v>
      </c>
      <c r="DN5" s="76" t="s">
        <v>264</v>
      </c>
      <c r="DO5" s="76" t="s">
        <v>264</v>
      </c>
      <c r="DP5" s="76" t="s">
        <v>264</v>
      </c>
      <c r="DQ5" s="76" t="s">
        <v>264</v>
      </c>
      <c r="DR5" s="76" t="s">
        <v>264</v>
      </c>
      <c r="DS5" s="76" t="s">
        <v>264</v>
      </c>
      <c r="DT5" s="76" t="s">
        <v>264</v>
      </c>
      <c r="DU5" s="76" t="s">
        <v>264</v>
      </c>
      <c r="DV5" s="76" t="s">
        <v>264</v>
      </c>
      <c r="DW5" s="76" t="s">
        <v>264</v>
      </c>
      <c r="DX5" s="76" t="s">
        <v>264</v>
      </c>
      <c r="DY5" s="76" t="s">
        <v>264</v>
      </c>
      <c r="DZ5" s="76" t="s">
        <v>264</v>
      </c>
      <c r="EA5" s="76" t="s">
        <v>264</v>
      </c>
      <c r="EB5" s="76" t="s">
        <v>264</v>
      </c>
      <c r="EC5" s="76" t="s">
        <v>264</v>
      </c>
      <c r="ED5" s="76" t="s">
        <v>264</v>
      </c>
      <c r="EE5" s="76" t="s">
        <v>264</v>
      </c>
      <c r="EF5" s="76" t="s">
        <v>264</v>
      </c>
      <c r="EG5" s="76" t="s">
        <v>264</v>
      </c>
      <c r="EH5" s="76" t="s">
        <v>264</v>
      </c>
      <c r="EI5" s="76" t="s">
        <v>264</v>
      </c>
      <c r="EJ5" s="76" t="s">
        <v>264</v>
      </c>
      <c r="EK5" s="76" t="s">
        <v>264</v>
      </c>
      <c r="EL5" s="76" t="s">
        <v>264</v>
      </c>
      <c r="EM5" s="76" t="s">
        <v>264</v>
      </c>
      <c r="EN5" s="76" t="s">
        <v>264</v>
      </c>
      <c r="EO5" s="76" t="s">
        <v>264</v>
      </c>
      <c r="EP5" s="76" t="s">
        <v>264</v>
      </c>
      <c r="EQ5" s="76" t="s">
        <v>264</v>
      </c>
      <c r="ER5" s="76" t="s">
        <v>264</v>
      </c>
      <c r="ES5" s="76" t="s">
        <v>264</v>
      </c>
      <c r="ET5" s="76" t="s">
        <v>264</v>
      </c>
      <c r="EU5" s="76" t="s">
        <v>264</v>
      </c>
      <c r="EV5" s="76" t="s">
        <v>264</v>
      </c>
      <c r="EW5" s="76" t="s">
        <v>264</v>
      </c>
      <c r="EX5" s="76" t="s">
        <v>264</v>
      </c>
      <c r="EY5" s="76" t="s">
        <v>264</v>
      </c>
      <c r="EZ5" s="76" t="s">
        <v>264</v>
      </c>
      <c r="FA5" s="76" t="s">
        <v>264</v>
      </c>
      <c r="FB5" s="76" t="s">
        <v>264</v>
      </c>
      <c r="FC5" s="76" t="s">
        <v>264</v>
      </c>
      <c r="FD5" s="76" t="s">
        <v>264</v>
      </c>
      <c r="FE5" s="76" t="s">
        <v>264</v>
      </c>
      <c r="FF5" s="76" t="s">
        <v>264</v>
      </c>
      <c r="FG5" s="76" t="s">
        <v>264</v>
      </c>
      <c r="FH5" s="76" t="s">
        <v>264</v>
      </c>
      <c r="FI5" s="76" t="s">
        <v>264</v>
      </c>
      <c r="FJ5" s="76" t="s">
        <v>264</v>
      </c>
      <c r="FK5" s="76" t="s">
        <v>264</v>
      </c>
      <c r="FL5" s="76" t="s">
        <v>264</v>
      </c>
      <c r="FM5" s="76" t="s">
        <v>264</v>
      </c>
      <c r="FN5" s="76" t="s">
        <v>264</v>
      </c>
      <c r="FO5" s="76" t="s">
        <v>264</v>
      </c>
      <c r="FP5" s="76" t="s">
        <v>264</v>
      </c>
      <c r="FQ5" s="76" t="s">
        <v>264</v>
      </c>
      <c r="FR5" s="76" t="s">
        <v>264</v>
      </c>
      <c r="FS5" s="76" t="s">
        <v>264</v>
      </c>
      <c r="FT5" s="76" t="s">
        <v>264</v>
      </c>
      <c r="FU5" s="76" t="s">
        <v>264</v>
      </c>
      <c r="FV5" s="76" t="s">
        <v>264</v>
      </c>
      <c r="FW5" s="76" t="s">
        <v>264</v>
      </c>
      <c r="FX5" s="76" t="s">
        <v>264</v>
      </c>
      <c r="FY5" s="76" t="s">
        <v>264</v>
      </c>
      <c r="FZ5" s="76" t="s">
        <v>264</v>
      </c>
      <c r="GA5" s="76" t="s">
        <v>264</v>
      </c>
      <c r="GB5" s="76" t="s">
        <v>264</v>
      </c>
      <c r="GC5" s="76" t="s">
        <v>264</v>
      </c>
      <c r="GD5" s="76" t="s">
        <v>264</v>
      </c>
      <c r="GE5" s="76" t="s">
        <v>264</v>
      </c>
      <c r="GF5" s="76" t="s">
        <v>264</v>
      </c>
      <c r="GG5" s="76" t="s">
        <v>264</v>
      </c>
      <c r="GH5" s="76" t="s">
        <v>264</v>
      </c>
      <c r="GI5" s="76" t="s">
        <v>264</v>
      </c>
      <c r="GJ5" s="76" t="s">
        <v>264</v>
      </c>
      <c r="GK5" s="76" t="s">
        <v>264</v>
      </c>
      <c r="GL5" s="76" t="s">
        <v>264</v>
      </c>
      <c r="GM5" s="76" t="s">
        <v>264</v>
      </c>
      <c r="GN5" s="76" t="s">
        <v>264</v>
      </c>
      <c r="GO5" s="76" t="s">
        <v>264</v>
      </c>
      <c r="GP5" s="76" t="s">
        <v>264</v>
      </c>
      <c r="GQ5" s="76" t="s">
        <v>264</v>
      </c>
      <c r="GR5" s="76" t="s">
        <v>264</v>
      </c>
    </row>
    <row r="6" spans="1:200" s="2" customFormat="1" ht="17.25" thickBot="1">
      <c r="A6" s="62" t="s">
        <v>0</v>
      </c>
      <c r="B6" s="62" t="s">
        <v>1</v>
      </c>
      <c r="C6" s="62" t="s">
        <v>2</v>
      </c>
      <c r="D6" s="66" t="s">
        <v>15</v>
      </c>
      <c r="E6" s="66" t="s">
        <v>235</v>
      </c>
      <c r="F6" s="66" t="s">
        <v>16</v>
      </c>
      <c r="G6" s="66" t="s">
        <v>237</v>
      </c>
      <c r="H6" s="66" t="s">
        <v>238</v>
      </c>
      <c r="I6" s="66" t="s">
        <v>234</v>
      </c>
      <c r="J6" s="66" t="s">
        <v>17</v>
      </c>
      <c r="K6" s="66" t="s">
        <v>236</v>
      </c>
      <c r="L6" s="66" t="s">
        <v>18</v>
      </c>
      <c r="M6" s="66" t="s">
        <v>200</v>
      </c>
      <c r="N6" s="66" t="s">
        <v>332</v>
      </c>
      <c r="O6" s="66" t="s">
        <v>21</v>
      </c>
      <c r="P6" s="66" t="s">
        <v>333</v>
      </c>
      <c r="Q6" s="66" t="s">
        <v>334</v>
      </c>
      <c r="R6" s="66" t="s">
        <v>290</v>
      </c>
      <c r="S6" s="66" t="s">
        <v>335</v>
      </c>
      <c r="T6" s="66" t="s">
        <v>336</v>
      </c>
      <c r="U6" s="66" t="s">
        <v>337</v>
      </c>
      <c r="V6" s="66" t="s">
        <v>338</v>
      </c>
      <c r="W6" s="66" t="s">
        <v>19</v>
      </c>
      <c r="X6" s="66" t="s">
        <v>20</v>
      </c>
      <c r="Y6" s="66" t="s">
        <v>311</v>
      </c>
      <c r="Z6" s="66" t="s">
        <v>312</v>
      </c>
      <c r="AA6" s="66" t="s">
        <v>313</v>
      </c>
      <c r="AB6" s="66" t="s">
        <v>314</v>
      </c>
      <c r="AC6" s="66" t="s">
        <v>315</v>
      </c>
      <c r="AD6" s="66" t="s">
        <v>316</v>
      </c>
      <c r="AE6" s="66" t="s">
        <v>317</v>
      </c>
      <c r="AF6" s="66" t="s">
        <v>318</v>
      </c>
      <c r="AG6" s="66" t="s">
        <v>319</v>
      </c>
      <c r="AH6" s="66" t="s">
        <v>320</v>
      </c>
      <c r="AI6" s="66" t="s">
        <v>321</v>
      </c>
      <c r="AJ6" s="66" t="s">
        <v>322</v>
      </c>
      <c r="AK6" s="66" t="s">
        <v>323</v>
      </c>
      <c r="AL6" s="66" t="s">
        <v>324</v>
      </c>
      <c r="AM6" s="66" t="s">
        <v>325</v>
      </c>
      <c r="AN6" s="66" t="s">
        <v>326</v>
      </c>
      <c r="AO6" s="66" t="s">
        <v>327</v>
      </c>
      <c r="AP6" s="66" t="s">
        <v>328</v>
      </c>
      <c r="AQ6" s="66" t="s">
        <v>329</v>
      </c>
      <c r="AR6" s="66" t="s">
        <v>330</v>
      </c>
      <c r="AS6" s="66" t="s">
        <v>331</v>
      </c>
      <c r="AT6" s="66" t="s">
        <v>292</v>
      </c>
      <c r="AU6" s="66" t="s">
        <v>293</v>
      </c>
      <c r="AV6" s="66" t="s">
        <v>294</v>
      </c>
      <c r="AW6" s="66" t="s">
        <v>295</v>
      </c>
      <c r="AX6" s="66" t="s">
        <v>296</v>
      </c>
      <c r="AY6" s="66" t="s">
        <v>297</v>
      </c>
      <c r="AZ6" s="66" t="s">
        <v>298</v>
      </c>
      <c r="BA6" s="66" t="s">
        <v>299</v>
      </c>
      <c r="BB6" s="66" t="s">
        <v>300</v>
      </c>
      <c r="BC6" s="66" t="s">
        <v>301</v>
      </c>
      <c r="BD6" s="66" t="s">
        <v>302</v>
      </c>
      <c r="BE6" s="66" t="s">
        <v>303</v>
      </c>
      <c r="BF6" s="66" t="s">
        <v>304</v>
      </c>
      <c r="BG6" s="66" t="s">
        <v>305</v>
      </c>
      <c r="BH6" s="66" t="s">
        <v>306</v>
      </c>
      <c r="BI6" s="66" t="s">
        <v>307</v>
      </c>
      <c r="BJ6" s="66" t="s">
        <v>308</v>
      </c>
      <c r="BK6" s="66" t="s">
        <v>309</v>
      </c>
      <c r="BL6" s="66" t="s">
        <v>310</v>
      </c>
      <c r="BM6" s="66" t="s">
        <v>263</v>
      </c>
      <c r="BN6" s="66" t="s">
        <v>265</v>
      </c>
      <c r="BO6" s="66" t="s">
        <v>266</v>
      </c>
      <c r="BP6" s="66" t="s">
        <v>267</v>
      </c>
      <c r="BQ6" s="66" t="s">
        <v>268</v>
      </c>
      <c r="BR6" s="66" t="s">
        <v>269</v>
      </c>
      <c r="BS6" s="66" t="s">
        <v>270</v>
      </c>
      <c r="BT6" s="66" t="s">
        <v>271</v>
      </c>
      <c r="BU6" s="66" t="s">
        <v>272</v>
      </c>
      <c r="BV6" s="66" t="s">
        <v>273</v>
      </c>
      <c r="BW6" s="66" t="s">
        <v>274</v>
      </c>
      <c r="BX6" s="66" t="s">
        <v>275</v>
      </c>
      <c r="BY6" s="66" t="s">
        <v>276</v>
      </c>
      <c r="BZ6" s="66" t="s">
        <v>277</v>
      </c>
      <c r="CA6" s="66" t="s">
        <v>278</v>
      </c>
      <c r="CB6" s="66" t="s">
        <v>279</v>
      </c>
      <c r="CC6" s="66" t="s">
        <v>280</v>
      </c>
      <c r="CD6" s="66" t="s">
        <v>266</v>
      </c>
      <c r="CE6" s="66" t="s">
        <v>267</v>
      </c>
      <c r="CF6" s="66" t="s">
        <v>268</v>
      </c>
      <c r="CG6" s="66" t="s">
        <v>269</v>
      </c>
      <c r="CH6" s="66" t="s">
        <v>270</v>
      </c>
      <c r="CI6" s="66" t="s">
        <v>271</v>
      </c>
      <c r="CJ6" s="66" t="s">
        <v>272</v>
      </c>
      <c r="CK6" s="66" t="s">
        <v>273</v>
      </c>
      <c r="CL6" s="66" t="s">
        <v>274</v>
      </c>
      <c r="CM6" s="66" t="s">
        <v>275</v>
      </c>
      <c r="CN6" s="66" t="s">
        <v>276</v>
      </c>
      <c r="CO6" s="66" t="s">
        <v>277</v>
      </c>
      <c r="CP6" s="66" t="s">
        <v>278</v>
      </c>
      <c r="CQ6" s="66" t="s">
        <v>279</v>
      </c>
      <c r="CR6" s="66" t="s">
        <v>281</v>
      </c>
      <c r="CS6" s="66" t="s">
        <v>266</v>
      </c>
      <c r="CT6" s="66" t="s">
        <v>267</v>
      </c>
      <c r="CU6" s="66" t="s">
        <v>268</v>
      </c>
      <c r="CV6" s="66" t="s">
        <v>269</v>
      </c>
      <c r="CW6" s="66" t="s">
        <v>270</v>
      </c>
      <c r="CX6" s="66" t="s">
        <v>271</v>
      </c>
      <c r="CY6" s="66" t="s">
        <v>272</v>
      </c>
      <c r="CZ6" s="66" t="s">
        <v>273</v>
      </c>
      <c r="DA6" s="66" t="s">
        <v>274</v>
      </c>
      <c r="DB6" s="66" t="s">
        <v>275</v>
      </c>
      <c r="DC6" s="66" t="s">
        <v>276</v>
      </c>
      <c r="DD6" s="66" t="s">
        <v>277</v>
      </c>
      <c r="DE6" s="66" t="s">
        <v>278</v>
      </c>
      <c r="DF6" s="66" t="s">
        <v>279</v>
      </c>
      <c r="DG6" s="66" t="s">
        <v>282</v>
      </c>
      <c r="DH6" s="66" t="s">
        <v>266</v>
      </c>
      <c r="DI6" s="66" t="s">
        <v>267</v>
      </c>
      <c r="DJ6" s="66" t="s">
        <v>268</v>
      </c>
      <c r="DK6" s="66" t="s">
        <v>269</v>
      </c>
      <c r="DL6" s="66" t="s">
        <v>270</v>
      </c>
      <c r="DM6" s="66" t="s">
        <v>271</v>
      </c>
      <c r="DN6" s="66" t="s">
        <v>272</v>
      </c>
      <c r="DO6" s="66" t="s">
        <v>273</v>
      </c>
      <c r="DP6" s="66" t="s">
        <v>274</v>
      </c>
      <c r="DQ6" s="66" t="s">
        <v>275</v>
      </c>
      <c r="DR6" s="66" t="s">
        <v>276</v>
      </c>
      <c r="DS6" s="66" t="s">
        <v>277</v>
      </c>
      <c r="DT6" s="66" t="s">
        <v>278</v>
      </c>
      <c r="DU6" s="66" t="s">
        <v>279</v>
      </c>
      <c r="DV6" s="66" t="s">
        <v>283</v>
      </c>
      <c r="DW6" s="66" t="s">
        <v>266</v>
      </c>
      <c r="DX6" s="66" t="s">
        <v>267</v>
      </c>
      <c r="DY6" s="66" t="s">
        <v>268</v>
      </c>
      <c r="DZ6" s="66" t="s">
        <v>269</v>
      </c>
      <c r="EA6" s="66" t="s">
        <v>270</v>
      </c>
      <c r="EB6" s="66" t="s">
        <v>271</v>
      </c>
      <c r="EC6" s="66" t="s">
        <v>272</v>
      </c>
      <c r="ED6" s="66" t="s">
        <v>273</v>
      </c>
      <c r="EE6" s="66" t="s">
        <v>274</v>
      </c>
      <c r="EF6" s="66" t="s">
        <v>275</v>
      </c>
      <c r="EG6" s="66" t="s">
        <v>276</v>
      </c>
      <c r="EH6" s="66" t="s">
        <v>277</v>
      </c>
      <c r="EI6" s="66" t="s">
        <v>278</v>
      </c>
      <c r="EJ6" s="66" t="s">
        <v>279</v>
      </c>
      <c r="EK6" s="66" t="s">
        <v>284</v>
      </c>
      <c r="EL6" s="66" t="s">
        <v>266</v>
      </c>
      <c r="EM6" s="66" t="s">
        <v>267</v>
      </c>
      <c r="EN6" s="66" t="s">
        <v>268</v>
      </c>
      <c r="EO6" s="66" t="s">
        <v>269</v>
      </c>
      <c r="EP6" s="66" t="s">
        <v>270</v>
      </c>
      <c r="EQ6" s="66" t="s">
        <v>271</v>
      </c>
      <c r="ER6" s="66" t="s">
        <v>272</v>
      </c>
      <c r="ES6" s="66" t="s">
        <v>273</v>
      </c>
      <c r="ET6" s="66" t="s">
        <v>274</v>
      </c>
      <c r="EU6" s="66" t="s">
        <v>275</v>
      </c>
      <c r="EV6" s="66" t="s">
        <v>276</v>
      </c>
      <c r="EW6" s="66" t="s">
        <v>277</v>
      </c>
      <c r="EX6" s="66" t="s">
        <v>278</v>
      </c>
      <c r="EY6" s="66" t="s">
        <v>279</v>
      </c>
      <c r="EZ6" s="66" t="s">
        <v>285</v>
      </c>
      <c r="FA6" s="66" t="s">
        <v>266</v>
      </c>
      <c r="FB6" s="66" t="s">
        <v>267</v>
      </c>
      <c r="FC6" s="66" t="s">
        <v>268</v>
      </c>
      <c r="FD6" s="66" t="s">
        <v>269</v>
      </c>
      <c r="FE6" s="66" t="s">
        <v>270</v>
      </c>
      <c r="FF6" s="66" t="s">
        <v>271</v>
      </c>
      <c r="FG6" s="66" t="s">
        <v>272</v>
      </c>
      <c r="FH6" s="66" t="s">
        <v>273</v>
      </c>
      <c r="FI6" s="66" t="s">
        <v>274</v>
      </c>
      <c r="FJ6" s="66" t="s">
        <v>275</v>
      </c>
      <c r="FK6" s="66" t="s">
        <v>276</v>
      </c>
      <c r="FL6" s="66" t="s">
        <v>277</v>
      </c>
      <c r="FM6" s="66" t="s">
        <v>278</v>
      </c>
      <c r="FN6" s="66" t="s">
        <v>279</v>
      </c>
      <c r="FO6" s="66" t="s">
        <v>286</v>
      </c>
      <c r="FP6" s="66" t="s">
        <v>266</v>
      </c>
      <c r="FQ6" s="66" t="s">
        <v>267</v>
      </c>
      <c r="FR6" s="66" t="s">
        <v>268</v>
      </c>
      <c r="FS6" s="66" t="s">
        <v>269</v>
      </c>
      <c r="FT6" s="66" t="s">
        <v>270</v>
      </c>
      <c r="FU6" s="66" t="s">
        <v>271</v>
      </c>
      <c r="FV6" s="66" t="s">
        <v>272</v>
      </c>
      <c r="FW6" s="66" t="s">
        <v>273</v>
      </c>
      <c r="FX6" s="66" t="s">
        <v>274</v>
      </c>
      <c r="FY6" s="66" t="s">
        <v>275</v>
      </c>
      <c r="FZ6" s="66" t="s">
        <v>276</v>
      </c>
      <c r="GA6" s="66" t="s">
        <v>277</v>
      </c>
      <c r="GB6" s="66" t="s">
        <v>278</v>
      </c>
      <c r="GC6" s="66" t="s">
        <v>279</v>
      </c>
      <c r="GD6" s="66" t="s">
        <v>287</v>
      </c>
      <c r="GE6" s="66" t="s">
        <v>266</v>
      </c>
      <c r="GF6" s="66" t="s">
        <v>267</v>
      </c>
      <c r="GG6" s="66" t="s">
        <v>268</v>
      </c>
      <c r="GH6" s="66" t="s">
        <v>269</v>
      </c>
      <c r="GI6" s="66" t="s">
        <v>270</v>
      </c>
      <c r="GJ6" s="66" t="s">
        <v>271</v>
      </c>
      <c r="GK6" s="66" t="s">
        <v>272</v>
      </c>
      <c r="GL6" s="66" t="s">
        <v>273</v>
      </c>
      <c r="GM6" s="66" t="s">
        <v>274</v>
      </c>
      <c r="GN6" s="66" t="s">
        <v>275</v>
      </c>
      <c r="GO6" s="66" t="s">
        <v>276</v>
      </c>
      <c r="GP6" s="66" t="s">
        <v>277</v>
      </c>
      <c r="GQ6" s="66" t="s">
        <v>278</v>
      </c>
      <c r="GR6" s="66" t="s">
        <v>279</v>
      </c>
    </row>
    <row r="7" spans="1:200" ht="16.5">
      <c r="A7" s="79" t="s">
        <v>12</v>
      </c>
      <c r="B7" s="79" t="s">
        <v>22</v>
      </c>
      <c r="C7" s="68" t="s">
        <v>23</v>
      </c>
      <c r="D7" s="53">
        <v>40</v>
      </c>
      <c r="E7" s="5">
        <v>3</v>
      </c>
      <c r="F7" s="5">
        <v>0</v>
      </c>
      <c r="G7" s="5">
        <v>1</v>
      </c>
      <c r="H7" s="5">
        <v>0</v>
      </c>
      <c r="I7" s="5">
        <v>2</v>
      </c>
      <c r="J7" s="5">
        <v>2</v>
      </c>
      <c r="K7" s="5">
        <v>0</v>
      </c>
      <c r="L7" s="5">
        <v>2</v>
      </c>
      <c r="M7" s="5"/>
      <c r="N7" s="5">
        <v>1304</v>
      </c>
      <c r="O7" s="5">
        <v>0</v>
      </c>
      <c r="P7" s="5">
        <v>24</v>
      </c>
      <c r="Q7" s="5">
        <v>18</v>
      </c>
      <c r="R7" s="5">
        <v>0</v>
      </c>
      <c r="S7" s="5">
        <v>9</v>
      </c>
      <c r="T7" s="5">
        <v>1355</v>
      </c>
      <c r="U7" s="5">
        <v>1305</v>
      </c>
      <c r="V7" s="5">
        <v>50</v>
      </c>
      <c r="W7" s="5">
        <v>2</v>
      </c>
      <c r="X7" s="5">
        <v>0</v>
      </c>
      <c r="Y7" s="5">
        <v>0</v>
      </c>
      <c r="Z7" s="5">
        <v>0</v>
      </c>
      <c r="AA7" s="5">
        <v>0</v>
      </c>
      <c r="AB7" s="5">
        <v>6</v>
      </c>
      <c r="AC7" s="5">
        <v>26</v>
      </c>
      <c r="AD7" s="5">
        <v>4</v>
      </c>
      <c r="AE7" s="5">
        <v>7</v>
      </c>
      <c r="AF7" s="5">
        <v>0</v>
      </c>
      <c r="AG7" s="5">
        <v>0</v>
      </c>
      <c r="AH7" s="5">
        <v>1</v>
      </c>
      <c r="AI7" s="5">
        <v>1</v>
      </c>
      <c r="AJ7" s="5">
        <v>0</v>
      </c>
      <c r="AK7" s="5">
        <v>0</v>
      </c>
      <c r="AL7" s="5">
        <v>0</v>
      </c>
      <c r="AM7" s="5">
        <v>1</v>
      </c>
      <c r="AN7" s="5">
        <v>1</v>
      </c>
      <c r="AO7" s="5">
        <v>1</v>
      </c>
      <c r="AP7" s="5">
        <v>13</v>
      </c>
      <c r="AQ7" s="5">
        <v>0</v>
      </c>
      <c r="AR7" s="5">
        <v>17</v>
      </c>
      <c r="AS7" s="5">
        <v>0</v>
      </c>
      <c r="AT7" s="5">
        <v>4</v>
      </c>
      <c r="AU7" s="5">
        <v>2</v>
      </c>
      <c r="AV7" s="5">
        <v>0</v>
      </c>
      <c r="AW7" s="5">
        <v>0</v>
      </c>
      <c r="AX7" s="5">
        <v>0</v>
      </c>
      <c r="AY7" s="5">
        <v>0</v>
      </c>
      <c r="AZ7" s="5">
        <v>70</v>
      </c>
      <c r="BA7" s="5">
        <v>0</v>
      </c>
      <c r="BB7" s="5">
        <v>70</v>
      </c>
      <c r="BC7" s="5">
        <v>35</v>
      </c>
      <c r="BD7" s="5">
        <v>0</v>
      </c>
      <c r="BE7" s="5">
        <v>27</v>
      </c>
      <c r="BF7" s="5">
        <v>8</v>
      </c>
      <c r="BG7" s="5">
        <v>17</v>
      </c>
      <c r="BH7" s="5">
        <v>0</v>
      </c>
      <c r="BI7" s="5">
        <v>3</v>
      </c>
      <c r="BJ7" s="5">
        <v>1</v>
      </c>
      <c r="BK7" s="5">
        <v>0</v>
      </c>
      <c r="BL7" s="5">
        <v>0</v>
      </c>
      <c r="BM7" s="5">
        <v>2</v>
      </c>
      <c r="BN7" s="5">
        <v>0</v>
      </c>
      <c r="BO7" s="5">
        <v>0</v>
      </c>
      <c r="BP7" s="5">
        <v>0</v>
      </c>
      <c r="BQ7" s="5">
        <v>0</v>
      </c>
      <c r="BR7" s="5">
        <v>0</v>
      </c>
      <c r="BS7" s="5">
        <v>0</v>
      </c>
      <c r="BT7" s="5">
        <v>0</v>
      </c>
      <c r="BU7" s="5">
        <v>0</v>
      </c>
      <c r="BV7" s="5">
        <v>0</v>
      </c>
      <c r="BW7" s="5">
        <v>0</v>
      </c>
      <c r="BX7" s="5">
        <v>0</v>
      </c>
      <c r="BY7" s="5">
        <v>0</v>
      </c>
      <c r="BZ7" s="5">
        <v>0</v>
      </c>
      <c r="CA7" s="5">
        <v>0</v>
      </c>
      <c r="CB7" s="5">
        <v>0</v>
      </c>
      <c r="CC7" s="5">
        <v>0</v>
      </c>
      <c r="CD7" s="5">
        <v>0</v>
      </c>
      <c r="CE7" s="5">
        <v>0</v>
      </c>
      <c r="CF7" s="5">
        <v>0</v>
      </c>
      <c r="CG7" s="5">
        <v>0</v>
      </c>
      <c r="CH7" s="5">
        <v>0</v>
      </c>
      <c r="CI7" s="5">
        <v>0</v>
      </c>
      <c r="CJ7" s="5">
        <v>0</v>
      </c>
      <c r="CK7" s="5">
        <v>0</v>
      </c>
      <c r="CL7" s="5">
        <v>0</v>
      </c>
      <c r="CM7" s="5">
        <v>0</v>
      </c>
      <c r="CN7" s="5">
        <v>0</v>
      </c>
      <c r="CO7" s="5">
        <v>0</v>
      </c>
      <c r="CP7" s="5">
        <v>0</v>
      </c>
      <c r="CQ7" s="5">
        <v>0</v>
      </c>
      <c r="CR7" s="5">
        <v>0</v>
      </c>
      <c r="CS7" s="5">
        <v>0</v>
      </c>
      <c r="CT7" s="5">
        <v>0</v>
      </c>
      <c r="CU7" s="5">
        <v>0</v>
      </c>
      <c r="CV7" s="5">
        <v>0</v>
      </c>
      <c r="CW7" s="5">
        <v>0</v>
      </c>
      <c r="CX7" s="5">
        <v>0</v>
      </c>
      <c r="CY7" s="5">
        <v>0</v>
      </c>
      <c r="CZ7" s="5">
        <v>0</v>
      </c>
      <c r="DA7" s="5">
        <v>0</v>
      </c>
      <c r="DB7" s="5">
        <v>0</v>
      </c>
      <c r="DC7" s="5">
        <v>0</v>
      </c>
      <c r="DD7" s="5">
        <v>0</v>
      </c>
      <c r="DE7" s="5">
        <v>0</v>
      </c>
      <c r="DF7" s="5">
        <v>0</v>
      </c>
      <c r="DG7" s="5">
        <v>0</v>
      </c>
      <c r="DH7" s="5">
        <v>0</v>
      </c>
      <c r="DI7" s="5">
        <v>0</v>
      </c>
      <c r="DJ7" s="5">
        <v>0</v>
      </c>
      <c r="DK7" s="5">
        <v>0</v>
      </c>
      <c r="DL7" s="5">
        <v>0</v>
      </c>
      <c r="DM7" s="5">
        <v>0</v>
      </c>
      <c r="DN7" s="5">
        <v>0</v>
      </c>
      <c r="DO7" s="5">
        <v>0</v>
      </c>
      <c r="DP7" s="5">
        <v>0</v>
      </c>
      <c r="DQ7" s="5">
        <v>0</v>
      </c>
      <c r="DR7" s="5">
        <v>0</v>
      </c>
      <c r="DS7" s="5">
        <v>0</v>
      </c>
      <c r="DT7" s="5">
        <v>0</v>
      </c>
      <c r="DU7" s="5">
        <v>0</v>
      </c>
      <c r="DV7" s="5">
        <v>0</v>
      </c>
      <c r="DW7" s="5">
        <v>0</v>
      </c>
      <c r="DX7" s="5">
        <v>0</v>
      </c>
      <c r="DY7" s="5">
        <v>0</v>
      </c>
      <c r="DZ7" s="5">
        <v>0</v>
      </c>
      <c r="EA7" s="5">
        <v>0</v>
      </c>
      <c r="EB7" s="5">
        <v>0</v>
      </c>
      <c r="EC7" s="5">
        <v>0</v>
      </c>
      <c r="ED7" s="5">
        <v>0</v>
      </c>
      <c r="EE7" s="5">
        <v>0</v>
      </c>
      <c r="EF7" s="5">
        <v>0</v>
      </c>
      <c r="EG7" s="5">
        <v>0</v>
      </c>
      <c r="EH7" s="5">
        <v>0</v>
      </c>
      <c r="EI7" s="5">
        <v>0</v>
      </c>
      <c r="EJ7" s="5">
        <v>0</v>
      </c>
      <c r="EK7" s="5">
        <v>0</v>
      </c>
      <c r="EL7" s="5">
        <v>0</v>
      </c>
      <c r="EM7" s="5">
        <v>0</v>
      </c>
      <c r="EN7" s="5">
        <v>0</v>
      </c>
      <c r="EO7" s="5">
        <v>0</v>
      </c>
      <c r="EP7" s="5">
        <v>0</v>
      </c>
      <c r="EQ7" s="5">
        <v>0</v>
      </c>
      <c r="ER7" s="5">
        <v>0</v>
      </c>
      <c r="ES7" s="5">
        <v>0</v>
      </c>
      <c r="ET7" s="5">
        <v>0</v>
      </c>
      <c r="EU7" s="5">
        <v>0</v>
      </c>
      <c r="EV7" s="5">
        <v>0</v>
      </c>
      <c r="EW7" s="5">
        <v>0</v>
      </c>
      <c r="EX7" s="5">
        <v>0</v>
      </c>
      <c r="EY7" s="5">
        <v>0</v>
      </c>
      <c r="EZ7" s="5">
        <v>0</v>
      </c>
      <c r="FA7" s="5">
        <v>0</v>
      </c>
      <c r="FB7" s="5">
        <v>0</v>
      </c>
      <c r="FC7" s="5">
        <v>0</v>
      </c>
      <c r="FD7" s="5">
        <v>0</v>
      </c>
      <c r="FE7" s="5">
        <v>0</v>
      </c>
      <c r="FF7" s="5">
        <v>0</v>
      </c>
      <c r="FG7" s="5">
        <v>0</v>
      </c>
      <c r="FH7" s="5">
        <v>0</v>
      </c>
      <c r="FI7" s="5">
        <v>0</v>
      </c>
      <c r="FJ7" s="5">
        <v>0</v>
      </c>
      <c r="FK7" s="5">
        <v>0</v>
      </c>
      <c r="FL7" s="5">
        <v>0</v>
      </c>
      <c r="FM7" s="5">
        <v>0</v>
      </c>
      <c r="FN7" s="5">
        <v>0</v>
      </c>
      <c r="FO7" s="5">
        <v>0</v>
      </c>
      <c r="FP7" s="5">
        <v>0</v>
      </c>
      <c r="FQ7" s="5">
        <v>0</v>
      </c>
      <c r="FR7" s="5">
        <v>0</v>
      </c>
      <c r="FS7" s="5">
        <v>0</v>
      </c>
      <c r="FT7" s="5">
        <v>0</v>
      </c>
      <c r="FU7" s="5">
        <v>0</v>
      </c>
      <c r="FV7" s="5">
        <v>0</v>
      </c>
      <c r="FW7" s="5">
        <v>0</v>
      </c>
      <c r="FX7" s="5">
        <v>0</v>
      </c>
      <c r="FY7" s="5">
        <v>0</v>
      </c>
      <c r="FZ7" s="5">
        <v>0</v>
      </c>
      <c r="GA7" s="5">
        <v>0</v>
      </c>
      <c r="GB7" s="5">
        <v>0</v>
      </c>
      <c r="GC7" s="5">
        <v>0</v>
      </c>
      <c r="GD7" s="5">
        <v>0</v>
      </c>
      <c r="GE7" s="5">
        <v>0</v>
      </c>
      <c r="GF7" s="5">
        <v>0</v>
      </c>
      <c r="GG7" s="5">
        <v>0</v>
      </c>
      <c r="GH7" s="5">
        <v>0</v>
      </c>
      <c r="GI7" s="5">
        <v>0</v>
      </c>
      <c r="GJ7" s="5">
        <v>0</v>
      </c>
      <c r="GK7" s="5">
        <v>0</v>
      </c>
      <c r="GL7" s="5">
        <v>0</v>
      </c>
      <c r="GM7" s="5">
        <v>0</v>
      </c>
      <c r="GN7" s="5">
        <v>0</v>
      </c>
      <c r="GO7" s="5">
        <v>0</v>
      </c>
      <c r="GP7" s="5">
        <v>0</v>
      </c>
      <c r="GQ7" s="5">
        <v>0</v>
      </c>
      <c r="GR7" s="54">
        <v>0</v>
      </c>
    </row>
    <row r="8" spans="1:200" ht="16.5">
      <c r="A8" s="84" t="s">
        <v>12</v>
      </c>
      <c r="B8" s="82" t="s">
        <v>22</v>
      </c>
      <c r="C8" s="68" t="s">
        <v>161</v>
      </c>
      <c r="D8" s="53">
        <v>0</v>
      </c>
      <c r="E8" s="5"/>
      <c r="F8" s="5"/>
      <c r="G8" s="5"/>
      <c r="H8" s="5"/>
      <c r="I8" s="5"/>
      <c r="J8" s="5"/>
      <c r="K8" s="5"/>
      <c r="L8" s="5"/>
      <c r="M8" s="5"/>
      <c r="N8" s="5">
        <v>26</v>
      </c>
      <c r="O8" s="5"/>
      <c r="P8" s="5">
        <v>1</v>
      </c>
      <c r="Q8" s="5">
        <v>0</v>
      </c>
      <c r="R8" s="5">
        <v>0</v>
      </c>
      <c r="S8" s="5">
        <v>0</v>
      </c>
      <c r="T8" s="5">
        <v>27</v>
      </c>
      <c r="U8" s="5">
        <v>24</v>
      </c>
      <c r="V8" s="5">
        <v>3</v>
      </c>
      <c r="W8" s="5"/>
      <c r="X8" s="5"/>
      <c r="Y8" s="5"/>
      <c r="Z8" s="5"/>
      <c r="AA8" s="5"/>
      <c r="AB8" s="5"/>
      <c r="AC8" s="5">
        <v>0</v>
      </c>
      <c r="AD8" s="5"/>
      <c r="AE8" s="5"/>
      <c r="AF8" s="5"/>
      <c r="AG8" s="5"/>
      <c r="AH8" s="5"/>
      <c r="AI8" s="5"/>
      <c r="AJ8" s="5"/>
      <c r="AK8" s="5"/>
      <c r="AL8" s="5"/>
      <c r="AM8" s="5"/>
      <c r="AN8" s="5"/>
      <c r="AO8" s="5"/>
      <c r="AP8" s="5"/>
      <c r="AQ8" s="5"/>
      <c r="AR8" s="5"/>
      <c r="AS8" s="5"/>
      <c r="AT8" s="5">
        <v>0</v>
      </c>
      <c r="AU8" s="5"/>
      <c r="AV8" s="5"/>
      <c r="AW8" s="5">
        <v>0</v>
      </c>
      <c r="AX8" s="5"/>
      <c r="AY8" s="5"/>
      <c r="AZ8" s="5">
        <v>3</v>
      </c>
      <c r="BA8" s="5">
        <v>1</v>
      </c>
      <c r="BB8" s="5">
        <v>2</v>
      </c>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4"/>
    </row>
    <row r="9" spans="1:200" ht="17.25" thickBot="1">
      <c r="A9" s="84" t="s">
        <v>12</v>
      </c>
      <c r="B9" s="82" t="s">
        <v>22</v>
      </c>
      <c r="C9" s="58" t="s">
        <v>164</v>
      </c>
      <c r="D9" s="53">
        <v>5</v>
      </c>
      <c r="E9" s="5"/>
      <c r="F9" s="5"/>
      <c r="G9" s="5"/>
      <c r="H9" s="5"/>
      <c r="I9" s="5"/>
      <c r="J9" s="5"/>
      <c r="K9" s="5"/>
      <c r="L9" s="5"/>
      <c r="M9" s="5"/>
      <c r="N9" s="5">
        <v>144</v>
      </c>
      <c r="O9" s="5"/>
      <c r="P9" s="5">
        <v>0</v>
      </c>
      <c r="Q9" s="5">
        <v>0</v>
      </c>
      <c r="R9" s="5">
        <v>0</v>
      </c>
      <c r="S9" s="5">
        <v>0</v>
      </c>
      <c r="T9" s="5">
        <v>144</v>
      </c>
      <c r="U9" s="5">
        <v>142</v>
      </c>
      <c r="V9" s="5">
        <v>2</v>
      </c>
      <c r="W9" s="5"/>
      <c r="X9" s="5"/>
      <c r="Y9" s="5"/>
      <c r="Z9" s="5"/>
      <c r="AA9" s="5"/>
      <c r="AB9" s="5"/>
      <c r="AC9" s="5">
        <v>2</v>
      </c>
      <c r="AD9" s="5"/>
      <c r="AE9" s="5"/>
      <c r="AF9" s="5"/>
      <c r="AG9" s="5"/>
      <c r="AH9" s="5"/>
      <c r="AI9" s="5"/>
      <c r="AJ9" s="5"/>
      <c r="AK9" s="5"/>
      <c r="AL9" s="5"/>
      <c r="AM9" s="5"/>
      <c r="AN9" s="5"/>
      <c r="AO9" s="5"/>
      <c r="AP9" s="5"/>
      <c r="AQ9" s="5"/>
      <c r="AR9" s="5"/>
      <c r="AS9" s="5"/>
      <c r="AT9" s="5">
        <v>0</v>
      </c>
      <c r="AU9" s="5"/>
      <c r="AV9" s="5"/>
      <c r="AW9" s="5">
        <v>0</v>
      </c>
      <c r="AX9" s="5"/>
      <c r="AY9" s="5"/>
      <c r="AZ9" s="5">
        <v>0</v>
      </c>
      <c r="BA9" s="5">
        <v>0</v>
      </c>
      <c r="BB9" s="5">
        <v>0</v>
      </c>
      <c r="BC9" s="5"/>
      <c r="BD9" s="5"/>
      <c r="BE9" s="5"/>
      <c r="BF9" s="5"/>
      <c r="BG9" s="5"/>
      <c r="BH9" s="5"/>
      <c r="BI9" s="5"/>
      <c r="BJ9" s="5"/>
      <c r="BK9" s="5"/>
      <c r="BL9" s="5"/>
      <c r="BM9" s="5">
        <v>1</v>
      </c>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4"/>
    </row>
    <row r="10" spans="1:200" ht="16.5">
      <c r="A10" s="84" t="s">
        <v>12</v>
      </c>
      <c r="B10" s="82" t="s">
        <v>22</v>
      </c>
      <c r="C10" s="66" t="s">
        <v>214</v>
      </c>
      <c r="D10" s="53">
        <v>0</v>
      </c>
      <c r="E10" s="5"/>
      <c r="F10" s="5"/>
      <c r="G10" s="5"/>
      <c r="H10" s="5"/>
      <c r="I10" s="5"/>
      <c r="J10" s="5"/>
      <c r="K10" s="5"/>
      <c r="L10" s="5"/>
      <c r="M10" s="5"/>
      <c r="N10" s="5">
        <v>12</v>
      </c>
      <c r="O10" s="5"/>
      <c r="P10" s="5">
        <v>0</v>
      </c>
      <c r="Q10" s="5">
        <v>1</v>
      </c>
      <c r="R10" s="5">
        <v>0</v>
      </c>
      <c r="S10" s="5">
        <v>0</v>
      </c>
      <c r="T10" s="5">
        <v>13</v>
      </c>
      <c r="U10" s="5">
        <v>13</v>
      </c>
      <c r="V10" s="5"/>
      <c r="W10" s="5"/>
      <c r="X10" s="5"/>
      <c r="Y10" s="5"/>
      <c r="Z10" s="5"/>
      <c r="AA10" s="5"/>
      <c r="AB10" s="5"/>
      <c r="AC10" s="5">
        <v>0</v>
      </c>
      <c r="AD10" s="5"/>
      <c r="AE10" s="5"/>
      <c r="AF10" s="5"/>
      <c r="AG10" s="5"/>
      <c r="AH10" s="5"/>
      <c r="AI10" s="5"/>
      <c r="AJ10" s="5"/>
      <c r="AK10" s="5"/>
      <c r="AL10" s="5"/>
      <c r="AM10" s="5"/>
      <c r="AN10" s="5"/>
      <c r="AO10" s="5"/>
      <c r="AP10" s="5"/>
      <c r="AQ10" s="5"/>
      <c r="AR10" s="5"/>
      <c r="AS10" s="5"/>
      <c r="AT10" s="5">
        <v>0</v>
      </c>
      <c r="AU10" s="5"/>
      <c r="AV10" s="5"/>
      <c r="AW10" s="5">
        <v>0</v>
      </c>
      <c r="AX10" s="5"/>
      <c r="AY10" s="5"/>
      <c r="AZ10" s="5">
        <v>0</v>
      </c>
      <c r="BA10" s="5">
        <v>0</v>
      </c>
      <c r="BB10" s="5">
        <v>0</v>
      </c>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4"/>
    </row>
    <row r="11" spans="1:200" ht="16.5">
      <c r="A11" s="84" t="s">
        <v>12</v>
      </c>
      <c r="B11" s="79" t="s">
        <v>13</v>
      </c>
      <c r="C11" s="68" t="s">
        <v>105</v>
      </c>
      <c r="D11" s="53">
        <v>1</v>
      </c>
      <c r="E11" s="5"/>
      <c r="F11" s="5"/>
      <c r="G11" s="5"/>
      <c r="H11" s="5"/>
      <c r="I11" s="5"/>
      <c r="J11" s="5"/>
      <c r="K11" s="5"/>
      <c r="L11" s="5"/>
      <c r="M11" s="5"/>
      <c r="N11" s="5">
        <v>60</v>
      </c>
      <c r="O11" s="5"/>
      <c r="P11" s="5">
        <v>2</v>
      </c>
      <c r="Q11" s="5">
        <v>0</v>
      </c>
      <c r="R11" s="5">
        <v>0</v>
      </c>
      <c r="S11" s="5">
        <v>0</v>
      </c>
      <c r="T11" s="5">
        <v>62</v>
      </c>
      <c r="U11" s="5">
        <v>61</v>
      </c>
      <c r="V11" s="5">
        <v>1</v>
      </c>
      <c r="W11" s="5"/>
      <c r="X11" s="5"/>
      <c r="Y11" s="5"/>
      <c r="Z11" s="5"/>
      <c r="AA11" s="5"/>
      <c r="AB11" s="5"/>
      <c r="AC11" s="5">
        <v>1</v>
      </c>
      <c r="AD11" s="5"/>
      <c r="AE11" s="5"/>
      <c r="AF11" s="5"/>
      <c r="AG11" s="5"/>
      <c r="AH11" s="5"/>
      <c r="AI11" s="5"/>
      <c r="AJ11" s="5"/>
      <c r="AK11" s="5"/>
      <c r="AL11" s="5"/>
      <c r="AM11" s="5"/>
      <c r="AN11" s="5"/>
      <c r="AO11" s="5"/>
      <c r="AP11" s="5"/>
      <c r="AQ11" s="5"/>
      <c r="AR11" s="5"/>
      <c r="AS11" s="5"/>
      <c r="AT11" s="5">
        <v>0</v>
      </c>
      <c r="AU11" s="5"/>
      <c r="AV11" s="5"/>
      <c r="AW11" s="5">
        <v>0</v>
      </c>
      <c r="AX11" s="5"/>
      <c r="AY11" s="5"/>
      <c r="AZ11" s="5">
        <v>0</v>
      </c>
      <c r="BA11" s="5">
        <v>0</v>
      </c>
      <c r="BB11" s="5">
        <v>0</v>
      </c>
      <c r="BC11" s="5"/>
      <c r="BD11" s="5"/>
      <c r="BE11" s="5"/>
      <c r="BF11" s="5"/>
      <c r="BG11" s="5"/>
      <c r="BH11" s="5"/>
      <c r="BI11" s="5"/>
      <c r="BJ11" s="5"/>
      <c r="BK11" s="5"/>
      <c r="BL11" s="5"/>
      <c r="BM11" s="5">
        <v>1</v>
      </c>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4"/>
    </row>
    <row r="12" spans="1:200" ht="16.5">
      <c r="A12" s="84" t="s">
        <v>12</v>
      </c>
      <c r="B12" s="82" t="s">
        <v>13</v>
      </c>
      <c r="C12" s="68" t="s">
        <v>14</v>
      </c>
      <c r="D12" s="53">
        <v>16</v>
      </c>
      <c r="E12" s="5"/>
      <c r="F12" s="5"/>
      <c r="G12" s="5"/>
      <c r="H12" s="5"/>
      <c r="I12" s="5"/>
      <c r="J12" s="5"/>
      <c r="K12" s="5"/>
      <c r="L12" s="5"/>
      <c r="M12" s="5"/>
      <c r="N12" s="5">
        <v>311</v>
      </c>
      <c r="O12" s="5"/>
      <c r="P12" s="5">
        <v>6</v>
      </c>
      <c r="Q12" s="5">
        <v>0</v>
      </c>
      <c r="R12" s="5">
        <v>0</v>
      </c>
      <c r="S12" s="5">
        <v>2</v>
      </c>
      <c r="T12" s="5">
        <v>319</v>
      </c>
      <c r="U12" s="5">
        <v>314</v>
      </c>
      <c r="V12" s="5">
        <v>5</v>
      </c>
      <c r="W12" s="5"/>
      <c r="X12" s="5"/>
      <c r="Y12" s="5">
        <v>0</v>
      </c>
      <c r="Z12" s="5">
        <v>0</v>
      </c>
      <c r="AA12" s="5">
        <v>0</v>
      </c>
      <c r="AB12" s="5">
        <v>0</v>
      </c>
      <c r="AC12" s="5">
        <v>1</v>
      </c>
      <c r="AD12" s="5">
        <v>0</v>
      </c>
      <c r="AE12" s="5">
        <v>0</v>
      </c>
      <c r="AF12" s="5">
        <v>0</v>
      </c>
      <c r="AG12" s="5">
        <v>0</v>
      </c>
      <c r="AH12" s="5">
        <v>0</v>
      </c>
      <c r="AI12" s="5">
        <v>0</v>
      </c>
      <c r="AJ12" s="5">
        <v>0</v>
      </c>
      <c r="AK12" s="5">
        <v>0</v>
      </c>
      <c r="AL12" s="5">
        <v>0</v>
      </c>
      <c r="AM12" s="5">
        <v>0</v>
      </c>
      <c r="AN12" s="5">
        <v>0</v>
      </c>
      <c r="AO12" s="5">
        <v>0</v>
      </c>
      <c r="AP12" s="5">
        <v>0</v>
      </c>
      <c r="AQ12" s="5">
        <v>0</v>
      </c>
      <c r="AR12" s="5">
        <v>0</v>
      </c>
      <c r="AS12" s="5">
        <v>0</v>
      </c>
      <c r="AT12" s="5">
        <v>1</v>
      </c>
      <c r="AU12" s="5">
        <v>1</v>
      </c>
      <c r="AV12" s="5">
        <v>0</v>
      </c>
      <c r="AW12" s="5">
        <v>0</v>
      </c>
      <c r="AX12" s="5">
        <v>0</v>
      </c>
      <c r="AY12" s="5">
        <v>0</v>
      </c>
      <c r="AZ12" s="5">
        <v>8</v>
      </c>
      <c r="BA12" s="5">
        <v>0</v>
      </c>
      <c r="BB12" s="5">
        <v>8</v>
      </c>
      <c r="BC12" s="5">
        <v>4</v>
      </c>
      <c r="BD12" s="5">
        <v>0</v>
      </c>
      <c r="BE12" s="5">
        <v>0</v>
      </c>
      <c r="BF12" s="5">
        <v>4</v>
      </c>
      <c r="BG12" s="5">
        <v>0</v>
      </c>
      <c r="BH12" s="5">
        <v>0</v>
      </c>
      <c r="BI12" s="5">
        <v>0</v>
      </c>
      <c r="BJ12" s="5">
        <v>0</v>
      </c>
      <c r="BK12" s="5">
        <v>0</v>
      </c>
      <c r="BL12" s="5">
        <v>0</v>
      </c>
      <c r="BM12" s="5">
        <v>1</v>
      </c>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4"/>
    </row>
    <row r="13" spans="1:200" ht="17.25" thickBot="1">
      <c r="A13" s="84" t="s">
        <v>12</v>
      </c>
      <c r="B13" s="82" t="s">
        <v>13</v>
      </c>
      <c r="C13" s="58" t="s">
        <v>195</v>
      </c>
      <c r="D13" s="53">
        <v>0</v>
      </c>
      <c r="E13" s="5"/>
      <c r="F13" s="5"/>
      <c r="G13" s="5"/>
      <c r="H13" s="5"/>
      <c r="I13" s="5"/>
      <c r="J13" s="5"/>
      <c r="K13" s="5"/>
      <c r="L13" s="5"/>
      <c r="M13" s="5"/>
      <c r="N13" s="5">
        <v>41</v>
      </c>
      <c r="O13" s="5"/>
      <c r="P13" s="5">
        <v>0</v>
      </c>
      <c r="Q13" s="5">
        <v>5</v>
      </c>
      <c r="R13" s="5">
        <v>0</v>
      </c>
      <c r="S13" s="5">
        <v>1</v>
      </c>
      <c r="T13" s="5">
        <v>47</v>
      </c>
      <c r="U13" s="5">
        <v>47</v>
      </c>
      <c r="V13" s="5"/>
      <c r="W13" s="5"/>
      <c r="X13" s="5"/>
      <c r="Y13" s="5"/>
      <c r="Z13" s="5"/>
      <c r="AA13" s="5"/>
      <c r="AB13" s="5"/>
      <c r="AC13" s="5">
        <v>0</v>
      </c>
      <c r="AD13" s="5"/>
      <c r="AE13" s="5"/>
      <c r="AF13" s="5"/>
      <c r="AG13" s="5"/>
      <c r="AH13" s="5"/>
      <c r="AI13" s="5"/>
      <c r="AJ13" s="5"/>
      <c r="AK13" s="5"/>
      <c r="AL13" s="5"/>
      <c r="AM13" s="5"/>
      <c r="AN13" s="5"/>
      <c r="AO13" s="5"/>
      <c r="AP13" s="5"/>
      <c r="AQ13" s="5"/>
      <c r="AR13" s="5"/>
      <c r="AS13" s="5"/>
      <c r="AT13" s="5">
        <v>0</v>
      </c>
      <c r="AU13" s="5"/>
      <c r="AV13" s="5"/>
      <c r="AW13" s="5">
        <v>0</v>
      </c>
      <c r="AX13" s="5"/>
      <c r="AY13" s="5"/>
      <c r="AZ13" s="5">
        <v>0</v>
      </c>
      <c r="BA13" s="5">
        <v>0</v>
      </c>
      <c r="BB13" s="5">
        <v>0</v>
      </c>
      <c r="BC13" s="5"/>
      <c r="BD13" s="5"/>
      <c r="BE13" s="5"/>
      <c r="BF13" s="5"/>
      <c r="BG13" s="5"/>
      <c r="BH13" s="5"/>
      <c r="BI13" s="5"/>
      <c r="BJ13" s="5"/>
      <c r="BK13" s="5"/>
      <c r="BL13" s="5"/>
      <c r="BM13" s="5">
        <v>1</v>
      </c>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4"/>
    </row>
    <row r="14" spans="1:200" ht="17.25" thickBot="1">
      <c r="A14" s="84" t="s">
        <v>12</v>
      </c>
      <c r="B14" s="68" t="s">
        <v>239</v>
      </c>
      <c r="C14" s="58" t="s">
        <v>240</v>
      </c>
      <c r="D14" s="53">
        <v>6</v>
      </c>
      <c r="E14" s="5"/>
      <c r="F14" s="5"/>
      <c r="G14" s="5"/>
      <c r="H14" s="5"/>
      <c r="I14" s="5"/>
      <c r="J14" s="5"/>
      <c r="K14" s="5"/>
      <c r="L14" s="5"/>
      <c r="M14" s="5"/>
      <c r="N14" s="5">
        <v>58</v>
      </c>
      <c r="O14" s="5"/>
      <c r="P14" s="5">
        <v>3</v>
      </c>
      <c r="Q14" s="5">
        <v>7</v>
      </c>
      <c r="R14" s="5">
        <v>0</v>
      </c>
      <c r="S14" s="5">
        <v>0</v>
      </c>
      <c r="T14" s="5">
        <v>68</v>
      </c>
      <c r="U14" s="5">
        <v>68</v>
      </c>
      <c r="V14" s="5"/>
      <c r="W14" s="5"/>
      <c r="X14" s="5"/>
      <c r="Y14" s="5"/>
      <c r="Z14" s="5"/>
      <c r="AA14" s="5"/>
      <c r="AB14" s="5"/>
      <c r="AC14" s="5">
        <v>0</v>
      </c>
      <c r="AD14" s="5"/>
      <c r="AE14" s="5"/>
      <c r="AF14" s="5"/>
      <c r="AG14" s="5"/>
      <c r="AH14" s="5"/>
      <c r="AI14" s="5"/>
      <c r="AJ14" s="5"/>
      <c r="AK14" s="5"/>
      <c r="AL14" s="5"/>
      <c r="AM14" s="5"/>
      <c r="AN14" s="5"/>
      <c r="AO14" s="5"/>
      <c r="AP14" s="5"/>
      <c r="AQ14" s="5"/>
      <c r="AR14" s="5"/>
      <c r="AS14" s="5"/>
      <c r="AT14" s="5">
        <v>0</v>
      </c>
      <c r="AU14" s="5"/>
      <c r="AV14" s="5"/>
      <c r="AW14" s="5">
        <v>0</v>
      </c>
      <c r="AX14" s="5"/>
      <c r="AY14" s="5"/>
      <c r="AZ14" s="5">
        <v>0</v>
      </c>
      <c r="BA14" s="5">
        <v>0</v>
      </c>
      <c r="BB14" s="5">
        <v>0</v>
      </c>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4"/>
    </row>
    <row r="15" spans="1:200" ht="16.5">
      <c r="A15" s="84" t="s">
        <v>12</v>
      </c>
      <c r="B15" s="79" t="s">
        <v>24</v>
      </c>
      <c r="C15" s="68" t="s">
        <v>25</v>
      </c>
      <c r="D15" s="53">
        <v>35</v>
      </c>
      <c r="E15" s="5"/>
      <c r="F15" s="5"/>
      <c r="G15" s="5"/>
      <c r="H15" s="5"/>
      <c r="I15" s="5"/>
      <c r="J15" s="5"/>
      <c r="K15" s="5"/>
      <c r="L15" s="5"/>
      <c r="M15" s="5"/>
      <c r="N15" s="5">
        <v>1223</v>
      </c>
      <c r="O15" s="5"/>
      <c r="P15" s="5">
        <v>27</v>
      </c>
      <c r="Q15" s="5">
        <v>24</v>
      </c>
      <c r="R15" s="5">
        <v>0</v>
      </c>
      <c r="S15" s="5">
        <v>8</v>
      </c>
      <c r="T15" s="5">
        <v>1282</v>
      </c>
      <c r="U15" s="5">
        <v>1257</v>
      </c>
      <c r="V15" s="5">
        <v>25</v>
      </c>
      <c r="W15" s="5"/>
      <c r="X15" s="5"/>
      <c r="Y15" s="5"/>
      <c r="Z15" s="5"/>
      <c r="AA15" s="5"/>
      <c r="AB15" s="5"/>
      <c r="AC15" s="5">
        <v>8</v>
      </c>
      <c r="AD15" s="5"/>
      <c r="AE15" s="5"/>
      <c r="AF15" s="5"/>
      <c r="AG15" s="5"/>
      <c r="AH15" s="5"/>
      <c r="AI15" s="5"/>
      <c r="AJ15" s="5"/>
      <c r="AK15" s="5"/>
      <c r="AL15" s="5"/>
      <c r="AM15" s="5"/>
      <c r="AN15" s="5"/>
      <c r="AO15" s="5"/>
      <c r="AP15" s="5"/>
      <c r="AQ15" s="5"/>
      <c r="AR15" s="5"/>
      <c r="AS15" s="5"/>
      <c r="AT15" s="5">
        <v>4</v>
      </c>
      <c r="AU15" s="5"/>
      <c r="AV15" s="5"/>
      <c r="AW15" s="5">
        <v>0</v>
      </c>
      <c r="AX15" s="5"/>
      <c r="AY15" s="5"/>
      <c r="AZ15" s="5">
        <v>13</v>
      </c>
      <c r="BA15" s="5">
        <v>1</v>
      </c>
      <c r="BB15" s="5">
        <v>12</v>
      </c>
      <c r="BC15" s="5"/>
      <c r="BD15" s="5"/>
      <c r="BE15" s="5"/>
      <c r="BF15" s="5"/>
      <c r="BG15" s="5"/>
      <c r="BH15" s="5"/>
      <c r="BI15" s="5"/>
      <c r="BJ15" s="5"/>
      <c r="BK15" s="5"/>
      <c r="BL15" s="5"/>
      <c r="BM15" s="5">
        <v>1</v>
      </c>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4"/>
    </row>
    <row r="16" spans="1:200" ht="16.5">
      <c r="A16" s="84" t="s">
        <v>12</v>
      </c>
      <c r="B16" s="82" t="s">
        <v>24</v>
      </c>
      <c r="C16" s="68" t="s">
        <v>106</v>
      </c>
      <c r="D16" s="53">
        <v>18</v>
      </c>
      <c r="E16" s="5">
        <v>7</v>
      </c>
      <c r="F16" s="5">
        <v>0</v>
      </c>
      <c r="G16" s="5">
        <v>0</v>
      </c>
      <c r="H16" s="5">
        <v>1</v>
      </c>
      <c r="I16" s="5">
        <v>6</v>
      </c>
      <c r="J16" s="5">
        <v>6</v>
      </c>
      <c r="K16" s="5">
        <v>0</v>
      </c>
      <c r="L16" s="5">
        <v>6</v>
      </c>
      <c r="M16" s="5"/>
      <c r="N16" s="5">
        <v>161</v>
      </c>
      <c r="O16" s="5">
        <v>0</v>
      </c>
      <c r="P16" s="5">
        <v>4</v>
      </c>
      <c r="Q16" s="5">
        <v>1</v>
      </c>
      <c r="R16" s="5">
        <v>0</v>
      </c>
      <c r="S16" s="5">
        <v>5</v>
      </c>
      <c r="T16" s="5">
        <v>171</v>
      </c>
      <c r="U16" s="5">
        <v>171</v>
      </c>
      <c r="V16" s="5"/>
      <c r="W16" s="5">
        <v>3</v>
      </c>
      <c r="X16" s="5">
        <v>0</v>
      </c>
      <c r="Y16" s="5">
        <v>0</v>
      </c>
      <c r="Z16" s="5">
        <v>0</v>
      </c>
      <c r="AA16" s="5">
        <v>0</v>
      </c>
      <c r="AB16" s="5">
        <v>0</v>
      </c>
      <c r="AC16" s="5">
        <v>0</v>
      </c>
      <c r="AD16" s="5">
        <v>0</v>
      </c>
      <c r="AE16" s="5">
        <v>0</v>
      </c>
      <c r="AF16" s="5">
        <v>0</v>
      </c>
      <c r="AG16" s="5">
        <v>0</v>
      </c>
      <c r="AH16" s="5">
        <v>0</v>
      </c>
      <c r="AI16" s="5">
        <v>0</v>
      </c>
      <c r="AJ16" s="5">
        <v>0</v>
      </c>
      <c r="AK16" s="5">
        <v>0</v>
      </c>
      <c r="AL16" s="5">
        <v>0</v>
      </c>
      <c r="AM16" s="5">
        <v>0</v>
      </c>
      <c r="AN16" s="5">
        <v>0</v>
      </c>
      <c r="AO16" s="5">
        <v>0</v>
      </c>
      <c r="AP16" s="5">
        <v>0</v>
      </c>
      <c r="AQ16" s="5">
        <v>0</v>
      </c>
      <c r="AR16" s="5">
        <v>0</v>
      </c>
      <c r="AS16" s="5">
        <v>0</v>
      </c>
      <c r="AT16" s="5">
        <v>0</v>
      </c>
      <c r="AU16" s="5">
        <v>0</v>
      </c>
      <c r="AV16" s="5">
        <v>0</v>
      </c>
      <c r="AW16" s="5">
        <v>0</v>
      </c>
      <c r="AX16" s="5">
        <v>0</v>
      </c>
      <c r="AY16" s="5">
        <v>0</v>
      </c>
      <c r="AZ16" s="5">
        <v>0</v>
      </c>
      <c r="BA16" s="5">
        <v>0</v>
      </c>
      <c r="BB16" s="5">
        <v>0</v>
      </c>
      <c r="BC16" s="5">
        <v>0</v>
      </c>
      <c r="BD16" s="5">
        <v>0</v>
      </c>
      <c r="BE16" s="5">
        <v>0</v>
      </c>
      <c r="BF16" s="5">
        <v>0</v>
      </c>
      <c r="BG16" s="5">
        <v>0</v>
      </c>
      <c r="BH16" s="5">
        <v>0</v>
      </c>
      <c r="BI16" s="5">
        <v>0</v>
      </c>
      <c r="BJ16" s="5">
        <v>0</v>
      </c>
      <c r="BK16" s="5">
        <v>0</v>
      </c>
      <c r="BL16" s="5">
        <v>0</v>
      </c>
      <c r="BM16" s="5">
        <v>1</v>
      </c>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4"/>
    </row>
    <row r="17" spans="1:200" ht="16.5">
      <c r="A17" s="84" t="s">
        <v>12</v>
      </c>
      <c r="B17" s="82" t="s">
        <v>24</v>
      </c>
      <c r="C17" s="68" t="s">
        <v>107</v>
      </c>
      <c r="D17" s="53">
        <v>18</v>
      </c>
      <c r="E17" s="5"/>
      <c r="F17" s="5"/>
      <c r="G17" s="5"/>
      <c r="H17" s="5"/>
      <c r="I17" s="5"/>
      <c r="J17" s="5"/>
      <c r="K17" s="5"/>
      <c r="L17" s="5"/>
      <c r="M17" s="5"/>
      <c r="N17" s="5">
        <v>413</v>
      </c>
      <c r="O17" s="5"/>
      <c r="P17" s="5">
        <v>10</v>
      </c>
      <c r="Q17" s="5">
        <v>5</v>
      </c>
      <c r="R17" s="5">
        <v>0</v>
      </c>
      <c r="S17" s="5">
        <v>3</v>
      </c>
      <c r="T17" s="5">
        <v>431</v>
      </c>
      <c r="U17" s="5">
        <v>430</v>
      </c>
      <c r="V17" s="5">
        <v>1</v>
      </c>
      <c r="W17" s="5"/>
      <c r="X17" s="5"/>
      <c r="Y17" s="5">
        <v>0</v>
      </c>
      <c r="Z17" s="5">
        <v>0</v>
      </c>
      <c r="AA17" s="5">
        <v>0</v>
      </c>
      <c r="AB17" s="5">
        <v>0</v>
      </c>
      <c r="AC17" s="5">
        <v>0</v>
      </c>
      <c r="AD17" s="5">
        <v>0</v>
      </c>
      <c r="AE17" s="5">
        <v>0</v>
      </c>
      <c r="AF17" s="5">
        <v>0</v>
      </c>
      <c r="AG17" s="5">
        <v>0</v>
      </c>
      <c r="AH17" s="5">
        <v>0</v>
      </c>
      <c r="AI17" s="5">
        <v>0</v>
      </c>
      <c r="AJ17" s="5">
        <v>0</v>
      </c>
      <c r="AK17" s="5">
        <v>0</v>
      </c>
      <c r="AL17" s="5">
        <v>0</v>
      </c>
      <c r="AM17" s="5">
        <v>1</v>
      </c>
      <c r="AN17" s="5">
        <v>1</v>
      </c>
      <c r="AO17" s="5">
        <v>1</v>
      </c>
      <c r="AP17" s="5">
        <v>0</v>
      </c>
      <c r="AQ17" s="5">
        <v>0</v>
      </c>
      <c r="AR17" s="5">
        <v>0</v>
      </c>
      <c r="AS17" s="5">
        <v>0</v>
      </c>
      <c r="AT17" s="5">
        <v>2</v>
      </c>
      <c r="AU17" s="5">
        <v>1</v>
      </c>
      <c r="AV17" s="5">
        <v>0</v>
      </c>
      <c r="AW17" s="5">
        <v>0</v>
      </c>
      <c r="AX17" s="5">
        <v>0</v>
      </c>
      <c r="AY17" s="5">
        <v>0</v>
      </c>
      <c r="AZ17" s="5">
        <v>0</v>
      </c>
      <c r="BA17" s="5">
        <v>0</v>
      </c>
      <c r="BB17" s="5">
        <v>0</v>
      </c>
      <c r="BC17" s="5">
        <v>0</v>
      </c>
      <c r="BD17" s="5">
        <v>0</v>
      </c>
      <c r="BE17" s="5">
        <v>0</v>
      </c>
      <c r="BF17" s="5">
        <v>0</v>
      </c>
      <c r="BG17" s="5">
        <v>0</v>
      </c>
      <c r="BH17" s="5">
        <v>0</v>
      </c>
      <c r="BI17" s="5">
        <v>0</v>
      </c>
      <c r="BJ17" s="5">
        <v>0</v>
      </c>
      <c r="BK17" s="5">
        <v>0</v>
      </c>
      <c r="BL17" s="5">
        <v>0</v>
      </c>
      <c r="BM17" s="5">
        <v>1</v>
      </c>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4"/>
    </row>
    <row r="18" spans="1:200" ht="16.5">
      <c r="A18" s="84" t="s">
        <v>12</v>
      </c>
      <c r="B18" s="82" t="s">
        <v>24</v>
      </c>
      <c r="C18" s="68" t="s">
        <v>41</v>
      </c>
      <c r="D18" s="53">
        <v>6</v>
      </c>
      <c r="E18" s="5"/>
      <c r="F18" s="5"/>
      <c r="G18" s="5"/>
      <c r="H18" s="5"/>
      <c r="I18" s="5"/>
      <c r="J18" s="5"/>
      <c r="K18" s="5"/>
      <c r="L18" s="5"/>
      <c r="M18" s="5"/>
      <c r="N18" s="5">
        <v>213</v>
      </c>
      <c r="O18" s="5"/>
      <c r="P18" s="5">
        <v>5</v>
      </c>
      <c r="Q18" s="5">
        <v>3</v>
      </c>
      <c r="R18" s="5">
        <v>0</v>
      </c>
      <c r="S18" s="5">
        <v>3</v>
      </c>
      <c r="T18" s="5">
        <v>224</v>
      </c>
      <c r="U18" s="5">
        <v>218</v>
      </c>
      <c r="V18" s="5">
        <v>6</v>
      </c>
      <c r="W18" s="5"/>
      <c r="X18" s="5"/>
      <c r="Y18" s="5">
        <v>0</v>
      </c>
      <c r="Z18" s="5">
        <v>0</v>
      </c>
      <c r="AA18" s="5">
        <v>0</v>
      </c>
      <c r="AB18" s="5">
        <v>0</v>
      </c>
      <c r="AC18" s="5">
        <v>4</v>
      </c>
      <c r="AD18" s="5">
        <v>1</v>
      </c>
      <c r="AE18" s="5">
        <v>0</v>
      </c>
      <c r="AF18" s="5">
        <v>0</v>
      </c>
      <c r="AG18" s="5">
        <v>0</v>
      </c>
      <c r="AH18" s="5">
        <v>0</v>
      </c>
      <c r="AI18" s="5">
        <v>0</v>
      </c>
      <c r="AJ18" s="5">
        <v>0</v>
      </c>
      <c r="AK18" s="5">
        <v>0</v>
      </c>
      <c r="AL18" s="5">
        <v>0</v>
      </c>
      <c r="AM18" s="5">
        <v>1</v>
      </c>
      <c r="AN18" s="5">
        <v>1</v>
      </c>
      <c r="AO18" s="5">
        <v>1</v>
      </c>
      <c r="AP18" s="5">
        <v>1</v>
      </c>
      <c r="AQ18" s="5">
        <v>0</v>
      </c>
      <c r="AR18" s="5">
        <v>2</v>
      </c>
      <c r="AS18" s="5">
        <v>0</v>
      </c>
      <c r="AT18" s="5">
        <v>1</v>
      </c>
      <c r="AU18" s="5">
        <v>1</v>
      </c>
      <c r="AV18" s="5">
        <v>0</v>
      </c>
      <c r="AW18" s="5">
        <v>2</v>
      </c>
      <c r="AX18" s="5">
        <v>1</v>
      </c>
      <c r="AY18" s="5">
        <v>0</v>
      </c>
      <c r="AZ18" s="5">
        <v>5</v>
      </c>
      <c r="BA18" s="5">
        <v>2</v>
      </c>
      <c r="BB18" s="5">
        <v>3</v>
      </c>
      <c r="BC18" s="5">
        <v>3</v>
      </c>
      <c r="BD18" s="5">
        <v>0</v>
      </c>
      <c r="BE18" s="5">
        <v>3</v>
      </c>
      <c r="BF18" s="5">
        <v>0</v>
      </c>
      <c r="BG18" s="5">
        <v>2</v>
      </c>
      <c r="BH18" s="5">
        <v>0</v>
      </c>
      <c r="BI18" s="5">
        <v>0</v>
      </c>
      <c r="BJ18" s="5">
        <v>0</v>
      </c>
      <c r="BK18" s="5">
        <v>0</v>
      </c>
      <c r="BL18" s="5">
        <v>1</v>
      </c>
      <c r="BM18" s="5">
        <v>1</v>
      </c>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4"/>
    </row>
    <row r="19" spans="1:200" ht="17.25" thickBot="1">
      <c r="A19" s="84" t="s">
        <v>12</v>
      </c>
      <c r="B19" s="82" t="s">
        <v>24</v>
      </c>
      <c r="C19" s="58" t="s">
        <v>112</v>
      </c>
      <c r="D19" s="53">
        <v>4</v>
      </c>
      <c r="E19" s="5"/>
      <c r="F19" s="5"/>
      <c r="G19" s="5"/>
      <c r="H19" s="5"/>
      <c r="I19" s="5"/>
      <c r="J19" s="5"/>
      <c r="K19" s="5"/>
      <c r="L19" s="5"/>
      <c r="M19" s="5"/>
      <c r="N19" s="5">
        <v>61</v>
      </c>
      <c r="O19" s="5"/>
      <c r="P19" s="5">
        <v>1</v>
      </c>
      <c r="Q19" s="5">
        <v>0</v>
      </c>
      <c r="R19" s="5">
        <v>0</v>
      </c>
      <c r="S19" s="5">
        <v>0</v>
      </c>
      <c r="T19" s="5">
        <v>62</v>
      </c>
      <c r="U19" s="5">
        <v>61</v>
      </c>
      <c r="V19" s="5">
        <v>1</v>
      </c>
      <c r="W19" s="5"/>
      <c r="X19" s="5"/>
      <c r="Y19" s="5">
        <v>0</v>
      </c>
      <c r="Z19" s="5">
        <v>0</v>
      </c>
      <c r="AA19" s="5">
        <v>0</v>
      </c>
      <c r="AB19" s="5">
        <v>0</v>
      </c>
      <c r="AC19" s="5">
        <v>0</v>
      </c>
      <c r="AD19" s="5">
        <v>0</v>
      </c>
      <c r="AE19" s="5">
        <v>0</v>
      </c>
      <c r="AF19" s="5">
        <v>0</v>
      </c>
      <c r="AG19" s="5">
        <v>0</v>
      </c>
      <c r="AH19" s="5">
        <v>0</v>
      </c>
      <c r="AI19" s="5">
        <v>0</v>
      </c>
      <c r="AJ19" s="5">
        <v>0</v>
      </c>
      <c r="AK19" s="5">
        <v>0</v>
      </c>
      <c r="AL19" s="5">
        <v>0</v>
      </c>
      <c r="AM19" s="5">
        <v>0</v>
      </c>
      <c r="AN19" s="5">
        <v>0</v>
      </c>
      <c r="AO19" s="5">
        <v>0</v>
      </c>
      <c r="AP19" s="5">
        <v>0</v>
      </c>
      <c r="AQ19" s="5">
        <v>0</v>
      </c>
      <c r="AR19" s="5">
        <v>0</v>
      </c>
      <c r="AS19" s="5">
        <v>0</v>
      </c>
      <c r="AT19" s="5">
        <v>0</v>
      </c>
      <c r="AU19" s="5">
        <v>0</v>
      </c>
      <c r="AV19" s="5">
        <v>0</v>
      </c>
      <c r="AW19" s="5">
        <v>1</v>
      </c>
      <c r="AX19" s="5">
        <v>0</v>
      </c>
      <c r="AY19" s="5">
        <v>0</v>
      </c>
      <c r="AZ19" s="5">
        <v>1</v>
      </c>
      <c r="BA19" s="5">
        <v>0</v>
      </c>
      <c r="BB19" s="5">
        <v>1</v>
      </c>
      <c r="BC19" s="5">
        <v>0</v>
      </c>
      <c r="BD19" s="5">
        <v>1</v>
      </c>
      <c r="BE19" s="5">
        <v>0</v>
      </c>
      <c r="BF19" s="5">
        <v>0</v>
      </c>
      <c r="BG19" s="5">
        <v>0</v>
      </c>
      <c r="BH19" s="5">
        <v>0</v>
      </c>
      <c r="BI19" s="5">
        <v>0</v>
      </c>
      <c r="BJ19" s="5">
        <v>0</v>
      </c>
      <c r="BK19" s="5">
        <v>0</v>
      </c>
      <c r="BL19" s="5">
        <v>0</v>
      </c>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4"/>
    </row>
    <row r="20" spans="1:200" ht="16.5">
      <c r="A20" s="84" t="s">
        <v>12</v>
      </c>
      <c r="B20" s="79" t="s">
        <v>113</v>
      </c>
      <c r="C20" s="68" t="s">
        <v>114</v>
      </c>
      <c r="D20" s="53">
        <v>4</v>
      </c>
      <c r="E20" s="5"/>
      <c r="F20" s="5"/>
      <c r="G20" s="5"/>
      <c r="H20" s="5"/>
      <c r="I20" s="5"/>
      <c r="J20" s="5"/>
      <c r="K20" s="5"/>
      <c r="L20" s="5"/>
      <c r="M20" s="5"/>
      <c r="N20" s="5">
        <v>66</v>
      </c>
      <c r="O20" s="5"/>
      <c r="P20" s="5">
        <v>3</v>
      </c>
      <c r="Q20" s="5">
        <v>0</v>
      </c>
      <c r="R20" s="5">
        <v>0</v>
      </c>
      <c r="S20" s="5">
        <v>0</v>
      </c>
      <c r="T20" s="5">
        <v>69</v>
      </c>
      <c r="U20" s="5">
        <v>67</v>
      </c>
      <c r="V20" s="5">
        <v>2</v>
      </c>
      <c r="W20" s="5"/>
      <c r="X20" s="5"/>
      <c r="Y20" s="5"/>
      <c r="Z20" s="5"/>
      <c r="AA20" s="5"/>
      <c r="AB20" s="5"/>
      <c r="AC20" s="5">
        <v>2</v>
      </c>
      <c r="AD20" s="5"/>
      <c r="AE20" s="5"/>
      <c r="AF20" s="5"/>
      <c r="AG20" s="5"/>
      <c r="AH20" s="5"/>
      <c r="AI20" s="5"/>
      <c r="AJ20" s="5"/>
      <c r="AK20" s="5"/>
      <c r="AL20" s="5"/>
      <c r="AM20" s="5"/>
      <c r="AN20" s="5"/>
      <c r="AO20" s="5"/>
      <c r="AP20" s="5"/>
      <c r="AQ20" s="5"/>
      <c r="AR20" s="5"/>
      <c r="AS20" s="5"/>
      <c r="AT20" s="5">
        <v>0</v>
      </c>
      <c r="AU20" s="5"/>
      <c r="AV20" s="5"/>
      <c r="AW20" s="5">
        <v>0</v>
      </c>
      <c r="AX20" s="5"/>
      <c r="AY20" s="5"/>
      <c r="AZ20" s="5">
        <v>0</v>
      </c>
      <c r="BA20" s="5">
        <v>0</v>
      </c>
      <c r="BB20" s="5">
        <v>0</v>
      </c>
      <c r="BC20" s="5"/>
      <c r="BD20" s="5"/>
      <c r="BE20" s="5"/>
      <c r="BF20" s="5"/>
      <c r="BG20" s="5"/>
      <c r="BH20" s="5"/>
      <c r="BI20" s="5"/>
      <c r="BJ20" s="5"/>
      <c r="BK20" s="5"/>
      <c r="BL20" s="5"/>
      <c r="BM20" s="5">
        <v>1</v>
      </c>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4"/>
    </row>
    <row r="21" spans="1:200" ht="16.5">
      <c r="A21" s="84" t="s">
        <v>12</v>
      </c>
      <c r="B21" s="84" t="s">
        <v>113</v>
      </c>
      <c r="C21" s="68" t="s">
        <v>116</v>
      </c>
      <c r="D21" s="53">
        <v>3</v>
      </c>
      <c r="E21" s="5"/>
      <c r="F21" s="5"/>
      <c r="G21" s="5"/>
      <c r="H21" s="5"/>
      <c r="I21" s="5"/>
      <c r="J21" s="5"/>
      <c r="K21" s="5"/>
      <c r="L21" s="5"/>
      <c r="M21" s="5"/>
      <c r="N21" s="5">
        <v>118</v>
      </c>
      <c r="O21" s="5"/>
      <c r="P21" s="5">
        <v>6</v>
      </c>
      <c r="Q21" s="5">
        <v>5</v>
      </c>
      <c r="R21" s="5">
        <v>0</v>
      </c>
      <c r="S21" s="5">
        <v>0</v>
      </c>
      <c r="T21" s="5">
        <v>129</v>
      </c>
      <c r="U21" s="5">
        <v>123</v>
      </c>
      <c r="V21" s="5">
        <v>6</v>
      </c>
      <c r="W21" s="5"/>
      <c r="X21" s="5"/>
      <c r="Y21" s="5">
        <v>0</v>
      </c>
      <c r="Z21" s="5">
        <v>0</v>
      </c>
      <c r="AA21" s="5">
        <v>0</v>
      </c>
      <c r="AB21" s="5">
        <v>2</v>
      </c>
      <c r="AC21" s="5">
        <v>2</v>
      </c>
      <c r="AD21" s="5">
        <v>2</v>
      </c>
      <c r="AE21" s="5">
        <v>0</v>
      </c>
      <c r="AF21" s="5">
        <v>0</v>
      </c>
      <c r="AG21" s="5">
        <v>0</v>
      </c>
      <c r="AH21" s="5">
        <v>0</v>
      </c>
      <c r="AI21" s="5">
        <v>2</v>
      </c>
      <c r="AJ21" s="5">
        <v>0</v>
      </c>
      <c r="AK21" s="5">
        <v>0</v>
      </c>
      <c r="AL21" s="5">
        <v>0</v>
      </c>
      <c r="AM21" s="5">
        <v>1</v>
      </c>
      <c r="AN21" s="5">
        <v>1</v>
      </c>
      <c r="AO21" s="5">
        <v>1</v>
      </c>
      <c r="AP21" s="5">
        <v>4</v>
      </c>
      <c r="AQ21" s="5">
        <v>0</v>
      </c>
      <c r="AR21" s="5">
        <v>0</v>
      </c>
      <c r="AS21" s="5">
        <v>0</v>
      </c>
      <c r="AT21" s="5">
        <v>0</v>
      </c>
      <c r="AU21" s="5">
        <v>0</v>
      </c>
      <c r="AV21" s="5">
        <v>0</v>
      </c>
      <c r="AW21" s="5">
        <v>0</v>
      </c>
      <c r="AX21" s="5">
        <v>0</v>
      </c>
      <c r="AY21" s="5">
        <v>0</v>
      </c>
      <c r="AZ21" s="5">
        <v>10</v>
      </c>
      <c r="BA21" s="5">
        <v>0</v>
      </c>
      <c r="BB21" s="5">
        <v>10</v>
      </c>
      <c r="BC21" s="5">
        <v>2</v>
      </c>
      <c r="BD21" s="5">
        <v>0</v>
      </c>
      <c r="BE21" s="5">
        <v>2</v>
      </c>
      <c r="BF21" s="5">
        <v>0</v>
      </c>
      <c r="BG21" s="5">
        <v>0</v>
      </c>
      <c r="BH21" s="5">
        <v>0</v>
      </c>
      <c r="BI21" s="5">
        <v>0</v>
      </c>
      <c r="BJ21" s="5">
        <v>0</v>
      </c>
      <c r="BK21" s="5">
        <v>0</v>
      </c>
      <c r="BL21" s="5">
        <v>0</v>
      </c>
      <c r="BM21" s="5">
        <v>1</v>
      </c>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4"/>
    </row>
    <row r="22" spans="1:200" ht="16.5">
      <c r="A22" s="84" t="s">
        <v>12</v>
      </c>
      <c r="B22" s="84" t="s">
        <v>113</v>
      </c>
      <c r="C22" s="68" t="s">
        <v>120</v>
      </c>
      <c r="D22" s="53">
        <v>25</v>
      </c>
      <c r="E22" s="5">
        <v>3</v>
      </c>
      <c r="F22" s="5">
        <v>0</v>
      </c>
      <c r="G22" s="5">
        <v>0</v>
      </c>
      <c r="H22" s="5">
        <v>0</v>
      </c>
      <c r="I22" s="5">
        <v>3</v>
      </c>
      <c r="J22" s="5">
        <v>3</v>
      </c>
      <c r="K22" s="5">
        <v>0</v>
      </c>
      <c r="L22" s="5">
        <v>3</v>
      </c>
      <c r="M22" s="5"/>
      <c r="N22" s="5">
        <v>794</v>
      </c>
      <c r="O22" s="5">
        <v>0</v>
      </c>
      <c r="P22" s="5">
        <v>22</v>
      </c>
      <c r="Q22" s="5">
        <v>14</v>
      </c>
      <c r="R22" s="5">
        <v>0</v>
      </c>
      <c r="S22" s="5">
        <v>3</v>
      </c>
      <c r="T22" s="5">
        <v>833</v>
      </c>
      <c r="U22" s="5">
        <v>802</v>
      </c>
      <c r="V22" s="5">
        <v>31</v>
      </c>
      <c r="W22" s="5">
        <v>3</v>
      </c>
      <c r="X22" s="5">
        <v>0</v>
      </c>
      <c r="Y22" s="5"/>
      <c r="Z22" s="5"/>
      <c r="AA22" s="5"/>
      <c r="AB22" s="5"/>
      <c r="AC22" s="5">
        <v>12</v>
      </c>
      <c r="AD22" s="5"/>
      <c r="AE22" s="5"/>
      <c r="AF22" s="5"/>
      <c r="AG22" s="5"/>
      <c r="AH22" s="5"/>
      <c r="AI22" s="5"/>
      <c r="AJ22" s="5"/>
      <c r="AK22" s="5"/>
      <c r="AL22" s="5"/>
      <c r="AM22" s="5"/>
      <c r="AN22" s="5"/>
      <c r="AO22" s="5"/>
      <c r="AP22" s="5"/>
      <c r="AQ22" s="5"/>
      <c r="AR22" s="5"/>
      <c r="AS22" s="5"/>
      <c r="AT22" s="5">
        <v>5</v>
      </c>
      <c r="AU22" s="5"/>
      <c r="AV22" s="5"/>
      <c r="AW22" s="5">
        <v>0</v>
      </c>
      <c r="AX22" s="5"/>
      <c r="AY22" s="5"/>
      <c r="AZ22" s="5">
        <v>14</v>
      </c>
      <c r="BA22" s="5">
        <v>0</v>
      </c>
      <c r="BB22" s="5">
        <v>14</v>
      </c>
      <c r="BC22" s="5"/>
      <c r="BD22" s="5"/>
      <c r="BE22" s="5"/>
      <c r="BF22" s="5"/>
      <c r="BG22" s="5"/>
      <c r="BH22" s="5"/>
      <c r="BI22" s="5"/>
      <c r="BJ22" s="5"/>
      <c r="BK22" s="5"/>
      <c r="BL22" s="5"/>
      <c r="BM22" s="5">
        <v>1</v>
      </c>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4"/>
    </row>
    <row r="23" spans="1:200" ht="17.25" thickBot="1">
      <c r="A23" s="84" t="s">
        <v>12</v>
      </c>
      <c r="B23" s="84" t="s">
        <v>113</v>
      </c>
      <c r="C23" s="58" t="s">
        <v>123</v>
      </c>
      <c r="D23" s="53">
        <v>0</v>
      </c>
      <c r="E23" s="5"/>
      <c r="F23" s="5"/>
      <c r="G23" s="5"/>
      <c r="H23" s="5"/>
      <c r="I23" s="5"/>
      <c r="J23" s="5"/>
      <c r="K23" s="5"/>
      <c r="L23" s="5"/>
      <c r="M23" s="5"/>
      <c r="N23" s="5">
        <v>37</v>
      </c>
      <c r="O23" s="5"/>
      <c r="P23" s="5">
        <v>3</v>
      </c>
      <c r="Q23" s="5">
        <v>3</v>
      </c>
      <c r="R23" s="5">
        <v>0</v>
      </c>
      <c r="S23" s="5">
        <v>1</v>
      </c>
      <c r="T23" s="5">
        <v>44</v>
      </c>
      <c r="U23" s="5">
        <v>41</v>
      </c>
      <c r="V23" s="5">
        <v>3</v>
      </c>
      <c r="W23" s="5"/>
      <c r="X23" s="5"/>
      <c r="Y23" s="5"/>
      <c r="Z23" s="5"/>
      <c r="AA23" s="5"/>
      <c r="AB23" s="5"/>
      <c r="AC23" s="5">
        <v>0</v>
      </c>
      <c r="AD23" s="5"/>
      <c r="AE23" s="5"/>
      <c r="AF23" s="5"/>
      <c r="AG23" s="5"/>
      <c r="AH23" s="5"/>
      <c r="AI23" s="5"/>
      <c r="AJ23" s="5"/>
      <c r="AK23" s="5"/>
      <c r="AL23" s="5"/>
      <c r="AM23" s="5"/>
      <c r="AN23" s="5"/>
      <c r="AO23" s="5"/>
      <c r="AP23" s="5"/>
      <c r="AQ23" s="5"/>
      <c r="AR23" s="5"/>
      <c r="AS23" s="5"/>
      <c r="AT23" s="5">
        <v>0</v>
      </c>
      <c r="AU23" s="5"/>
      <c r="AV23" s="5"/>
      <c r="AW23" s="5">
        <v>0</v>
      </c>
      <c r="AX23" s="5"/>
      <c r="AY23" s="5"/>
      <c r="AZ23" s="5">
        <v>3</v>
      </c>
      <c r="BA23" s="5">
        <v>1</v>
      </c>
      <c r="BB23" s="5">
        <v>2</v>
      </c>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4"/>
    </row>
    <row r="24" spans="1:200" ht="16.5">
      <c r="A24" s="84" t="s">
        <v>12</v>
      </c>
      <c r="B24" s="84" t="s">
        <v>113</v>
      </c>
      <c r="C24" s="66" t="s">
        <v>205</v>
      </c>
      <c r="D24" s="53">
        <v>0</v>
      </c>
      <c r="E24" s="5"/>
      <c r="F24" s="5"/>
      <c r="G24" s="5"/>
      <c r="H24" s="5"/>
      <c r="I24" s="5"/>
      <c r="J24" s="5"/>
      <c r="K24" s="5"/>
      <c r="L24" s="5"/>
      <c r="M24" s="5"/>
      <c r="N24" s="5">
        <v>27</v>
      </c>
      <c r="O24" s="5"/>
      <c r="P24" s="5">
        <v>0</v>
      </c>
      <c r="Q24" s="5">
        <v>1</v>
      </c>
      <c r="R24" s="5">
        <v>0</v>
      </c>
      <c r="S24" s="5">
        <v>0</v>
      </c>
      <c r="T24" s="5">
        <v>28</v>
      </c>
      <c r="U24" s="5">
        <v>27</v>
      </c>
      <c r="V24" s="5">
        <v>1</v>
      </c>
      <c r="W24" s="5"/>
      <c r="X24" s="5"/>
      <c r="Y24" s="5"/>
      <c r="Z24" s="5"/>
      <c r="AA24" s="5"/>
      <c r="AB24" s="5"/>
      <c r="AC24" s="5">
        <v>0</v>
      </c>
      <c r="AD24" s="5"/>
      <c r="AE24" s="5"/>
      <c r="AF24" s="5"/>
      <c r="AG24" s="5"/>
      <c r="AH24" s="5"/>
      <c r="AI24" s="5"/>
      <c r="AJ24" s="5"/>
      <c r="AK24" s="5"/>
      <c r="AL24" s="5"/>
      <c r="AM24" s="5"/>
      <c r="AN24" s="5"/>
      <c r="AO24" s="5"/>
      <c r="AP24" s="5"/>
      <c r="AQ24" s="5"/>
      <c r="AR24" s="5"/>
      <c r="AS24" s="5"/>
      <c r="AT24" s="5">
        <v>0</v>
      </c>
      <c r="AU24" s="5"/>
      <c r="AV24" s="5"/>
      <c r="AW24" s="5">
        <v>0</v>
      </c>
      <c r="AX24" s="5"/>
      <c r="AY24" s="5"/>
      <c r="AZ24" s="5">
        <v>1</v>
      </c>
      <c r="BA24" s="5">
        <v>1</v>
      </c>
      <c r="BB24" s="5">
        <v>0</v>
      </c>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4"/>
    </row>
    <row r="25" spans="1:200" ht="16.5">
      <c r="A25" s="84" t="s">
        <v>12</v>
      </c>
      <c r="B25" s="84" t="s">
        <v>113</v>
      </c>
      <c r="C25" s="66" t="s">
        <v>211</v>
      </c>
      <c r="D25" s="53">
        <v>0</v>
      </c>
      <c r="E25" s="5"/>
      <c r="F25" s="5"/>
      <c r="G25" s="5"/>
      <c r="H25" s="5"/>
      <c r="I25" s="5"/>
      <c r="J25" s="5"/>
      <c r="K25" s="5"/>
      <c r="L25" s="5"/>
      <c r="M25" s="5"/>
      <c r="N25" s="5">
        <v>15</v>
      </c>
      <c r="O25" s="5"/>
      <c r="P25" s="5">
        <v>0</v>
      </c>
      <c r="Q25" s="5">
        <v>0</v>
      </c>
      <c r="R25" s="5">
        <v>0</v>
      </c>
      <c r="S25" s="5">
        <v>0</v>
      </c>
      <c r="T25" s="5">
        <v>15</v>
      </c>
      <c r="U25" s="5">
        <v>15</v>
      </c>
      <c r="V25" s="5"/>
      <c r="W25" s="5"/>
      <c r="X25" s="5"/>
      <c r="Y25" s="5"/>
      <c r="Z25" s="5"/>
      <c r="AA25" s="5"/>
      <c r="AB25" s="5"/>
      <c r="AC25" s="5">
        <v>0</v>
      </c>
      <c r="AD25" s="5"/>
      <c r="AE25" s="5"/>
      <c r="AF25" s="5"/>
      <c r="AG25" s="5"/>
      <c r="AH25" s="5"/>
      <c r="AI25" s="5"/>
      <c r="AJ25" s="5"/>
      <c r="AK25" s="5"/>
      <c r="AL25" s="5"/>
      <c r="AM25" s="5"/>
      <c r="AN25" s="5"/>
      <c r="AO25" s="5"/>
      <c r="AP25" s="5"/>
      <c r="AQ25" s="5"/>
      <c r="AR25" s="5"/>
      <c r="AS25" s="5"/>
      <c r="AT25" s="5">
        <v>0</v>
      </c>
      <c r="AU25" s="5"/>
      <c r="AV25" s="5"/>
      <c r="AW25" s="5">
        <v>0</v>
      </c>
      <c r="AX25" s="5"/>
      <c r="AY25" s="5"/>
      <c r="AZ25" s="5">
        <v>0</v>
      </c>
      <c r="BA25" s="5">
        <v>0</v>
      </c>
      <c r="BB25" s="5">
        <v>0</v>
      </c>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4"/>
    </row>
    <row r="26" spans="1:200" ht="16.5">
      <c r="A26" s="84" t="s">
        <v>12</v>
      </c>
      <c r="B26" s="79" t="s">
        <v>126</v>
      </c>
      <c r="C26" s="68" t="s">
        <v>127</v>
      </c>
      <c r="D26" s="53">
        <v>5</v>
      </c>
      <c r="E26" s="5"/>
      <c r="F26" s="5"/>
      <c r="G26" s="5"/>
      <c r="H26" s="5"/>
      <c r="I26" s="5"/>
      <c r="J26" s="5"/>
      <c r="K26" s="5"/>
      <c r="L26" s="5"/>
      <c r="M26" s="5"/>
      <c r="N26" s="5">
        <v>125</v>
      </c>
      <c r="O26" s="5"/>
      <c r="P26" s="5">
        <v>2</v>
      </c>
      <c r="Q26" s="5"/>
      <c r="R26" s="5"/>
      <c r="S26" s="5"/>
      <c r="T26" s="5">
        <v>127</v>
      </c>
      <c r="U26" s="5">
        <v>137</v>
      </c>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v>1</v>
      </c>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4"/>
    </row>
    <row r="27" spans="1:200" ht="16.5">
      <c r="A27" s="84" t="s">
        <v>12</v>
      </c>
      <c r="B27" s="80" t="s">
        <v>126</v>
      </c>
      <c r="C27" s="68" t="s">
        <v>129</v>
      </c>
      <c r="D27" s="53">
        <v>2</v>
      </c>
      <c r="E27" s="5"/>
      <c r="F27" s="5"/>
      <c r="G27" s="5"/>
      <c r="H27" s="5"/>
      <c r="I27" s="5"/>
      <c r="J27" s="5"/>
      <c r="K27" s="5"/>
      <c r="L27" s="5"/>
      <c r="M27" s="5"/>
      <c r="N27" s="5">
        <v>92</v>
      </c>
      <c r="O27" s="5"/>
      <c r="P27" s="5">
        <v>0</v>
      </c>
      <c r="Q27" s="5">
        <v>0</v>
      </c>
      <c r="R27" s="5">
        <v>0</v>
      </c>
      <c r="S27" s="5">
        <v>0</v>
      </c>
      <c r="T27" s="5">
        <v>92</v>
      </c>
      <c r="U27" s="5">
        <v>91</v>
      </c>
      <c r="V27" s="5">
        <v>1</v>
      </c>
      <c r="W27" s="5"/>
      <c r="X27" s="5"/>
      <c r="Y27" s="5"/>
      <c r="Z27" s="5"/>
      <c r="AA27" s="5"/>
      <c r="AB27" s="5"/>
      <c r="AC27" s="5">
        <v>0</v>
      </c>
      <c r="AD27" s="5"/>
      <c r="AE27" s="5"/>
      <c r="AF27" s="5"/>
      <c r="AG27" s="5"/>
      <c r="AH27" s="5"/>
      <c r="AI27" s="5"/>
      <c r="AJ27" s="5"/>
      <c r="AK27" s="5"/>
      <c r="AL27" s="5"/>
      <c r="AM27" s="5"/>
      <c r="AN27" s="5"/>
      <c r="AO27" s="5"/>
      <c r="AP27" s="5"/>
      <c r="AQ27" s="5"/>
      <c r="AR27" s="5"/>
      <c r="AS27" s="5"/>
      <c r="AT27" s="5">
        <v>1</v>
      </c>
      <c r="AU27" s="5"/>
      <c r="AV27" s="5"/>
      <c r="AW27" s="5">
        <v>0</v>
      </c>
      <c r="AX27" s="5"/>
      <c r="AY27" s="5"/>
      <c r="AZ27" s="5">
        <v>0</v>
      </c>
      <c r="BA27" s="5">
        <v>0</v>
      </c>
      <c r="BB27" s="5">
        <v>0</v>
      </c>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4"/>
    </row>
    <row r="28" spans="1:200" ht="17.25" thickBot="1">
      <c r="A28" s="84" t="s">
        <v>12</v>
      </c>
      <c r="B28" s="80" t="s">
        <v>126</v>
      </c>
      <c r="C28" s="58" t="s">
        <v>174</v>
      </c>
      <c r="D28" s="53">
        <v>0</v>
      </c>
      <c r="E28" s="5"/>
      <c r="F28" s="5"/>
      <c r="G28" s="5"/>
      <c r="H28" s="5"/>
      <c r="I28" s="5"/>
      <c r="J28" s="5"/>
      <c r="K28" s="5"/>
      <c r="L28" s="5"/>
      <c r="M28" s="5"/>
      <c r="N28" s="5">
        <v>113</v>
      </c>
      <c r="O28" s="5"/>
      <c r="P28" s="5">
        <v>9</v>
      </c>
      <c r="Q28" s="5">
        <v>0</v>
      </c>
      <c r="R28" s="5">
        <v>2</v>
      </c>
      <c r="S28" s="5">
        <v>8</v>
      </c>
      <c r="T28" s="5">
        <v>131</v>
      </c>
      <c r="U28" s="5">
        <v>131</v>
      </c>
      <c r="V28" s="5"/>
      <c r="W28" s="5"/>
      <c r="X28" s="5"/>
      <c r="Y28" s="5">
        <v>0</v>
      </c>
      <c r="Z28" s="5">
        <v>0</v>
      </c>
      <c r="AA28" s="5">
        <v>0</v>
      </c>
      <c r="AB28" s="5">
        <v>0</v>
      </c>
      <c r="AC28" s="5">
        <v>0</v>
      </c>
      <c r="AD28" s="5">
        <v>0</v>
      </c>
      <c r="AE28" s="5">
        <v>0</v>
      </c>
      <c r="AF28" s="5">
        <v>0</v>
      </c>
      <c r="AG28" s="5">
        <v>0</v>
      </c>
      <c r="AH28" s="5">
        <v>0</v>
      </c>
      <c r="AI28" s="5">
        <v>0</v>
      </c>
      <c r="AJ28" s="5">
        <v>0</v>
      </c>
      <c r="AK28" s="5">
        <v>0</v>
      </c>
      <c r="AL28" s="5">
        <v>0</v>
      </c>
      <c r="AM28" s="5">
        <v>0</v>
      </c>
      <c r="AN28" s="5">
        <v>0</v>
      </c>
      <c r="AO28" s="5">
        <v>0</v>
      </c>
      <c r="AP28" s="5">
        <v>0</v>
      </c>
      <c r="AQ28" s="5">
        <v>0</v>
      </c>
      <c r="AR28" s="5">
        <v>0</v>
      </c>
      <c r="AS28" s="5">
        <v>0</v>
      </c>
      <c r="AT28" s="5">
        <v>0</v>
      </c>
      <c r="AU28" s="5">
        <v>0</v>
      </c>
      <c r="AV28" s="5">
        <v>0</v>
      </c>
      <c r="AW28" s="5">
        <v>0</v>
      </c>
      <c r="AX28" s="5">
        <v>0</v>
      </c>
      <c r="AY28" s="5">
        <v>0</v>
      </c>
      <c r="AZ28" s="5">
        <v>0</v>
      </c>
      <c r="BA28" s="5">
        <v>0</v>
      </c>
      <c r="BB28" s="5">
        <v>0</v>
      </c>
      <c r="BC28" s="5">
        <v>0</v>
      </c>
      <c r="BD28" s="5">
        <v>0</v>
      </c>
      <c r="BE28" s="5">
        <v>0</v>
      </c>
      <c r="BF28" s="5">
        <v>0</v>
      </c>
      <c r="BG28" s="5">
        <v>0</v>
      </c>
      <c r="BH28" s="5">
        <v>0</v>
      </c>
      <c r="BI28" s="5">
        <v>0</v>
      </c>
      <c r="BJ28" s="5">
        <v>0</v>
      </c>
      <c r="BK28" s="5">
        <v>0</v>
      </c>
      <c r="BL28" s="5">
        <v>0</v>
      </c>
      <c r="BM28" s="5">
        <v>1</v>
      </c>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4"/>
    </row>
    <row r="29" spans="1:200" ht="17.25" thickBot="1">
      <c r="A29" s="84" t="s">
        <v>12</v>
      </c>
      <c r="B29" s="81" t="s">
        <v>126</v>
      </c>
      <c r="C29" s="66" t="s">
        <v>209</v>
      </c>
      <c r="D29" s="53">
        <v>0</v>
      </c>
      <c r="E29" s="5"/>
      <c r="F29" s="5"/>
      <c r="G29" s="5"/>
      <c r="H29" s="5"/>
      <c r="I29" s="5"/>
      <c r="J29" s="5"/>
      <c r="K29" s="5"/>
      <c r="L29" s="5"/>
      <c r="M29" s="5"/>
      <c r="N29" s="5">
        <v>16</v>
      </c>
      <c r="O29" s="5"/>
      <c r="P29" s="5">
        <v>1</v>
      </c>
      <c r="Q29" s="5">
        <v>4</v>
      </c>
      <c r="R29" s="5">
        <v>0</v>
      </c>
      <c r="S29" s="5">
        <v>0</v>
      </c>
      <c r="T29" s="5">
        <v>21</v>
      </c>
      <c r="U29" s="5">
        <v>20</v>
      </c>
      <c r="V29" s="5">
        <v>1</v>
      </c>
      <c r="W29" s="5"/>
      <c r="X29" s="5"/>
      <c r="Y29" s="5"/>
      <c r="Z29" s="5"/>
      <c r="AA29" s="5"/>
      <c r="AB29" s="5"/>
      <c r="AC29" s="5">
        <v>0</v>
      </c>
      <c r="AD29" s="5"/>
      <c r="AE29" s="5"/>
      <c r="AF29" s="5"/>
      <c r="AG29" s="5"/>
      <c r="AH29" s="5"/>
      <c r="AI29" s="5"/>
      <c r="AJ29" s="5"/>
      <c r="AK29" s="5"/>
      <c r="AL29" s="5"/>
      <c r="AM29" s="5"/>
      <c r="AN29" s="5"/>
      <c r="AO29" s="5"/>
      <c r="AP29" s="5"/>
      <c r="AQ29" s="5"/>
      <c r="AR29" s="5"/>
      <c r="AS29" s="5"/>
      <c r="AT29" s="5">
        <v>0</v>
      </c>
      <c r="AU29" s="5"/>
      <c r="AV29" s="5"/>
      <c r="AW29" s="5">
        <v>0</v>
      </c>
      <c r="AX29" s="5"/>
      <c r="AY29" s="5"/>
      <c r="AZ29" s="5">
        <v>1</v>
      </c>
      <c r="BA29" s="5">
        <v>0</v>
      </c>
      <c r="BB29" s="5">
        <v>1</v>
      </c>
      <c r="BC29" s="5"/>
      <c r="BD29" s="5"/>
      <c r="BE29" s="5"/>
      <c r="BF29" s="5"/>
      <c r="BG29" s="5"/>
      <c r="BH29" s="5"/>
      <c r="BI29" s="5"/>
      <c r="BJ29" s="5"/>
      <c r="BK29" s="5"/>
      <c r="BL29" s="5"/>
      <c r="BM29" s="5">
        <v>1</v>
      </c>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4"/>
    </row>
    <row r="30" spans="1:200" ht="16.5">
      <c r="A30" s="79" t="s">
        <v>26</v>
      </c>
      <c r="B30" s="79" t="s">
        <v>27</v>
      </c>
      <c r="C30" s="68" t="s">
        <v>108</v>
      </c>
      <c r="D30" s="53">
        <v>5</v>
      </c>
      <c r="E30" s="5">
        <v>2</v>
      </c>
      <c r="F30" s="5">
        <v>0</v>
      </c>
      <c r="G30" s="5">
        <v>0</v>
      </c>
      <c r="H30" s="5">
        <v>1</v>
      </c>
      <c r="I30" s="5">
        <v>1</v>
      </c>
      <c r="J30" s="5">
        <v>1</v>
      </c>
      <c r="K30" s="5">
        <v>0</v>
      </c>
      <c r="L30" s="5">
        <v>1</v>
      </c>
      <c r="M30" s="5"/>
      <c r="N30" s="5">
        <v>130</v>
      </c>
      <c r="O30" s="5">
        <v>0</v>
      </c>
      <c r="P30" s="5">
        <v>3</v>
      </c>
      <c r="Q30" s="5">
        <v>0</v>
      </c>
      <c r="R30" s="5">
        <v>0</v>
      </c>
      <c r="S30" s="5">
        <v>0</v>
      </c>
      <c r="T30" s="5">
        <v>133</v>
      </c>
      <c r="U30" s="5">
        <v>131</v>
      </c>
      <c r="V30" s="5">
        <v>2</v>
      </c>
      <c r="W30" s="5">
        <v>1</v>
      </c>
      <c r="X30" s="5">
        <v>0</v>
      </c>
      <c r="Y30" s="5"/>
      <c r="Z30" s="5"/>
      <c r="AA30" s="5"/>
      <c r="AB30" s="5"/>
      <c r="AC30" s="5">
        <v>0</v>
      </c>
      <c r="AD30" s="5"/>
      <c r="AE30" s="5"/>
      <c r="AF30" s="5"/>
      <c r="AG30" s="5"/>
      <c r="AH30" s="5"/>
      <c r="AI30" s="5"/>
      <c r="AJ30" s="5"/>
      <c r="AK30" s="5"/>
      <c r="AL30" s="5"/>
      <c r="AM30" s="5"/>
      <c r="AN30" s="5"/>
      <c r="AO30" s="5"/>
      <c r="AP30" s="5"/>
      <c r="AQ30" s="5"/>
      <c r="AR30" s="5"/>
      <c r="AS30" s="5"/>
      <c r="AT30" s="5">
        <v>0</v>
      </c>
      <c r="AU30" s="5"/>
      <c r="AV30" s="5"/>
      <c r="AW30" s="5">
        <v>0</v>
      </c>
      <c r="AX30" s="5"/>
      <c r="AY30" s="5"/>
      <c r="AZ30" s="5">
        <v>2</v>
      </c>
      <c r="BA30" s="5">
        <v>0</v>
      </c>
      <c r="BB30" s="5">
        <v>2</v>
      </c>
      <c r="BC30" s="5"/>
      <c r="BD30" s="5"/>
      <c r="BE30" s="5"/>
      <c r="BF30" s="5"/>
      <c r="BG30" s="5"/>
      <c r="BH30" s="5"/>
      <c r="BI30" s="5"/>
      <c r="BJ30" s="5"/>
      <c r="BK30" s="5"/>
      <c r="BL30" s="5"/>
      <c r="BM30" s="5">
        <v>1</v>
      </c>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4"/>
    </row>
    <row r="31" spans="1:200" ht="16.5">
      <c r="A31" s="84" t="s">
        <v>26</v>
      </c>
      <c r="B31" s="82" t="s">
        <v>27</v>
      </c>
      <c r="C31" s="68" t="s">
        <v>182</v>
      </c>
      <c r="D31" s="53">
        <v>2</v>
      </c>
      <c r="E31" s="5"/>
      <c r="F31" s="5"/>
      <c r="G31" s="5"/>
      <c r="H31" s="5"/>
      <c r="I31" s="5"/>
      <c r="J31" s="5"/>
      <c r="K31" s="5"/>
      <c r="L31" s="5"/>
      <c r="M31" s="5"/>
      <c r="N31" s="5">
        <v>112</v>
      </c>
      <c r="O31" s="5"/>
      <c r="P31" s="5">
        <v>5</v>
      </c>
      <c r="Q31" s="5"/>
      <c r="R31" s="5"/>
      <c r="S31" s="5"/>
      <c r="T31" s="5">
        <v>117</v>
      </c>
      <c r="U31" s="5">
        <v>119</v>
      </c>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v>1</v>
      </c>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4"/>
    </row>
    <row r="32" spans="1:200" ht="16.5">
      <c r="A32" s="84" t="s">
        <v>26</v>
      </c>
      <c r="B32" s="82" t="s">
        <v>27</v>
      </c>
      <c r="C32" s="68" t="s">
        <v>109</v>
      </c>
      <c r="D32" s="53">
        <v>2</v>
      </c>
      <c r="E32" s="5"/>
      <c r="F32" s="5"/>
      <c r="G32" s="5"/>
      <c r="H32" s="5"/>
      <c r="I32" s="5"/>
      <c r="J32" s="5"/>
      <c r="K32" s="5"/>
      <c r="L32" s="5"/>
      <c r="M32" s="5"/>
      <c r="N32" s="5">
        <v>181</v>
      </c>
      <c r="O32" s="5"/>
      <c r="P32" s="5">
        <v>10</v>
      </c>
      <c r="Q32" s="5">
        <v>0</v>
      </c>
      <c r="R32" s="5">
        <v>0</v>
      </c>
      <c r="S32" s="5">
        <v>0</v>
      </c>
      <c r="T32" s="5">
        <v>191</v>
      </c>
      <c r="U32" s="5">
        <v>180</v>
      </c>
      <c r="V32" s="5">
        <v>11</v>
      </c>
      <c r="W32" s="5"/>
      <c r="X32" s="5"/>
      <c r="Y32" s="5"/>
      <c r="Z32" s="5"/>
      <c r="AA32" s="5"/>
      <c r="AB32" s="5"/>
      <c r="AC32" s="5">
        <v>5</v>
      </c>
      <c r="AD32" s="5"/>
      <c r="AE32" s="5"/>
      <c r="AF32" s="5"/>
      <c r="AG32" s="5"/>
      <c r="AH32" s="5"/>
      <c r="AI32" s="5"/>
      <c r="AJ32" s="5"/>
      <c r="AK32" s="5"/>
      <c r="AL32" s="5"/>
      <c r="AM32" s="5"/>
      <c r="AN32" s="5"/>
      <c r="AO32" s="5"/>
      <c r="AP32" s="5"/>
      <c r="AQ32" s="5"/>
      <c r="AR32" s="5"/>
      <c r="AS32" s="5"/>
      <c r="AT32" s="5">
        <v>2</v>
      </c>
      <c r="AU32" s="5"/>
      <c r="AV32" s="5"/>
      <c r="AW32" s="5">
        <v>0</v>
      </c>
      <c r="AX32" s="5"/>
      <c r="AY32" s="5"/>
      <c r="AZ32" s="5">
        <v>4</v>
      </c>
      <c r="BA32" s="5">
        <v>3</v>
      </c>
      <c r="BB32" s="5">
        <v>1</v>
      </c>
      <c r="BC32" s="5"/>
      <c r="BD32" s="5"/>
      <c r="BE32" s="5"/>
      <c r="BF32" s="5"/>
      <c r="BG32" s="5"/>
      <c r="BH32" s="5"/>
      <c r="BI32" s="5"/>
      <c r="BJ32" s="5"/>
      <c r="BK32" s="5"/>
      <c r="BL32" s="5"/>
      <c r="BM32" s="5">
        <v>1</v>
      </c>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4"/>
    </row>
    <row r="33" spans="1:200" ht="16.5">
      <c r="A33" s="84" t="s">
        <v>26</v>
      </c>
      <c r="B33" s="82" t="s">
        <v>27</v>
      </c>
      <c r="C33" s="68" t="s">
        <v>57</v>
      </c>
      <c r="D33" s="53">
        <v>2</v>
      </c>
      <c r="E33" s="5">
        <v>2</v>
      </c>
      <c r="F33" s="5">
        <v>0</v>
      </c>
      <c r="G33" s="5">
        <v>0</v>
      </c>
      <c r="H33" s="5">
        <v>0</v>
      </c>
      <c r="I33" s="5">
        <v>2</v>
      </c>
      <c r="J33" s="5">
        <v>2</v>
      </c>
      <c r="K33" s="5">
        <v>0</v>
      </c>
      <c r="L33" s="5">
        <v>1</v>
      </c>
      <c r="M33" s="5"/>
      <c r="N33" s="5">
        <v>119</v>
      </c>
      <c r="O33" s="5">
        <v>0</v>
      </c>
      <c r="P33" s="5">
        <v>1</v>
      </c>
      <c r="Q33" s="5">
        <v>0</v>
      </c>
      <c r="R33" s="5">
        <v>0</v>
      </c>
      <c r="S33" s="5">
        <v>0</v>
      </c>
      <c r="T33" s="5">
        <v>120</v>
      </c>
      <c r="U33" s="5">
        <v>116</v>
      </c>
      <c r="V33" s="5">
        <v>4</v>
      </c>
      <c r="W33" s="5">
        <v>0</v>
      </c>
      <c r="X33" s="5">
        <v>0</v>
      </c>
      <c r="Y33" s="5"/>
      <c r="Z33" s="5"/>
      <c r="AA33" s="5"/>
      <c r="AB33" s="5"/>
      <c r="AC33" s="5">
        <v>2</v>
      </c>
      <c r="AD33" s="5"/>
      <c r="AE33" s="5"/>
      <c r="AF33" s="5"/>
      <c r="AG33" s="5"/>
      <c r="AH33" s="5"/>
      <c r="AI33" s="5"/>
      <c r="AJ33" s="5"/>
      <c r="AK33" s="5"/>
      <c r="AL33" s="5"/>
      <c r="AM33" s="5"/>
      <c r="AN33" s="5"/>
      <c r="AO33" s="5"/>
      <c r="AP33" s="5"/>
      <c r="AQ33" s="5"/>
      <c r="AR33" s="5"/>
      <c r="AS33" s="5"/>
      <c r="AT33" s="5">
        <v>1</v>
      </c>
      <c r="AU33" s="5"/>
      <c r="AV33" s="5"/>
      <c r="AW33" s="5">
        <v>0</v>
      </c>
      <c r="AX33" s="5"/>
      <c r="AY33" s="5"/>
      <c r="AZ33" s="5">
        <v>1</v>
      </c>
      <c r="BA33" s="5">
        <v>0</v>
      </c>
      <c r="BB33" s="5">
        <v>1</v>
      </c>
      <c r="BC33" s="5"/>
      <c r="BD33" s="5"/>
      <c r="BE33" s="5"/>
      <c r="BF33" s="5"/>
      <c r="BG33" s="5"/>
      <c r="BH33" s="5"/>
      <c r="BI33" s="5"/>
      <c r="BJ33" s="5"/>
      <c r="BK33" s="5"/>
      <c r="BL33" s="5"/>
      <c r="BM33" s="5">
        <v>2</v>
      </c>
      <c r="BN33" s="5">
        <v>0</v>
      </c>
      <c r="BO33" s="5">
        <v>0</v>
      </c>
      <c r="BP33" s="5">
        <v>0</v>
      </c>
      <c r="BQ33" s="5">
        <v>0</v>
      </c>
      <c r="BR33" s="5">
        <v>0</v>
      </c>
      <c r="BS33" s="5">
        <v>0</v>
      </c>
      <c r="BT33" s="5">
        <v>0</v>
      </c>
      <c r="BU33" s="5">
        <v>0</v>
      </c>
      <c r="BV33" s="5">
        <v>0</v>
      </c>
      <c r="BW33" s="5">
        <v>0</v>
      </c>
      <c r="BX33" s="5">
        <v>0</v>
      </c>
      <c r="BY33" s="5">
        <v>0</v>
      </c>
      <c r="BZ33" s="5">
        <v>0</v>
      </c>
      <c r="CA33" s="5">
        <v>0</v>
      </c>
      <c r="CB33" s="5">
        <v>0</v>
      </c>
      <c r="CC33" s="5">
        <v>0</v>
      </c>
      <c r="CD33" s="5">
        <v>0</v>
      </c>
      <c r="CE33" s="5">
        <v>0</v>
      </c>
      <c r="CF33" s="5">
        <v>0</v>
      </c>
      <c r="CG33" s="5">
        <v>0</v>
      </c>
      <c r="CH33" s="5">
        <v>0</v>
      </c>
      <c r="CI33" s="5">
        <v>0</v>
      </c>
      <c r="CJ33" s="5">
        <v>0</v>
      </c>
      <c r="CK33" s="5">
        <v>0</v>
      </c>
      <c r="CL33" s="5">
        <v>0</v>
      </c>
      <c r="CM33" s="5">
        <v>0</v>
      </c>
      <c r="CN33" s="5">
        <v>0</v>
      </c>
      <c r="CO33" s="5">
        <v>0</v>
      </c>
      <c r="CP33" s="5">
        <v>0</v>
      </c>
      <c r="CQ33" s="5">
        <v>0</v>
      </c>
      <c r="CR33" s="5">
        <v>0</v>
      </c>
      <c r="CS33" s="5">
        <v>0</v>
      </c>
      <c r="CT33" s="5">
        <v>0</v>
      </c>
      <c r="CU33" s="5">
        <v>0</v>
      </c>
      <c r="CV33" s="5">
        <v>0</v>
      </c>
      <c r="CW33" s="5">
        <v>0</v>
      </c>
      <c r="CX33" s="5">
        <v>0</v>
      </c>
      <c r="CY33" s="5">
        <v>0</v>
      </c>
      <c r="CZ33" s="5">
        <v>0</v>
      </c>
      <c r="DA33" s="5">
        <v>0</v>
      </c>
      <c r="DB33" s="5">
        <v>0</v>
      </c>
      <c r="DC33" s="5">
        <v>0</v>
      </c>
      <c r="DD33" s="5">
        <v>0</v>
      </c>
      <c r="DE33" s="5">
        <v>0</v>
      </c>
      <c r="DF33" s="5">
        <v>0</v>
      </c>
      <c r="DG33" s="5">
        <v>0</v>
      </c>
      <c r="DH33" s="5">
        <v>0</v>
      </c>
      <c r="DI33" s="5">
        <v>0</v>
      </c>
      <c r="DJ33" s="5">
        <v>0</v>
      </c>
      <c r="DK33" s="5">
        <v>0</v>
      </c>
      <c r="DL33" s="5">
        <v>0</v>
      </c>
      <c r="DM33" s="5">
        <v>0</v>
      </c>
      <c r="DN33" s="5">
        <v>0</v>
      </c>
      <c r="DO33" s="5">
        <v>0</v>
      </c>
      <c r="DP33" s="5">
        <v>0</v>
      </c>
      <c r="DQ33" s="5">
        <v>0</v>
      </c>
      <c r="DR33" s="5">
        <v>0</v>
      </c>
      <c r="DS33" s="5">
        <v>0</v>
      </c>
      <c r="DT33" s="5">
        <v>0</v>
      </c>
      <c r="DU33" s="5">
        <v>0</v>
      </c>
      <c r="DV33" s="5">
        <v>0</v>
      </c>
      <c r="DW33" s="5">
        <v>0</v>
      </c>
      <c r="DX33" s="5">
        <v>0</v>
      </c>
      <c r="DY33" s="5">
        <v>0</v>
      </c>
      <c r="DZ33" s="5">
        <v>0</v>
      </c>
      <c r="EA33" s="5">
        <v>0</v>
      </c>
      <c r="EB33" s="5">
        <v>0</v>
      </c>
      <c r="EC33" s="5">
        <v>0</v>
      </c>
      <c r="ED33" s="5">
        <v>0</v>
      </c>
      <c r="EE33" s="5">
        <v>0</v>
      </c>
      <c r="EF33" s="5">
        <v>0</v>
      </c>
      <c r="EG33" s="5">
        <v>0</v>
      </c>
      <c r="EH33" s="5">
        <v>0</v>
      </c>
      <c r="EI33" s="5">
        <v>0</v>
      </c>
      <c r="EJ33" s="5">
        <v>0</v>
      </c>
      <c r="EK33" s="5">
        <v>0</v>
      </c>
      <c r="EL33" s="5">
        <v>0</v>
      </c>
      <c r="EM33" s="5">
        <v>0</v>
      </c>
      <c r="EN33" s="5">
        <v>0</v>
      </c>
      <c r="EO33" s="5">
        <v>0</v>
      </c>
      <c r="EP33" s="5">
        <v>0</v>
      </c>
      <c r="EQ33" s="5">
        <v>0</v>
      </c>
      <c r="ER33" s="5">
        <v>0</v>
      </c>
      <c r="ES33" s="5">
        <v>0</v>
      </c>
      <c r="ET33" s="5">
        <v>0</v>
      </c>
      <c r="EU33" s="5">
        <v>0</v>
      </c>
      <c r="EV33" s="5">
        <v>0</v>
      </c>
      <c r="EW33" s="5">
        <v>0</v>
      </c>
      <c r="EX33" s="5">
        <v>0</v>
      </c>
      <c r="EY33" s="5">
        <v>0</v>
      </c>
      <c r="EZ33" s="5">
        <v>0</v>
      </c>
      <c r="FA33" s="5">
        <v>0</v>
      </c>
      <c r="FB33" s="5">
        <v>0</v>
      </c>
      <c r="FC33" s="5">
        <v>0</v>
      </c>
      <c r="FD33" s="5">
        <v>0</v>
      </c>
      <c r="FE33" s="5">
        <v>0</v>
      </c>
      <c r="FF33" s="5">
        <v>0</v>
      </c>
      <c r="FG33" s="5">
        <v>0</v>
      </c>
      <c r="FH33" s="5">
        <v>0</v>
      </c>
      <c r="FI33" s="5">
        <v>0</v>
      </c>
      <c r="FJ33" s="5">
        <v>0</v>
      </c>
      <c r="FK33" s="5">
        <v>0</v>
      </c>
      <c r="FL33" s="5">
        <v>0</v>
      </c>
      <c r="FM33" s="5">
        <v>0</v>
      </c>
      <c r="FN33" s="5">
        <v>0</v>
      </c>
      <c r="FO33" s="5">
        <v>0</v>
      </c>
      <c r="FP33" s="5">
        <v>0</v>
      </c>
      <c r="FQ33" s="5">
        <v>0</v>
      </c>
      <c r="FR33" s="5">
        <v>0</v>
      </c>
      <c r="FS33" s="5">
        <v>0</v>
      </c>
      <c r="FT33" s="5">
        <v>0</v>
      </c>
      <c r="FU33" s="5">
        <v>0</v>
      </c>
      <c r="FV33" s="5">
        <v>0</v>
      </c>
      <c r="FW33" s="5">
        <v>0</v>
      </c>
      <c r="FX33" s="5">
        <v>0</v>
      </c>
      <c r="FY33" s="5">
        <v>0</v>
      </c>
      <c r="FZ33" s="5">
        <v>0</v>
      </c>
      <c r="GA33" s="5">
        <v>0</v>
      </c>
      <c r="GB33" s="5">
        <v>0</v>
      </c>
      <c r="GC33" s="5">
        <v>0</v>
      </c>
      <c r="GD33" s="5"/>
      <c r="GE33" s="5"/>
      <c r="GF33" s="5"/>
      <c r="GG33" s="5"/>
      <c r="GH33" s="5"/>
      <c r="GI33" s="5"/>
      <c r="GJ33" s="5"/>
      <c r="GK33" s="5"/>
      <c r="GL33" s="5"/>
      <c r="GM33" s="5"/>
      <c r="GN33" s="5"/>
      <c r="GO33" s="5"/>
      <c r="GP33" s="5"/>
      <c r="GQ33" s="5"/>
      <c r="GR33" s="54"/>
    </row>
    <row r="34" spans="1:200" ht="16.5">
      <c r="A34" s="84" t="s">
        <v>26</v>
      </c>
      <c r="B34" s="82" t="s">
        <v>27</v>
      </c>
      <c r="C34" s="68" t="s">
        <v>61</v>
      </c>
      <c r="D34" s="53">
        <v>2</v>
      </c>
      <c r="E34" s="5">
        <v>1</v>
      </c>
      <c r="F34" s="5">
        <v>0</v>
      </c>
      <c r="G34" s="5">
        <v>0</v>
      </c>
      <c r="H34" s="5">
        <v>0</v>
      </c>
      <c r="I34" s="5">
        <v>1</v>
      </c>
      <c r="J34" s="5">
        <v>1</v>
      </c>
      <c r="K34" s="5">
        <v>0</v>
      </c>
      <c r="L34" s="5">
        <v>1</v>
      </c>
      <c r="M34" s="5"/>
      <c r="N34" s="5">
        <v>345</v>
      </c>
      <c r="O34" s="5">
        <v>0</v>
      </c>
      <c r="P34" s="5">
        <v>3</v>
      </c>
      <c r="Q34" s="5">
        <v>0</v>
      </c>
      <c r="R34" s="5">
        <v>0</v>
      </c>
      <c r="S34" s="5">
        <v>0</v>
      </c>
      <c r="T34" s="5">
        <v>348</v>
      </c>
      <c r="U34" s="5">
        <v>345</v>
      </c>
      <c r="V34" s="5">
        <v>3</v>
      </c>
      <c r="W34" s="5">
        <v>1</v>
      </c>
      <c r="X34" s="5">
        <v>0</v>
      </c>
      <c r="Y34" s="5"/>
      <c r="Z34" s="5"/>
      <c r="AA34" s="5"/>
      <c r="AB34" s="5"/>
      <c r="AC34" s="5">
        <v>1</v>
      </c>
      <c r="AD34" s="5"/>
      <c r="AE34" s="5"/>
      <c r="AF34" s="5"/>
      <c r="AG34" s="5"/>
      <c r="AH34" s="5"/>
      <c r="AI34" s="5"/>
      <c r="AJ34" s="5"/>
      <c r="AK34" s="5"/>
      <c r="AL34" s="5"/>
      <c r="AM34" s="5"/>
      <c r="AN34" s="5"/>
      <c r="AO34" s="5"/>
      <c r="AP34" s="5"/>
      <c r="AQ34" s="5"/>
      <c r="AR34" s="5"/>
      <c r="AS34" s="5"/>
      <c r="AT34" s="5">
        <v>0</v>
      </c>
      <c r="AU34" s="5"/>
      <c r="AV34" s="5"/>
      <c r="AW34" s="5">
        <v>0</v>
      </c>
      <c r="AX34" s="5"/>
      <c r="AY34" s="5"/>
      <c r="AZ34" s="5">
        <v>2</v>
      </c>
      <c r="BA34" s="5">
        <v>2</v>
      </c>
      <c r="BB34" s="5">
        <v>0</v>
      </c>
      <c r="BC34" s="5"/>
      <c r="BD34" s="5"/>
      <c r="BE34" s="5"/>
      <c r="BF34" s="5"/>
      <c r="BG34" s="5"/>
      <c r="BH34" s="5"/>
      <c r="BI34" s="5"/>
      <c r="BJ34" s="5"/>
      <c r="BK34" s="5"/>
      <c r="BL34" s="5"/>
      <c r="BM34" s="5">
        <v>1</v>
      </c>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4"/>
    </row>
    <row r="35" spans="1:200" ht="16.5">
      <c r="A35" s="84" t="s">
        <v>26</v>
      </c>
      <c r="B35" s="82" t="s">
        <v>27</v>
      </c>
      <c r="C35" s="68" t="s">
        <v>28</v>
      </c>
      <c r="D35" s="53">
        <v>72</v>
      </c>
      <c r="E35" s="5">
        <v>19</v>
      </c>
      <c r="F35" s="5">
        <v>1</v>
      </c>
      <c r="G35" s="5">
        <v>0</v>
      </c>
      <c r="H35" s="5">
        <v>2</v>
      </c>
      <c r="I35" s="5">
        <v>16</v>
      </c>
      <c r="J35" s="5">
        <v>16</v>
      </c>
      <c r="K35" s="5">
        <v>0</v>
      </c>
      <c r="L35" s="5">
        <v>13</v>
      </c>
      <c r="M35" s="5"/>
      <c r="N35" s="5">
        <v>2022</v>
      </c>
      <c r="O35" s="5">
        <v>0</v>
      </c>
      <c r="P35" s="5">
        <v>29</v>
      </c>
      <c r="Q35" s="5">
        <v>34</v>
      </c>
      <c r="R35" s="5">
        <v>0</v>
      </c>
      <c r="S35" s="5">
        <v>20</v>
      </c>
      <c r="T35" s="5">
        <v>2105</v>
      </c>
      <c r="U35" s="5">
        <v>2042</v>
      </c>
      <c r="V35" s="5">
        <v>63</v>
      </c>
      <c r="W35" s="5">
        <v>13</v>
      </c>
      <c r="X35" s="5">
        <v>0</v>
      </c>
      <c r="Y35" s="5">
        <v>4</v>
      </c>
      <c r="Z35" s="5">
        <v>4</v>
      </c>
      <c r="AA35" s="5">
        <v>5</v>
      </c>
      <c r="AB35" s="5">
        <v>4</v>
      </c>
      <c r="AC35" s="5">
        <v>52</v>
      </c>
      <c r="AD35" s="5">
        <v>8</v>
      </c>
      <c r="AE35" s="5">
        <v>3</v>
      </c>
      <c r="AF35" s="5">
        <v>0</v>
      </c>
      <c r="AG35" s="5">
        <v>0</v>
      </c>
      <c r="AH35" s="5">
        <v>12</v>
      </c>
      <c r="AI35" s="5">
        <v>2</v>
      </c>
      <c r="AJ35" s="5">
        <v>1</v>
      </c>
      <c r="AK35" s="5">
        <v>0</v>
      </c>
      <c r="AL35" s="5">
        <v>0</v>
      </c>
      <c r="AM35" s="5">
        <v>0</v>
      </c>
      <c r="AN35" s="5">
        <v>0</v>
      </c>
      <c r="AO35" s="5">
        <v>0</v>
      </c>
      <c r="AP35" s="5">
        <v>26</v>
      </c>
      <c r="AQ35" s="5">
        <v>0</v>
      </c>
      <c r="AR35" s="5">
        <v>5</v>
      </c>
      <c r="AS35" s="5">
        <v>0</v>
      </c>
      <c r="AT35" s="5">
        <v>8</v>
      </c>
      <c r="AU35" s="5">
        <v>4</v>
      </c>
      <c r="AV35" s="5">
        <v>0</v>
      </c>
      <c r="AW35" s="5">
        <v>10</v>
      </c>
      <c r="AX35" s="5">
        <v>5</v>
      </c>
      <c r="AY35" s="5">
        <v>0</v>
      </c>
      <c r="AZ35" s="5">
        <v>56</v>
      </c>
      <c r="BA35" s="5">
        <v>2</v>
      </c>
      <c r="BB35" s="5">
        <v>54</v>
      </c>
      <c r="BC35" s="5">
        <v>28</v>
      </c>
      <c r="BD35" s="5">
        <v>0</v>
      </c>
      <c r="BE35" s="5">
        <v>28</v>
      </c>
      <c r="BF35" s="5">
        <v>0</v>
      </c>
      <c r="BG35" s="5">
        <v>5</v>
      </c>
      <c r="BH35" s="5">
        <v>2</v>
      </c>
      <c r="BI35" s="5">
        <v>0</v>
      </c>
      <c r="BJ35" s="5">
        <v>2</v>
      </c>
      <c r="BK35" s="5">
        <v>1</v>
      </c>
      <c r="BL35" s="5">
        <v>1</v>
      </c>
      <c r="BM35" s="5">
        <v>1</v>
      </c>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4"/>
    </row>
    <row r="36" spans="1:200" ht="16.5">
      <c r="A36" s="84" t="s">
        <v>26</v>
      </c>
      <c r="B36" s="82" t="s">
        <v>27</v>
      </c>
      <c r="C36" s="68" t="s">
        <v>183</v>
      </c>
      <c r="D36" s="53">
        <v>2</v>
      </c>
      <c r="E36" s="5"/>
      <c r="F36" s="5"/>
      <c r="G36" s="5"/>
      <c r="H36" s="5"/>
      <c r="I36" s="5"/>
      <c r="J36" s="5"/>
      <c r="K36" s="5"/>
      <c r="L36" s="5"/>
      <c r="M36" s="5"/>
      <c r="N36" s="5">
        <v>63</v>
      </c>
      <c r="O36" s="5"/>
      <c r="P36" s="5">
        <v>1</v>
      </c>
      <c r="Q36" s="5"/>
      <c r="R36" s="5"/>
      <c r="S36" s="5"/>
      <c r="T36" s="5">
        <v>64</v>
      </c>
      <c r="U36" s="5">
        <v>72</v>
      </c>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4"/>
    </row>
    <row r="37" spans="1:200" ht="17.25" thickBot="1">
      <c r="A37" s="84" t="s">
        <v>26</v>
      </c>
      <c r="B37" s="82" t="s">
        <v>27</v>
      </c>
      <c r="C37" s="58" t="s">
        <v>58</v>
      </c>
      <c r="D37" s="53">
        <v>2</v>
      </c>
      <c r="E37" s="5"/>
      <c r="F37" s="5"/>
      <c r="G37" s="5"/>
      <c r="H37" s="5"/>
      <c r="I37" s="5"/>
      <c r="J37" s="5"/>
      <c r="K37" s="5"/>
      <c r="L37" s="5"/>
      <c r="M37" s="5"/>
      <c r="N37" s="5">
        <v>57</v>
      </c>
      <c r="O37" s="5"/>
      <c r="P37" s="5">
        <v>0</v>
      </c>
      <c r="Q37" s="5">
        <v>0</v>
      </c>
      <c r="R37" s="5">
        <v>0</v>
      </c>
      <c r="S37" s="5">
        <v>0</v>
      </c>
      <c r="T37" s="5">
        <v>57</v>
      </c>
      <c r="U37" s="5">
        <v>53</v>
      </c>
      <c r="V37" s="5">
        <v>4</v>
      </c>
      <c r="W37" s="5"/>
      <c r="X37" s="5"/>
      <c r="Y37" s="5"/>
      <c r="Z37" s="5"/>
      <c r="AA37" s="5"/>
      <c r="AB37" s="5"/>
      <c r="AC37" s="5">
        <v>0</v>
      </c>
      <c r="AD37" s="5"/>
      <c r="AE37" s="5"/>
      <c r="AF37" s="5"/>
      <c r="AG37" s="5"/>
      <c r="AH37" s="5"/>
      <c r="AI37" s="5"/>
      <c r="AJ37" s="5"/>
      <c r="AK37" s="5"/>
      <c r="AL37" s="5"/>
      <c r="AM37" s="5"/>
      <c r="AN37" s="5"/>
      <c r="AO37" s="5"/>
      <c r="AP37" s="5"/>
      <c r="AQ37" s="5"/>
      <c r="AR37" s="5"/>
      <c r="AS37" s="5"/>
      <c r="AT37" s="5">
        <v>0</v>
      </c>
      <c r="AU37" s="5"/>
      <c r="AV37" s="5"/>
      <c r="AW37" s="5">
        <v>0</v>
      </c>
      <c r="AX37" s="5"/>
      <c r="AY37" s="5"/>
      <c r="AZ37" s="5">
        <v>4</v>
      </c>
      <c r="BA37" s="5">
        <v>0</v>
      </c>
      <c r="BB37" s="5">
        <v>4</v>
      </c>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4"/>
    </row>
    <row r="38" spans="1:200" ht="16.5">
      <c r="A38" s="84" t="s">
        <v>26</v>
      </c>
      <c r="B38" s="82" t="s">
        <v>27</v>
      </c>
      <c r="C38" s="66" t="s">
        <v>201</v>
      </c>
      <c r="D38" s="53">
        <v>0</v>
      </c>
      <c r="E38" s="5">
        <v>2</v>
      </c>
      <c r="F38" s="5">
        <v>0</v>
      </c>
      <c r="G38" s="5">
        <v>0</v>
      </c>
      <c r="H38" s="5">
        <v>0</v>
      </c>
      <c r="I38" s="5">
        <v>2</v>
      </c>
      <c r="J38" s="5">
        <v>2</v>
      </c>
      <c r="K38" s="5">
        <v>0</v>
      </c>
      <c r="L38" s="5">
        <v>2</v>
      </c>
      <c r="M38" s="5"/>
      <c r="N38" s="5">
        <v>19</v>
      </c>
      <c r="O38" s="5">
        <v>0</v>
      </c>
      <c r="P38" s="5">
        <v>1</v>
      </c>
      <c r="Q38" s="5"/>
      <c r="R38" s="5"/>
      <c r="S38" s="5"/>
      <c r="T38" s="5">
        <v>20</v>
      </c>
      <c r="U38" s="5">
        <v>23</v>
      </c>
      <c r="V38" s="5"/>
      <c r="W38" s="5">
        <v>2</v>
      </c>
      <c r="X38" s="5">
        <v>0</v>
      </c>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4"/>
    </row>
    <row r="39" spans="1:200" ht="16.5">
      <c r="A39" s="84" t="s">
        <v>26</v>
      </c>
      <c r="B39" s="79" t="s">
        <v>59</v>
      </c>
      <c r="C39" s="68" t="s">
        <v>110</v>
      </c>
      <c r="D39" s="53">
        <v>3</v>
      </c>
      <c r="E39" s="5"/>
      <c r="F39" s="5"/>
      <c r="G39" s="5"/>
      <c r="H39" s="5"/>
      <c r="I39" s="5"/>
      <c r="J39" s="5"/>
      <c r="K39" s="5"/>
      <c r="L39" s="5"/>
      <c r="M39" s="5"/>
      <c r="N39" s="5">
        <v>59</v>
      </c>
      <c r="O39" s="5"/>
      <c r="P39" s="5">
        <v>0</v>
      </c>
      <c r="Q39" s="5"/>
      <c r="R39" s="5"/>
      <c r="S39" s="5"/>
      <c r="T39" s="5">
        <v>59</v>
      </c>
      <c r="U39" s="5">
        <v>60</v>
      </c>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c r="FS39" s="5"/>
      <c r="FT39" s="5"/>
      <c r="FU39" s="5"/>
      <c r="FV39" s="5"/>
      <c r="FW39" s="5"/>
      <c r="FX39" s="5"/>
      <c r="FY39" s="5"/>
      <c r="FZ39" s="5"/>
      <c r="GA39" s="5"/>
      <c r="GB39" s="5"/>
      <c r="GC39" s="5"/>
      <c r="GD39" s="5"/>
      <c r="GE39" s="5"/>
      <c r="GF39" s="5"/>
      <c r="GG39" s="5"/>
      <c r="GH39" s="5"/>
      <c r="GI39" s="5"/>
      <c r="GJ39" s="5"/>
      <c r="GK39" s="5"/>
      <c r="GL39" s="5"/>
      <c r="GM39" s="5"/>
      <c r="GN39" s="5"/>
      <c r="GO39" s="5"/>
      <c r="GP39" s="5"/>
      <c r="GQ39" s="5"/>
      <c r="GR39" s="54"/>
    </row>
    <row r="40" spans="1:200" ht="16.5">
      <c r="A40" s="84" t="s">
        <v>26</v>
      </c>
      <c r="B40" s="80" t="s">
        <v>59</v>
      </c>
      <c r="C40" s="68" t="s">
        <v>197</v>
      </c>
      <c r="D40" s="53">
        <v>0</v>
      </c>
      <c r="E40" s="5"/>
      <c r="F40" s="5"/>
      <c r="G40" s="5"/>
      <c r="H40" s="5"/>
      <c r="I40" s="5"/>
      <c r="J40" s="5"/>
      <c r="K40" s="5"/>
      <c r="L40" s="5"/>
      <c r="M40" s="5"/>
      <c r="N40" s="5">
        <v>21</v>
      </c>
      <c r="O40" s="5"/>
      <c r="P40" s="5">
        <v>0</v>
      </c>
      <c r="Q40" s="5"/>
      <c r="R40" s="5"/>
      <c r="S40" s="5"/>
      <c r="T40" s="5">
        <v>21</v>
      </c>
      <c r="U40" s="5">
        <v>22</v>
      </c>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c r="FS40" s="5"/>
      <c r="FT40" s="5"/>
      <c r="FU40" s="5"/>
      <c r="FV40" s="5"/>
      <c r="FW40" s="5"/>
      <c r="FX40" s="5"/>
      <c r="FY40" s="5"/>
      <c r="FZ40" s="5"/>
      <c r="GA40" s="5"/>
      <c r="GB40" s="5"/>
      <c r="GC40" s="5"/>
      <c r="GD40" s="5"/>
      <c r="GE40" s="5"/>
      <c r="GF40" s="5"/>
      <c r="GG40" s="5"/>
      <c r="GH40" s="5"/>
      <c r="GI40" s="5"/>
      <c r="GJ40" s="5"/>
      <c r="GK40" s="5"/>
      <c r="GL40" s="5"/>
      <c r="GM40" s="5"/>
      <c r="GN40" s="5"/>
      <c r="GO40" s="5"/>
      <c r="GP40" s="5"/>
      <c r="GQ40" s="5"/>
      <c r="GR40" s="54"/>
    </row>
    <row r="41" spans="1:200" ht="16.5">
      <c r="A41" s="84" t="s">
        <v>26</v>
      </c>
      <c r="B41" s="80" t="s">
        <v>59</v>
      </c>
      <c r="C41" s="68" t="s">
        <v>184</v>
      </c>
      <c r="D41" s="53">
        <v>2</v>
      </c>
      <c r="E41" s="5">
        <v>1</v>
      </c>
      <c r="F41" s="5">
        <v>0</v>
      </c>
      <c r="G41" s="5">
        <v>0</v>
      </c>
      <c r="H41" s="5">
        <v>0</v>
      </c>
      <c r="I41" s="5">
        <v>1</v>
      </c>
      <c r="J41" s="5">
        <v>1</v>
      </c>
      <c r="K41" s="5">
        <v>0</v>
      </c>
      <c r="L41" s="5">
        <v>0</v>
      </c>
      <c r="M41" s="5"/>
      <c r="N41" s="5">
        <v>42</v>
      </c>
      <c r="O41" s="5">
        <v>0</v>
      </c>
      <c r="P41" s="5">
        <v>1</v>
      </c>
      <c r="Q41" s="5"/>
      <c r="R41" s="5"/>
      <c r="S41" s="5"/>
      <c r="T41" s="5">
        <v>43</v>
      </c>
      <c r="U41" s="5">
        <v>46</v>
      </c>
      <c r="V41" s="5"/>
      <c r="W41" s="5">
        <v>0</v>
      </c>
      <c r="X41" s="5">
        <v>0</v>
      </c>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c r="FS41" s="5"/>
      <c r="FT41" s="5"/>
      <c r="FU41" s="5"/>
      <c r="FV41" s="5"/>
      <c r="FW41" s="5"/>
      <c r="FX41" s="5"/>
      <c r="FY41" s="5"/>
      <c r="FZ41" s="5"/>
      <c r="GA41" s="5"/>
      <c r="GB41" s="5"/>
      <c r="GC41" s="5"/>
      <c r="GD41" s="5"/>
      <c r="GE41" s="5"/>
      <c r="GF41" s="5"/>
      <c r="GG41" s="5"/>
      <c r="GH41" s="5"/>
      <c r="GI41" s="5"/>
      <c r="GJ41" s="5"/>
      <c r="GK41" s="5"/>
      <c r="GL41" s="5"/>
      <c r="GM41" s="5"/>
      <c r="GN41" s="5"/>
      <c r="GO41" s="5"/>
      <c r="GP41" s="5"/>
      <c r="GQ41" s="5"/>
      <c r="GR41" s="54"/>
    </row>
    <row r="42" spans="1:200" ht="16.5">
      <c r="A42" s="84" t="s">
        <v>26</v>
      </c>
      <c r="B42" s="80" t="s">
        <v>59</v>
      </c>
      <c r="C42" s="68" t="s">
        <v>60</v>
      </c>
      <c r="D42" s="53">
        <v>0</v>
      </c>
      <c r="E42" s="5"/>
      <c r="F42" s="5"/>
      <c r="G42" s="5"/>
      <c r="H42" s="5"/>
      <c r="I42" s="5"/>
      <c r="J42" s="5"/>
      <c r="K42" s="5"/>
      <c r="L42" s="5"/>
      <c r="M42" s="5"/>
      <c r="N42" s="5">
        <v>48</v>
      </c>
      <c r="O42" s="5"/>
      <c r="P42" s="5">
        <v>0</v>
      </c>
      <c r="Q42" s="5">
        <v>0</v>
      </c>
      <c r="R42" s="5">
        <v>0</v>
      </c>
      <c r="S42" s="5">
        <v>0</v>
      </c>
      <c r="T42" s="5">
        <v>48</v>
      </c>
      <c r="U42" s="5">
        <v>47</v>
      </c>
      <c r="V42" s="5">
        <v>1</v>
      </c>
      <c r="W42" s="5"/>
      <c r="X42" s="5"/>
      <c r="Y42" s="5"/>
      <c r="Z42" s="5"/>
      <c r="AA42" s="5"/>
      <c r="AB42" s="5"/>
      <c r="AC42" s="5">
        <v>0</v>
      </c>
      <c r="AD42" s="5"/>
      <c r="AE42" s="5"/>
      <c r="AF42" s="5"/>
      <c r="AG42" s="5"/>
      <c r="AH42" s="5"/>
      <c r="AI42" s="5"/>
      <c r="AJ42" s="5"/>
      <c r="AK42" s="5"/>
      <c r="AL42" s="5"/>
      <c r="AM42" s="5"/>
      <c r="AN42" s="5"/>
      <c r="AO42" s="5"/>
      <c r="AP42" s="5"/>
      <c r="AQ42" s="5"/>
      <c r="AR42" s="5"/>
      <c r="AS42" s="5"/>
      <c r="AT42" s="5">
        <v>0</v>
      </c>
      <c r="AU42" s="5"/>
      <c r="AV42" s="5"/>
      <c r="AW42" s="5">
        <v>0</v>
      </c>
      <c r="AX42" s="5"/>
      <c r="AY42" s="5"/>
      <c r="AZ42" s="5">
        <v>1</v>
      </c>
      <c r="BA42" s="5">
        <v>0</v>
      </c>
      <c r="BB42" s="5">
        <v>1</v>
      </c>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4"/>
    </row>
    <row r="43" spans="1:200" ht="16.5">
      <c r="A43" s="84" t="s">
        <v>26</v>
      </c>
      <c r="B43" s="80" t="s">
        <v>59</v>
      </c>
      <c r="C43" s="68" t="s">
        <v>196</v>
      </c>
      <c r="D43" s="53">
        <v>0</v>
      </c>
      <c r="E43" s="5"/>
      <c r="F43" s="5"/>
      <c r="G43" s="5"/>
      <c r="H43" s="5"/>
      <c r="I43" s="5"/>
      <c r="J43" s="5"/>
      <c r="K43" s="5"/>
      <c r="L43" s="5"/>
      <c r="M43" s="5"/>
      <c r="N43" s="5">
        <v>24</v>
      </c>
      <c r="O43" s="5"/>
      <c r="P43" s="5">
        <v>1</v>
      </c>
      <c r="Q43" s="5"/>
      <c r="R43" s="5"/>
      <c r="S43" s="5"/>
      <c r="T43" s="5">
        <v>25</v>
      </c>
      <c r="U43" s="5">
        <v>26</v>
      </c>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c r="GM43" s="5"/>
      <c r="GN43" s="5"/>
      <c r="GO43" s="5"/>
      <c r="GP43" s="5"/>
      <c r="GQ43" s="5"/>
      <c r="GR43" s="54"/>
    </row>
    <row r="44" spans="1:200" ht="17.25" thickBot="1">
      <c r="A44" s="84" t="s">
        <v>26</v>
      </c>
      <c r="B44" s="80" t="s">
        <v>59</v>
      </c>
      <c r="C44" s="58" t="s">
        <v>62</v>
      </c>
      <c r="D44" s="53">
        <v>5</v>
      </c>
      <c r="E44" s="5"/>
      <c r="F44" s="5"/>
      <c r="G44" s="5"/>
      <c r="H44" s="5"/>
      <c r="I44" s="5"/>
      <c r="J44" s="5"/>
      <c r="K44" s="5"/>
      <c r="L44" s="5"/>
      <c r="M44" s="5"/>
      <c r="N44" s="5">
        <v>78</v>
      </c>
      <c r="O44" s="5"/>
      <c r="P44" s="5">
        <v>2</v>
      </c>
      <c r="Q44" s="5"/>
      <c r="R44" s="5"/>
      <c r="S44" s="5"/>
      <c r="T44" s="5">
        <v>80</v>
      </c>
      <c r="U44" s="5">
        <v>83</v>
      </c>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4"/>
    </row>
    <row r="45" spans="1:200" ht="16.5">
      <c r="A45" s="84" t="s">
        <v>26</v>
      </c>
      <c r="B45" s="80" t="s">
        <v>59</v>
      </c>
      <c r="C45" s="66" t="s">
        <v>215</v>
      </c>
      <c r="D45" s="53">
        <v>0</v>
      </c>
      <c r="E45" s="5"/>
      <c r="F45" s="5"/>
      <c r="G45" s="5"/>
      <c r="H45" s="5"/>
      <c r="I45" s="5"/>
      <c r="J45" s="5"/>
      <c r="K45" s="5"/>
      <c r="L45" s="5"/>
      <c r="M45" s="5"/>
      <c r="N45" s="5">
        <v>30</v>
      </c>
      <c r="O45" s="5"/>
      <c r="P45" s="5">
        <v>0</v>
      </c>
      <c r="Q45" s="5">
        <v>0</v>
      </c>
      <c r="R45" s="5">
        <v>0</v>
      </c>
      <c r="S45" s="5">
        <v>0</v>
      </c>
      <c r="T45" s="5">
        <v>30</v>
      </c>
      <c r="U45" s="5">
        <v>28</v>
      </c>
      <c r="V45" s="5">
        <v>2</v>
      </c>
      <c r="W45" s="5"/>
      <c r="X45" s="5"/>
      <c r="Y45" s="5"/>
      <c r="Z45" s="5"/>
      <c r="AA45" s="5"/>
      <c r="AB45" s="5"/>
      <c r="AC45" s="5">
        <v>0</v>
      </c>
      <c r="AD45" s="5"/>
      <c r="AE45" s="5"/>
      <c r="AF45" s="5"/>
      <c r="AG45" s="5"/>
      <c r="AH45" s="5"/>
      <c r="AI45" s="5"/>
      <c r="AJ45" s="5"/>
      <c r="AK45" s="5"/>
      <c r="AL45" s="5"/>
      <c r="AM45" s="5"/>
      <c r="AN45" s="5"/>
      <c r="AO45" s="5"/>
      <c r="AP45" s="5"/>
      <c r="AQ45" s="5"/>
      <c r="AR45" s="5"/>
      <c r="AS45" s="5"/>
      <c r="AT45" s="5">
        <v>0</v>
      </c>
      <c r="AU45" s="5"/>
      <c r="AV45" s="5"/>
      <c r="AW45" s="5">
        <v>0</v>
      </c>
      <c r="AX45" s="5"/>
      <c r="AY45" s="5"/>
      <c r="AZ45" s="5">
        <v>2</v>
      </c>
      <c r="BA45" s="5">
        <v>0</v>
      </c>
      <c r="BB45" s="5">
        <v>2</v>
      </c>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4"/>
    </row>
    <row r="46" spans="1:200" ht="16.5">
      <c r="A46" s="84" t="s">
        <v>26</v>
      </c>
      <c r="B46" s="80" t="s">
        <v>59</v>
      </c>
      <c r="C46" s="66" t="s">
        <v>221</v>
      </c>
      <c r="D46" s="53">
        <v>0</v>
      </c>
      <c r="E46" s="5">
        <v>3</v>
      </c>
      <c r="F46" s="5">
        <v>0</v>
      </c>
      <c r="G46" s="5">
        <v>0</v>
      </c>
      <c r="H46" s="5">
        <v>1</v>
      </c>
      <c r="I46" s="5">
        <v>2</v>
      </c>
      <c r="J46" s="5">
        <v>2</v>
      </c>
      <c r="K46" s="5">
        <v>0</v>
      </c>
      <c r="L46" s="5">
        <v>2</v>
      </c>
      <c r="M46" s="5"/>
      <c r="N46" s="5">
        <v>42</v>
      </c>
      <c r="O46" s="5">
        <v>0</v>
      </c>
      <c r="P46" s="5">
        <v>1</v>
      </c>
      <c r="Q46" s="5"/>
      <c r="R46" s="5"/>
      <c r="S46" s="5"/>
      <c r="T46" s="5">
        <v>43</v>
      </c>
      <c r="U46" s="5">
        <v>45</v>
      </c>
      <c r="V46" s="5"/>
      <c r="W46" s="5">
        <v>1</v>
      </c>
      <c r="X46" s="5">
        <v>0</v>
      </c>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4"/>
    </row>
    <row r="47" spans="1:200" ht="16.5">
      <c r="A47" s="84" t="s">
        <v>26</v>
      </c>
      <c r="B47" s="80" t="s">
        <v>59</v>
      </c>
      <c r="C47" s="66" t="s">
        <v>233</v>
      </c>
      <c r="D47" s="53">
        <v>0</v>
      </c>
      <c r="E47" s="5"/>
      <c r="F47" s="5"/>
      <c r="G47" s="5"/>
      <c r="H47" s="5"/>
      <c r="I47" s="5"/>
      <c r="J47" s="5"/>
      <c r="K47" s="5"/>
      <c r="L47" s="5"/>
      <c r="M47" s="5"/>
      <c r="N47" s="5">
        <v>8</v>
      </c>
      <c r="O47" s="5"/>
      <c r="P47" s="5">
        <v>1</v>
      </c>
      <c r="Q47" s="5">
        <v>0</v>
      </c>
      <c r="R47" s="5">
        <v>0</v>
      </c>
      <c r="S47" s="5">
        <v>1</v>
      </c>
      <c r="T47" s="5">
        <v>10</v>
      </c>
      <c r="U47" s="5">
        <v>7</v>
      </c>
      <c r="V47" s="5">
        <v>3</v>
      </c>
      <c r="W47" s="5"/>
      <c r="X47" s="5"/>
      <c r="Y47" s="5"/>
      <c r="Z47" s="5"/>
      <c r="AA47" s="5"/>
      <c r="AB47" s="5"/>
      <c r="AC47" s="5">
        <v>0</v>
      </c>
      <c r="AD47" s="5"/>
      <c r="AE47" s="5"/>
      <c r="AF47" s="5"/>
      <c r="AG47" s="5"/>
      <c r="AH47" s="5"/>
      <c r="AI47" s="5"/>
      <c r="AJ47" s="5"/>
      <c r="AK47" s="5"/>
      <c r="AL47" s="5"/>
      <c r="AM47" s="5"/>
      <c r="AN47" s="5"/>
      <c r="AO47" s="5"/>
      <c r="AP47" s="5"/>
      <c r="AQ47" s="5"/>
      <c r="AR47" s="5"/>
      <c r="AS47" s="5"/>
      <c r="AT47" s="5">
        <v>0</v>
      </c>
      <c r="AU47" s="5"/>
      <c r="AV47" s="5"/>
      <c r="AW47" s="5">
        <v>0</v>
      </c>
      <c r="AX47" s="5"/>
      <c r="AY47" s="5"/>
      <c r="AZ47" s="5">
        <v>3</v>
      </c>
      <c r="BA47" s="5">
        <v>0</v>
      </c>
      <c r="BB47" s="5">
        <v>3</v>
      </c>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4"/>
    </row>
    <row r="48" spans="1:200" ht="16.5">
      <c r="A48" s="84" t="s">
        <v>26</v>
      </c>
      <c r="B48" s="79" t="s">
        <v>38</v>
      </c>
      <c r="C48" s="68" t="s">
        <v>102</v>
      </c>
      <c r="D48" s="53">
        <v>3</v>
      </c>
      <c r="E48" s="5"/>
      <c r="F48" s="5"/>
      <c r="G48" s="5"/>
      <c r="H48" s="5"/>
      <c r="I48" s="5"/>
      <c r="J48" s="5"/>
      <c r="K48" s="5"/>
      <c r="L48" s="5"/>
      <c r="M48" s="5"/>
      <c r="N48" s="5">
        <v>47</v>
      </c>
      <c r="O48" s="5"/>
      <c r="P48" s="5">
        <v>3</v>
      </c>
      <c r="Q48" s="5"/>
      <c r="R48" s="5"/>
      <c r="S48" s="5"/>
      <c r="T48" s="5">
        <v>50</v>
      </c>
      <c r="U48" s="5">
        <v>50</v>
      </c>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v>1</v>
      </c>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4"/>
    </row>
    <row r="49" spans="1:200" ht="16.5">
      <c r="A49" s="84" t="s">
        <v>26</v>
      </c>
      <c r="B49" s="84" t="s">
        <v>38</v>
      </c>
      <c r="C49" s="68" t="s">
        <v>169</v>
      </c>
      <c r="D49" s="53">
        <v>8</v>
      </c>
      <c r="E49" s="5"/>
      <c r="F49" s="5"/>
      <c r="G49" s="5"/>
      <c r="H49" s="5"/>
      <c r="I49" s="5"/>
      <c r="J49" s="5"/>
      <c r="K49" s="5"/>
      <c r="L49" s="5"/>
      <c r="M49" s="5"/>
      <c r="N49" s="5">
        <v>216</v>
      </c>
      <c r="O49" s="5"/>
      <c r="P49" s="5">
        <v>6</v>
      </c>
      <c r="Q49" s="5"/>
      <c r="R49" s="5"/>
      <c r="S49" s="5"/>
      <c r="T49" s="5">
        <v>222</v>
      </c>
      <c r="U49" s="5">
        <v>223</v>
      </c>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v>1</v>
      </c>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4"/>
    </row>
    <row r="50" spans="1:200" ht="16.5">
      <c r="A50" s="84" t="s">
        <v>26</v>
      </c>
      <c r="B50" s="84" t="s">
        <v>38</v>
      </c>
      <c r="C50" s="68" t="s">
        <v>40</v>
      </c>
      <c r="D50" s="53">
        <v>13</v>
      </c>
      <c r="E50" s="5">
        <v>0</v>
      </c>
      <c r="F50" s="5">
        <v>0</v>
      </c>
      <c r="G50" s="5">
        <v>0</v>
      </c>
      <c r="H50" s="5">
        <v>0</v>
      </c>
      <c r="I50" s="5">
        <v>0</v>
      </c>
      <c r="J50" s="5">
        <v>0</v>
      </c>
      <c r="K50" s="5">
        <v>0</v>
      </c>
      <c r="L50" s="5">
        <v>0</v>
      </c>
      <c r="M50" s="5"/>
      <c r="N50" s="5">
        <v>171</v>
      </c>
      <c r="O50" s="5">
        <v>0</v>
      </c>
      <c r="P50" s="5">
        <v>6</v>
      </c>
      <c r="Q50" s="5">
        <v>0</v>
      </c>
      <c r="R50" s="5">
        <v>0</v>
      </c>
      <c r="S50" s="5">
        <v>0</v>
      </c>
      <c r="T50" s="5">
        <v>177</v>
      </c>
      <c r="U50" s="5">
        <v>170</v>
      </c>
      <c r="V50" s="5">
        <v>7</v>
      </c>
      <c r="W50" s="5">
        <v>0</v>
      </c>
      <c r="X50" s="5">
        <v>0</v>
      </c>
      <c r="Y50" s="5">
        <v>0</v>
      </c>
      <c r="Z50" s="5">
        <v>0</v>
      </c>
      <c r="AA50" s="5">
        <v>0</v>
      </c>
      <c r="AB50" s="5">
        <v>4</v>
      </c>
      <c r="AC50" s="5">
        <v>0</v>
      </c>
      <c r="AD50" s="5">
        <v>0</v>
      </c>
      <c r="AE50" s="5">
        <v>0</v>
      </c>
      <c r="AF50" s="5">
        <v>0</v>
      </c>
      <c r="AG50" s="5">
        <v>0</v>
      </c>
      <c r="AH50" s="5">
        <v>0</v>
      </c>
      <c r="AI50" s="5">
        <v>0</v>
      </c>
      <c r="AJ50" s="5">
        <v>0</v>
      </c>
      <c r="AK50" s="5">
        <v>0</v>
      </c>
      <c r="AL50" s="5">
        <v>0</v>
      </c>
      <c r="AM50" s="5">
        <v>2</v>
      </c>
      <c r="AN50" s="5">
        <v>1</v>
      </c>
      <c r="AO50" s="5">
        <v>1</v>
      </c>
      <c r="AP50" s="5">
        <v>0</v>
      </c>
      <c r="AQ50" s="5">
        <v>0</v>
      </c>
      <c r="AR50" s="5">
        <v>2</v>
      </c>
      <c r="AS50" s="5">
        <v>0</v>
      </c>
      <c r="AT50" s="5">
        <v>0</v>
      </c>
      <c r="AU50" s="5">
        <v>0</v>
      </c>
      <c r="AV50" s="5">
        <v>0</v>
      </c>
      <c r="AW50" s="5">
        <v>0</v>
      </c>
      <c r="AX50" s="5">
        <v>0</v>
      </c>
      <c r="AY50" s="5">
        <v>0</v>
      </c>
      <c r="AZ50" s="5">
        <v>14</v>
      </c>
      <c r="BA50" s="5">
        <v>0</v>
      </c>
      <c r="BB50" s="5">
        <v>14</v>
      </c>
      <c r="BC50" s="5">
        <v>7</v>
      </c>
      <c r="BD50" s="5">
        <v>0</v>
      </c>
      <c r="BE50" s="5">
        <v>7</v>
      </c>
      <c r="BF50" s="5">
        <v>0</v>
      </c>
      <c r="BG50" s="5">
        <v>2</v>
      </c>
      <c r="BH50" s="5">
        <v>1</v>
      </c>
      <c r="BI50" s="5">
        <v>0</v>
      </c>
      <c r="BJ50" s="5">
        <v>0</v>
      </c>
      <c r="BK50" s="5">
        <v>0</v>
      </c>
      <c r="BL50" s="5">
        <v>0</v>
      </c>
      <c r="BM50" s="5">
        <v>2</v>
      </c>
      <c r="BN50" s="5">
        <v>0</v>
      </c>
      <c r="BO50" s="5">
        <v>0</v>
      </c>
      <c r="BP50" s="5">
        <v>0</v>
      </c>
      <c r="BQ50" s="5">
        <v>0</v>
      </c>
      <c r="BR50" s="5">
        <v>0</v>
      </c>
      <c r="BS50" s="5">
        <v>0</v>
      </c>
      <c r="BT50" s="5">
        <v>0</v>
      </c>
      <c r="BU50" s="5">
        <v>0</v>
      </c>
      <c r="BV50" s="5">
        <v>0</v>
      </c>
      <c r="BW50" s="5">
        <v>0</v>
      </c>
      <c r="BX50" s="5">
        <v>0</v>
      </c>
      <c r="BY50" s="5">
        <v>0</v>
      </c>
      <c r="BZ50" s="5">
        <v>0</v>
      </c>
      <c r="CA50" s="5">
        <v>0</v>
      </c>
      <c r="CB50" s="5">
        <v>0</v>
      </c>
      <c r="CC50" s="5">
        <v>0</v>
      </c>
      <c r="CD50" s="5">
        <v>0</v>
      </c>
      <c r="CE50" s="5">
        <v>0</v>
      </c>
      <c r="CF50" s="5">
        <v>0</v>
      </c>
      <c r="CG50" s="5">
        <v>0</v>
      </c>
      <c r="CH50" s="5">
        <v>0</v>
      </c>
      <c r="CI50" s="5">
        <v>0</v>
      </c>
      <c r="CJ50" s="5">
        <v>0</v>
      </c>
      <c r="CK50" s="5">
        <v>0</v>
      </c>
      <c r="CL50" s="5">
        <v>0</v>
      </c>
      <c r="CM50" s="5">
        <v>0</v>
      </c>
      <c r="CN50" s="5">
        <v>0</v>
      </c>
      <c r="CO50" s="5">
        <v>0</v>
      </c>
      <c r="CP50" s="5">
        <v>0</v>
      </c>
      <c r="CQ50" s="5">
        <v>0</v>
      </c>
      <c r="CR50" s="5">
        <v>0</v>
      </c>
      <c r="CS50" s="5">
        <v>0</v>
      </c>
      <c r="CT50" s="5">
        <v>0</v>
      </c>
      <c r="CU50" s="5">
        <v>0</v>
      </c>
      <c r="CV50" s="5">
        <v>0</v>
      </c>
      <c r="CW50" s="5">
        <v>0</v>
      </c>
      <c r="CX50" s="5">
        <v>0</v>
      </c>
      <c r="CY50" s="5">
        <v>0</v>
      </c>
      <c r="CZ50" s="5">
        <v>0</v>
      </c>
      <c r="DA50" s="5">
        <v>0</v>
      </c>
      <c r="DB50" s="5">
        <v>0</v>
      </c>
      <c r="DC50" s="5">
        <v>0</v>
      </c>
      <c r="DD50" s="5">
        <v>0</v>
      </c>
      <c r="DE50" s="5">
        <v>0</v>
      </c>
      <c r="DF50" s="5">
        <v>0</v>
      </c>
      <c r="DG50" s="5">
        <v>0</v>
      </c>
      <c r="DH50" s="5">
        <v>0</v>
      </c>
      <c r="DI50" s="5">
        <v>0</v>
      </c>
      <c r="DJ50" s="5">
        <v>0</v>
      </c>
      <c r="DK50" s="5">
        <v>0</v>
      </c>
      <c r="DL50" s="5">
        <v>0</v>
      </c>
      <c r="DM50" s="5">
        <v>0</v>
      </c>
      <c r="DN50" s="5">
        <v>0</v>
      </c>
      <c r="DO50" s="5">
        <v>0</v>
      </c>
      <c r="DP50" s="5">
        <v>0</v>
      </c>
      <c r="DQ50" s="5">
        <v>0</v>
      </c>
      <c r="DR50" s="5">
        <v>0</v>
      </c>
      <c r="DS50" s="5">
        <v>0</v>
      </c>
      <c r="DT50" s="5">
        <v>0</v>
      </c>
      <c r="DU50" s="5">
        <v>0</v>
      </c>
      <c r="DV50" s="5">
        <v>0</v>
      </c>
      <c r="DW50" s="5">
        <v>0</v>
      </c>
      <c r="DX50" s="5">
        <v>0</v>
      </c>
      <c r="DY50" s="5">
        <v>0</v>
      </c>
      <c r="DZ50" s="5">
        <v>0</v>
      </c>
      <c r="EA50" s="5">
        <v>0</v>
      </c>
      <c r="EB50" s="5">
        <v>0</v>
      </c>
      <c r="EC50" s="5">
        <v>0</v>
      </c>
      <c r="ED50" s="5">
        <v>0</v>
      </c>
      <c r="EE50" s="5">
        <v>0</v>
      </c>
      <c r="EF50" s="5">
        <v>0</v>
      </c>
      <c r="EG50" s="5">
        <v>0</v>
      </c>
      <c r="EH50" s="5">
        <v>0</v>
      </c>
      <c r="EI50" s="5">
        <v>0</v>
      </c>
      <c r="EJ50" s="5">
        <v>0</v>
      </c>
      <c r="EK50" s="5">
        <v>0</v>
      </c>
      <c r="EL50" s="5">
        <v>0</v>
      </c>
      <c r="EM50" s="5">
        <v>0</v>
      </c>
      <c r="EN50" s="5">
        <v>0</v>
      </c>
      <c r="EO50" s="5">
        <v>0</v>
      </c>
      <c r="EP50" s="5">
        <v>0</v>
      </c>
      <c r="EQ50" s="5">
        <v>0</v>
      </c>
      <c r="ER50" s="5">
        <v>0</v>
      </c>
      <c r="ES50" s="5">
        <v>0</v>
      </c>
      <c r="ET50" s="5">
        <v>0</v>
      </c>
      <c r="EU50" s="5">
        <v>0</v>
      </c>
      <c r="EV50" s="5">
        <v>0</v>
      </c>
      <c r="EW50" s="5">
        <v>0</v>
      </c>
      <c r="EX50" s="5">
        <v>0</v>
      </c>
      <c r="EY50" s="5">
        <v>0</v>
      </c>
      <c r="EZ50" s="5">
        <v>0</v>
      </c>
      <c r="FA50" s="5">
        <v>0</v>
      </c>
      <c r="FB50" s="5">
        <v>0</v>
      </c>
      <c r="FC50" s="5">
        <v>0</v>
      </c>
      <c r="FD50" s="5">
        <v>0</v>
      </c>
      <c r="FE50" s="5">
        <v>0</v>
      </c>
      <c r="FF50" s="5">
        <v>0</v>
      </c>
      <c r="FG50" s="5">
        <v>0</v>
      </c>
      <c r="FH50" s="5">
        <v>0</v>
      </c>
      <c r="FI50" s="5">
        <v>0</v>
      </c>
      <c r="FJ50" s="5">
        <v>0</v>
      </c>
      <c r="FK50" s="5">
        <v>0</v>
      </c>
      <c r="FL50" s="5">
        <v>0</v>
      </c>
      <c r="FM50" s="5">
        <v>0</v>
      </c>
      <c r="FN50" s="5">
        <v>0</v>
      </c>
      <c r="FO50" s="5">
        <v>0</v>
      </c>
      <c r="FP50" s="5">
        <v>0</v>
      </c>
      <c r="FQ50" s="5">
        <v>0</v>
      </c>
      <c r="FR50" s="5">
        <v>0</v>
      </c>
      <c r="FS50" s="5">
        <v>0</v>
      </c>
      <c r="FT50" s="5">
        <v>0</v>
      </c>
      <c r="FU50" s="5">
        <v>0</v>
      </c>
      <c r="FV50" s="5">
        <v>0</v>
      </c>
      <c r="FW50" s="5">
        <v>0</v>
      </c>
      <c r="FX50" s="5">
        <v>0</v>
      </c>
      <c r="FY50" s="5">
        <v>0</v>
      </c>
      <c r="FZ50" s="5">
        <v>0</v>
      </c>
      <c r="GA50" s="5">
        <v>0</v>
      </c>
      <c r="GB50" s="5">
        <v>0</v>
      </c>
      <c r="GC50" s="5">
        <v>0</v>
      </c>
      <c r="GD50" s="5">
        <v>0</v>
      </c>
      <c r="GE50" s="5">
        <v>0</v>
      </c>
      <c r="GF50" s="5">
        <v>0</v>
      </c>
      <c r="GG50" s="5">
        <v>0</v>
      </c>
      <c r="GH50" s="5">
        <v>0</v>
      </c>
      <c r="GI50" s="5">
        <v>0</v>
      </c>
      <c r="GJ50" s="5">
        <v>0</v>
      </c>
      <c r="GK50" s="5">
        <v>0</v>
      </c>
      <c r="GL50" s="5">
        <v>0</v>
      </c>
      <c r="GM50" s="5">
        <v>0</v>
      </c>
      <c r="GN50" s="5">
        <v>0</v>
      </c>
      <c r="GO50" s="5">
        <v>0</v>
      </c>
      <c r="GP50" s="5">
        <v>0</v>
      </c>
      <c r="GQ50" s="5">
        <v>0</v>
      </c>
      <c r="GR50" s="54">
        <v>0</v>
      </c>
    </row>
    <row r="51" spans="1:200" ht="16.5">
      <c r="A51" s="84" t="s">
        <v>26</v>
      </c>
      <c r="B51" s="84" t="s">
        <v>38</v>
      </c>
      <c r="C51" s="68" t="s">
        <v>63</v>
      </c>
      <c r="D51" s="53">
        <v>1</v>
      </c>
      <c r="E51" s="5"/>
      <c r="F51" s="5"/>
      <c r="G51" s="5"/>
      <c r="H51" s="5"/>
      <c r="I51" s="5"/>
      <c r="J51" s="5"/>
      <c r="K51" s="5"/>
      <c r="L51" s="5"/>
      <c r="M51" s="5"/>
      <c r="N51" s="5">
        <v>28</v>
      </c>
      <c r="O51" s="5"/>
      <c r="P51" s="5">
        <v>2</v>
      </c>
      <c r="Q51" s="5"/>
      <c r="R51" s="5"/>
      <c r="S51" s="5"/>
      <c r="T51" s="5">
        <v>30</v>
      </c>
      <c r="U51" s="5">
        <v>33</v>
      </c>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4"/>
    </row>
    <row r="52" spans="1:200" ht="16.5">
      <c r="A52" s="84" t="s">
        <v>26</v>
      </c>
      <c r="B52" s="84" t="s">
        <v>38</v>
      </c>
      <c r="C52" s="68" t="s">
        <v>65</v>
      </c>
      <c r="D52" s="53">
        <v>13</v>
      </c>
      <c r="E52" s="5"/>
      <c r="F52" s="5"/>
      <c r="G52" s="5"/>
      <c r="H52" s="5"/>
      <c r="I52" s="5"/>
      <c r="J52" s="5"/>
      <c r="K52" s="5"/>
      <c r="L52" s="5"/>
      <c r="M52" s="5"/>
      <c r="N52" s="5">
        <v>558</v>
      </c>
      <c r="O52" s="5"/>
      <c r="P52" s="5">
        <v>4</v>
      </c>
      <c r="Q52" s="5"/>
      <c r="R52" s="5"/>
      <c r="S52" s="5"/>
      <c r="T52" s="5">
        <v>562</v>
      </c>
      <c r="U52" s="5">
        <v>562</v>
      </c>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v>1</v>
      </c>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4"/>
    </row>
    <row r="53" spans="1:200" ht="16.5">
      <c r="A53" s="84" t="s">
        <v>26</v>
      </c>
      <c r="B53" s="84" t="s">
        <v>38</v>
      </c>
      <c r="C53" s="68" t="s">
        <v>66</v>
      </c>
      <c r="D53" s="53">
        <v>12</v>
      </c>
      <c r="E53" s="5"/>
      <c r="F53" s="5"/>
      <c r="G53" s="5"/>
      <c r="H53" s="5"/>
      <c r="I53" s="5"/>
      <c r="J53" s="5"/>
      <c r="K53" s="5"/>
      <c r="L53" s="5"/>
      <c r="M53" s="5"/>
      <c r="N53" s="5">
        <v>340</v>
      </c>
      <c r="O53" s="5"/>
      <c r="P53" s="5">
        <v>6</v>
      </c>
      <c r="Q53" s="5"/>
      <c r="R53" s="5"/>
      <c r="S53" s="5"/>
      <c r="T53" s="5">
        <v>346</v>
      </c>
      <c r="U53" s="5">
        <v>348</v>
      </c>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v>1</v>
      </c>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4"/>
    </row>
    <row r="54" spans="1:200" ht="16.5">
      <c r="A54" s="84" t="s">
        <v>26</v>
      </c>
      <c r="B54" s="84" t="s">
        <v>38</v>
      </c>
      <c r="C54" s="68" t="s">
        <v>39</v>
      </c>
      <c r="D54" s="53">
        <v>68</v>
      </c>
      <c r="E54" s="5">
        <v>68</v>
      </c>
      <c r="F54" s="5">
        <v>0</v>
      </c>
      <c r="G54" s="5">
        <v>0</v>
      </c>
      <c r="H54" s="5">
        <v>0</v>
      </c>
      <c r="I54" s="5">
        <v>68</v>
      </c>
      <c r="J54" s="5">
        <v>68</v>
      </c>
      <c r="K54" s="5">
        <v>0</v>
      </c>
      <c r="L54" s="5">
        <v>65</v>
      </c>
      <c r="M54" s="5"/>
      <c r="N54" s="5">
        <v>2540</v>
      </c>
      <c r="O54" s="5">
        <v>0</v>
      </c>
      <c r="P54" s="5">
        <v>35</v>
      </c>
      <c r="Q54" s="5">
        <v>26</v>
      </c>
      <c r="R54" s="5">
        <v>0</v>
      </c>
      <c r="S54" s="5">
        <v>24</v>
      </c>
      <c r="T54" s="5">
        <v>2625</v>
      </c>
      <c r="U54" s="5">
        <v>2554</v>
      </c>
      <c r="V54" s="5">
        <v>71</v>
      </c>
      <c r="W54" s="5">
        <v>56</v>
      </c>
      <c r="X54" s="5">
        <v>11</v>
      </c>
      <c r="Y54" s="5"/>
      <c r="Z54" s="5"/>
      <c r="AA54" s="5"/>
      <c r="AB54" s="5"/>
      <c r="AC54" s="5">
        <v>60</v>
      </c>
      <c r="AD54" s="5"/>
      <c r="AE54" s="5"/>
      <c r="AF54" s="5"/>
      <c r="AG54" s="5"/>
      <c r="AH54" s="5"/>
      <c r="AI54" s="5"/>
      <c r="AJ54" s="5"/>
      <c r="AK54" s="5"/>
      <c r="AL54" s="5"/>
      <c r="AM54" s="5"/>
      <c r="AN54" s="5"/>
      <c r="AO54" s="5"/>
      <c r="AP54" s="5"/>
      <c r="AQ54" s="5"/>
      <c r="AR54" s="5"/>
      <c r="AS54" s="5"/>
      <c r="AT54" s="5">
        <v>7</v>
      </c>
      <c r="AU54" s="5"/>
      <c r="AV54" s="5"/>
      <c r="AW54" s="5">
        <v>0</v>
      </c>
      <c r="AX54" s="5"/>
      <c r="AY54" s="5"/>
      <c r="AZ54" s="5">
        <v>4</v>
      </c>
      <c r="BA54" s="5">
        <v>0</v>
      </c>
      <c r="BB54" s="5">
        <v>4</v>
      </c>
      <c r="BC54" s="5"/>
      <c r="BD54" s="5"/>
      <c r="BE54" s="5"/>
      <c r="BF54" s="5"/>
      <c r="BG54" s="5"/>
      <c r="BH54" s="5"/>
      <c r="BI54" s="5"/>
      <c r="BJ54" s="5"/>
      <c r="BK54" s="5"/>
      <c r="BL54" s="5"/>
      <c r="BM54" s="5">
        <v>1</v>
      </c>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4"/>
    </row>
    <row r="55" spans="1:200" ht="16.5">
      <c r="A55" s="84" t="s">
        <v>26</v>
      </c>
      <c r="B55" s="84" t="s">
        <v>38</v>
      </c>
      <c r="C55" s="68" t="s">
        <v>67</v>
      </c>
      <c r="D55" s="53">
        <v>7</v>
      </c>
      <c r="E55" s="5"/>
      <c r="F55" s="5"/>
      <c r="G55" s="5"/>
      <c r="H55" s="5"/>
      <c r="I55" s="5"/>
      <c r="J55" s="5"/>
      <c r="K55" s="5"/>
      <c r="L55" s="5"/>
      <c r="M55" s="5"/>
      <c r="N55" s="5">
        <v>335</v>
      </c>
      <c r="O55" s="5"/>
      <c r="P55" s="5">
        <v>6</v>
      </c>
      <c r="Q55" s="5"/>
      <c r="R55" s="5"/>
      <c r="S55" s="5"/>
      <c r="T55" s="5">
        <v>341</v>
      </c>
      <c r="U55" s="5">
        <v>344</v>
      </c>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v>1</v>
      </c>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4"/>
    </row>
    <row r="56" spans="1:200" ht="16.5">
      <c r="A56" s="84" t="s">
        <v>26</v>
      </c>
      <c r="B56" s="84" t="s">
        <v>38</v>
      </c>
      <c r="C56" s="68" t="s">
        <v>185</v>
      </c>
      <c r="D56" s="53">
        <v>6</v>
      </c>
      <c r="E56" s="5"/>
      <c r="F56" s="5"/>
      <c r="G56" s="5"/>
      <c r="H56" s="5"/>
      <c r="I56" s="5"/>
      <c r="J56" s="5"/>
      <c r="K56" s="5"/>
      <c r="L56" s="5"/>
      <c r="M56" s="5"/>
      <c r="N56" s="5">
        <v>114</v>
      </c>
      <c r="O56" s="5"/>
      <c r="P56" s="5">
        <v>2</v>
      </c>
      <c r="Q56" s="5"/>
      <c r="R56" s="5"/>
      <c r="S56" s="5"/>
      <c r="T56" s="5">
        <v>116</v>
      </c>
      <c r="U56" s="5">
        <v>118</v>
      </c>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4"/>
    </row>
    <row r="57" spans="1:200" ht="16.5">
      <c r="A57" s="84" t="s">
        <v>26</v>
      </c>
      <c r="B57" s="84" t="s">
        <v>38</v>
      </c>
      <c r="C57" s="68" t="s">
        <v>111</v>
      </c>
      <c r="D57" s="53">
        <v>40</v>
      </c>
      <c r="E57" s="5"/>
      <c r="F57" s="5"/>
      <c r="G57" s="5"/>
      <c r="H57" s="5"/>
      <c r="I57" s="5"/>
      <c r="J57" s="5"/>
      <c r="K57" s="5"/>
      <c r="L57" s="5"/>
      <c r="M57" s="5"/>
      <c r="N57" s="5">
        <v>623</v>
      </c>
      <c r="O57" s="5"/>
      <c r="P57" s="5">
        <v>18</v>
      </c>
      <c r="Q57" s="5">
        <v>5</v>
      </c>
      <c r="R57" s="5">
        <v>0</v>
      </c>
      <c r="S57" s="5">
        <v>9</v>
      </c>
      <c r="T57" s="5">
        <v>655</v>
      </c>
      <c r="U57" s="5">
        <v>627</v>
      </c>
      <c r="V57" s="5">
        <v>28</v>
      </c>
      <c r="W57" s="5"/>
      <c r="X57" s="5"/>
      <c r="Y57" s="5"/>
      <c r="Z57" s="5"/>
      <c r="AA57" s="5"/>
      <c r="AB57" s="5"/>
      <c r="AC57" s="5">
        <v>11</v>
      </c>
      <c r="AD57" s="5"/>
      <c r="AE57" s="5"/>
      <c r="AF57" s="5"/>
      <c r="AG57" s="5"/>
      <c r="AH57" s="5"/>
      <c r="AI57" s="5"/>
      <c r="AJ57" s="5"/>
      <c r="AK57" s="5"/>
      <c r="AL57" s="5"/>
      <c r="AM57" s="5"/>
      <c r="AN57" s="5"/>
      <c r="AO57" s="5"/>
      <c r="AP57" s="5"/>
      <c r="AQ57" s="5"/>
      <c r="AR57" s="5"/>
      <c r="AS57" s="5"/>
      <c r="AT57" s="5">
        <v>4</v>
      </c>
      <c r="AU57" s="5"/>
      <c r="AV57" s="5"/>
      <c r="AW57" s="5">
        <v>1</v>
      </c>
      <c r="AX57" s="5"/>
      <c r="AY57" s="5"/>
      <c r="AZ57" s="5">
        <v>12</v>
      </c>
      <c r="BA57" s="5">
        <v>0</v>
      </c>
      <c r="BB57" s="5">
        <v>12</v>
      </c>
      <c r="BC57" s="5"/>
      <c r="BD57" s="5"/>
      <c r="BE57" s="5"/>
      <c r="BF57" s="5"/>
      <c r="BG57" s="5"/>
      <c r="BH57" s="5"/>
      <c r="BI57" s="5"/>
      <c r="BJ57" s="5"/>
      <c r="BK57" s="5"/>
      <c r="BL57" s="5"/>
      <c r="BM57" s="5">
        <v>1</v>
      </c>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4"/>
    </row>
    <row r="58" spans="1:200" ht="17.25" thickBot="1">
      <c r="A58" s="84" t="s">
        <v>26</v>
      </c>
      <c r="B58" s="84" t="s">
        <v>38</v>
      </c>
      <c r="C58" s="58" t="s">
        <v>64</v>
      </c>
      <c r="D58" s="53">
        <v>3</v>
      </c>
      <c r="E58" s="5"/>
      <c r="F58" s="5"/>
      <c r="G58" s="5"/>
      <c r="H58" s="5"/>
      <c r="I58" s="5"/>
      <c r="J58" s="5"/>
      <c r="K58" s="5"/>
      <c r="L58" s="5"/>
      <c r="M58" s="5"/>
      <c r="N58" s="5">
        <v>234</v>
      </c>
      <c r="O58" s="5"/>
      <c r="P58" s="5">
        <v>7</v>
      </c>
      <c r="Q58" s="5">
        <v>0</v>
      </c>
      <c r="R58" s="5">
        <v>0</v>
      </c>
      <c r="S58" s="5">
        <v>0</v>
      </c>
      <c r="T58" s="5">
        <v>241</v>
      </c>
      <c r="U58" s="5">
        <v>235</v>
      </c>
      <c r="V58" s="5">
        <v>6</v>
      </c>
      <c r="W58" s="5"/>
      <c r="X58" s="5"/>
      <c r="Y58" s="5"/>
      <c r="Z58" s="5"/>
      <c r="AA58" s="5"/>
      <c r="AB58" s="5"/>
      <c r="AC58" s="5">
        <v>0</v>
      </c>
      <c r="AD58" s="5"/>
      <c r="AE58" s="5"/>
      <c r="AF58" s="5"/>
      <c r="AG58" s="5"/>
      <c r="AH58" s="5"/>
      <c r="AI58" s="5"/>
      <c r="AJ58" s="5"/>
      <c r="AK58" s="5"/>
      <c r="AL58" s="5"/>
      <c r="AM58" s="5"/>
      <c r="AN58" s="5"/>
      <c r="AO58" s="5"/>
      <c r="AP58" s="5"/>
      <c r="AQ58" s="5"/>
      <c r="AR58" s="5"/>
      <c r="AS58" s="5"/>
      <c r="AT58" s="5">
        <v>0</v>
      </c>
      <c r="AU58" s="5"/>
      <c r="AV58" s="5"/>
      <c r="AW58" s="5">
        <v>0</v>
      </c>
      <c r="AX58" s="5"/>
      <c r="AY58" s="5"/>
      <c r="AZ58" s="5">
        <v>6</v>
      </c>
      <c r="BA58" s="5">
        <v>0</v>
      </c>
      <c r="BB58" s="5">
        <v>6</v>
      </c>
      <c r="BC58" s="5"/>
      <c r="BD58" s="5"/>
      <c r="BE58" s="5"/>
      <c r="BF58" s="5"/>
      <c r="BG58" s="5"/>
      <c r="BH58" s="5"/>
      <c r="BI58" s="5"/>
      <c r="BJ58" s="5"/>
      <c r="BK58" s="5"/>
      <c r="BL58" s="5"/>
      <c r="BM58" s="5">
        <v>1</v>
      </c>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4"/>
    </row>
    <row r="59" spans="1:200" ht="16.5">
      <c r="A59" s="84" t="s">
        <v>26</v>
      </c>
      <c r="B59" s="84" t="s">
        <v>38</v>
      </c>
      <c r="C59" s="66" t="s">
        <v>202</v>
      </c>
      <c r="D59" s="53">
        <v>0</v>
      </c>
      <c r="E59" s="5"/>
      <c r="F59" s="5"/>
      <c r="G59" s="5"/>
      <c r="H59" s="5"/>
      <c r="I59" s="5"/>
      <c r="J59" s="5"/>
      <c r="K59" s="5"/>
      <c r="L59" s="5"/>
      <c r="M59" s="5"/>
      <c r="N59" s="5">
        <v>41</v>
      </c>
      <c r="O59" s="5"/>
      <c r="P59" s="5">
        <v>1</v>
      </c>
      <c r="Q59" s="5">
        <v>0</v>
      </c>
      <c r="R59" s="5">
        <v>0</v>
      </c>
      <c r="S59" s="5">
        <v>0</v>
      </c>
      <c r="T59" s="5">
        <v>42</v>
      </c>
      <c r="U59" s="5">
        <v>38</v>
      </c>
      <c r="V59" s="5">
        <v>4</v>
      </c>
      <c r="W59" s="5"/>
      <c r="X59" s="5"/>
      <c r="Y59" s="5"/>
      <c r="Z59" s="5"/>
      <c r="AA59" s="5"/>
      <c r="AB59" s="5"/>
      <c r="AC59" s="5">
        <v>0</v>
      </c>
      <c r="AD59" s="5"/>
      <c r="AE59" s="5"/>
      <c r="AF59" s="5"/>
      <c r="AG59" s="5"/>
      <c r="AH59" s="5"/>
      <c r="AI59" s="5"/>
      <c r="AJ59" s="5"/>
      <c r="AK59" s="5"/>
      <c r="AL59" s="5"/>
      <c r="AM59" s="5"/>
      <c r="AN59" s="5"/>
      <c r="AO59" s="5"/>
      <c r="AP59" s="5"/>
      <c r="AQ59" s="5"/>
      <c r="AR59" s="5"/>
      <c r="AS59" s="5"/>
      <c r="AT59" s="5">
        <v>0</v>
      </c>
      <c r="AU59" s="5"/>
      <c r="AV59" s="5"/>
      <c r="AW59" s="5">
        <v>0</v>
      </c>
      <c r="AX59" s="5"/>
      <c r="AY59" s="5"/>
      <c r="AZ59" s="5">
        <v>4</v>
      </c>
      <c r="BA59" s="5">
        <v>0</v>
      </c>
      <c r="BB59" s="5">
        <v>4</v>
      </c>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4"/>
    </row>
    <row r="60" spans="1:200" ht="16.5">
      <c r="A60" s="84" t="s">
        <v>26</v>
      </c>
      <c r="B60" s="84" t="s">
        <v>38</v>
      </c>
      <c r="C60" s="66" t="s">
        <v>203</v>
      </c>
      <c r="D60" s="53">
        <v>0</v>
      </c>
      <c r="E60" s="5"/>
      <c r="F60" s="5"/>
      <c r="G60" s="5"/>
      <c r="H60" s="5"/>
      <c r="I60" s="5"/>
      <c r="J60" s="5"/>
      <c r="K60" s="5"/>
      <c r="L60" s="5"/>
      <c r="M60" s="5"/>
      <c r="N60" s="5">
        <v>9</v>
      </c>
      <c r="O60" s="5"/>
      <c r="P60" s="5">
        <v>0</v>
      </c>
      <c r="Q60" s="5"/>
      <c r="R60" s="5"/>
      <c r="S60" s="5"/>
      <c r="T60" s="5">
        <v>9</v>
      </c>
      <c r="U60" s="5">
        <v>12</v>
      </c>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4"/>
    </row>
    <row r="61" spans="1:200" ht="16.5">
      <c r="A61" s="84" t="s">
        <v>26</v>
      </c>
      <c r="B61" s="84" t="s">
        <v>38</v>
      </c>
      <c r="C61" s="66" t="s">
        <v>222</v>
      </c>
      <c r="D61" s="53">
        <v>0</v>
      </c>
      <c r="E61" s="5"/>
      <c r="F61" s="5"/>
      <c r="G61" s="5"/>
      <c r="H61" s="5"/>
      <c r="I61" s="5"/>
      <c r="J61" s="5"/>
      <c r="K61" s="5"/>
      <c r="L61" s="5"/>
      <c r="M61" s="5"/>
      <c r="N61" s="5">
        <v>56</v>
      </c>
      <c r="O61" s="5"/>
      <c r="P61" s="5">
        <v>0</v>
      </c>
      <c r="Q61" s="5">
        <v>0</v>
      </c>
      <c r="R61" s="5">
        <v>0</v>
      </c>
      <c r="S61" s="5">
        <v>0</v>
      </c>
      <c r="T61" s="5">
        <v>56</v>
      </c>
      <c r="U61" s="5">
        <v>53</v>
      </c>
      <c r="V61" s="5">
        <v>3</v>
      </c>
      <c r="W61" s="5"/>
      <c r="X61" s="5"/>
      <c r="Y61" s="5"/>
      <c r="Z61" s="5"/>
      <c r="AA61" s="5"/>
      <c r="AB61" s="5"/>
      <c r="AC61" s="5">
        <v>0</v>
      </c>
      <c r="AD61" s="5"/>
      <c r="AE61" s="5"/>
      <c r="AF61" s="5"/>
      <c r="AG61" s="5"/>
      <c r="AH61" s="5"/>
      <c r="AI61" s="5"/>
      <c r="AJ61" s="5"/>
      <c r="AK61" s="5"/>
      <c r="AL61" s="5"/>
      <c r="AM61" s="5"/>
      <c r="AN61" s="5"/>
      <c r="AO61" s="5"/>
      <c r="AP61" s="5"/>
      <c r="AQ61" s="5"/>
      <c r="AR61" s="5"/>
      <c r="AS61" s="5"/>
      <c r="AT61" s="5">
        <v>0</v>
      </c>
      <c r="AU61" s="5"/>
      <c r="AV61" s="5"/>
      <c r="AW61" s="5">
        <v>0</v>
      </c>
      <c r="AX61" s="5"/>
      <c r="AY61" s="5"/>
      <c r="AZ61" s="5">
        <v>3</v>
      </c>
      <c r="BA61" s="5">
        <v>0</v>
      </c>
      <c r="BB61" s="5">
        <v>3</v>
      </c>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4"/>
    </row>
    <row r="62" spans="1:200" ht="16.5">
      <c r="A62" s="84" t="s">
        <v>26</v>
      </c>
      <c r="B62" s="84" t="s">
        <v>38</v>
      </c>
      <c r="C62" s="66" t="s">
        <v>232</v>
      </c>
      <c r="D62" s="53">
        <v>3</v>
      </c>
      <c r="E62" s="5"/>
      <c r="F62" s="5"/>
      <c r="G62" s="5"/>
      <c r="H62" s="5"/>
      <c r="I62" s="5"/>
      <c r="J62" s="5"/>
      <c r="K62" s="5"/>
      <c r="L62" s="5"/>
      <c r="M62" s="5"/>
      <c r="N62" s="5">
        <v>34</v>
      </c>
      <c r="O62" s="5"/>
      <c r="P62" s="5">
        <v>0</v>
      </c>
      <c r="Q62" s="5"/>
      <c r="R62" s="5"/>
      <c r="S62" s="5"/>
      <c r="T62" s="5">
        <v>34</v>
      </c>
      <c r="U62" s="5">
        <v>35</v>
      </c>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4"/>
    </row>
    <row r="63" spans="1:200" ht="17.25" thickBot="1">
      <c r="A63" s="84" t="s">
        <v>26</v>
      </c>
      <c r="B63" s="86" t="s">
        <v>38</v>
      </c>
      <c r="C63" s="66" t="s">
        <v>262</v>
      </c>
      <c r="D63" s="53">
        <v>0</v>
      </c>
      <c r="E63" s="5"/>
      <c r="F63" s="5"/>
      <c r="G63" s="5"/>
      <c r="H63" s="5"/>
      <c r="I63" s="5"/>
      <c r="J63" s="5"/>
      <c r="K63" s="5"/>
      <c r="L63" s="5"/>
      <c r="M63" s="5"/>
      <c r="N63" s="5">
        <v>16</v>
      </c>
      <c r="O63" s="5"/>
      <c r="P63" s="5">
        <v>0</v>
      </c>
      <c r="Q63" s="5">
        <v>0</v>
      </c>
      <c r="R63" s="5">
        <v>0</v>
      </c>
      <c r="S63" s="5">
        <v>0</v>
      </c>
      <c r="T63" s="5">
        <v>16</v>
      </c>
      <c r="U63" s="5">
        <v>14</v>
      </c>
      <c r="V63" s="5">
        <v>2</v>
      </c>
      <c r="W63" s="5"/>
      <c r="X63" s="5"/>
      <c r="Y63" s="5"/>
      <c r="Z63" s="5"/>
      <c r="AA63" s="5"/>
      <c r="AB63" s="5"/>
      <c r="AC63" s="5">
        <v>0</v>
      </c>
      <c r="AD63" s="5"/>
      <c r="AE63" s="5"/>
      <c r="AF63" s="5"/>
      <c r="AG63" s="5"/>
      <c r="AH63" s="5"/>
      <c r="AI63" s="5"/>
      <c r="AJ63" s="5"/>
      <c r="AK63" s="5"/>
      <c r="AL63" s="5"/>
      <c r="AM63" s="5"/>
      <c r="AN63" s="5"/>
      <c r="AO63" s="5"/>
      <c r="AP63" s="5"/>
      <c r="AQ63" s="5"/>
      <c r="AR63" s="5"/>
      <c r="AS63" s="5"/>
      <c r="AT63" s="5">
        <v>0</v>
      </c>
      <c r="AU63" s="5"/>
      <c r="AV63" s="5"/>
      <c r="AW63" s="5">
        <v>0</v>
      </c>
      <c r="AX63" s="5"/>
      <c r="AY63" s="5"/>
      <c r="AZ63" s="5">
        <v>2</v>
      </c>
      <c r="BA63" s="5">
        <v>0</v>
      </c>
      <c r="BB63" s="5">
        <v>2</v>
      </c>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4"/>
    </row>
    <row r="64" spans="1:200" ht="16.5">
      <c r="A64" s="79" t="s">
        <v>29</v>
      </c>
      <c r="B64" s="79" t="s">
        <v>68</v>
      </c>
      <c r="C64" s="68" t="s">
        <v>186</v>
      </c>
      <c r="D64" s="53">
        <v>1</v>
      </c>
      <c r="E64" s="5"/>
      <c r="F64" s="5"/>
      <c r="G64" s="5"/>
      <c r="H64" s="5"/>
      <c r="I64" s="5"/>
      <c r="J64" s="5"/>
      <c r="K64" s="5"/>
      <c r="L64" s="5"/>
      <c r="M64" s="5"/>
      <c r="N64" s="5">
        <v>44</v>
      </c>
      <c r="O64" s="5"/>
      <c r="P64" s="5">
        <v>3</v>
      </c>
      <c r="Q64" s="5"/>
      <c r="R64" s="5"/>
      <c r="S64" s="5"/>
      <c r="T64" s="5">
        <v>47</v>
      </c>
      <c r="U64" s="5">
        <v>51</v>
      </c>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4"/>
    </row>
    <row r="65" spans="1:200" ht="16.5">
      <c r="A65" s="84" t="s">
        <v>29</v>
      </c>
      <c r="B65" s="80" t="s">
        <v>68</v>
      </c>
      <c r="C65" s="68" t="s">
        <v>170</v>
      </c>
      <c r="D65" s="53">
        <v>3</v>
      </c>
      <c r="E65" s="5"/>
      <c r="F65" s="5"/>
      <c r="G65" s="5"/>
      <c r="H65" s="5"/>
      <c r="I65" s="5"/>
      <c r="J65" s="5"/>
      <c r="K65" s="5"/>
      <c r="L65" s="5"/>
      <c r="M65" s="5"/>
      <c r="N65" s="5">
        <v>128</v>
      </c>
      <c r="O65" s="5"/>
      <c r="P65" s="5">
        <v>3</v>
      </c>
      <c r="Q65" s="5"/>
      <c r="R65" s="5"/>
      <c r="S65" s="5"/>
      <c r="T65" s="5">
        <v>131</v>
      </c>
      <c r="U65" s="5">
        <v>135</v>
      </c>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v>1</v>
      </c>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4"/>
    </row>
    <row r="66" spans="1:200" ht="16.5">
      <c r="A66" s="84" t="s">
        <v>29</v>
      </c>
      <c r="B66" s="80" t="s">
        <v>68</v>
      </c>
      <c r="C66" s="68" t="s">
        <v>115</v>
      </c>
      <c r="D66" s="53">
        <v>36</v>
      </c>
      <c r="E66" s="5">
        <v>1</v>
      </c>
      <c r="F66" s="5">
        <v>0</v>
      </c>
      <c r="G66" s="5">
        <v>0</v>
      </c>
      <c r="H66" s="5">
        <v>0</v>
      </c>
      <c r="I66" s="5">
        <v>1</v>
      </c>
      <c r="J66" s="5">
        <v>1</v>
      </c>
      <c r="K66" s="5">
        <v>0</v>
      </c>
      <c r="L66" s="5">
        <v>1</v>
      </c>
      <c r="M66" s="5"/>
      <c r="N66" s="5">
        <v>1835</v>
      </c>
      <c r="O66" s="5">
        <v>0</v>
      </c>
      <c r="P66" s="5">
        <v>26</v>
      </c>
      <c r="Q66" s="5">
        <v>18</v>
      </c>
      <c r="R66" s="5">
        <v>0</v>
      </c>
      <c r="S66" s="5">
        <v>15</v>
      </c>
      <c r="T66" s="5">
        <v>1894</v>
      </c>
      <c r="U66" s="5">
        <v>1838</v>
      </c>
      <c r="V66" s="5">
        <v>56</v>
      </c>
      <c r="W66" s="5">
        <v>1</v>
      </c>
      <c r="X66" s="5">
        <v>0</v>
      </c>
      <c r="Y66" s="5">
        <v>0</v>
      </c>
      <c r="Z66" s="5">
        <v>0</v>
      </c>
      <c r="AA66" s="5">
        <v>0</v>
      </c>
      <c r="AB66" s="5">
        <v>0</v>
      </c>
      <c r="AC66" s="5">
        <v>58</v>
      </c>
      <c r="AD66" s="5">
        <v>19</v>
      </c>
      <c r="AE66" s="5">
        <v>0</v>
      </c>
      <c r="AF66" s="5">
        <v>0</v>
      </c>
      <c r="AG66" s="5">
        <v>0</v>
      </c>
      <c r="AH66" s="5">
        <v>4</v>
      </c>
      <c r="AI66" s="5">
        <v>0</v>
      </c>
      <c r="AJ66" s="5">
        <v>0</v>
      </c>
      <c r="AK66" s="5">
        <v>6</v>
      </c>
      <c r="AL66" s="5">
        <v>0</v>
      </c>
      <c r="AM66" s="5">
        <v>1</v>
      </c>
      <c r="AN66" s="5">
        <v>1</v>
      </c>
      <c r="AO66" s="5">
        <v>1</v>
      </c>
      <c r="AP66" s="5">
        <v>29</v>
      </c>
      <c r="AQ66" s="5">
        <v>0</v>
      </c>
      <c r="AR66" s="5">
        <v>0</v>
      </c>
      <c r="AS66" s="5">
        <v>0</v>
      </c>
      <c r="AT66" s="5">
        <v>12</v>
      </c>
      <c r="AU66" s="5">
        <v>6</v>
      </c>
      <c r="AV66" s="5">
        <v>0</v>
      </c>
      <c r="AW66" s="5">
        <v>4</v>
      </c>
      <c r="AX66" s="5">
        <v>2</v>
      </c>
      <c r="AY66" s="5">
        <v>0</v>
      </c>
      <c r="AZ66" s="5">
        <v>38</v>
      </c>
      <c r="BA66" s="5">
        <v>0</v>
      </c>
      <c r="BB66" s="5">
        <v>38</v>
      </c>
      <c r="BC66" s="5">
        <v>19</v>
      </c>
      <c r="BD66" s="5">
        <v>0</v>
      </c>
      <c r="BE66" s="5">
        <v>19</v>
      </c>
      <c r="BF66" s="5">
        <v>0</v>
      </c>
      <c r="BG66" s="5">
        <v>0</v>
      </c>
      <c r="BH66" s="5">
        <v>3</v>
      </c>
      <c r="BI66" s="5">
        <v>7</v>
      </c>
      <c r="BJ66" s="5">
        <v>5</v>
      </c>
      <c r="BK66" s="5">
        <v>4</v>
      </c>
      <c r="BL66" s="5">
        <v>0</v>
      </c>
      <c r="BM66" s="5">
        <v>1</v>
      </c>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4"/>
    </row>
    <row r="67" spans="1:200" ht="16.5">
      <c r="A67" s="84" t="s">
        <v>29</v>
      </c>
      <c r="B67" s="80" t="s">
        <v>68</v>
      </c>
      <c r="C67" s="68" t="s">
        <v>69</v>
      </c>
      <c r="D67" s="53">
        <v>4</v>
      </c>
      <c r="E67" s="5"/>
      <c r="F67" s="5"/>
      <c r="G67" s="5"/>
      <c r="H67" s="5"/>
      <c r="I67" s="5"/>
      <c r="J67" s="5"/>
      <c r="K67" s="5"/>
      <c r="L67" s="5"/>
      <c r="M67" s="5"/>
      <c r="N67" s="5">
        <v>86</v>
      </c>
      <c r="O67" s="5"/>
      <c r="P67" s="5">
        <v>0</v>
      </c>
      <c r="Q67" s="5">
        <v>0</v>
      </c>
      <c r="R67" s="5">
        <v>0</v>
      </c>
      <c r="S67" s="5">
        <v>1</v>
      </c>
      <c r="T67" s="5">
        <v>87</v>
      </c>
      <c r="U67" s="5">
        <v>84</v>
      </c>
      <c r="V67" s="5">
        <v>3</v>
      </c>
      <c r="W67" s="5"/>
      <c r="X67" s="5"/>
      <c r="Y67" s="5">
        <v>0</v>
      </c>
      <c r="Z67" s="5">
        <v>0</v>
      </c>
      <c r="AA67" s="5">
        <v>0</v>
      </c>
      <c r="AB67" s="5">
        <v>2</v>
      </c>
      <c r="AC67" s="5">
        <v>2</v>
      </c>
      <c r="AD67" s="5">
        <v>0</v>
      </c>
      <c r="AE67" s="5">
        <v>1</v>
      </c>
      <c r="AF67" s="5">
        <v>0</v>
      </c>
      <c r="AG67" s="5">
        <v>0</v>
      </c>
      <c r="AH67" s="5">
        <v>0</v>
      </c>
      <c r="AI67" s="5">
        <v>0</v>
      </c>
      <c r="AJ67" s="5">
        <v>0</v>
      </c>
      <c r="AK67" s="5">
        <v>0</v>
      </c>
      <c r="AL67" s="5">
        <v>0</v>
      </c>
      <c r="AM67" s="5">
        <v>2</v>
      </c>
      <c r="AN67" s="5">
        <v>1</v>
      </c>
      <c r="AO67" s="5">
        <v>1</v>
      </c>
      <c r="AP67" s="5">
        <v>0</v>
      </c>
      <c r="AQ67" s="5">
        <v>0</v>
      </c>
      <c r="AR67" s="5">
        <v>0</v>
      </c>
      <c r="AS67" s="5">
        <v>0</v>
      </c>
      <c r="AT67" s="5">
        <v>0</v>
      </c>
      <c r="AU67" s="5">
        <v>0</v>
      </c>
      <c r="AV67" s="5">
        <v>0</v>
      </c>
      <c r="AW67" s="5">
        <v>0</v>
      </c>
      <c r="AX67" s="5">
        <v>0</v>
      </c>
      <c r="AY67" s="5">
        <v>0</v>
      </c>
      <c r="AZ67" s="5">
        <v>4</v>
      </c>
      <c r="BA67" s="5">
        <v>0</v>
      </c>
      <c r="BB67" s="5">
        <v>4</v>
      </c>
      <c r="BC67" s="5">
        <v>2</v>
      </c>
      <c r="BD67" s="5">
        <v>0</v>
      </c>
      <c r="BE67" s="5">
        <v>2</v>
      </c>
      <c r="BF67" s="5">
        <v>0</v>
      </c>
      <c r="BG67" s="5">
        <v>0</v>
      </c>
      <c r="BH67" s="5">
        <v>0</v>
      </c>
      <c r="BI67" s="5">
        <v>0</v>
      </c>
      <c r="BJ67" s="5">
        <v>0</v>
      </c>
      <c r="BK67" s="5">
        <v>0</v>
      </c>
      <c r="BL67" s="5">
        <v>0</v>
      </c>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4"/>
    </row>
    <row r="68" spans="1:200" ht="16.5">
      <c r="A68" s="84" t="s">
        <v>29</v>
      </c>
      <c r="B68" s="80" t="s">
        <v>68</v>
      </c>
      <c r="C68" s="68" t="s">
        <v>132</v>
      </c>
      <c r="D68" s="53">
        <v>1</v>
      </c>
      <c r="E68" s="5">
        <v>1</v>
      </c>
      <c r="F68" s="5">
        <v>0</v>
      </c>
      <c r="G68" s="5">
        <v>0</v>
      </c>
      <c r="H68" s="5">
        <v>0</v>
      </c>
      <c r="I68" s="5">
        <v>1</v>
      </c>
      <c r="J68" s="5">
        <v>1</v>
      </c>
      <c r="K68" s="5">
        <v>0</v>
      </c>
      <c r="L68" s="5">
        <v>1</v>
      </c>
      <c r="M68" s="5"/>
      <c r="N68" s="5">
        <v>86</v>
      </c>
      <c r="O68" s="5">
        <v>0</v>
      </c>
      <c r="P68" s="5">
        <v>7</v>
      </c>
      <c r="Q68" s="5"/>
      <c r="R68" s="5"/>
      <c r="S68" s="5"/>
      <c r="T68" s="5">
        <v>93</v>
      </c>
      <c r="U68" s="5">
        <v>104</v>
      </c>
      <c r="V68" s="5"/>
      <c r="W68" s="5">
        <v>1</v>
      </c>
      <c r="X68" s="5">
        <v>1</v>
      </c>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4"/>
    </row>
    <row r="69" spans="1:200" ht="16.5">
      <c r="A69" s="84" t="s">
        <v>29</v>
      </c>
      <c r="B69" s="80" t="s">
        <v>68</v>
      </c>
      <c r="C69" s="68" t="s">
        <v>117</v>
      </c>
      <c r="D69" s="53">
        <v>5</v>
      </c>
      <c r="E69" s="5"/>
      <c r="F69" s="5"/>
      <c r="G69" s="5"/>
      <c r="H69" s="5"/>
      <c r="I69" s="5"/>
      <c r="J69" s="5"/>
      <c r="K69" s="5"/>
      <c r="L69" s="5"/>
      <c r="M69" s="5"/>
      <c r="N69" s="5">
        <v>59</v>
      </c>
      <c r="O69" s="5"/>
      <c r="P69" s="5">
        <v>3</v>
      </c>
      <c r="Q69" s="5">
        <v>0</v>
      </c>
      <c r="R69" s="5">
        <v>0</v>
      </c>
      <c r="S69" s="5">
        <v>0</v>
      </c>
      <c r="T69" s="5">
        <v>62</v>
      </c>
      <c r="U69" s="5">
        <v>61</v>
      </c>
      <c r="V69" s="5">
        <v>1</v>
      </c>
      <c r="W69" s="5"/>
      <c r="X69" s="5"/>
      <c r="Y69" s="5">
        <v>0</v>
      </c>
      <c r="Z69" s="5">
        <v>0</v>
      </c>
      <c r="AA69" s="5">
        <v>0</v>
      </c>
      <c r="AB69" s="5">
        <v>0</v>
      </c>
      <c r="AC69" s="5">
        <v>0</v>
      </c>
      <c r="AD69" s="5">
        <v>0</v>
      </c>
      <c r="AE69" s="5">
        <v>0</v>
      </c>
      <c r="AF69" s="5">
        <v>0</v>
      </c>
      <c r="AG69" s="5">
        <v>0</v>
      </c>
      <c r="AH69" s="5">
        <v>0</v>
      </c>
      <c r="AI69" s="5">
        <v>0</v>
      </c>
      <c r="AJ69" s="5">
        <v>0</v>
      </c>
      <c r="AK69" s="5">
        <v>0</v>
      </c>
      <c r="AL69" s="5">
        <v>0</v>
      </c>
      <c r="AM69" s="5">
        <v>1</v>
      </c>
      <c r="AN69" s="5">
        <v>1</v>
      </c>
      <c r="AO69" s="5">
        <v>1</v>
      </c>
      <c r="AP69" s="5">
        <v>0</v>
      </c>
      <c r="AQ69" s="5">
        <v>0</v>
      </c>
      <c r="AR69" s="5">
        <v>1</v>
      </c>
      <c r="AS69" s="5">
        <v>0</v>
      </c>
      <c r="AT69" s="5">
        <v>0</v>
      </c>
      <c r="AU69" s="5">
        <v>0</v>
      </c>
      <c r="AV69" s="5">
        <v>0</v>
      </c>
      <c r="AW69" s="5">
        <v>0</v>
      </c>
      <c r="AX69" s="5">
        <v>0</v>
      </c>
      <c r="AY69" s="5">
        <v>0</v>
      </c>
      <c r="AZ69" s="5">
        <v>2</v>
      </c>
      <c r="BA69" s="5">
        <v>2</v>
      </c>
      <c r="BB69" s="5">
        <v>0</v>
      </c>
      <c r="BC69" s="5">
        <v>1</v>
      </c>
      <c r="BD69" s="5">
        <v>0</v>
      </c>
      <c r="BE69" s="5">
        <v>1</v>
      </c>
      <c r="BF69" s="5">
        <v>0</v>
      </c>
      <c r="BG69" s="5">
        <v>1</v>
      </c>
      <c r="BH69" s="5">
        <v>0</v>
      </c>
      <c r="BI69" s="5">
        <v>0</v>
      </c>
      <c r="BJ69" s="5">
        <v>0</v>
      </c>
      <c r="BK69" s="5">
        <v>0</v>
      </c>
      <c r="BL69" s="5">
        <v>0</v>
      </c>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4"/>
    </row>
    <row r="70" spans="1:200" ht="16.5">
      <c r="A70" s="84" t="s">
        <v>29</v>
      </c>
      <c r="B70" s="80" t="s">
        <v>68</v>
      </c>
      <c r="C70" s="68" t="s">
        <v>70</v>
      </c>
      <c r="D70" s="53">
        <v>6</v>
      </c>
      <c r="E70" s="5">
        <v>4</v>
      </c>
      <c r="F70" s="5">
        <v>0</v>
      </c>
      <c r="G70" s="5">
        <v>2</v>
      </c>
      <c r="H70" s="5">
        <v>0</v>
      </c>
      <c r="I70" s="5">
        <v>2</v>
      </c>
      <c r="J70" s="5">
        <v>1</v>
      </c>
      <c r="K70" s="5">
        <v>1</v>
      </c>
      <c r="L70" s="5">
        <v>1</v>
      </c>
      <c r="M70" s="5"/>
      <c r="N70" s="5">
        <v>181</v>
      </c>
      <c r="O70" s="5">
        <v>0</v>
      </c>
      <c r="P70" s="5">
        <v>7</v>
      </c>
      <c r="Q70" s="5">
        <v>2</v>
      </c>
      <c r="R70" s="5">
        <v>0</v>
      </c>
      <c r="S70" s="5">
        <v>1</v>
      </c>
      <c r="T70" s="5">
        <v>191</v>
      </c>
      <c r="U70" s="5">
        <v>179</v>
      </c>
      <c r="V70" s="5">
        <v>12</v>
      </c>
      <c r="W70" s="5">
        <v>1</v>
      </c>
      <c r="X70" s="5">
        <v>0</v>
      </c>
      <c r="Y70" s="5">
        <v>0</v>
      </c>
      <c r="Z70" s="5">
        <v>0</v>
      </c>
      <c r="AA70" s="5">
        <v>0</v>
      </c>
      <c r="AB70" s="5">
        <v>8</v>
      </c>
      <c r="AC70" s="5">
        <v>6</v>
      </c>
      <c r="AD70" s="5">
        <v>3</v>
      </c>
      <c r="AE70" s="5">
        <v>0</v>
      </c>
      <c r="AF70" s="5">
        <v>0</v>
      </c>
      <c r="AG70" s="5">
        <v>0</v>
      </c>
      <c r="AH70" s="5">
        <v>0</v>
      </c>
      <c r="AI70" s="5">
        <v>0</v>
      </c>
      <c r="AJ70" s="5">
        <v>0</v>
      </c>
      <c r="AK70" s="5">
        <v>0</v>
      </c>
      <c r="AL70" s="5">
        <v>0</v>
      </c>
      <c r="AM70" s="5">
        <v>1</v>
      </c>
      <c r="AN70" s="5">
        <v>1</v>
      </c>
      <c r="AO70" s="5">
        <v>1</v>
      </c>
      <c r="AP70" s="5">
        <v>3</v>
      </c>
      <c r="AQ70" s="5">
        <v>0</v>
      </c>
      <c r="AR70" s="5">
        <v>0</v>
      </c>
      <c r="AS70" s="5">
        <v>0</v>
      </c>
      <c r="AT70" s="5">
        <v>2</v>
      </c>
      <c r="AU70" s="5">
        <v>1</v>
      </c>
      <c r="AV70" s="5">
        <v>0</v>
      </c>
      <c r="AW70" s="5">
        <v>0</v>
      </c>
      <c r="AX70" s="5">
        <v>0</v>
      </c>
      <c r="AY70" s="5">
        <v>0</v>
      </c>
      <c r="AZ70" s="5">
        <v>16</v>
      </c>
      <c r="BA70" s="5">
        <v>10</v>
      </c>
      <c r="BB70" s="5">
        <v>6</v>
      </c>
      <c r="BC70" s="5">
        <v>8</v>
      </c>
      <c r="BD70" s="5">
        <v>0</v>
      </c>
      <c r="BE70" s="5">
        <v>8</v>
      </c>
      <c r="BF70" s="5">
        <v>0</v>
      </c>
      <c r="BG70" s="5">
        <v>0</v>
      </c>
      <c r="BH70" s="5">
        <v>0</v>
      </c>
      <c r="BI70" s="5">
        <v>0</v>
      </c>
      <c r="BJ70" s="5">
        <v>0</v>
      </c>
      <c r="BK70" s="5">
        <v>0</v>
      </c>
      <c r="BL70" s="5">
        <v>0</v>
      </c>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4"/>
    </row>
    <row r="71" spans="1:200" ht="16.5">
      <c r="A71" s="84" t="s">
        <v>29</v>
      </c>
      <c r="B71" s="80" t="s">
        <v>68</v>
      </c>
      <c r="C71" s="68" t="s">
        <v>118</v>
      </c>
      <c r="D71" s="53">
        <v>9</v>
      </c>
      <c r="E71" s="5"/>
      <c r="F71" s="5"/>
      <c r="G71" s="5"/>
      <c r="H71" s="5"/>
      <c r="I71" s="5"/>
      <c r="J71" s="5"/>
      <c r="K71" s="5"/>
      <c r="L71" s="5"/>
      <c r="M71" s="5"/>
      <c r="N71" s="5">
        <v>282</v>
      </c>
      <c r="O71" s="5"/>
      <c r="P71" s="5">
        <v>10</v>
      </c>
      <c r="Q71" s="5">
        <v>4</v>
      </c>
      <c r="R71" s="5">
        <v>0</v>
      </c>
      <c r="S71" s="5">
        <v>7</v>
      </c>
      <c r="T71" s="5">
        <v>303</v>
      </c>
      <c r="U71" s="5">
        <v>289</v>
      </c>
      <c r="V71" s="5">
        <v>14</v>
      </c>
      <c r="W71" s="5"/>
      <c r="X71" s="5"/>
      <c r="Y71" s="5">
        <v>0</v>
      </c>
      <c r="Z71" s="5">
        <v>0</v>
      </c>
      <c r="AA71" s="5">
        <v>0</v>
      </c>
      <c r="AB71" s="5">
        <v>0</v>
      </c>
      <c r="AC71" s="5">
        <v>4</v>
      </c>
      <c r="AD71" s="5">
        <v>2</v>
      </c>
      <c r="AE71" s="5">
        <v>0</v>
      </c>
      <c r="AF71" s="5">
        <v>0</v>
      </c>
      <c r="AG71" s="5">
        <v>0</v>
      </c>
      <c r="AH71" s="5">
        <v>0</v>
      </c>
      <c r="AI71" s="5">
        <v>0</v>
      </c>
      <c r="AJ71" s="5">
        <v>0</v>
      </c>
      <c r="AK71" s="5">
        <v>0</v>
      </c>
      <c r="AL71" s="5">
        <v>0</v>
      </c>
      <c r="AM71" s="5">
        <v>1</v>
      </c>
      <c r="AN71" s="5">
        <v>1</v>
      </c>
      <c r="AO71" s="5">
        <v>1</v>
      </c>
      <c r="AP71" s="5">
        <v>2</v>
      </c>
      <c r="AQ71" s="5">
        <v>0</v>
      </c>
      <c r="AR71" s="5">
        <v>3</v>
      </c>
      <c r="AS71" s="5">
        <v>0</v>
      </c>
      <c r="AT71" s="5">
        <v>0</v>
      </c>
      <c r="AU71" s="5">
        <v>0</v>
      </c>
      <c r="AV71" s="5">
        <v>0</v>
      </c>
      <c r="AW71" s="5">
        <v>0</v>
      </c>
      <c r="AX71" s="5">
        <v>0</v>
      </c>
      <c r="AY71" s="5">
        <v>0</v>
      </c>
      <c r="AZ71" s="5">
        <v>24</v>
      </c>
      <c r="BA71" s="5">
        <v>0</v>
      </c>
      <c r="BB71" s="5">
        <v>24</v>
      </c>
      <c r="BC71" s="5">
        <v>12</v>
      </c>
      <c r="BD71" s="5">
        <v>0</v>
      </c>
      <c r="BE71" s="5">
        <v>3</v>
      </c>
      <c r="BF71" s="5">
        <v>9</v>
      </c>
      <c r="BG71" s="5">
        <v>3</v>
      </c>
      <c r="BH71" s="5">
        <v>0</v>
      </c>
      <c r="BI71" s="5">
        <v>0</v>
      </c>
      <c r="BJ71" s="5">
        <v>0</v>
      </c>
      <c r="BK71" s="5">
        <v>0</v>
      </c>
      <c r="BL71" s="5">
        <v>0</v>
      </c>
      <c r="BM71" s="5">
        <v>1</v>
      </c>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4"/>
    </row>
    <row r="72" spans="1:200" ht="16.5">
      <c r="A72" s="84" t="s">
        <v>29</v>
      </c>
      <c r="B72" s="80" t="s">
        <v>68</v>
      </c>
      <c r="C72" s="68" t="s">
        <v>194</v>
      </c>
      <c r="D72" s="53">
        <v>0</v>
      </c>
      <c r="E72" s="5"/>
      <c r="F72" s="5"/>
      <c r="G72" s="5"/>
      <c r="H72" s="5"/>
      <c r="I72" s="5"/>
      <c r="J72" s="5"/>
      <c r="K72" s="5"/>
      <c r="L72" s="5"/>
      <c r="M72" s="5"/>
      <c r="N72" s="5">
        <v>80</v>
      </c>
      <c r="O72" s="5"/>
      <c r="P72" s="5">
        <v>3</v>
      </c>
      <c r="Q72" s="5">
        <v>0</v>
      </c>
      <c r="R72" s="5">
        <v>0</v>
      </c>
      <c r="S72" s="5">
        <v>0</v>
      </c>
      <c r="T72" s="5">
        <v>83</v>
      </c>
      <c r="U72" s="5">
        <v>82</v>
      </c>
      <c r="V72" s="5">
        <v>1</v>
      </c>
      <c r="W72" s="5"/>
      <c r="X72" s="5"/>
      <c r="Y72" s="5">
        <v>0</v>
      </c>
      <c r="Z72" s="5">
        <v>0</v>
      </c>
      <c r="AA72" s="5">
        <v>0</v>
      </c>
      <c r="AB72" s="5">
        <v>0</v>
      </c>
      <c r="AC72" s="5">
        <v>2</v>
      </c>
      <c r="AD72" s="5">
        <v>1</v>
      </c>
      <c r="AE72" s="5">
        <v>0</v>
      </c>
      <c r="AF72" s="5">
        <v>0</v>
      </c>
      <c r="AG72" s="5">
        <v>0</v>
      </c>
      <c r="AH72" s="5">
        <v>0</v>
      </c>
      <c r="AI72" s="5">
        <v>0</v>
      </c>
      <c r="AJ72" s="5">
        <v>0</v>
      </c>
      <c r="AK72" s="5">
        <v>0</v>
      </c>
      <c r="AL72" s="5">
        <v>0</v>
      </c>
      <c r="AM72" s="5">
        <v>1</v>
      </c>
      <c r="AN72" s="5">
        <v>1</v>
      </c>
      <c r="AO72" s="5">
        <v>1</v>
      </c>
      <c r="AP72" s="5">
        <v>1</v>
      </c>
      <c r="AQ72" s="5">
        <v>0</v>
      </c>
      <c r="AR72" s="5">
        <v>0</v>
      </c>
      <c r="AS72" s="5">
        <v>0</v>
      </c>
      <c r="AT72" s="5">
        <v>0</v>
      </c>
      <c r="AU72" s="5">
        <v>0</v>
      </c>
      <c r="AV72" s="5">
        <v>0</v>
      </c>
      <c r="AW72" s="5">
        <v>0</v>
      </c>
      <c r="AX72" s="5">
        <v>0</v>
      </c>
      <c r="AY72" s="5">
        <v>0</v>
      </c>
      <c r="AZ72" s="5">
        <v>0</v>
      </c>
      <c r="BA72" s="5">
        <v>0</v>
      </c>
      <c r="BB72" s="5">
        <v>0</v>
      </c>
      <c r="BC72" s="5">
        <v>0</v>
      </c>
      <c r="BD72" s="5">
        <v>0</v>
      </c>
      <c r="BE72" s="5">
        <v>0</v>
      </c>
      <c r="BF72" s="5">
        <v>0</v>
      </c>
      <c r="BG72" s="5">
        <v>0</v>
      </c>
      <c r="BH72" s="5">
        <v>0</v>
      </c>
      <c r="BI72" s="5">
        <v>0</v>
      </c>
      <c r="BJ72" s="5">
        <v>0</v>
      </c>
      <c r="BK72" s="5">
        <v>0</v>
      </c>
      <c r="BL72" s="5">
        <v>0</v>
      </c>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4"/>
    </row>
    <row r="73" spans="1:200" ht="16.5">
      <c r="A73" s="84" t="s">
        <v>29</v>
      </c>
      <c r="B73" s="80" t="s">
        <v>68</v>
      </c>
      <c r="C73" s="68" t="s">
        <v>98</v>
      </c>
      <c r="D73" s="53">
        <v>1</v>
      </c>
      <c r="E73" s="5"/>
      <c r="F73" s="5"/>
      <c r="G73" s="5"/>
      <c r="H73" s="5"/>
      <c r="I73" s="5"/>
      <c r="J73" s="5"/>
      <c r="K73" s="5"/>
      <c r="L73" s="5"/>
      <c r="M73" s="5"/>
      <c r="N73" s="5">
        <v>41</v>
      </c>
      <c r="O73" s="5"/>
      <c r="P73" s="5">
        <v>1</v>
      </c>
      <c r="Q73" s="5">
        <v>0</v>
      </c>
      <c r="R73" s="5">
        <v>0</v>
      </c>
      <c r="S73" s="5">
        <v>6</v>
      </c>
      <c r="T73" s="5">
        <v>48</v>
      </c>
      <c r="U73" s="5">
        <v>35</v>
      </c>
      <c r="V73" s="5">
        <v>13</v>
      </c>
      <c r="W73" s="5"/>
      <c r="X73" s="5"/>
      <c r="Y73" s="5">
        <v>0</v>
      </c>
      <c r="Z73" s="5">
        <v>0</v>
      </c>
      <c r="AA73" s="5">
        <v>0</v>
      </c>
      <c r="AB73" s="5">
        <v>0</v>
      </c>
      <c r="AC73" s="5">
        <v>26</v>
      </c>
      <c r="AD73" s="5">
        <v>13</v>
      </c>
      <c r="AE73" s="5">
        <v>0</v>
      </c>
      <c r="AF73" s="5">
        <v>0</v>
      </c>
      <c r="AG73" s="5">
        <v>0</v>
      </c>
      <c r="AH73" s="5">
        <v>0</v>
      </c>
      <c r="AI73" s="5">
        <v>0</v>
      </c>
      <c r="AJ73" s="5">
        <v>0</v>
      </c>
      <c r="AK73" s="5">
        <v>0</v>
      </c>
      <c r="AL73" s="5">
        <v>0</v>
      </c>
      <c r="AM73" s="5">
        <v>1</v>
      </c>
      <c r="AN73" s="5">
        <v>1</v>
      </c>
      <c r="AO73" s="5">
        <v>1</v>
      </c>
      <c r="AP73" s="5">
        <v>13</v>
      </c>
      <c r="AQ73" s="5">
        <v>0</v>
      </c>
      <c r="AR73" s="5">
        <v>0</v>
      </c>
      <c r="AS73" s="5">
        <v>0</v>
      </c>
      <c r="AT73" s="5">
        <v>0</v>
      </c>
      <c r="AU73" s="5">
        <v>0</v>
      </c>
      <c r="AV73" s="5">
        <v>0</v>
      </c>
      <c r="AW73" s="5">
        <v>0</v>
      </c>
      <c r="AX73" s="5">
        <v>0</v>
      </c>
      <c r="AY73" s="5">
        <v>0</v>
      </c>
      <c r="AZ73" s="5">
        <v>0</v>
      </c>
      <c r="BA73" s="5">
        <v>0</v>
      </c>
      <c r="BB73" s="5">
        <v>0</v>
      </c>
      <c r="BC73" s="5">
        <v>0</v>
      </c>
      <c r="BD73" s="5">
        <v>0</v>
      </c>
      <c r="BE73" s="5">
        <v>0</v>
      </c>
      <c r="BF73" s="5">
        <v>0</v>
      </c>
      <c r="BG73" s="5">
        <v>0</v>
      </c>
      <c r="BH73" s="5">
        <v>0</v>
      </c>
      <c r="BI73" s="5">
        <v>0</v>
      </c>
      <c r="BJ73" s="5">
        <v>0</v>
      </c>
      <c r="BK73" s="5">
        <v>0</v>
      </c>
      <c r="BL73" s="5">
        <v>0</v>
      </c>
      <c r="BM73" s="5">
        <v>1</v>
      </c>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4"/>
    </row>
    <row r="74" spans="1:200" ht="16.5">
      <c r="A74" s="84" t="s">
        <v>29</v>
      </c>
      <c r="B74" s="80" t="s">
        <v>68</v>
      </c>
      <c r="C74" s="68" t="s">
        <v>100</v>
      </c>
      <c r="D74" s="53">
        <v>0</v>
      </c>
      <c r="E74" s="5">
        <v>3</v>
      </c>
      <c r="F74" s="5">
        <v>0</v>
      </c>
      <c r="G74" s="5">
        <v>0</v>
      </c>
      <c r="H74" s="5">
        <v>2</v>
      </c>
      <c r="I74" s="5">
        <v>1</v>
      </c>
      <c r="J74" s="5">
        <v>1</v>
      </c>
      <c r="K74" s="5">
        <v>0</v>
      </c>
      <c r="L74" s="5">
        <v>1</v>
      </c>
      <c r="M74" s="5"/>
      <c r="N74" s="5">
        <v>153</v>
      </c>
      <c r="O74" s="5">
        <v>0</v>
      </c>
      <c r="P74" s="5">
        <v>3</v>
      </c>
      <c r="Q74" s="5">
        <v>12</v>
      </c>
      <c r="R74" s="5">
        <v>0</v>
      </c>
      <c r="S74" s="5">
        <v>1</v>
      </c>
      <c r="T74" s="5">
        <v>169</v>
      </c>
      <c r="U74" s="5">
        <v>155</v>
      </c>
      <c r="V74" s="5">
        <v>14</v>
      </c>
      <c r="W74" s="5">
        <v>0</v>
      </c>
      <c r="X74" s="5">
        <v>0</v>
      </c>
      <c r="Y74" s="5">
        <v>0</v>
      </c>
      <c r="Z74" s="5">
        <v>0</v>
      </c>
      <c r="AA74" s="5">
        <v>0</v>
      </c>
      <c r="AB74" s="5">
        <v>10</v>
      </c>
      <c r="AC74" s="5">
        <v>8</v>
      </c>
      <c r="AD74" s="5">
        <v>4</v>
      </c>
      <c r="AE74" s="5">
        <v>0</v>
      </c>
      <c r="AF74" s="5">
        <v>0</v>
      </c>
      <c r="AG74" s="5">
        <v>0</v>
      </c>
      <c r="AH74" s="5">
        <v>0</v>
      </c>
      <c r="AI74" s="5">
        <v>0</v>
      </c>
      <c r="AJ74" s="5">
        <v>0</v>
      </c>
      <c r="AK74" s="5">
        <v>0</v>
      </c>
      <c r="AL74" s="5">
        <v>0</v>
      </c>
      <c r="AM74" s="5">
        <v>1</v>
      </c>
      <c r="AN74" s="5">
        <v>1</v>
      </c>
      <c r="AO74" s="5">
        <v>1</v>
      </c>
      <c r="AP74" s="5">
        <v>4</v>
      </c>
      <c r="AQ74" s="5">
        <v>0</v>
      </c>
      <c r="AR74" s="5">
        <v>0</v>
      </c>
      <c r="AS74" s="5">
        <v>0</v>
      </c>
      <c r="AT74" s="5">
        <v>0</v>
      </c>
      <c r="AU74" s="5">
        <v>0</v>
      </c>
      <c r="AV74" s="5">
        <v>0</v>
      </c>
      <c r="AW74" s="5">
        <v>0</v>
      </c>
      <c r="AX74" s="5">
        <v>0</v>
      </c>
      <c r="AY74" s="5">
        <v>0</v>
      </c>
      <c r="AZ74" s="5">
        <v>20</v>
      </c>
      <c r="BA74" s="5">
        <v>18</v>
      </c>
      <c r="BB74" s="5">
        <v>2</v>
      </c>
      <c r="BC74" s="5">
        <v>10</v>
      </c>
      <c r="BD74" s="5">
        <v>0</v>
      </c>
      <c r="BE74" s="5">
        <v>10</v>
      </c>
      <c r="BF74" s="5">
        <v>0</v>
      </c>
      <c r="BG74" s="5">
        <v>0</v>
      </c>
      <c r="BH74" s="5">
        <v>0</v>
      </c>
      <c r="BI74" s="5">
        <v>0</v>
      </c>
      <c r="BJ74" s="5">
        <v>0</v>
      </c>
      <c r="BK74" s="5">
        <v>0</v>
      </c>
      <c r="BL74" s="5">
        <v>0</v>
      </c>
      <c r="BM74" s="5">
        <v>1</v>
      </c>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4"/>
    </row>
    <row r="75" spans="1:200" ht="16.5">
      <c r="A75" s="84" t="s">
        <v>29</v>
      </c>
      <c r="B75" s="80" t="s">
        <v>68</v>
      </c>
      <c r="C75" s="68" t="s">
        <v>136</v>
      </c>
      <c r="D75" s="53">
        <v>7</v>
      </c>
      <c r="E75" s="5"/>
      <c r="F75" s="5"/>
      <c r="G75" s="5"/>
      <c r="H75" s="5"/>
      <c r="I75" s="5"/>
      <c r="J75" s="5"/>
      <c r="K75" s="5"/>
      <c r="L75" s="5"/>
      <c r="M75" s="5"/>
      <c r="N75" s="5">
        <v>257</v>
      </c>
      <c r="O75" s="5"/>
      <c r="P75" s="5">
        <v>2</v>
      </c>
      <c r="Q75" s="5">
        <v>3</v>
      </c>
      <c r="R75" s="5">
        <v>0</v>
      </c>
      <c r="S75" s="5">
        <v>6</v>
      </c>
      <c r="T75" s="5">
        <v>268</v>
      </c>
      <c r="U75" s="5">
        <v>263</v>
      </c>
      <c r="V75" s="5">
        <v>5</v>
      </c>
      <c r="W75" s="5"/>
      <c r="X75" s="5"/>
      <c r="Y75" s="5">
        <v>0</v>
      </c>
      <c r="Z75" s="5">
        <v>0</v>
      </c>
      <c r="AA75" s="5">
        <v>0</v>
      </c>
      <c r="AB75" s="5">
        <v>2</v>
      </c>
      <c r="AC75" s="5">
        <v>4</v>
      </c>
      <c r="AD75" s="5">
        <v>2</v>
      </c>
      <c r="AE75" s="5">
        <v>0</v>
      </c>
      <c r="AF75" s="5">
        <v>0</v>
      </c>
      <c r="AG75" s="5">
        <v>0</v>
      </c>
      <c r="AH75" s="5">
        <v>0</v>
      </c>
      <c r="AI75" s="5">
        <v>0</v>
      </c>
      <c r="AJ75" s="5">
        <v>0</v>
      </c>
      <c r="AK75" s="5">
        <v>0</v>
      </c>
      <c r="AL75" s="5">
        <v>0</v>
      </c>
      <c r="AM75" s="5">
        <v>0</v>
      </c>
      <c r="AN75" s="5">
        <v>0</v>
      </c>
      <c r="AO75" s="5">
        <v>0</v>
      </c>
      <c r="AP75" s="5">
        <v>2</v>
      </c>
      <c r="AQ75" s="5">
        <v>0</v>
      </c>
      <c r="AR75" s="5">
        <v>0</v>
      </c>
      <c r="AS75" s="5">
        <v>0</v>
      </c>
      <c r="AT75" s="5">
        <v>0</v>
      </c>
      <c r="AU75" s="5">
        <v>0</v>
      </c>
      <c r="AV75" s="5">
        <v>0</v>
      </c>
      <c r="AW75" s="5">
        <v>0</v>
      </c>
      <c r="AX75" s="5">
        <v>0</v>
      </c>
      <c r="AY75" s="5">
        <v>0</v>
      </c>
      <c r="AZ75" s="5">
        <v>6</v>
      </c>
      <c r="BA75" s="5">
        <v>0</v>
      </c>
      <c r="BB75" s="5">
        <v>6</v>
      </c>
      <c r="BC75" s="5">
        <v>3</v>
      </c>
      <c r="BD75" s="5">
        <v>0</v>
      </c>
      <c r="BE75" s="5">
        <v>3</v>
      </c>
      <c r="BF75" s="5">
        <v>0</v>
      </c>
      <c r="BG75" s="5">
        <v>0</v>
      </c>
      <c r="BH75" s="5">
        <v>0</v>
      </c>
      <c r="BI75" s="5">
        <v>0</v>
      </c>
      <c r="BJ75" s="5">
        <v>0</v>
      </c>
      <c r="BK75" s="5">
        <v>0</v>
      </c>
      <c r="BL75" s="5">
        <v>1</v>
      </c>
      <c r="BM75" s="5">
        <v>1</v>
      </c>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4"/>
    </row>
    <row r="76" spans="1:200" ht="16.5">
      <c r="A76" s="84" t="s">
        <v>29</v>
      </c>
      <c r="B76" s="80" t="s">
        <v>68</v>
      </c>
      <c r="C76" s="68" t="s">
        <v>119</v>
      </c>
      <c r="D76" s="53">
        <v>10</v>
      </c>
      <c r="E76" s="5"/>
      <c r="F76" s="5"/>
      <c r="G76" s="5"/>
      <c r="H76" s="5"/>
      <c r="I76" s="5"/>
      <c r="J76" s="5"/>
      <c r="K76" s="5"/>
      <c r="L76" s="5"/>
      <c r="M76" s="5"/>
      <c r="N76" s="5">
        <v>753</v>
      </c>
      <c r="O76" s="5"/>
      <c r="P76" s="5">
        <v>8</v>
      </c>
      <c r="Q76" s="5">
        <v>11</v>
      </c>
      <c r="R76" s="5">
        <v>0</v>
      </c>
      <c r="S76" s="5">
        <v>1</v>
      </c>
      <c r="T76" s="5">
        <v>773</v>
      </c>
      <c r="U76" s="5">
        <v>751</v>
      </c>
      <c r="V76" s="5">
        <v>22</v>
      </c>
      <c r="W76" s="5"/>
      <c r="X76" s="5"/>
      <c r="Y76" s="5">
        <v>0</v>
      </c>
      <c r="Z76" s="5">
        <v>0</v>
      </c>
      <c r="AA76" s="5">
        <v>0</v>
      </c>
      <c r="AB76" s="5">
        <v>1</v>
      </c>
      <c r="AC76" s="5">
        <v>26</v>
      </c>
      <c r="AD76" s="5">
        <v>11</v>
      </c>
      <c r="AE76" s="5">
        <v>2</v>
      </c>
      <c r="AF76" s="5">
        <v>0</v>
      </c>
      <c r="AG76" s="5">
        <v>0</v>
      </c>
      <c r="AH76" s="5">
        <v>0</v>
      </c>
      <c r="AI76" s="5">
        <v>0</v>
      </c>
      <c r="AJ76" s="5">
        <v>0</v>
      </c>
      <c r="AK76" s="5">
        <v>0</v>
      </c>
      <c r="AL76" s="5">
        <v>0</v>
      </c>
      <c r="AM76" s="5">
        <v>0</v>
      </c>
      <c r="AN76" s="5">
        <v>0</v>
      </c>
      <c r="AO76" s="5">
        <v>0</v>
      </c>
      <c r="AP76" s="5">
        <v>13</v>
      </c>
      <c r="AQ76" s="5">
        <v>0</v>
      </c>
      <c r="AR76" s="5">
        <v>4</v>
      </c>
      <c r="AS76" s="5">
        <v>0</v>
      </c>
      <c r="AT76" s="5">
        <v>4</v>
      </c>
      <c r="AU76" s="5">
        <v>2</v>
      </c>
      <c r="AV76" s="5">
        <v>0</v>
      </c>
      <c r="AW76" s="5">
        <v>2</v>
      </c>
      <c r="AX76" s="5">
        <v>1</v>
      </c>
      <c r="AY76" s="5">
        <v>0</v>
      </c>
      <c r="AZ76" s="5">
        <v>12</v>
      </c>
      <c r="BA76" s="5">
        <v>12</v>
      </c>
      <c r="BB76" s="5">
        <v>0</v>
      </c>
      <c r="BC76" s="5">
        <v>6</v>
      </c>
      <c r="BD76" s="5">
        <v>0</v>
      </c>
      <c r="BE76" s="5">
        <v>6</v>
      </c>
      <c r="BF76" s="5">
        <v>0</v>
      </c>
      <c r="BG76" s="5">
        <v>4</v>
      </c>
      <c r="BH76" s="5">
        <v>0</v>
      </c>
      <c r="BI76" s="5">
        <v>0</v>
      </c>
      <c r="BJ76" s="5">
        <v>0</v>
      </c>
      <c r="BK76" s="5">
        <v>0</v>
      </c>
      <c r="BL76" s="5">
        <v>1</v>
      </c>
      <c r="BM76" s="5">
        <v>1</v>
      </c>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4"/>
    </row>
    <row r="77" spans="1:200" ht="17.25" thickBot="1">
      <c r="A77" s="84" t="s">
        <v>29</v>
      </c>
      <c r="B77" s="80" t="s">
        <v>68</v>
      </c>
      <c r="C77" s="58" t="s">
        <v>101</v>
      </c>
      <c r="D77" s="53">
        <v>1</v>
      </c>
      <c r="E77" s="5">
        <v>1</v>
      </c>
      <c r="F77" s="5">
        <v>0</v>
      </c>
      <c r="G77" s="5">
        <v>0</v>
      </c>
      <c r="H77" s="5">
        <v>0</v>
      </c>
      <c r="I77" s="5">
        <v>1</v>
      </c>
      <c r="J77" s="5">
        <v>1</v>
      </c>
      <c r="K77" s="5">
        <v>0</v>
      </c>
      <c r="L77" s="5">
        <v>0</v>
      </c>
      <c r="M77" s="5"/>
      <c r="N77" s="5">
        <v>191</v>
      </c>
      <c r="O77" s="5">
        <v>0</v>
      </c>
      <c r="P77" s="5">
        <v>13</v>
      </c>
      <c r="Q77" s="5">
        <v>0</v>
      </c>
      <c r="R77" s="5">
        <v>0</v>
      </c>
      <c r="S77" s="5">
        <v>0</v>
      </c>
      <c r="T77" s="5">
        <v>204</v>
      </c>
      <c r="U77" s="5">
        <v>193</v>
      </c>
      <c r="V77" s="5">
        <v>11</v>
      </c>
      <c r="W77" s="5">
        <v>0</v>
      </c>
      <c r="X77" s="5">
        <v>0</v>
      </c>
      <c r="Y77" s="5">
        <v>0</v>
      </c>
      <c r="Z77" s="5">
        <v>0</v>
      </c>
      <c r="AA77" s="5">
        <v>2</v>
      </c>
      <c r="AB77" s="5">
        <v>0</v>
      </c>
      <c r="AC77" s="5">
        <v>9</v>
      </c>
      <c r="AD77" s="5">
        <v>0</v>
      </c>
      <c r="AE77" s="5">
        <v>1</v>
      </c>
      <c r="AF77" s="5">
        <v>0</v>
      </c>
      <c r="AG77" s="5">
        <v>0</v>
      </c>
      <c r="AH77" s="5">
        <v>0</v>
      </c>
      <c r="AI77" s="5">
        <v>0</v>
      </c>
      <c r="AJ77" s="5">
        <v>0</v>
      </c>
      <c r="AK77" s="5">
        <v>0</v>
      </c>
      <c r="AL77" s="5">
        <v>0</v>
      </c>
      <c r="AM77" s="5">
        <v>1</v>
      </c>
      <c r="AN77" s="5">
        <v>1</v>
      </c>
      <c r="AO77" s="5">
        <v>1</v>
      </c>
      <c r="AP77" s="5">
        <v>1</v>
      </c>
      <c r="AQ77" s="5">
        <v>0</v>
      </c>
      <c r="AR77" s="5">
        <v>4</v>
      </c>
      <c r="AS77" s="5">
        <v>0</v>
      </c>
      <c r="AT77" s="5">
        <v>4</v>
      </c>
      <c r="AU77" s="5">
        <v>2</v>
      </c>
      <c r="AV77" s="5">
        <v>0</v>
      </c>
      <c r="AW77" s="5">
        <v>2</v>
      </c>
      <c r="AX77" s="5">
        <v>1</v>
      </c>
      <c r="AY77" s="5">
        <v>0</v>
      </c>
      <c r="AZ77" s="5">
        <v>7</v>
      </c>
      <c r="BA77" s="5">
        <v>0</v>
      </c>
      <c r="BB77" s="5">
        <v>7</v>
      </c>
      <c r="BC77" s="5">
        <v>7</v>
      </c>
      <c r="BD77" s="5">
        <v>0</v>
      </c>
      <c r="BE77" s="5">
        <v>7</v>
      </c>
      <c r="BF77" s="5">
        <v>0</v>
      </c>
      <c r="BG77" s="5">
        <v>4</v>
      </c>
      <c r="BH77" s="5">
        <v>0</v>
      </c>
      <c r="BI77" s="5">
        <v>0</v>
      </c>
      <c r="BJ77" s="5">
        <v>1</v>
      </c>
      <c r="BK77" s="5">
        <v>0</v>
      </c>
      <c r="BL77" s="5">
        <v>0</v>
      </c>
      <c r="BM77" s="5">
        <v>1</v>
      </c>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4"/>
    </row>
    <row r="78" spans="1:200" ht="16.5">
      <c r="A78" s="84" t="s">
        <v>29</v>
      </c>
      <c r="B78" s="80" t="s">
        <v>68</v>
      </c>
      <c r="C78" s="66" t="s">
        <v>225</v>
      </c>
      <c r="D78" s="53">
        <v>2</v>
      </c>
      <c r="E78" s="5"/>
      <c r="F78" s="5"/>
      <c r="G78" s="5"/>
      <c r="H78" s="5"/>
      <c r="I78" s="5"/>
      <c r="J78" s="5"/>
      <c r="K78" s="5"/>
      <c r="L78" s="5"/>
      <c r="M78" s="5"/>
      <c r="N78" s="5">
        <v>21</v>
      </c>
      <c r="O78" s="5"/>
      <c r="P78" s="5">
        <v>0</v>
      </c>
      <c r="Q78" s="5">
        <v>0</v>
      </c>
      <c r="R78" s="5">
        <v>0</v>
      </c>
      <c r="S78" s="5">
        <v>0</v>
      </c>
      <c r="T78" s="5">
        <v>21</v>
      </c>
      <c r="U78" s="5">
        <v>17</v>
      </c>
      <c r="V78" s="5">
        <v>4</v>
      </c>
      <c r="W78" s="5"/>
      <c r="X78" s="5"/>
      <c r="Y78" s="5">
        <v>0</v>
      </c>
      <c r="Z78" s="5">
        <v>0</v>
      </c>
      <c r="AA78" s="5">
        <v>0</v>
      </c>
      <c r="AB78" s="5">
        <v>1</v>
      </c>
      <c r="AC78" s="5">
        <v>0</v>
      </c>
      <c r="AD78" s="5">
        <v>0</v>
      </c>
      <c r="AE78" s="5">
        <v>0</v>
      </c>
      <c r="AF78" s="5">
        <v>0</v>
      </c>
      <c r="AG78" s="5">
        <v>0</v>
      </c>
      <c r="AH78" s="5">
        <v>0</v>
      </c>
      <c r="AI78" s="5">
        <v>0</v>
      </c>
      <c r="AJ78" s="5">
        <v>0</v>
      </c>
      <c r="AK78" s="5">
        <v>0</v>
      </c>
      <c r="AL78" s="5">
        <v>0</v>
      </c>
      <c r="AM78" s="5">
        <v>1</v>
      </c>
      <c r="AN78" s="5">
        <v>1</v>
      </c>
      <c r="AO78" s="5">
        <v>1</v>
      </c>
      <c r="AP78" s="5">
        <v>0</v>
      </c>
      <c r="AQ78" s="5">
        <v>0</v>
      </c>
      <c r="AR78" s="5">
        <v>2</v>
      </c>
      <c r="AS78" s="5">
        <v>0</v>
      </c>
      <c r="AT78" s="5">
        <v>0</v>
      </c>
      <c r="AU78" s="5">
        <v>0</v>
      </c>
      <c r="AV78" s="5">
        <v>0</v>
      </c>
      <c r="AW78" s="5">
        <v>0</v>
      </c>
      <c r="AX78" s="5">
        <v>0</v>
      </c>
      <c r="AY78" s="5">
        <v>0</v>
      </c>
      <c r="AZ78" s="5">
        <v>8</v>
      </c>
      <c r="BA78" s="5">
        <v>0</v>
      </c>
      <c r="BB78" s="5">
        <v>8</v>
      </c>
      <c r="BC78" s="5">
        <v>4</v>
      </c>
      <c r="BD78" s="5">
        <v>0</v>
      </c>
      <c r="BE78" s="5">
        <v>4</v>
      </c>
      <c r="BF78" s="5">
        <v>0</v>
      </c>
      <c r="BG78" s="5">
        <v>2</v>
      </c>
      <c r="BH78" s="5">
        <v>0</v>
      </c>
      <c r="BI78" s="5">
        <v>1</v>
      </c>
      <c r="BJ78" s="5">
        <v>0</v>
      </c>
      <c r="BK78" s="5">
        <v>0</v>
      </c>
      <c r="BL78" s="5">
        <v>0</v>
      </c>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4"/>
    </row>
    <row r="79" spans="1:200" ht="16.5">
      <c r="A79" s="84" t="s">
        <v>29</v>
      </c>
      <c r="B79" s="80" t="s">
        <v>68</v>
      </c>
      <c r="C79" s="66" t="s">
        <v>226</v>
      </c>
      <c r="D79" s="53">
        <v>0</v>
      </c>
      <c r="E79" s="5"/>
      <c r="F79" s="5"/>
      <c r="G79" s="5"/>
      <c r="H79" s="5"/>
      <c r="I79" s="5"/>
      <c r="J79" s="5"/>
      <c r="K79" s="5"/>
      <c r="L79" s="5"/>
      <c r="M79" s="5"/>
      <c r="N79" s="5">
        <v>34</v>
      </c>
      <c r="O79" s="5"/>
      <c r="P79" s="5">
        <v>0</v>
      </c>
      <c r="Q79" s="5">
        <v>0</v>
      </c>
      <c r="R79" s="5">
        <v>0</v>
      </c>
      <c r="S79" s="5">
        <v>0</v>
      </c>
      <c r="T79" s="5">
        <v>34</v>
      </c>
      <c r="U79" s="5">
        <v>32</v>
      </c>
      <c r="V79" s="5">
        <v>2</v>
      </c>
      <c r="W79" s="5"/>
      <c r="X79" s="5"/>
      <c r="Y79" s="5">
        <v>0</v>
      </c>
      <c r="Z79" s="5">
        <v>0</v>
      </c>
      <c r="AA79" s="5">
        <v>0</v>
      </c>
      <c r="AB79" s="5">
        <v>1</v>
      </c>
      <c r="AC79" s="5">
        <v>2</v>
      </c>
      <c r="AD79" s="5">
        <v>1</v>
      </c>
      <c r="AE79" s="5">
        <v>0</v>
      </c>
      <c r="AF79" s="5">
        <v>0</v>
      </c>
      <c r="AG79" s="5">
        <v>0</v>
      </c>
      <c r="AH79" s="5">
        <v>0</v>
      </c>
      <c r="AI79" s="5">
        <v>0</v>
      </c>
      <c r="AJ79" s="5">
        <v>0</v>
      </c>
      <c r="AK79" s="5">
        <v>0</v>
      </c>
      <c r="AL79" s="5">
        <v>0</v>
      </c>
      <c r="AM79" s="5">
        <v>1</v>
      </c>
      <c r="AN79" s="5">
        <v>1</v>
      </c>
      <c r="AO79" s="5">
        <v>1</v>
      </c>
      <c r="AP79" s="5">
        <v>1</v>
      </c>
      <c r="AQ79" s="5">
        <v>0</v>
      </c>
      <c r="AR79" s="5">
        <v>0</v>
      </c>
      <c r="AS79" s="5">
        <v>0</v>
      </c>
      <c r="AT79" s="5">
        <v>0</v>
      </c>
      <c r="AU79" s="5">
        <v>0</v>
      </c>
      <c r="AV79" s="5">
        <v>0</v>
      </c>
      <c r="AW79" s="5">
        <v>0</v>
      </c>
      <c r="AX79" s="5">
        <v>0</v>
      </c>
      <c r="AY79" s="5">
        <v>0</v>
      </c>
      <c r="AZ79" s="5">
        <v>2</v>
      </c>
      <c r="BA79" s="5">
        <v>0</v>
      </c>
      <c r="BB79" s="5">
        <v>2</v>
      </c>
      <c r="BC79" s="5">
        <v>1</v>
      </c>
      <c r="BD79" s="5">
        <v>0</v>
      </c>
      <c r="BE79" s="5">
        <v>1</v>
      </c>
      <c r="BF79" s="5">
        <v>0</v>
      </c>
      <c r="BG79" s="5">
        <v>0</v>
      </c>
      <c r="BH79" s="5">
        <v>0</v>
      </c>
      <c r="BI79" s="5">
        <v>0</v>
      </c>
      <c r="BJ79" s="5">
        <v>0</v>
      </c>
      <c r="BK79" s="5">
        <v>0</v>
      </c>
      <c r="BL79" s="5">
        <v>0</v>
      </c>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4"/>
    </row>
    <row r="80" spans="1:200" ht="16.5">
      <c r="A80" s="84" t="s">
        <v>29</v>
      </c>
      <c r="B80" s="79" t="s">
        <v>42</v>
      </c>
      <c r="C80" s="68" t="s">
        <v>43</v>
      </c>
      <c r="D80" s="53">
        <v>16</v>
      </c>
      <c r="E80" s="5">
        <v>4</v>
      </c>
      <c r="F80" s="5">
        <v>0</v>
      </c>
      <c r="G80" s="5">
        <v>0</v>
      </c>
      <c r="H80" s="5">
        <v>0</v>
      </c>
      <c r="I80" s="5">
        <v>4</v>
      </c>
      <c r="J80" s="5">
        <v>4</v>
      </c>
      <c r="K80" s="5">
        <v>0</v>
      </c>
      <c r="L80" s="5">
        <v>2</v>
      </c>
      <c r="M80" s="5"/>
      <c r="N80" s="5">
        <v>244</v>
      </c>
      <c r="O80" s="5">
        <v>0</v>
      </c>
      <c r="P80" s="5">
        <v>11</v>
      </c>
      <c r="Q80" s="5">
        <v>0</v>
      </c>
      <c r="R80" s="5">
        <v>0</v>
      </c>
      <c r="S80" s="5">
        <v>0</v>
      </c>
      <c r="T80" s="5">
        <v>255</v>
      </c>
      <c r="U80" s="5">
        <v>253</v>
      </c>
      <c r="V80" s="5">
        <v>2</v>
      </c>
      <c r="W80" s="5">
        <v>2</v>
      </c>
      <c r="X80" s="5">
        <v>0</v>
      </c>
      <c r="Y80" s="5">
        <v>0</v>
      </c>
      <c r="Z80" s="5">
        <v>0</v>
      </c>
      <c r="AA80" s="5">
        <v>0</v>
      </c>
      <c r="AB80" s="5">
        <v>0</v>
      </c>
      <c r="AC80" s="5">
        <v>0</v>
      </c>
      <c r="AD80" s="5">
        <v>1</v>
      </c>
      <c r="AE80" s="5">
        <v>0</v>
      </c>
      <c r="AF80" s="5">
        <v>0</v>
      </c>
      <c r="AG80" s="5">
        <v>0</v>
      </c>
      <c r="AH80" s="5">
        <v>1</v>
      </c>
      <c r="AI80" s="5">
        <v>0</v>
      </c>
      <c r="AJ80" s="5">
        <v>0</v>
      </c>
      <c r="AK80" s="5">
        <v>0</v>
      </c>
      <c r="AL80" s="5">
        <v>0</v>
      </c>
      <c r="AM80" s="5">
        <v>0</v>
      </c>
      <c r="AN80" s="5">
        <v>0</v>
      </c>
      <c r="AO80" s="5">
        <v>0</v>
      </c>
      <c r="AP80" s="5">
        <v>2</v>
      </c>
      <c r="AQ80" s="5">
        <v>0</v>
      </c>
      <c r="AR80" s="5">
        <v>0</v>
      </c>
      <c r="AS80" s="5">
        <v>0</v>
      </c>
      <c r="AT80" s="5">
        <v>0</v>
      </c>
      <c r="AU80" s="5">
        <v>0</v>
      </c>
      <c r="AV80" s="5">
        <v>0</v>
      </c>
      <c r="AW80" s="5">
        <v>0</v>
      </c>
      <c r="AX80" s="5">
        <v>0</v>
      </c>
      <c r="AY80" s="5">
        <v>0</v>
      </c>
      <c r="AZ80" s="5">
        <v>4</v>
      </c>
      <c r="BA80" s="5">
        <v>0</v>
      </c>
      <c r="BB80" s="5">
        <v>4</v>
      </c>
      <c r="BC80" s="5">
        <v>0</v>
      </c>
      <c r="BD80" s="5">
        <v>0</v>
      </c>
      <c r="BE80" s="5">
        <v>0</v>
      </c>
      <c r="BF80" s="5">
        <v>0</v>
      </c>
      <c r="BG80" s="5">
        <v>0</v>
      </c>
      <c r="BH80" s="5">
        <v>0</v>
      </c>
      <c r="BI80" s="5">
        <v>0</v>
      </c>
      <c r="BJ80" s="5">
        <v>0</v>
      </c>
      <c r="BK80" s="5">
        <v>0</v>
      </c>
      <c r="BL80" s="5">
        <v>0</v>
      </c>
      <c r="BM80" s="5">
        <v>1</v>
      </c>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4"/>
    </row>
    <row r="81" spans="1:200" ht="16.5">
      <c r="A81" s="84" t="s">
        <v>29</v>
      </c>
      <c r="B81" s="82" t="s">
        <v>42</v>
      </c>
      <c r="C81" s="68" t="s">
        <v>121</v>
      </c>
      <c r="D81" s="53">
        <v>0</v>
      </c>
      <c r="E81" s="5">
        <v>0</v>
      </c>
      <c r="F81" s="5">
        <v>0</v>
      </c>
      <c r="G81" s="5">
        <v>0</v>
      </c>
      <c r="H81" s="5">
        <v>0</v>
      </c>
      <c r="I81" s="5">
        <v>0</v>
      </c>
      <c r="J81" s="5">
        <v>0</v>
      </c>
      <c r="K81" s="5">
        <v>0</v>
      </c>
      <c r="L81" s="5">
        <v>0</v>
      </c>
      <c r="M81" s="5"/>
      <c r="N81" s="5">
        <v>122</v>
      </c>
      <c r="O81" s="5">
        <v>0</v>
      </c>
      <c r="P81" s="5">
        <v>8</v>
      </c>
      <c r="Q81" s="5">
        <v>0</v>
      </c>
      <c r="R81" s="5">
        <v>0</v>
      </c>
      <c r="S81" s="5">
        <v>0</v>
      </c>
      <c r="T81" s="5">
        <v>130</v>
      </c>
      <c r="U81" s="5">
        <v>125</v>
      </c>
      <c r="V81" s="5">
        <v>5</v>
      </c>
      <c r="W81" s="5">
        <v>0</v>
      </c>
      <c r="X81" s="5">
        <v>0</v>
      </c>
      <c r="Y81" s="5">
        <v>0</v>
      </c>
      <c r="Z81" s="5">
        <v>0</v>
      </c>
      <c r="AA81" s="5">
        <v>0</v>
      </c>
      <c r="AB81" s="5">
        <v>0</v>
      </c>
      <c r="AC81" s="5">
        <v>8</v>
      </c>
      <c r="AD81" s="5">
        <v>1</v>
      </c>
      <c r="AE81" s="5">
        <v>0</v>
      </c>
      <c r="AF81" s="5">
        <v>0</v>
      </c>
      <c r="AG81" s="5">
        <v>0</v>
      </c>
      <c r="AH81" s="5">
        <v>2</v>
      </c>
      <c r="AI81" s="5">
        <v>1</v>
      </c>
      <c r="AJ81" s="5">
        <v>0</v>
      </c>
      <c r="AK81" s="5">
        <v>0</v>
      </c>
      <c r="AL81" s="5">
        <v>0</v>
      </c>
      <c r="AM81" s="5">
        <v>0</v>
      </c>
      <c r="AN81" s="5">
        <v>0</v>
      </c>
      <c r="AO81" s="5">
        <v>0</v>
      </c>
      <c r="AP81" s="5">
        <v>4</v>
      </c>
      <c r="AQ81" s="5">
        <v>0</v>
      </c>
      <c r="AR81" s="5">
        <v>0</v>
      </c>
      <c r="AS81" s="5">
        <v>0</v>
      </c>
      <c r="AT81" s="5">
        <v>2</v>
      </c>
      <c r="AU81" s="5">
        <v>1</v>
      </c>
      <c r="AV81" s="5">
        <v>0</v>
      </c>
      <c r="AW81" s="5">
        <v>0</v>
      </c>
      <c r="AX81" s="5">
        <v>0</v>
      </c>
      <c r="AY81" s="5">
        <v>0</v>
      </c>
      <c r="AZ81" s="5">
        <v>0</v>
      </c>
      <c r="BA81" s="5">
        <v>0</v>
      </c>
      <c r="BB81" s="5">
        <v>0</v>
      </c>
      <c r="BC81" s="5">
        <v>0</v>
      </c>
      <c r="BD81" s="5">
        <v>0</v>
      </c>
      <c r="BE81" s="5">
        <v>0</v>
      </c>
      <c r="BF81" s="5">
        <v>0</v>
      </c>
      <c r="BG81" s="5">
        <v>0</v>
      </c>
      <c r="BH81" s="5">
        <v>0</v>
      </c>
      <c r="BI81" s="5">
        <v>0</v>
      </c>
      <c r="BJ81" s="5">
        <v>0</v>
      </c>
      <c r="BK81" s="5">
        <v>0</v>
      </c>
      <c r="BL81" s="5">
        <v>0</v>
      </c>
      <c r="BM81" s="5">
        <v>1</v>
      </c>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4"/>
    </row>
    <row r="82" spans="1:200" ht="16.5">
      <c r="A82" s="84" t="s">
        <v>29</v>
      </c>
      <c r="B82" s="82" t="s">
        <v>42</v>
      </c>
      <c r="C82" s="68" t="s">
        <v>46</v>
      </c>
      <c r="D82" s="53">
        <v>5</v>
      </c>
      <c r="E82" s="5">
        <v>5</v>
      </c>
      <c r="F82" s="5">
        <v>0</v>
      </c>
      <c r="G82" s="5">
        <v>0</v>
      </c>
      <c r="H82" s="5">
        <v>0</v>
      </c>
      <c r="I82" s="5">
        <v>5</v>
      </c>
      <c r="J82" s="5">
        <v>4</v>
      </c>
      <c r="K82" s="5">
        <v>1</v>
      </c>
      <c r="L82" s="5">
        <v>4</v>
      </c>
      <c r="M82" s="5"/>
      <c r="N82" s="5">
        <v>486</v>
      </c>
      <c r="O82" s="5">
        <v>0</v>
      </c>
      <c r="P82" s="5">
        <v>11</v>
      </c>
      <c r="Q82" s="5">
        <v>0</v>
      </c>
      <c r="R82" s="5">
        <v>0</v>
      </c>
      <c r="S82" s="5">
        <v>0</v>
      </c>
      <c r="T82" s="5">
        <v>497</v>
      </c>
      <c r="U82" s="5">
        <v>492</v>
      </c>
      <c r="V82" s="5">
        <v>5</v>
      </c>
      <c r="W82" s="5">
        <v>4</v>
      </c>
      <c r="X82" s="5">
        <v>0</v>
      </c>
      <c r="Y82" s="5">
        <v>0</v>
      </c>
      <c r="Z82" s="5">
        <v>0</v>
      </c>
      <c r="AA82" s="5">
        <v>0</v>
      </c>
      <c r="AB82" s="5">
        <v>2</v>
      </c>
      <c r="AC82" s="5">
        <v>0</v>
      </c>
      <c r="AD82" s="5">
        <v>0</v>
      </c>
      <c r="AE82" s="5">
        <v>0</v>
      </c>
      <c r="AF82" s="5">
        <v>0</v>
      </c>
      <c r="AG82" s="5">
        <v>0</v>
      </c>
      <c r="AH82" s="5">
        <v>0</v>
      </c>
      <c r="AI82" s="5">
        <v>0</v>
      </c>
      <c r="AJ82" s="5">
        <v>0</v>
      </c>
      <c r="AK82" s="5">
        <v>0</v>
      </c>
      <c r="AL82" s="5">
        <v>0</v>
      </c>
      <c r="AM82" s="5">
        <v>0</v>
      </c>
      <c r="AN82" s="5">
        <v>0</v>
      </c>
      <c r="AO82" s="5">
        <v>0</v>
      </c>
      <c r="AP82" s="5">
        <v>0</v>
      </c>
      <c r="AQ82" s="5">
        <v>0</v>
      </c>
      <c r="AR82" s="5">
        <v>0</v>
      </c>
      <c r="AS82" s="5">
        <v>0</v>
      </c>
      <c r="AT82" s="5">
        <v>6</v>
      </c>
      <c r="AU82" s="5">
        <v>3</v>
      </c>
      <c r="AV82" s="5">
        <v>0</v>
      </c>
      <c r="AW82" s="5">
        <v>0</v>
      </c>
      <c r="AX82" s="5">
        <v>0</v>
      </c>
      <c r="AY82" s="5">
        <v>0</v>
      </c>
      <c r="AZ82" s="5">
        <v>4</v>
      </c>
      <c r="BA82" s="5">
        <v>0</v>
      </c>
      <c r="BB82" s="5">
        <v>4</v>
      </c>
      <c r="BC82" s="5">
        <v>2</v>
      </c>
      <c r="BD82" s="5">
        <v>0</v>
      </c>
      <c r="BE82" s="5">
        <v>2</v>
      </c>
      <c r="BF82" s="5">
        <v>0</v>
      </c>
      <c r="BG82" s="5">
        <v>0</v>
      </c>
      <c r="BH82" s="5">
        <v>0</v>
      </c>
      <c r="BI82" s="5">
        <v>0</v>
      </c>
      <c r="BJ82" s="5">
        <v>0</v>
      </c>
      <c r="BK82" s="5">
        <v>0</v>
      </c>
      <c r="BL82" s="5">
        <v>0</v>
      </c>
      <c r="BM82" s="5">
        <v>1</v>
      </c>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4"/>
    </row>
    <row r="83" spans="1:200" ht="16.5">
      <c r="A83" s="84" t="s">
        <v>29</v>
      </c>
      <c r="B83" s="82" t="s">
        <v>42</v>
      </c>
      <c r="C83" s="68" t="s">
        <v>71</v>
      </c>
      <c r="D83" s="53">
        <v>0</v>
      </c>
      <c r="E83" s="5">
        <v>0</v>
      </c>
      <c r="F83" s="5">
        <v>0</v>
      </c>
      <c r="G83" s="5">
        <v>0</v>
      </c>
      <c r="H83" s="5">
        <v>0</v>
      </c>
      <c r="I83" s="5">
        <v>0</v>
      </c>
      <c r="J83" s="5">
        <v>0</v>
      </c>
      <c r="K83" s="5">
        <v>0</v>
      </c>
      <c r="L83" s="5">
        <v>0</v>
      </c>
      <c r="M83" s="5"/>
      <c r="N83" s="5">
        <v>28</v>
      </c>
      <c r="O83" s="5">
        <v>0</v>
      </c>
      <c r="P83" s="5">
        <v>5</v>
      </c>
      <c r="Q83" s="5">
        <v>0</v>
      </c>
      <c r="R83" s="5">
        <v>0</v>
      </c>
      <c r="S83" s="5">
        <v>0</v>
      </c>
      <c r="T83" s="5">
        <v>33</v>
      </c>
      <c r="U83" s="5">
        <v>30</v>
      </c>
      <c r="V83" s="5">
        <v>3</v>
      </c>
      <c r="W83" s="5">
        <v>0</v>
      </c>
      <c r="X83" s="5">
        <v>0</v>
      </c>
      <c r="Y83" s="5">
        <v>0</v>
      </c>
      <c r="Z83" s="5">
        <v>0</v>
      </c>
      <c r="AA83" s="5">
        <v>0</v>
      </c>
      <c r="AB83" s="5">
        <v>2</v>
      </c>
      <c r="AC83" s="5">
        <v>0</v>
      </c>
      <c r="AD83" s="5">
        <v>0</v>
      </c>
      <c r="AE83" s="5">
        <v>0</v>
      </c>
      <c r="AF83" s="5">
        <v>0</v>
      </c>
      <c r="AG83" s="5">
        <v>0</v>
      </c>
      <c r="AH83" s="5">
        <v>0</v>
      </c>
      <c r="AI83" s="5">
        <v>0</v>
      </c>
      <c r="AJ83" s="5">
        <v>0</v>
      </c>
      <c r="AK83" s="5">
        <v>0</v>
      </c>
      <c r="AL83" s="5">
        <v>0</v>
      </c>
      <c r="AM83" s="5">
        <v>0</v>
      </c>
      <c r="AN83" s="5">
        <v>0</v>
      </c>
      <c r="AO83" s="5">
        <v>0</v>
      </c>
      <c r="AP83" s="5">
        <v>0</v>
      </c>
      <c r="AQ83" s="5">
        <v>0</v>
      </c>
      <c r="AR83" s="5">
        <v>0</v>
      </c>
      <c r="AS83" s="5">
        <v>0</v>
      </c>
      <c r="AT83" s="5">
        <v>2</v>
      </c>
      <c r="AU83" s="5">
        <v>1</v>
      </c>
      <c r="AV83" s="5">
        <v>0</v>
      </c>
      <c r="AW83" s="5">
        <v>0</v>
      </c>
      <c r="AX83" s="5">
        <v>0</v>
      </c>
      <c r="AY83" s="5">
        <v>0</v>
      </c>
      <c r="AZ83" s="5">
        <v>4</v>
      </c>
      <c r="BA83" s="5">
        <v>0</v>
      </c>
      <c r="BB83" s="5">
        <v>4</v>
      </c>
      <c r="BC83" s="5">
        <v>2</v>
      </c>
      <c r="BD83" s="5">
        <v>0</v>
      </c>
      <c r="BE83" s="5">
        <v>2</v>
      </c>
      <c r="BF83" s="5">
        <v>0</v>
      </c>
      <c r="BG83" s="5">
        <v>0</v>
      </c>
      <c r="BH83" s="5">
        <v>0</v>
      </c>
      <c r="BI83" s="5">
        <v>0</v>
      </c>
      <c r="BJ83" s="5">
        <v>0</v>
      </c>
      <c r="BK83" s="5">
        <v>0</v>
      </c>
      <c r="BL83" s="5">
        <v>0</v>
      </c>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4"/>
    </row>
    <row r="84" spans="1:200" ht="17.25" thickBot="1">
      <c r="A84" s="84" t="s">
        <v>29</v>
      </c>
      <c r="B84" s="82" t="s">
        <v>42</v>
      </c>
      <c r="C84" s="58" t="s">
        <v>125</v>
      </c>
      <c r="D84" s="53">
        <v>4</v>
      </c>
      <c r="E84" s="5">
        <v>4</v>
      </c>
      <c r="F84" s="5">
        <v>0</v>
      </c>
      <c r="G84" s="5">
        <v>0</v>
      </c>
      <c r="H84" s="5">
        <v>0</v>
      </c>
      <c r="I84" s="5">
        <v>4</v>
      </c>
      <c r="J84" s="5">
        <v>3</v>
      </c>
      <c r="K84" s="5">
        <v>1</v>
      </c>
      <c r="L84" s="5">
        <v>3</v>
      </c>
      <c r="M84" s="5"/>
      <c r="N84" s="5">
        <v>150</v>
      </c>
      <c r="O84" s="5">
        <v>0</v>
      </c>
      <c r="P84" s="5">
        <v>7</v>
      </c>
      <c r="Q84" s="5">
        <v>0</v>
      </c>
      <c r="R84" s="5">
        <v>0</v>
      </c>
      <c r="S84" s="5">
        <v>0</v>
      </c>
      <c r="T84" s="5">
        <v>157</v>
      </c>
      <c r="U84" s="5">
        <v>149</v>
      </c>
      <c r="V84" s="5">
        <v>8</v>
      </c>
      <c r="W84" s="5">
        <v>3</v>
      </c>
      <c r="X84" s="5">
        <v>0</v>
      </c>
      <c r="Y84" s="5">
        <v>0</v>
      </c>
      <c r="Z84" s="5">
        <v>0</v>
      </c>
      <c r="AA84" s="5">
        <v>0</v>
      </c>
      <c r="AB84" s="5">
        <v>7</v>
      </c>
      <c r="AC84" s="5">
        <v>2</v>
      </c>
      <c r="AD84" s="5">
        <v>1</v>
      </c>
      <c r="AE84" s="5">
        <v>0</v>
      </c>
      <c r="AF84" s="5">
        <v>0</v>
      </c>
      <c r="AG84" s="5">
        <v>0</v>
      </c>
      <c r="AH84" s="5">
        <v>0</v>
      </c>
      <c r="AI84" s="5">
        <v>0</v>
      </c>
      <c r="AJ84" s="5">
        <v>0</v>
      </c>
      <c r="AK84" s="5">
        <v>0</v>
      </c>
      <c r="AL84" s="5">
        <v>0</v>
      </c>
      <c r="AM84" s="5">
        <v>0</v>
      </c>
      <c r="AN84" s="5">
        <v>0</v>
      </c>
      <c r="AO84" s="5">
        <v>0</v>
      </c>
      <c r="AP84" s="5">
        <v>1</v>
      </c>
      <c r="AQ84" s="5">
        <v>0</v>
      </c>
      <c r="AR84" s="5">
        <v>0</v>
      </c>
      <c r="AS84" s="5">
        <v>0</v>
      </c>
      <c r="AT84" s="5">
        <v>0</v>
      </c>
      <c r="AU84" s="5">
        <v>0</v>
      </c>
      <c r="AV84" s="5">
        <v>0</v>
      </c>
      <c r="AW84" s="5">
        <v>0</v>
      </c>
      <c r="AX84" s="5">
        <v>0</v>
      </c>
      <c r="AY84" s="5">
        <v>0</v>
      </c>
      <c r="AZ84" s="5">
        <v>14</v>
      </c>
      <c r="BA84" s="5">
        <v>0</v>
      </c>
      <c r="BB84" s="5">
        <v>14</v>
      </c>
      <c r="BC84" s="5">
        <v>7</v>
      </c>
      <c r="BD84" s="5">
        <v>0</v>
      </c>
      <c r="BE84" s="5">
        <v>7</v>
      </c>
      <c r="BF84" s="5">
        <v>0</v>
      </c>
      <c r="BG84" s="5">
        <v>0</v>
      </c>
      <c r="BH84" s="5">
        <v>0</v>
      </c>
      <c r="BI84" s="5">
        <v>0</v>
      </c>
      <c r="BJ84" s="5">
        <v>0</v>
      </c>
      <c r="BK84" s="5">
        <v>0</v>
      </c>
      <c r="BL84" s="5">
        <v>0</v>
      </c>
      <c r="BM84" s="5">
        <v>1</v>
      </c>
      <c r="BN84" s="5">
        <v>0</v>
      </c>
      <c r="BO84" s="5">
        <v>0</v>
      </c>
      <c r="BP84" s="5">
        <v>0</v>
      </c>
      <c r="BQ84" s="5">
        <v>0</v>
      </c>
      <c r="BR84" s="5">
        <v>0</v>
      </c>
      <c r="BS84" s="5">
        <v>0</v>
      </c>
      <c r="BT84" s="5">
        <v>0</v>
      </c>
      <c r="BU84" s="5">
        <v>0</v>
      </c>
      <c r="BV84" s="5">
        <v>0</v>
      </c>
      <c r="BW84" s="5">
        <v>0</v>
      </c>
      <c r="BX84" s="5">
        <v>0</v>
      </c>
      <c r="BY84" s="5">
        <v>0</v>
      </c>
      <c r="BZ84" s="5">
        <v>0</v>
      </c>
      <c r="CA84" s="5">
        <v>0</v>
      </c>
      <c r="CB84" s="5">
        <v>0</v>
      </c>
      <c r="CC84" s="5">
        <v>0</v>
      </c>
      <c r="CD84" s="5">
        <v>0</v>
      </c>
      <c r="CE84" s="5">
        <v>0</v>
      </c>
      <c r="CF84" s="5">
        <v>0</v>
      </c>
      <c r="CG84" s="5">
        <v>0</v>
      </c>
      <c r="CH84" s="5">
        <v>0</v>
      </c>
      <c r="CI84" s="5">
        <v>0</v>
      </c>
      <c r="CJ84" s="5">
        <v>0</v>
      </c>
      <c r="CK84" s="5">
        <v>0</v>
      </c>
      <c r="CL84" s="5">
        <v>0</v>
      </c>
      <c r="CM84" s="5">
        <v>0</v>
      </c>
      <c r="CN84" s="5">
        <v>0</v>
      </c>
      <c r="CO84" s="5">
        <v>0</v>
      </c>
      <c r="CP84" s="5">
        <v>0</v>
      </c>
      <c r="CQ84" s="5">
        <v>0</v>
      </c>
      <c r="CR84" s="5">
        <v>0</v>
      </c>
      <c r="CS84" s="5">
        <v>0</v>
      </c>
      <c r="CT84" s="5">
        <v>0</v>
      </c>
      <c r="CU84" s="5">
        <v>0</v>
      </c>
      <c r="CV84" s="5">
        <v>0</v>
      </c>
      <c r="CW84" s="5">
        <v>0</v>
      </c>
      <c r="CX84" s="5">
        <v>0</v>
      </c>
      <c r="CY84" s="5">
        <v>0</v>
      </c>
      <c r="CZ84" s="5">
        <v>0</v>
      </c>
      <c r="DA84" s="5">
        <v>0</v>
      </c>
      <c r="DB84" s="5">
        <v>0</v>
      </c>
      <c r="DC84" s="5">
        <v>0</v>
      </c>
      <c r="DD84" s="5">
        <v>0</v>
      </c>
      <c r="DE84" s="5">
        <v>0</v>
      </c>
      <c r="DF84" s="5">
        <v>0</v>
      </c>
      <c r="DG84" s="5">
        <v>0</v>
      </c>
      <c r="DH84" s="5">
        <v>0</v>
      </c>
      <c r="DI84" s="5">
        <v>0</v>
      </c>
      <c r="DJ84" s="5">
        <v>0</v>
      </c>
      <c r="DK84" s="5">
        <v>0</v>
      </c>
      <c r="DL84" s="5">
        <v>0</v>
      </c>
      <c r="DM84" s="5">
        <v>0</v>
      </c>
      <c r="DN84" s="5">
        <v>0</v>
      </c>
      <c r="DO84" s="5">
        <v>0</v>
      </c>
      <c r="DP84" s="5">
        <v>0</v>
      </c>
      <c r="DQ84" s="5">
        <v>0</v>
      </c>
      <c r="DR84" s="5">
        <v>0</v>
      </c>
      <c r="DS84" s="5">
        <v>0</v>
      </c>
      <c r="DT84" s="5">
        <v>0</v>
      </c>
      <c r="DU84" s="5">
        <v>0</v>
      </c>
      <c r="DV84" s="5">
        <v>0</v>
      </c>
      <c r="DW84" s="5">
        <v>0</v>
      </c>
      <c r="DX84" s="5">
        <v>0</v>
      </c>
      <c r="DY84" s="5">
        <v>0</v>
      </c>
      <c r="DZ84" s="5">
        <v>0</v>
      </c>
      <c r="EA84" s="5">
        <v>0</v>
      </c>
      <c r="EB84" s="5">
        <v>0</v>
      </c>
      <c r="EC84" s="5">
        <v>0</v>
      </c>
      <c r="ED84" s="5">
        <v>0</v>
      </c>
      <c r="EE84" s="5">
        <v>0</v>
      </c>
      <c r="EF84" s="5">
        <v>0</v>
      </c>
      <c r="EG84" s="5">
        <v>0</v>
      </c>
      <c r="EH84" s="5">
        <v>0</v>
      </c>
      <c r="EI84" s="5">
        <v>0</v>
      </c>
      <c r="EJ84" s="5">
        <v>0</v>
      </c>
      <c r="EK84" s="5">
        <v>0</v>
      </c>
      <c r="EL84" s="5">
        <v>0</v>
      </c>
      <c r="EM84" s="5">
        <v>0</v>
      </c>
      <c r="EN84" s="5">
        <v>0</v>
      </c>
      <c r="EO84" s="5">
        <v>0</v>
      </c>
      <c r="EP84" s="5">
        <v>0</v>
      </c>
      <c r="EQ84" s="5">
        <v>0</v>
      </c>
      <c r="ER84" s="5">
        <v>0</v>
      </c>
      <c r="ES84" s="5">
        <v>0</v>
      </c>
      <c r="ET84" s="5">
        <v>0</v>
      </c>
      <c r="EU84" s="5">
        <v>0</v>
      </c>
      <c r="EV84" s="5">
        <v>0</v>
      </c>
      <c r="EW84" s="5">
        <v>0</v>
      </c>
      <c r="EX84" s="5">
        <v>0</v>
      </c>
      <c r="EY84" s="5">
        <v>0</v>
      </c>
      <c r="EZ84" s="5">
        <v>0</v>
      </c>
      <c r="FA84" s="5">
        <v>0</v>
      </c>
      <c r="FB84" s="5">
        <v>0</v>
      </c>
      <c r="FC84" s="5">
        <v>0</v>
      </c>
      <c r="FD84" s="5">
        <v>0</v>
      </c>
      <c r="FE84" s="5">
        <v>0</v>
      </c>
      <c r="FF84" s="5">
        <v>0</v>
      </c>
      <c r="FG84" s="5">
        <v>0</v>
      </c>
      <c r="FH84" s="5">
        <v>0</v>
      </c>
      <c r="FI84" s="5">
        <v>0</v>
      </c>
      <c r="FJ84" s="5">
        <v>0</v>
      </c>
      <c r="FK84" s="5">
        <v>0</v>
      </c>
      <c r="FL84" s="5">
        <v>0</v>
      </c>
      <c r="FM84" s="5">
        <v>0</v>
      </c>
      <c r="FN84" s="5">
        <v>0</v>
      </c>
      <c r="FO84" s="5">
        <v>0</v>
      </c>
      <c r="FP84" s="5">
        <v>0</v>
      </c>
      <c r="FQ84" s="5">
        <v>0</v>
      </c>
      <c r="FR84" s="5">
        <v>0</v>
      </c>
      <c r="FS84" s="5">
        <v>0</v>
      </c>
      <c r="FT84" s="5">
        <v>0</v>
      </c>
      <c r="FU84" s="5">
        <v>0</v>
      </c>
      <c r="FV84" s="5">
        <v>0</v>
      </c>
      <c r="FW84" s="5">
        <v>0</v>
      </c>
      <c r="FX84" s="5">
        <v>0</v>
      </c>
      <c r="FY84" s="5">
        <v>0</v>
      </c>
      <c r="FZ84" s="5">
        <v>0</v>
      </c>
      <c r="GA84" s="5">
        <v>0</v>
      </c>
      <c r="GB84" s="5">
        <v>0</v>
      </c>
      <c r="GC84" s="5">
        <v>0</v>
      </c>
      <c r="GD84" s="5">
        <v>0</v>
      </c>
      <c r="GE84" s="5">
        <v>0</v>
      </c>
      <c r="GF84" s="5">
        <v>0</v>
      </c>
      <c r="GG84" s="5">
        <v>0</v>
      </c>
      <c r="GH84" s="5">
        <v>0</v>
      </c>
      <c r="GI84" s="5">
        <v>0</v>
      </c>
      <c r="GJ84" s="5">
        <v>0</v>
      </c>
      <c r="GK84" s="5">
        <v>0</v>
      </c>
      <c r="GL84" s="5">
        <v>0</v>
      </c>
      <c r="GM84" s="5">
        <v>0</v>
      </c>
      <c r="GN84" s="5">
        <v>0</v>
      </c>
      <c r="GO84" s="5">
        <v>0</v>
      </c>
      <c r="GP84" s="5">
        <v>0</v>
      </c>
      <c r="GQ84" s="5">
        <v>0</v>
      </c>
      <c r="GR84" s="54">
        <v>0</v>
      </c>
    </row>
    <row r="85" spans="1:200" ht="16.5">
      <c r="A85" s="84" t="s">
        <v>29</v>
      </c>
      <c r="B85" s="82" t="s">
        <v>42</v>
      </c>
      <c r="C85" s="66" t="s">
        <v>204</v>
      </c>
      <c r="D85" s="53">
        <v>0</v>
      </c>
      <c r="E85" s="5">
        <v>0</v>
      </c>
      <c r="F85" s="5">
        <v>0</v>
      </c>
      <c r="G85" s="5">
        <v>0</v>
      </c>
      <c r="H85" s="5">
        <v>0</v>
      </c>
      <c r="I85" s="5">
        <v>0</v>
      </c>
      <c r="J85" s="5">
        <v>0</v>
      </c>
      <c r="K85" s="5">
        <v>0</v>
      </c>
      <c r="L85" s="5">
        <v>0</v>
      </c>
      <c r="M85" s="5"/>
      <c r="N85" s="5">
        <v>48</v>
      </c>
      <c r="O85" s="5">
        <v>0</v>
      </c>
      <c r="P85" s="5">
        <v>1</v>
      </c>
      <c r="Q85" s="5">
        <v>0</v>
      </c>
      <c r="R85" s="5">
        <v>0</v>
      </c>
      <c r="S85" s="5">
        <v>0</v>
      </c>
      <c r="T85" s="5">
        <v>49</v>
      </c>
      <c r="U85" s="5">
        <v>48</v>
      </c>
      <c r="V85" s="5">
        <v>1</v>
      </c>
      <c r="W85" s="5">
        <v>0</v>
      </c>
      <c r="X85" s="5">
        <v>0</v>
      </c>
      <c r="Y85" s="5">
        <v>0</v>
      </c>
      <c r="Z85" s="5">
        <v>0</v>
      </c>
      <c r="AA85" s="5">
        <v>0</v>
      </c>
      <c r="AB85" s="5">
        <v>0</v>
      </c>
      <c r="AC85" s="5">
        <v>0</v>
      </c>
      <c r="AD85" s="5">
        <v>0</v>
      </c>
      <c r="AE85" s="5">
        <v>0</v>
      </c>
      <c r="AF85" s="5">
        <v>0</v>
      </c>
      <c r="AG85" s="5">
        <v>0</v>
      </c>
      <c r="AH85" s="5">
        <v>0</v>
      </c>
      <c r="AI85" s="5">
        <v>0</v>
      </c>
      <c r="AJ85" s="5">
        <v>0</v>
      </c>
      <c r="AK85" s="5">
        <v>0</v>
      </c>
      <c r="AL85" s="5">
        <v>0</v>
      </c>
      <c r="AM85" s="5">
        <v>0</v>
      </c>
      <c r="AN85" s="5">
        <v>0</v>
      </c>
      <c r="AO85" s="5">
        <v>0</v>
      </c>
      <c r="AP85" s="5">
        <v>0</v>
      </c>
      <c r="AQ85" s="5">
        <v>0</v>
      </c>
      <c r="AR85" s="5">
        <v>0</v>
      </c>
      <c r="AS85" s="5">
        <v>0</v>
      </c>
      <c r="AT85" s="5">
        <v>2</v>
      </c>
      <c r="AU85" s="5">
        <v>1</v>
      </c>
      <c r="AV85" s="5">
        <v>0</v>
      </c>
      <c r="AW85" s="5">
        <v>0</v>
      </c>
      <c r="AX85" s="5">
        <v>0</v>
      </c>
      <c r="AY85" s="5">
        <v>0</v>
      </c>
      <c r="AZ85" s="5">
        <v>0</v>
      </c>
      <c r="BA85" s="5">
        <v>0</v>
      </c>
      <c r="BB85" s="5">
        <v>0</v>
      </c>
      <c r="BC85" s="5">
        <v>0</v>
      </c>
      <c r="BD85" s="5">
        <v>0</v>
      </c>
      <c r="BE85" s="5">
        <v>0</v>
      </c>
      <c r="BF85" s="5">
        <v>0</v>
      </c>
      <c r="BG85" s="5">
        <v>0</v>
      </c>
      <c r="BH85" s="5">
        <v>0</v>
      </c>
      <c r="BI85" s="5">
        <v>0</v>
      </c>
      <c r="BJ85" s="5">
        <v>0</v>
      </c>
      <c r="BK85" s="5">
        <v>0</v>
      </c>
      <c r="BL85" s="5">
        <v>0</v>
      </c>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4"/>
    </row>
    <row r="86" spans="1:200" ht="16.5">
      <c r="A86" s="84" t="s">
        <v>29</v>
      </c>
      <c r="B86" s="82" t="s">
        <v>42</v>
      </c>
      <c r="C86" s="66" t="s">
        <v>228</v>
      </c>
      <c r="D86" s="53">
        <v>0</v>
      </c>
      <c r="E86" s="5">
        <v>0</v>
      </c>
      <c r="F86" s="5">
        <v>0</v>
      </c>
      <c r="G86" s="5">
        <v>0</v>
      </c>
      <c r="H86" s="5">
        <v>0</v>
      </c>
      <c r="I86" s="5">
        <v>0</v>
      </c>
      <c r="J86" s="5">
        <v>0</v>
      </c>
      <c r="K86" s="5">
        <v>0</v>
      </c>
      <c r="L86" s="5">
        <v>0</v>
      </c>
      <c r="M86" s="5"/>
      <c r="N86" s="5">
        <v>24</v>
      </c>
      <c r="O86" s="5">
        <v>0</v>
      </c>
      <c r="P86" s="5">
        <v>10</v>
      </c>
      <c r="Q86" s="5">
        <v>0</v>
      </c>
      <c r="R86" s="5">
        <v>0</v>
      </c>
      <c r="S86" s="5">
        <v>0</v>
      </c>
      <c r="T86" s="5">
        <v>34</v>
      </c>
      <c r="U86" s="5">
        <v>39</v>
      </c>
      <c r="V86" s="5"/>
      <c r="W86" s="5">
        <v>0</v>
      </c>
      <c r="X86" s="5">
        <v>0</v>
      </c>
      <c r="Y86" s="5"/>
      <c r="Z86" s="5"/>
      <c r="AA86" s="5"/>
      <c r="AB86" s="5"/>
      <c r="AC86" s="5">
        <v>0</v>
      </c>
      <c r="AD86" s="5"/>
      <c r="AE86" s="5"/>
      <c r="AF86" s="5"/>
      <c r="AG86" s="5"/>
      <c r="AH86" s="5"/>
      <c r="AI86" s="5"/>
      <c r="AJ86" s="5"/>
      <c r="AK86" s="5"/>
      <c r="AL86" s="5"/>
      <c r="AM86" s="5"/>
      <c r="AN86" s="5"/>
      <c r="AO86" s="5"/>
      <c r="AP86" s="5"/>
      <c r="AQ86" s="5"/>
      <c r="AR86" s="5"/>
      <c r="AS86" s="5"/>
      <c r="AT86" s="5">
        <v>0</v>
      </c>
      <c r="AU86" s="5"/>
      <c r="AV86" s="5"/>
      <c r="AW86" s="5">
        <v>0</v>
      </c>
      <c r="AX86" s="5"/>
      <c r="AY86" s="5"/>
      <c r="AZ86" s="5">
        <v>0</v>
      </c>
      <c r="BA86" s="5">
        <v>0</v>
      </c>
      <c r="BB86" s="5">
        <v>0</v>
      </c>
      <c r="BC86" s="5"/>
      <c r="BD86" s="5"/>
      <c r="BE86" s="5"/>
      <c r="BF86" s="5"/>
      <c r="BG86" s="5"/>
      <c r="BH86" s="5"/>
      <c r="BI86" s="5"/>
      <c r="BJ86" s="5"/>
      <c r="BK86" s="5"/>
      <c r="BL86" s="5"/>
      <c r="BM86" s="5">
        <v>1</v>
      </c>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4"/>
    </row>
    <row r="87" spans="1:200" ht="16.5">
      <c r="A87" s="84" t="s">
        <v>29</v>
      </c>
      <c r="B87" s="79" t="s">
        <v>44</v>
      </c>
      <c r="C87" s="68" t="s">
        <v>45</v>
      </c>
      <c r="D87" s="53">
        <v>21</v>
      </c>
      <c r="E87" s="5">
        <v>14</v>
      </c>
      <c r="F87" s="5">
        <v>0</v>
      </c>
      <c r="G87" s="5">
        <v>0</v>
      </c>
      <c r="H87" s="5">
        <v>6</v>
      </c>
      <c r="I87" s="5">
        <v>8</v>
      </c>
      <c r="J87" s="5">
        <v>8</v>
      </c>
      <c r="K87" s="5">
        <v>0</v>
      </c>
      <c r="L87" s="5">
        <v>8</v>
      </c>
      <c r="M87" s="5"/>
      <c r="N87" s="5">
        <v>774</v>
      </c>
      <c r="O87" s="5">
        <v>0</v>
      </c>
      <c r="P87" s="5">
        <v>23</v>
      </c>
      <c r="Q87" s="5">
        <v>5</v>
      </c>
      <c r="R87" s="5">
        <v>0</v>
      </c>
      <c r="S87" s="5">
        <v>8</v>
      </c>
      <c r="T87" s="5">
        <v>810</v>
      </c>
      <c r="U87" s="5">
        <v>778</v>
      </c>
      <c r="V87" s="5">
        <v>32</v>
      </c>
      <c r="W87" s="5">
        <v>7</v>
      </c>
      <c r="X87" s="5">
        <v>2</v>
      </c>
      <c r="Y87" s="5">
        <v>0</v>
      </c>
      <c r="Z87" s="5">
        <v>0</v>
      </c>
      <c r="AA87" s="5">
        <v>0</v>
      </c>
      <c r="AB87" s="5">
        <v>0</v>
      </c>
      <c r="AC87" s="5">
        <v>50</v>
      </c>
      <c r="AD87" s="5">
        <v>12</v>
      </c>
      <c r="AE87" s="5">
        <v>0</v>
      </c>
      <c r="AF87" s="5">
        <v>0</v>
      </c>
      <c r="AG87" s="5">
        <v>0</v>
      </c>
      <c r="AH87" s="5">
        <v>7</v>
      </c>
      <c r="AI87" s="5">
        <v>5</v>
      </c>
      <c r="AJ87" s="5">
        <v>0</v>
      </c>
      <c r="AK87" s="5">
        <v>1</v>
      </c>
      <c r="AL87" s="5">
        <v>0</v>
      </c>
      <c r="AM87" s="5">
        <v>0</v>
      </c>
      <c r="AN87" s="5">
        <v>0</v>
      </c>
      <c r="AO87" s="5">
        <v>0</v>
      </c>
      <c r="AP87" s="5">
        <v>25</v>
      </c>
      <c r="AQ87" s="5">
        <v>0</v>
      </c>
      <c r="AR87" s="5">
        <v>0</v>
      </c>
      <c r="AS87" s="5">
        <v>0</v>
      </c>
      <c r="AT87" s="5">
        <v>4</v>
      </c>
      <c r="AU87" s="5">
        <v>2</v>
      </c>
      <c r="AV87" s="5">
        <v>0</v>
      </c>
      <c r="AW87" s="5">
        <v>4</v>
      </c>
      <c r="AX87" s="5">
        <v>1</v>
      </c>
      <c r="AY87" s="5">
        <v>0</v>
      </c>
      <c r="AZ87" s="5">
        <v>6</v>
      </c>
      <c r="BA87" s="5">
        <v>6</v>
      </c>
      <c r="BB87" s="5">
        <v>0</v>
      </c>
      <c r="BC87" s="5">
        <v>4</v>
      </c>
      <c r="BD87" s="5">
        <v>0</v>
      </c>
      <c r="BE87" s="5">
        <v>0</v>
      </c>
      <c r="BF87" s="5">
        <v>4</v>
      </c>
      <c r="BG87" s="5">
        <v>0</v>
      </c>
      <c r="BH87" s="5">
        <v>0</v>
      </c>
      <c r="BI87" s="5">
        <v>0</v>
      </c>
      <c r="BJ87" s="5">
        <v>0</v>
      </c>
      <c r="BK87" s="5">
        <v>0</v>
      </c>
      <c r="BL87" s="5">
        <v>0</v>
      </c>
      <c r="BM87" s="5">
        <v>1</v>
      </c>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c r="FR87" s="5"/>
      <c r="FS87" s="5"/>
      <c r="FT87" s="5"/>
      <c r="FU87" s="5"/>
      <c r="FV87" s="5"/>
      <c r="FW87" s="5"/>
      <c r="FX87" s="5"/>
      <c r="FY87" s="5"/>
      <c r="FZ87" s="5"/>
      <c r="GA87" s="5"/>
      <c r="GB87" s="5"/>
      <c r="GC87" s="5"/>
      <c r="GD87" s="5"/>
      <c r="GE87" s="5"/>
      <c r="GF87" s="5"/>
      <c r="GG87" s="5"/>
      <c r="GH87" s="5"/>
      <c r="GI87" s="5"/>
      <c r="GJ87" s="5"/>
      <c r="GK87" s="5"/>
      <c r="GL87" s="5"/>
      <c r="GM87" s="5"/>
      <c r="GN87" s="5"/>
      <c r="GO87" s="5"/>
      <c r="GP87" s="5"/>
      <c r="GQ87" s="5"/>
      <c r="GR87" s="54"/>
    </row>
    <row r="88" spans="1:200" ht="16.5">
      <c r="A88" s="84" t="s">
        <v>29</v>
      </c>
      <c r="B88" s="82" t="s">
        <v>44</v>
      </c>
      <c r="C88" s="68" t="s">
        <v>122</v>
      </c>
      <c r="D88" s="53">
        <v>4</v>
      </c>
      <c r="E88" s="5">
        <v>2</v>
      </c>
      <c r="F88" s="5">
        <v>0</v>
      </c>
      <c r="G88" s="5">
        <v>0</v>
      </c>
      <c r="H88" s="5">
        <v>0</v>
      </c>
      <c r="I88" s="5">
        <v>2</v>
      </c>
      <c r="J88" s="5">
        <v>2</v>
      </c>
      <c r="K88" s="5">
        <v>0</v>
      </c>
      <c r="L88" s="5">
        <v>2</v>
      </c>
      <c r="M88" s="5"/>
      <c r="N88" s="5">
        <v>280</v>
      </c>
      <c r="O88" s="5">
        <v>0</v>
      </c>
      <c r="P88" s="5">
        <v>10</v>
      </c>
      <c r="Q88" s="5">
        <v>0</v>
      </c>
      <c r="R88" s="5">
        <v>0</v>
      </c>
      <c r="S88" s="5">
        <v>0</v>
      </c>
      <c r="T88" s="5">
        <v>290</v>
      </c>
      <c r="U88" s="5">
        <v>289</v>
      </c>
      <c r="V88" s="5">
        <v>1</v>
      </c>
      <c r="W88" s="5">
        <v>1</v>
      </c>
      <c r="X88" s="5">
        <v>0</v>
      </c>
      <c r="Y88" s="5">
        <v>0</v>
      </c>
      <c r="Z88" s="5">
        <v>0</v>
      </c>
      <c r="AA88" s="5">
        <v>0</v>
      </c>
      <c r="AB88" s="5">
        <v>1</v>
      </c>
      <c r="AC88" s="5">
        <v>0</v>
      </c>
      <c r="AD88" s="5">
        <v>0</v>
      </c>
      <c r="AE88" s="5">
        <v>0</v>
      </c>
      <c r="AF88" s="5">
        <v>0</v>
      </c>
      <c r="AG88" s="5">
        <v>0</v>
      </c>
      <c r="AH88" s="5">
        <v>0</v>
      </c>
      <c r="AI88" s="5">
        <v>0</v>
      </c>
      <c r="AJ88" s="5">
        <v>0</v>
      </c>
      <c r="AK88" s="5">
        <v>0</v>
      </c>
      <c r="AL88" s="5">
        <v>0</v>
      </c>
      <c r="AM88" s="5">
        <v>0</v>
      </c>
      <c r="AN88" s="5">
        <v>0</v>
      </c>
      <c r="AO88" s="5">
        <v>0</v>
      </c>
      <c r="AP88" s="5">
        <v>0</v>
      </c>
      <c r="AQ88" s="5">
        <v>0</v>
      </c>
      <c r="AR88" s="5">
        <v>0</v>
      </c>
      <c r="AS88" s="5">
        <v>0</v>
      </c>
      <c r="AT88" s="5">
        <v>0</v>
      </c>
      <c r="AU88" s="5">
        <v>0</v>
      </c>
      <c r="AV88" s="5">
        <v>0</v>
      </c>
      <c r="AW88" s="5">
        <v>0</v>
      </c>
      <c r="AX88" s="5">
        <v>0</v>
      </c>
      <c r="AY88" s="5">
        <v>0</v>
      </c>
      <c r="AZ88" s="5">
        <v>2</v>
      </c>
      <c r="BA88" s="5">
        <v>0</v>
      </c>
      <c r="BB88" s="5">
        <v>2</v>
      </c>
      <c r="BC88" s="5">
        <v>1</v>
      </c>
      <c r="BD88" s="5">
        <v>0</v>
      </c>
      <c r="BE88" s="5">
        <v>1</v>
      </c>
      <c r="BF88" s="5">
        <v>0</v>
      </c>
      <c r="BG88" s="5">
        <v>0</v>
      </c>
      <c r="BH88" s="5">
        <v>0</v>
      </c>
      <c r="BI88" s="5">
        <v>0</v>
      </c>
      <c r="BJ88" s="5">
        <v>0</v>
      </c>
      <c r="BK88" s="5">
        <v>0</v>
      </c>
      <c r="BL88" s="5">
        <v>0</v>
      </c>
      <c r="BM88" s="5">
        <v>1</v>
      </c>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c r="FR88" s="5"/>
      <c r="FS88" s="5"/>
      <c r="FT88" s="5"/>
      <c r="FU88" s="5"/>
      <c r="FV88" s="5"/>
      <c r="FW88" s="5"/>
      <c r="FX88" s="5"/>
      <c r="FY88" s="5"/>
      <c r="FZ88" s="5"/>
      <c r="GA88" s="5"/>
      <c r="GB88" s="5"/>
      <c r="GC88" s="5"/>
      <c r="GD88" s="5"/>
      <c r="GE88" s="5"/>
      <c r="GF88" s="5"/>
      <c r="GG88" s="5"/>
      <c r="GH88" s="5"/>
      <c r="GI88" s="5"/>
      <c r="GJ88" s="5"/>
      <c r="GK88" s="5"/>
      <c r="GL88" s="5"/>
      <c r="GM88" s="5"/>
      <c r="GN88" s="5"/>
      <c r="GO88" s="5"/>
      <c r="GP88" s="5"/>
      <c r="GQ88" s="5"/>
      <c r="GR88" s="54"/>
    </row>
    <row r="89" spans="1:200" ht="16.5">
      <c r="A89" s="84" t="s">
        <v>29</v>
      </c>
      <c r="B89" s="82" t="s">
        <v>44</v>
      </c>
      <c r="C89" s="68" t="s">
        <v>124</v>
      </c>
      <c r="D89" s="53">
        <v>18</v>
      </c>
      <c r="E89" s="5">
        <v>4</v>
      </c>
      <c r="F89" s="5">
        <v>0</v>
      </c>
      <c r="G89" s="5">
        <v>0</v>
      </c>
      <c r="H89" s="5">
        <v>0</v>
      </c>
      <c r="I89" s="5">
        <v>4</v>
      </c>
      <c r="J89" s="5">
        <v>4</v>
      </c>
      <c r="K89" s="5">
        <v>0</v>
      </c>
      <c r="L89" s="5">
        <v>4</v>
      </c>
      <c r="M89" s="5"/>
      <c r="N89" s="5">
        <v>806</v>
      </c>
      <c r="O89" s="5">
        <v>0</v>
      </c>
      <c r="P89" s="5">
        <v>26</v>
      </c>
      <c r="Q89" s="5">
        <v>22</v>
      </c>
      <c r="R89" s="5">
        <v>0</v>
      </c>
      <c r="S89" s="5">
        <v>9</v>
      </c>
      <c r="T89" s="5">
        <v>863</v>
      </c>
      <c r="U89" s="5">
        <v>827</v>
      </c>
      <c r="V89" s="5">
        <v>36</v>
      </c>
      <c r="W89" s="5">
        <v>3</v>
      </c>
      <c r="X89" s="5">
        <v>0</v>
      </c>
      <c r="Y89" s="5">
        <v>0</v>
      </c>
      <c r="Z89" s="5">
        <v>0</v>
      </c>
      <c r="AA89" s="5">
        <v>0</v>
      </c>
      <c r="AB89" s="5">
        <v>13</v>
      </c>
      <c r="AC89" s="5">
        <v>38</v>
      </c>
      <c r="AD89" s="5">
        <v>6</v>
      </c>
      <c r="AE89" s="5">
        <v>3</v>
      </c>
      <c r="AF89" s="5">
        <v>0</v>
      </c>
      <c r="AG89" s="5">
        <v>0</v>
      </c>
      <c r="AH89" s="5">
        <v>3</v>
      </c>
      <c r="AI89" s="5">
        <v>2</v>
      </c>
      <c r="AJ89" s="5">
        <v>0</v>
      </c>
      <c r="AK89" s="5">
        <v>5</v>
      </c>
      <c r="AL89" s="5">
        <v>0</v>
      </c>
      <c r="AM89" s="5">
        <v>0</v>
      </c>
      <c r="AN89" s="5">
        <v>0</v>
      </c>
      <c r="AO89" s="5">
        <v>0</v>
      </c>
      <c r="AP89" s="5">
        <v>19</v>
      </c>
      <c r="AQ89" s="5">
        <v>0</v>
      </c>
      <c r="AR89" s="5">
        <v>0</v>
      </c>
      <c r="AS89" s="5">
        <v>0</v>
      </c>
      <c r="AT89" s="5">
        <v>8</v>
      </c>
      <c r="AU89" s="5">
        <v>4</v>
      </c>
      <c r="AV89" s="5">
        <v>0</v>
      </c>
      <c r="AW89" s="5">
        <v>0</v>
      </c>
      <c r="AX89" s="5">
        <v>0</v>
      </c>
      <c r="AY89" s="5">
        <v>0</v>
      </c>
      <c r="AZ89" s="5">
        <v>26</v>
      </c>
      <c r="BA89" s="5">
        <v>2</v>
      </c>
      <c r="BB89" s="5">
        <v>24</v>
      </c>
      <c r="BC89" s="5">
        <v>13</v>
      </c>
      <c r="BD89" s="5">
        <v>0</v>
      </c>
      <c r="BE89" s="5">
        <v>13</v>
      </c>
      <c r="BF89" s="5">
        <v>0</v>
      </c>
      <c r="BG89" s="5">
        <v>0</v>
      </c>
      <c r="BH89" s="5">
        <v>0</v>
      </c>
      <c r="BI89" s="5">
        <v>0</v>
      </c>
      <c r="BJ89" s="5">
        <v>0</v>
      </c>
      <c r="BK89" s="5">
        <v>0</v>
      </c>
      <c r="BL89" s="5">
        <v>0</v>
      </c>
      <c r="BM89" s="5">
        <v>1</v>
      </c>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4"/>
    </row>
    <row r="90" spans="1:200" ht="17.25" thickBot="1">
      <c r="A90" s="84" t="s">
        <v>29</v>
      </c>
      <c r="B90" s="82" t="s">
        <v>44</v>
      </c>
      <c r="C90" s="58" t="s">
        <v>99</v>
      </c>
      <c r="D90" s="53">
        <v>0</v>
      </c>
      <c r="E90" s="5">
        <v>0</v>
      </c>
      <c r="F90" s="5">
        <v>0</v>
      </c>
      <c r="G90" s="5">
        <v>0</v>
      </c>
      <c r="H90" s="5">
        <v>0</v>
      </c>
      <c r="I90" s="5">
        <v>0</v>
      </c>
      <c r="J90" s="5">
        <v>0</v>
      </c>
      <c r="K90" s="5">
        <v>0</v>
      </c>
      <c r="L90" s="5">
        <v>0</v>
      </c>
      <c r="M90" s="5"/>
      <c r="N90" s="5">
        <v>28</v>
      </c>
      <c r="O90" s="5">
        <v>0</v>
      </c>
      <c r="P90" s="5">
        <v>3</v>
      </c>
      <c r="Q90" s="5">
        <v>0</v>
      </c>
      <c r="R90" s="5">
        <v>0</v>
      </c>
      <c r="S90" s="5">
        <v>0</v>
      </c>
      <c r="T90" s="5">
        <v>31</v>
      </c>
      <c r="U90" s="5">
        <v>27</v>
      </c>
      <c r="V90" s="5">
        <v>4</v>
      </c>
      <c r="W90" s="5">
        <v>0</v>
      </c>
      <c r="X90" s="5">
        <v>0</v>
      </c>
      <c r="Y90" s="5">
        <v>0</v>
      </c>
      <c r="Z90" s="5">
        <v>0</v>
      </c>
      <c r="AA90" s="5">
        <v>0</v>
      </c>
      <c r="AB90" s="5">
        <v>4</v>
      </c>
      <c r="AC90" s="5">
        <v>0</v>
      </c>
      <c r="AD90" s="5">
        <v>0</v>
      </c>
      <c r="AE90" s="5">
        <v>0</v>
      </c>
      <c r="AF90" s="5">
        <v>0</v>
      </c>
      <c r="AG90" s="5">
        <v>0</v>
      </c>
      <c r="AH90" s="5">
        <v>0</v>
      </c>
      <c r="AI90" s="5">
        <v>0</v>
      </c>
      <c r="AJ90" s="5">
        <v>0</v>
      </c>
      <c r="AK90" s="5">
        <v>0</v>
      </c>
      <c r="AL90" s="5">
        <v>0</v>
      </c>
      <c r="AM90" s="5">
        <v>0</v>
      </c>
      <c r="AN90" s="5">
        <v>0</v>
      </c>
      <c r="AO90" s="5">
        <v>0</v>
      </c>
      <c r="AP90" s="5">
        <v>0</v>
      </c>
      <c r="AQ90" s="5">
        <v>0</v>
      </c>
      <c r="AR90" s="5">
        <v>0</v>
      </c>
      <c r="AS90" s="5">
        <v>0</v>
      </c>
      <c r="AT90" s="5">
        <v>0</v>
      </c>
      <c r="AU90" s="5">
        <v>0</v>
      </c>
      <c r="AV90" s="5">
        <v>0</v>
      </c>
      <c r="AW90" s="5">
        <v>0</v>
      </c>
      <c r="AX90" s="5">
        <v>0</v>
      </c>
      <c r="AY90" s="5">
        <v>0</v>
      </c>
      <c r="AZ90" s="5">
        <v>8</v>
      </c>
      <c r="BA90" s="5">
        <v>0</v>
      </c>
      <c r="BB90" s="5">
        <v>8</v>
      </c>
      <c r="BC90" s="5">
        <v>4</v>
      </c>
      <c r="BD90" s="5">
        <v>0</v>
      </c>
      <c r="BE90" s="5">
        <v>4</v>
      </c>
      <c r="BF90" s="5">
        <v>0</v>
      </c>
      <c r="BG90" s="5">
        <v>0</v>
      </c>
      <c r="BH90" s="5">
        <v>0</v>
      </c>
      <c r="BI90" s="5">
        <v>0</v>
      </c>
      <c r="BJ90" s="5">
        <v>0</v>
      </c>
      <c r="BK90" s="5">
        <v>0</v>
      </c>
      <c r="BL90" s="5">
        <v>0</v>
      </c>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5"/>
      <c r="GC90" s="5"/>
      <c r="GD90" s="5"/>
      <c r="GE90" s="5"/>
      <c r="GF90" s="5"/>
      <c r="GG90" s="5"/>
      <c r="GH90" s="5"/>
      <c r="GI90" s="5"/>
      <c r="GJ90" s="5"/>
      <c r="GK90" s="5"/>
      <c r="GL90" s="5"/>
      <c r="GM90" s="5"/>
      <c r="GN90" s="5"/>
      <c r="GO90" s="5"/>
      <c r="GP90" s="5"/>
      <c r="GQ90" s="5"/>
      <c r="GR90" s="54"/>
    </row>
    <row r="91" spans="1:200" ht="16.5">
      <c r="A91" s="84" t="s">
        <v>29</v>
      </c>
      <c r="B91" s="82" t="s">
        <v>44</v>
      </c>
      <c r="C91" s="66" t="s">
        <v>206</v>
      </c>
      <c r="D91" s="53">
        <v>0</v>
      </c>
      <c r="E91" s="5">
        <v>0</v>
      </c>
      <c r="F91" s="5">
        <v>0</v>
      </c>
      <c r="G91" s="5">
        <v>0</v>
      </c>
      <c r="H91" s="5">
        <v>0</v>
      </c>
      <c r="I91" s="5">
        <v>0</v>
      </c>
      <c r="J91" s="5">
        <v>0</v>
      </c>
      <c r="K91" s="5">
        <v>0</v>
      </c>
      <c r="L91" s="5">
        <v>0</v>
      </c>
      <c r="M91" s="5"/>
      <c r="N91" s="5">
        <v>36</v>
      </c>
      <c r="O91" s="5">
        <v>0</v>
      </c>
      <c r="P91" s="5">
        <v>1</v>
      </c>
      <c r="Q91" s="5">
        <v>0</v>
      </c>
      <c r="R91" s="5">
        <v>0</v>
      </c>
      <c r="S91" s="5">
        <v>0</v>
      </c>
      <c r="T91" s="5">
        <v>37</v>
      </c>
      <c r="U91" s="5">
        <v>25</v>
      </c>
      <c r="V91" s="5">
        <v>12</v>
      </c>
      <c r="W91" s="5">
        <v>0</v>
      </c>
      <c r="X91" s="5">
        <v>0</v>
      </c>
      <c r="Y91" s="5">
        <v>0</v>
      </c>
      <c r="Z91" s="5">
        <v>0</v>
      </c>
      <c r="AA91" s="5">
        <v>0</v>
      </c>
      <c r="AB91" s="5">
        <v>12</v>
      </c>
      <c r="AC91" s="5">
        <v>0</v>
      </c>
      <c r="AD91" s="5">
        <v>0</v>
      </c>
      <c r="AE91" s="5">
        <v>0</v>
      </c>
      <c r="AF91" s="5">
        <v>0</v>
      </c>
      <c r="AG91" s="5">
        <v>0</v>
      </c>
      <c r="AH91" s="5">
        <v>0</v>
      </c>
      <c r="AI91" s="5">
        <v>0</v>
      </c>
      <c r="AJ91" s="5">
        <v>0</v>
      </c>
      <c r="AK91" s="5">
        <v>0</v>
      </c>
      <c r="AL91" s="5">
        <v>0</v>
      </c>
      <c r="AM91" s="5">
        <v>0</v>
      </c>
      <c r="AN91" s="5">
        <v>0</v>
      </c>
      <c r="AO91" s="5">
        <v>0</v>
      </c>
      <c r="AP91" s="5">
        <v>0</v>
      </c>
      <c r="AQ91" s="5">
        <v>0</v>
      </c>
      <c r="AR91" s="5">
        <v>0</v>
      </c>
      <c r="AS91" s="5">
        <v>0</v>
      </c>
      <c r="AT91" s="5">
        <v>0</v>
      </c>
      <c r="AU91" s="5">
        <v>0</v>
      </c>
      <c r="AV91" s="5">
        <v>0</v>
      </c>
      <c r="AW91" s="5">
        <v>0</v>
      </c>
      <c r="AX91" s="5">
        <v>0</v>
      </c>
      <c r="AY91" s="5">
        <v>0</v>
      </c>
      <c r="AZ91" s="5">
        <v>24</v>
      </c>
      <c r="BA91" s="5">
        <v>2</v>
      </c>
      <c r="BB91" s="5">
        <v>22</v>
      </c>
      <c r="BC91" s="5">
        <v>12</v>
      </c>
      <c r="BD91" s="5">
        <v>0</v>
      </c>
      <c r="BE91" s="5">
        <v>12</v>
      </c>
      <c r="BF91" s="5">
        <v>0</v>
      </c>
      <c r="BG91" s="5">
        <v>0</v>
      </c>
      <c r="BH91" s="5">
        <v>0</v>
      </c>
      <c r="BI91" s="5">
        <v>0</v>
      </c>
      <c r="BJ91" s="5">
        <v>0</v>
      </c>
      <c r="BK91" s="5">
        <v>0</v>
      </c>
      <c r="BL91" s="5">
        <v>0</v>
      </c>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4"/>
    </row>
    <row r="92" spans="1:200" ht="16.5">
      <c r="A92" s="84" t="s">
        <v>29</v>
      </c>
      <c r="B92" s="79" t="s">
        <v>47</v>
      </c>
      <c r="C92" s="68" t="s">
        <v>48</v>
      </c>
      <c r="D92" s="53">
        <v>27</v>
      </c>
      <c r="E92" s="5">
        <v>5</v>
      </c>
      <c r="F92" s="5">
        <v>0</v>
      </c>
      <c r="G92" s="5">
        <v>0</v>
      </c>
      <c r="H92" s="5">
        <v>0</v>
      </c>
      <c r="I92" s="5">
        <v>5</v>
      </c>
      <c r="J92" s="5">
        <v>5</v>
      </c>
      <c r="K92" s="5">
        <v>0</v>
      </c>
      <c r="L92" s="5">
        <v>3</v>
      </c>
      <c r="M92" s="5"/>
      <c r="N92" s="5">
        <v>1012</v>
      </c>
      <c r="O92" s="5">
        <v>0</v>
      </c>
      <c r="P92" s="5">
        <v>22</v>
      </c>
      <c r="Q92" s="5">
        <v>0</v>
      </c>
      <c r="R92" s="5">
        <v>16</v>
      </c>
      <c r="S92" s="5">
        <v>4</v>
      </c>
      <c r="T92" s="5">
        <v>1046</v>
      </c>
      <c r="U92" s="5">
        <v>984</v>
      </c>
      <c r="V92" s="5">
        <v>62</v>
      </c>
      <c r="W92" s="5">
        <v>3</v>
      </c>
      <c r="X92" s="5">
        <v>0</v>
      </c>
      <c r="Y92" s="5">
        <v>0</v>
      </c>
      <c r="Z92" s="5">
        <v>0</v>
      </c>
      <c r="AA92" s="5">
        <v>0</v>
      </c>
      <c r="AB92" s="5">
        <v>0</v>
      </c>
      <c r="AC92" s="5">
        <v>80</v>
      </c>
      <c r="AD92" s="5">
        <v>23</v>
      </c>
      <c r="AE92" s="5">
        <v>0</v>
      </c>
      <c r="AF92" s="5">
        <v>0</v>
      </c>
      <c r="AG92" s="5">
        <v>0</v>
      </c>
      <c r="AH92" s="5">
        <v>12</v>
      </c>
      <c r="AI92" s="5">
        <v>2</v>
      </c>
      <c r="AJ92" s="5">
        <v>0</v>
      </c>
      <c r="AK92" s="5">
        <v>3</v>
      </c>
      <c r="AL92" s="5">
        <v>0</v>
      </c>
      <c r="AM92" s="5">
        <v>1</v>
      </c>
      <c r="AN92" s="5">
        <v>1</v>
      </c>
      <c r="AO92" s="5">
        <v>1</v>
      </c>
      <c r="AP92" s="5">
        <v>40</v>
      </c>
      <c r="AQ92" s="5">
        <v>0</v>
      </c>
      <c r="AR92" s="5">
        <v>8</v>
      </c>
      <c r="AS92" s="5">
        <v>0</v>
      </c>
      <c r="AT92" s="5">
        <v>12</v>
      </c>
      <c r="AU92" s="5">
        <v>6</v>
      </c>
      <c r="AV92" s="5">
        <v>0</v>
      </c>
      <c r="AW92" s="5">
        <v>0</v>
      </c>
      <c r="AX92" s="5">
        <v>0</v>
      </c>
      <c r="AY92" s="5">
        <v>0</v>
      </c>
      <c r="AZ92" s="5">
        <v>32</v>
      </c>
      <c r="BA92" s="5">
        <v>4</v>
      </c>
      <c r="BB92" s="5">
        <v>28</v>
      </c>
      <c r="BC92" s="5">
        <v>16</v>
      </c>
      <c r="BD92" s="5">
        <v>0</v>
      </c>
      <c r="BE92" s="5">
        <v>8</v>
      </c>
      <c r="BF92" s="5">
        <v>8</v>
      </c>
      <c r="BG92" s="5">
        <v>8</v>
      </c>
      <c r="BH92" s="5">
        <v>0</v>
      </c>
      <c r="BI92" s="5">
        <v>0</v>
      </c>
      <c r="BJ92" s="5">
        <v>0</v>
      </c>
      <c r="BK92" s="5">
        <v>0</v>
      </c>
      <c r="BL92" s="5">
        <v>0</v>
      </c>
      <c r="BM92" s="5">
        <v>1</v>
      </c>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4"/>
    </row>
    <row r="93" spans="1:200" ht="16.5">
      <c r="A93" s="84" t="s">
        <v>29</v>
      </c>
      <c r="B93" s="82" t="s">
        <v>47</v>
      </c>
      <c r="C93" s="68" t="s">
        <v>172</v>
      </c>
      <c r="D93" s="53">
        <v>1</v>
      </c>
      <c r="E93" s="5">
        <v>1</v>
      </c>
      <c r="F93" s="5">
        <v>0</v>
      </c>
      <c r="G93" s="5">
        <v>0</v>
      </c>
      <c r="H93" s="5">
        <v>0</v>
      </c>
      <c r="I93" s="5">
        <v>1</v>
      </c>
      <c r="J93" s="5">
        <v>1</v>
      </c>
      <c r="K93" s="5">
        <v>0</v>
      </c>
      <c r="L93" s="5">
        <v>0</v>
      </c>
      <c r="M93" s="5"/>
      <c r="N93" s="5">
        <v>99</v>
      </c>
      <c r="O93" s="5">
        <v>0</v>
      </c>
      <c r="P93" s="5">
        <v>8</v>
      </c>
      <c r="Q93" s="5">
        <v>0</v>
      </c>
      <c r="R93" s="5">
        <v>0</v>
      </c>
      <c r="S93" s="5">
        <v>0</v>
      </c>
      <c r="T93" s="5">
        <v>107</v>
      </c>
      <c r="U93" s="5">
        <v>105</v>
      </c>
      <c r="V93" s="5">
        <v>2</v>
      </c>
      <c r="W93" s="5">
        <v>0</v>
      </c>
      <c r="X93" s="5">
        <v>0</v>
      </c>
      <c r="Y93" s="5">
        <v>0</v>
      </c>
      <c r="Z93" s="5">
        <v>0</v>
      </c>
      <c r="AA93" s="5">
        <v>0</v>
      </c>
      <c r="AB93" s="5">
        <v>0</v>
      </c>
      <c r="AC93" s="5">
        <v>4</v>
      </c>
      <c r="AD93" s="5">
        <v>2</v>
      </c>
      <c r="AE93" s="5">
        <v>0</v>
      </c>
      <c r="AF93" s="5">
        <v>0</v>
      </c>
      <c r="AG93" s="5">
        <v>0</v>
      </c>
      <c r="AH93" s="5">
        <v>0</v>
      </c>
      <c r="AI93" s="5">
        <v>0</v>
      </c>
      <c r="AJ93" s="5">
        <v>0</v>
      </c>
      <c r="AK93" s="5">
        <v>0</v>
      </c>
      <c r="AL93" s="5">
        <v>0</v>
      </c>
      <c r="AM93" s="5">
        <v>0</v>
      </c>
      <c r="AN93" s="5">
        <v>0</v>
      </c>
      <c r="AO93" s="5">
        <v>0</v>
      </c>
      <c r="AP93" s="5">
        <v>2</v>
      </c>
      <c r="AQ93" s="5">
        <v>0</v>
      </c>
      <c r="AR93" s="5">
        <v>0</v>
      </c>
      <c r="AS93" s="5">
        <v>0</v>
      </c>
      <c r="AT93" s="5">
        <v>0</v>
      </c>
      <c r="AU93" s="5">
        <v>0</v>
      </c>
      <c r="AV93" s="5">
        <v>0</v>
      </c>
      <c r="AW93" s="5">
        <v>0</v>
      </c>
      <c r="AX93" s="5">
        <v>0</v>
      </c>
      <c r="AY93" s="5">
        <v>0</v>
      </c>
      <c r="AZ93" s="5">
        <v>0</v>
      </c>
      <c r="BA93" s="5">
        <v>0</v>
      </c>
      <c r="BB93" s="5">
        <v>0</v>
      </c>
      <c r="BC93" s="5">
        <v>0</v>
      </c>
      <c r="BD93" s="5">
        <v>0</v>
      </c>
      <c r="BE93" s="5">
        <v>0</v>
      </c>
      <c r="BF93" s="5">
        <v>0</v>
      </c>
      <c r="BG93" s="5">
        <v>0</v>
      </c>
      <c r="BH93" s="5">
        <v>0</v>
      </c>
      <c r="BI93" s="5">
        <v>0</v>
      </c>
      <c r="BJ93" s="5">
        <v>0</v>
      </c>
      <c r="BK93" s="5">
        <v>0</v>
      </c>
      <c r="BL93" s="5">
        <v>0</v>
      </c>
      <c r="BM93" s="5">
        <v>1</v>
      </c>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c r="FV93" s="5"/>
      <c r="FW93" s="5"/>
      <c r="FX93" s="5"/>
      <c r="FY93" s="5"/>
      <c r="FZ93" s="5"/>
      <c r="GA93" s="5"/>
      <c r="GB93" s="5"/>
      <c r="GC93" s="5"/>
      <c r="GD93" s="5"/>
      <c r="GE93" s="5"/>
      <c r="GF93" s="5"/>
      <c r="GG93" s="5"/>
      <c r="GH93" s="5"/>
      <c r="GI93" s="5"/>
      <c r="GJ93" s="5"/>
      <c r="GK93" s="5"/>
      <c r="GL93" s="5"/>
      <c r="GM93" s="5"/>
      <c r="GN93" s="5"/>
      <c r="GO93" s="5"/>
      <c r="GP93" s="5"/>
      <c r="GQ93" s="5"/>
      <c r="GR93" s="54"/>
    </row>
    <row r="94" spans="1:200" ht="16.5">
      <c r="A94" s="84" t="s">
        <v>29</v>
      </c>
      <c r="B94" s="82" t="s">
        <v>47</v>
      </c>
      <c r="C94" s="68" t="s">
        <v>128</v>
      </c>
      <c r="D94" s="53">
        <v>41</v>
      </c>
      <c r="E94" s="5">
        <v>6</v>
      </c>
      <c r="F94" s="5">
        <v>0</v>
      </c>
      <c r="G94" s="5">
        <v>0</v>
      </c>
      <c r="H94" s="5">
        <v>0</v>
      </c>
      <c r="I94" s="5">
        <v>6</v>
      </c>
      <c r="J94" s="5">
        <v>6</v>
      </c>
      <c r="K94" s="5">
        <v>0</v>
      </c>
      <c r="L94" s="5">
        <v>6</v>
      </c>
      <c r="M94" s="5"/>
      <c r="N94" s="5">
        <v>1805</v>
      </c>
      <c r="O94" s="5">
        <v>0</v>
      </c>
      <c r="P94" s="5">
        <v>31</v>
      </c>
      <c r="Q94" s="5">
        <v>46</v>
      </c>
      <c r="R94" s="5">
        <v>0</v>
      </c>
      <c r="S94" s="5">
        <v>10</v>
      </c>
      <c r="T94" s="5">
        <v>1892</v>
      </c>
      <c r="U94" s="5">
        <v>1822</v>
      </c>
      <c r="V94" s="5">
        <v>70</v>
      </c>
      <c r="W94" s="5">
        <v>4</v>
      </c>
      <c r="X94" s="5">
        <v>0</v>
      </c>
      <c r="Y94" s="5">
        <v>0</v>
      </c>
      <c r="Z94" s="5">
        <v>0</v>
      </c>
      <c r="AA94" s="5">
        <v>0</v>
      </c>
      <c r="AB94" s="5">
        <v>1</v>
      </c>
      <c r="AC94" s="5">
        <v>30</v>
      </c>
      <c r="AD94" s="5">
        <v>8</v>
      </c>
      <c r="AE94" s="5">
        <v>0</v>
      </c>
      <c r="AF94" s="5">
        <v>0</v>
      </c>
      <c r="AG94" s="5">
        <v>0</v>
      </c>
      <c r="AH94" s="5">
        <v>5</v>
      </c>
      <c r="AI94" s="5">
        <v>2</v>
      </c>
      <c r="AJ94" s="5">
        <v>0</v>
      </c>
      <c r="AK94" s="5">
        <v>0</v>
      </c>
      <c r="AL94" s="5">
        <v>0</v>
      </c>
      <c r="AM94" s="5">
        <v>0</v>
      </c>
      <c r="AN94" s="5">
        <v>0</v>
      </c>
      <c r="AO94" s="5">
        <v>0</v>
      </c>
      <c r="AP94" s="5">
        <v>15</v>
      </c>
      <c r="AQ94" s="5">
        <v>0</v>
      </c>
      <c r="AR94" s="5">
        <v>46</v>
      </c>
      <c r="AS94" s="5">
        <v>0</v>
      </c>
      <c r="AT94" s="5">
        <v>10</v>
      </c>
      <c r="AU94" s="5">
        <v>5</v>
      </c>
      <c r="AV94" s="5">
        <v>0</v>
      </c>
      <c r="AW94" s="5">
        <v>6</v>
      </c>
      <c r="AX94" s="5">
        <v>3</v>
      </c>
      <c r="AY94" s="5">
        <v>0</v>
      </c>
      <c r="AZ94" s="5">
        <v>94</v>
      </c>
      <c r="BA94" s="5">
        <v>10</v>
      </c>
      <c r="BB94" s="5">
        <v>84</v>
      </c>
      <c r="BC94" s="5">
        <v>47</v>
      </c>
      <c r="BD94" s="5">
        <v>0</v>
      </c>
      <c r="BE94" s="5">
        <v>47</v>
      </c>
      <c r="BF94" s="5">
        <v>0</v>
      </c>
      <c r="BG94" s="5">
        <v>46</v>
      </c>
      <c r="BH94" s="5">
        <v>0</v>
      </c>
      <c r="BI94" s="5">
        <v>0</v>
      </c>
      <c r="BJ94" s="5">
        <v>0</v>
      </c>
      <c r="BK94" s="5">
        <v>0</v>
      </c>
      <c r="BL94" s="5">
        <v>0</v>
      </c>
      <c r="BM94" s="5">
        <v>1</v>
      </c>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4"/>
    </row>
    <row r="95" spans="1:200" ht="16.5">
      <c r="A95" s="84" t="s">
        <v>29</v>
      </c>
      <c r="B95" s="82" t="s">
        <v>47</v>
      </c>
      <c r="C95" s="68" t="s">
        <v>188</v>
      </c>
      <c r="D95" s="53">
        <v>0</v>
      </c>
      <c r="E95" s="5">
        <v>0</v>
      </c>
      <c r="F95" s="5">
        <v>0</v>
      </c>
      <c r="G95" s="5">
        <v>0</v>
      </c>
      <c r="H95" s="5">
        <v>0</v>
      </c>
      <c r="I95" s="5">
        <v>0</v>
      </c>
      <c r="J95" s="5">
        <v>0</v>
      </c>
      <c r="K95" s="5">
        <v>0</v>
      </c>
      <c r="L95" s="5">
        <v>0</v>
      </c>
      <c r="M95" s="5"/>
      <c r="N95" s="5">
        <v>57</v>
      </c>
      <c r="O95" s="5">
        <v>0</v>
      </c>
      <c r="P95" s="5">
        <v>4</v>
      </c>
      <c r="Q95" s="5"/>
      <c r="R95" s="5"/>
      <c r="S95" s="5"/>
      <c r="T95" s="5">
        <v>61</v>
      </c>
      <c r="U95" s="5">
        <v>61</v>
      </c>
      <c r="V95" s="5"/>
      <c r="W95" s="5">
        <v>0</v>
      </c>
      <c r="X95" s="5">
        <v>0</v>
      </c>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4"/>
    </row>
    <row r="96" spans="1:200" ht="16.5">
      <c r="A96" s="84" t="s">
        <v>29</v>
      </c>
      <c r="B96" s="82" t="s">
        <v>47</v>
      </c>
      <c r="C96" s="68" t="s">
        <v>189</v>
      </c>
      <c r="D96" s="53">
        <v>5</v>
      </c>
      <c r="E96" s="5">
        <v>4</v>
      </c>
      <c r="F96" s="5">
        <v>0</v>
      </c>
      <c r="G96" s="5">
        <v>0</v>
      </c>
      <c r="H96" s="5">
        <v>1</v>
      </c>
      <c r="I96" s="5">
        <v>3</v>
      </c>
      <c r="J96" s="5">
        <v>3</v>
      </c>
      <c r="K96" s="5">
        <v>0</v>
      </c>
      <c r="L96" s="5">
        <v>3</v>
      </c>
      <c r="M96" s="5"/>
      <c r="N96" s="5">
        <v>178</v>
      </c>
      <c r="O96" s="5">
        <v>0</v>
      </c>
      <c r="P96" s="5">
        <v>7</v>
      </c>
      <c r="Q96" s="5"/>
      <c r="R96" s="5"/>
      <c r="S96" s="5"/>
      <c r="T96" s="5">
        <v>185</v>
      </c>
      <c r="U96" s="5">
        <v>199</v>
      </c>
      <c r="V96" s="5"/>
      <c r="W96" s="5">
        <v>3</v>
      </c>
      <c r="X96" s="5">
        <v>0</v>
      </c>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v>1</v>
      </c>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4"/>
    </row>
    <row r="97" spans="1:200" ht="17.25" thickBot="1">
      <c r="A97" s="84" t="s">
        <v>29</v>
      </c>
      <c r="B97" s="82" t="s">
        <v>47</v>
      </c>
      <c r="C97" s="58" t="s">
        <v>72</v>
      </c>
      <c r="D97" s="53">
        <v>1</v>
      </c>
      <c r="E97" s="5">
        <v>1</v>
      </c>
      <c r="F97" s="5">
        <v>0</v>
      </c>
      <c r="G97" s="5">
        <v>0</v>
      </c>
      <c r="H97" s="5">
        <v>0</v>
      </c>
      <c r="I97" s="5">
        <v>1</v>
      </c>
      <c r="J97" s="5">
        <v>1</v>
      </c>
      <c r="K97" s="5">
        <v>0</v>
      </c>
      <c r="L97" s="5">
        <v>1</v>
      </c>
      <c r="M97" s="5"/>
      <c r="N97" s="5">
        <v>45</v>
      </c>
      <c r="O97" s="5">
        <v>0</v>
      </c>
      <c r="P97" s="5">
        <v>3</v>
      </c>
      <c r="Q97" s="5"/>
      <c r="R97" s="5"/>
      <c r="S97" s="5"/>
      <c r="T97" s="5">
        <v>48</v>
      </c>
      <c r="U97" s="5">
        <v>48</v>
      </c>
      <c r="V97" s="5"/>
      <c r="W97" s="5">
        <v>1</v>
      </c>
      <c r="X97" s="5">
        <v>0</v>
      </c>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4"/>
    </row>
    <row r="98" spans="1:200" ht="16.5">
      <c r="A98" s="84" t="s">
        <v>29</v>
      </c>
      <c r="B98" s="82" t="s">
        <v>47</v>
      </c>
      <c r="C98" s="66" t="s">
        <v>207</v>
      </c>
      <c r="D98" s="53">
        <v>0</v>
      </c>
      <c r="E98" s="5">
        <v>0</v>
      </c>
      <c r="F98" s="5">
        <v>0</v>
      </c>
      <c r="G98" s="5">
        <v>0</v>
      </c>
      <c r="H98" s="5">
        <v>0</v>
      </c>
      <c r="I98" s="5">
        <v>0</v>
      </c>
      <c r="J98" s="5">
        <v>0</v>
      </c>
      <c r="K98" s="5">
        <v>0</v>
      </c>
      <c r="L98" s="5">
        <v>0</v>
      </c>
      <c r="M98" s="5"/>
      <c r="N98" s="5">
        <v>18</v>
      </c>
      <c r="O98" s="5">
        <v>0</v>
      </c>
      <c r="P98" s="5">
        <v>1</v>
      </c>
      <c r="Q98" s="5">
        <v>0</v>
      </c>
      <c r="R98" s="5">
        <v>0</v>
      </c>
      <c r="S98" s="5">
        <v>0</v>
      </c>
      <c r="T98" s="5">
        <v>19</v>
      </c>
      <c r="U98" s="5">
        <v>17</v>
      </c>
      <c r="V98" s="5">
        <v>2</v>
      </c>
      <c r="W98" s="5">
        <v>0</v>
      </c>
      <c r="X98" s="5">
        <v>0</v>
      </c>
      <c r="Y98" s="5">
        <v>0</v>
      </c>
      <c r="Z98" s="5">
        <v>0</v>
      </c>
      <c r="AA98" s="5">
        <v>0</v>
      </c>
      <c r="AB98" s="5">
        <v>2</v>
      </c>
      <c r="AC98" s="5">
        <v>0</v>
      </c>
      <c r="AD98" s="5">
        <v>0</v>
      </c>
      <c r="AE98" s="5">
        <v>0</v>
      </c>
      <c r="AF98" s="5">
        <v>0</v>
      </c>
      <c r="AG98" s="5">
        <v>0</v>
      </c>
      <c r="AH98" s="5">
        <v>0</v>
      </c>
      <c r="AI98" s="5">
        <v>0</v>
      </c>
      <c r="AJ98" s="5">
        <v>0</v>
      </c>
      <c r="AK98" s="5">
        <v>0</v>
      </c>
      <c r="AL98" s="5">
        <v>0</v>
      </c>
      <c r="AM98" s="5">
        <v>0</v>
      </c>
      <c r="AN98" s="5">
        <v>0</v>
      </c>
      <c r="AO98" s="5">
        <v>0</v>
      </c>
      <c r="AP98" s="5">
        <v>0</v>
      </c>
      <c r="AQ98" s="5">
        <v>0</v>
      </c>
      <c r="AR98" s="5">
        <v>0</v>
      </c>
      <c r="AS98" s="5">
        <v>0</v>
      </c>
      <c r="AT98" s="5">
        <v>0</v>
      </c>
      <c r="AU98" s="5">
        <v>0</v>
      </c>
      <c r="AV98" s="5">
        <v>0</v>
      </c>
      <c r="AW98" s="5">
        <v>0</v>
      </c>
      <c r="AX98" s="5">
        <v>0</v>
      </c>
      <c r="AY98" s="5">
        <v>0</v>
      </c>
      <c r="AZ98" s="5">
        <v>4</v>
      </c>
      <c r="BA98" s="5">
        <v>0</v>
      </c>
      <c r="BB98" s="5">
        <v>4</v>
      </c>
      <c r="BC98" s="5">
        <v>2</v>
      </c>
      <c r="BD98" s="5">
        <v>0</v>
      </c>
      <c r="BE98" s="5">
        <v>2</v>
      </c>
      <c r="BF98" s="5">
        <v>0</v>
      </c>
      <c r="BG98" s="5">
        <v>0</v>
      </c>
      <c r="BH98" s="5">
        <v>0</v>
      </c>
      <c r="BI98" s="5">
        <v>0</v>
      </c>
      <c r="BJ98" s="5">
        <v>0</v>
      </c>
      <c r="BK98" s="5">
        <v>0</v>
      </c>
      <c r="BL98" s="5">
        <v>0</v>
      </c>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c r="FR98" s="5"/>
      <c r="FS98" s="5"/>
      <c r="FT98" s="5"/>
      <c r="FU98" s="5"/>
      <c r="FV98" s="5"/>
      <c r="FW98" s="5"/>
      <c r="FX98" s="5"/>
      <c r="FY98" s="5"/>
      <c r="FZ98" s="5"/>
      <c r="GA98" s="5"/>
      <c r="GB98" s="5"/>
      <c r="GC98" s="5"/>
      <c r="GD98" s="5"/>
      <c r="GE98" s="5"/>
      <c r="GF98" s="5"/>
      <c r="GG98" s="5"/>
      <c r="GH98" s="5"/>
      <c r="GI98" s="5"/>
      <c r="GJ98" s="5"/>
      <c r="GK98" s="5"/>
      <c r="GL98" s="5"/>
      <c r="GM98" s="5"/>
      <c r="GN98" s="5"/>
      <c r="GO98" s="5"/>
      <c r="GP98" s="5"/>
      <c r="GQ98" s="5"/>
      <c r="GR98" s="54"/>
    </row>
    <row r="99" spans="1:200" ht="16.5">
      <c r="A99" s="84" t="s">
        <v>29</v>
      </c>
      <c r="B99" s="79" t="s">
        <v>30</v>
      </c>
      <c r="C99" s="68" t="s">
        <v>130</v>
      </c>
      <c r="D99" s="53">
        <v>1</v>
      </c>
      <c r="E99" s="5"/>
      <c r="F99" s="5"/>
      <c r="G99" s="5"/>
      <c r="H99" s="5"/>
      <c r="I99" s="5"/>
      <c r="J99" s="5"/>
      <c r="K99" s="5"/>
      <c r="L99" s="5"/>
      <c r="M99" s="5"/>
      <c r="N99" s="5">
        <v>79</v>
      </c>
      <c r="O99" s="5"/>
      <c r="P99" s="5">
        <v>4</v>
      </c>
      <c r="Q99" s="5">
        <v>2</v>
      </c>
      <c r="R99" s="5">
        <v>0</v>
      </c>
      <c r="S99" s="5">
        <v>1</v>
      </c>
      <c r="T99" s="5">
        <v>86</v>
      </c>
      <c r="U99" s="5">
        <v>78</v>
      </c>
      <c r="V99" s="5">
        <v>8</v>
      </c>
      <c r="W99" s="5"/>
      <c r="X99" s="5"/>
      <c r="Y99" s="5">
        <v>0</v>
      </c>
      <c r="Z99" s="5">
        <v>0</v>
      </c>
      <c r="AA99" s="5">
        <v>0</v>
      </c>
      <c r="AB99" s="5">
        <v>4</v>
      </c>
      <c r="AC99" s="5">
        <v>0</v>
      </c>
      <c r="AD99" s="5">
        <v>0</v>
      </c>
      <c r="AE99" s="5">
        <v>0</v>
      </c>
      <c r="AF99" s="5">
        <v>0</v>
      </c>
      <c r="AG99" s="5">
        <v>0</v>
      </c>
      <c r="AH99" s="5">
        <v>0</v>
      </c>
      <c r="AI99" s="5">
        <v>0</v>
      </c>
      <c r="AJ99" s="5">
        <v>0</v>
      </c>
      <c r="AK99" s="5">
        <v>0</v>
      </c>
      <c r="AL99" s="5">
        <v>0</v>
      </c>
      <c r="AM99" s="5">
        <v>1</v>
      </c>
      <c r="AN99" s="5">
        <v>1</v>
      </c>
      <c r="AO99" s="5">
        <v>1</v>
      </c>
      <c r="AP99" s="5">
        <v>0</v>
      </c>
      <c r="AQ99" s="5">
        <v>0</v>
      </c>
      <c r="AR99" s="5">
        <v>4</v>
      </c>
      <c r="AS99" s="5">
        <v>0</v>
      </c>
      <c r="AT99" s="5">
        <v>0</v>
      </c>
      <c r="AU99" s="5">
        <v>0</v>
      </c>
      <c r="AV99" s="5">
        <v>0</v>
      </c>
      <c r="AW99" s="5">
        <v>0</v>
      </c>
      <c r="AX99" s="5">
        <v>0</v>
      </c>
      <c r="AY99" s="5">
        <v>0</v>
      </c>
      <c r="AZ99" s="5">
        <v>16</v>
      </c>
      <c r="BA99" s="5">
        <v>0</v>
      </c>
      <c r="BB99" s="5">
        <v>16</v>
      </c>
      <c r="BC99" s="5">
        <v>8</v>
      </c>
      <c r="BD99" s="5">
        <v>0</v>
      </c>
      <c r="BE99" s="5">
        <v>8</v>
      </c>
      <c r="BF99" s="5">
        <v>0</v>
      </c>
      <c r="BG99" s="5">
        <v>4</v>
      </c>
      <c r="BH99" s="5">
        <v>0</v>
      </c>
      <c r="BI99" s="5">
        <v>0</v>
      </c>
      <c r="BJ99" s="5">
        <v>0</v>
      </c>
      <c r="BK99" s="5">
        <v>0</v>
      </c>
      <c r="BL99" s="5">
        <v>0</v>
      </c>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c r="FR99" s="5"/>
      <c r="FS99" s="5"/>
      <c r="FT99" s="5"/>
      <c r="FU99" s="5"/>
      <c r="FV99" s="5"/>
      <c r="FW99" s="5"/>
      <c r="FX99" s="5"/>
      <c r="FY99" s="5"/>
      <c r="FZ99" s="5"/>
      <c r="GA99" s="5"/>
      <c r="GB99" s="5"/>
      <c r="GC99" s="5"/>
      <c r="GD99" s="5"/>
      <c r="GE99" s="5"/>
      <c r="GF99" s="5"/>
      <c r="GG99" s="5"/>
      <c r="GH99" s="5"/>
      <c r="GI99" s="5"/>
      <c r="GJ99" s="5"/>
      <c r="GK99" s="5"/>
      <c r="GL99" s="5"/>
      <c r="GM99" s="5"/>
      <c r="GN99" s="5"/>
      <c r="GO99" s="5"/>
      <c r="GP99" s="5"/>
      <c r="GQ99" s="5"/>
      <c r="GR99" s="54"/>
    </row>
    <row r="100" spans="1:200" ht="16.5">
      <c r="A100" s="84" t="s">
        <v>29</v>
      </c>
      <c r="B100" s="82" t="s">
        <v>30</v>
      </c>
      <c r="C100" s="68" t="s">
        <v>49</v>
      </c>
      <c r="D100" s="53">
        <v>9</v>
      </c>
      <c r="E100" s="5">
        <v>3</v>
      </c>
      <c r="F100" s="5">
        <v>0</v>
      </c>
      <c r="G100" s="5">
        <v>0</v>
      </c>
      <c r="H100" s="5">
        <v>1</v>
      </c>
      <c r="I100" s="5">
        <v>2</v>
      </c>
      <c r="J100" s="5">
        <v>2</v>
      </c>
      <c r="K100" s="5">
        <v>0</v>
      </c>
      <c r="L100" s="5">
        <v>2</v>
      </c>
      <c r="M100" s="5"/>
      <c r="N100" s="5">
        <v>371</v>
      </c>
      <c r="O100" s="5">
        <v>0</v>
      </c>
      <c r="P100" s="5">
        <v>13</v>
      </c>
      <c r="Q100" s="5">
        <v>6</v>
      </c>
      <c r="R100" s="5">
        <v>0</v>
      </c>
      <c r="S100" s="5">
        <v>5</v>
      </c>
      <c r="T100" s="5">
        <v>395</v>
      </c>
      <c r="U100" s="5">
        <v>376</v>
      </c>
      <c r="V100" s="5">
        <v>19</v>
      </c>
      <c r="W100" s="5">
        <v>2</v>
      </c>
      <c r="X100" s="5">
        <v>0</v>
      </c>
      <c r="Y100" s="5">
        <v>0</v>
      </c>
      <c r="Z100" s="5">
        <v>0</v>
      </c>
      <c r="AA100" s="5">
        <v>0</v>
      </c>
      <c r="AB100" s="5">
        <v>8</v>
      </c>
      <c r="AC100" s="5">
        <v>6</v>
      </c>
      <c r="AD100" s="5">
        <v>3</v>
      </c>
      <c r="AE100" s="5">
        <v>0</v>
      </c>
      <c r="AF100" s="5">
        <v>0</v>
      </c>
      <c r="AG100" s="5">
        <v>0</v>
      </c>
      <c r="AH100" s="5">
        <v>0</v>
      </c>
      <c r="AI100" s="5">
        <v>0</v>
      </c>
      <c r="AJ100" s="5">
        <v>0</v>
      </c>
      <c r="AK100" s="5">
        <v>0</v>
      </c>
      <c r="AL100" s="5">
        <v>0</v>
      </c>
      <c r="AM100" s="5">
        <v>1</v>
      </c>
      <c r="AN100" s="5">
        <v>1</v>
      </c>
      <c r="AO100" s="5">
        <v>1</v>
      </c>
      <c r="AP100" s="5">
        <v>3</v>
      </c>
      <c r="AQ100" s="5">
        <v>0</v>
      </c>
      <c r="AR100" s="5">
        <v>3</v>
      </c>
      <c r="AS100" s="5">
        <v>0</v>
      </c>
      <c r="AT100" s="5">
        <v>8</v>
      </c>
      <c r="AU100" s="5">
        <v>4</v>
      </c>
      <c r="AV100" s="5">
        <v>0</v>
      </c>
      <c r="AW100" s="5">
        <v>2</v>
      </c>
      <c r="AX100" s="5">
        <v>1</v>
      </c>
      <c r="AY100" s="5">
        <v>0</v>
      </c>
      <c r="AZ100" s="5">
        <v>22</v>
      </c>
      <c r="BA100" s="5">
        <v>0</v>
      </c>
      <c r="BB100" s="5">
        <v>22</v>
      </c>
      <c r="BC100" s="5">
        <v>11</v>
      </c>
      <c r="BD100" s="5">
        <v>0</v>
      </c>
      <c r="BE100" s="5">
        <v>11</v>
      </c>
      <c r="BF100" s="5">
        <v>0</v>
      </c>
      <c r="BG100" s="5">
        <v>3</v>
      </c>
      <c r="BH100" s="5">
        <v>0</v>
      </c>
      <c r="BI100" s="5">
        <v>0</v>
      </c>
      <c r="BJ100" s="5">
        <v>0</v>
      </c>
      <c r="BK100" s="5">
        <v>0</v>
      </c>
      <c r="BL100" s="5">
        <v>0</v>
      </c>
      <c r="BM100" s="5">
        <v>1</v>
      </c>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c r="FR100" s="5"/>
      <c r="FS100" s="5"/>
      <c r="FT100" s="5"/>
      <c r="FU100" s="5"/>
      <c r="FV100" s="5"/>
      <c r="FW100" s="5"/>
      <c r="FX100" s="5"/>
      <c r="FY100" s="5"/>
      <c r="FZ100" s="5"/>
      <c r="GA100" s="5"/>
      <c r="GB100" s="5"/>
      <c r="GC100" s="5"/>
      <c r="GD100" s="5"/>
      <c r="GE100" s="5"/>
      <c r="GF100" s="5"/>
      <c r="GG100" s="5"/>
      <c r="GH100" s="5"/>
      <c r="GI100" s="5"/>
      <c r="GJ100" s="5"/>
      <c r="GK100" s="5"/>
      <c r="GL100" s="5"/>
      <c r="GM100" s="5"/>
      <c r="GN100" s="5"/>
      <c r="GO100" s="5"/>
      <c r="GP100" s="5"/>
      <c r="GQ100" s="5"/>
      <c r="GR100" s="54"/>
    </row>
    <row r="101" spans="1:200" ht="16.5">
      <c r="A101" s="84" t="s">
        <v>29</v>
      </c>
      <c r="B101" s="82" t="s">
        <v>30</v>
      </c>
      <c r="C101" s="68" t="s">
        <v>131</v>
      </c>
      <c r="D101" s="53">
        <v>20</v>
      </c>
      <c r="E101" s="5">
        <v>6</v>
      </c>
      <c r="F101" s="5">
        <v>1</v>
      </c>
      <c r="G101" s="5">
        <v>0</v>
      </c>
      <c r="H101" s="5">
        <v>1</v>
      </c>
      <c r="I101" s="5">
        <v>4</v>
      </c>
      <c r="J101" s="5">
        <v>4</v>
      </c>
      <c r="K101" s="5">
        <v>0</v>
      </c>
      <c r="L101" s="5">
        <v>4</v>
      </c>
      <c r="M101" s="5"/>
      <c r="N101" s="5">
        <v>387</v>
      </c>
      <c r="O101" s="5">
        <v>0</v>
      </c>
      <c r="P101" s="5">
        <v>8</v>
      </c>
      <c r="Q101" s="5">
        <v>2</v>
      </c>
      <c r="R101" s="5">
        <v>0</v>
      </c>
      <c r="S101" s="5">
        <v>12</v>
      </c>
      <c r="T101" s="5">
        <v>409</v>
      </c>
      <c r="U101" s="5">
        <v>383</v>
      </c>
      <c r="V101" s="5">
        <v>26</v>
      </c>
      <c r="W101" s="5">
        <v>4</v>
      </c>
      <c r="X101" s="5">
        <v>2</v>
      </c>
      <c r="Y101" s="5">
        <v>0</v>
      </c>
      <c r="Z101" s="5">
        <v>0</v>
      </c>
      <c r="AA101" s="5">
        <v>0</v>
      </c>
      <c r="AB101" s="5">
        <v>8</v>
      </c>
      <c r="AC101" s="5">
        <v>16</v>
      </c>
      <c r="AD101" s="5">
        <v>6</v>
      </c>
      <c r="AE101" s="5">
        <v>2</v>
      </c>
      <c r="AF101" s="5">
        <v>0</v>
      </c>
      <c r="AG101" s="5">
        <v>0</v>
      </c>
      <c r="AH101" s="5">
        <v>0</v>
      </c>
      <c r="AI101" s="5">
        <v>0</v>
      </c>
      <c r="AJ101" s="5">
        <v>0</v>
      </c>
      <c r="AK101" s="5">
        <v>0</v>
      </c>
      <c r="AL101" s="5">
        <v>0</v>
      </c>
      <c r="AM101" s="5">
        <v>1</v>
      </c>
      <c r="AN101" s="5">
        <v>1</v>
      </c>
      <c r="AO101" s="5">
        <v>1</v>
      </c>
      <c r="AP101" s="5">
        <v>8</v>
      </c>
      <c r="AQ101" s="5">
        <v>0</v>
      </c>
      <c r="AR101" s="5">
        <v>3</v>
      </c>
      <c r="AS101" s="5">
        <v>0</v>
      </c>
      <c r="AT101" s="5">
        <v>8</v>
      </c>
      <c r="AU101" s="5">
        <v>4</v>
      </c>
      <c r="AV101" s="5">
        <v>0</v>
      </c>
      <c r="AW101" s="5">
        <v>2</v>
      </c>
      <c r="AX101" s="5">
        <v>1</v>
      </c>
      <c r="AY101" s="5">
        <v>0</v>
      </c>
      <c r="AZ101" s="5">
        <v>26</v>
      </c>
      <c r="BA101" s="5">
        <v>6</v>
      </c>
      <c r="BB101" s="5">
        <v>20</v>
      </c>
      <c r="BC101" s="5">
        <v>13</v>
      </c>
      <c r="BD101" s="5">
        <v>0</v>
      </c>
      <c r="BE101" s="5">
        <v>13</v>
      </c>
      <c r="BF101" s="5">
        <v>0</v>
      </c>
      <c r="BG101" s="5">
        <v>3</v>
      </c>
      <c r="BH101" s="5">
        <v>2</v>
      </c>
      <c r="BI101" s="5">
        <v>0</v>
      </c>
      <c r="BJ101" s="5">
        <v>0</v>
      </c>
      <c r="BK101" s="5">
        <v>0</v>
      </c>
      <c r="BL101" s="5">
        <v>0</v>
      </c>
      <c r="BM101" s="5">
        <v>1</v>
      </c>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4"/>
    </row>
    <row r="102" spans="1:200" ht="16.5">
      <c r="A102" s="84" t="s">
        <v>29</v>
      </c>
      <c r="B102" s="82" t="s">
        <v>30</v>
      </c>
      <c r="C102" s="68" t="s">
        <v>50</v>
      </c>
      <c r="D102" s="53">
        <v>4</v>
      </c>
      <c r="E102" s="5">
        <v>0</v>
      </c>
      <c r="F102" s="5">
        <v>0</v>
      </c>
      <c r="G102" s="5">
        <v>0</v>
      </c>
      <c r="H102" s="5">
        <v>0</v>
      </c>
      <c r="I102" s="5">
        <v>0</v>
      </c>
      <c r="J102" s="5">
        <v>0</v>
      </c>
      <c r="K102" s="5">
        <v>0</v>
      </c>
      <c r="L102" s="5">
        <v>0</v>
      </c>
      <c r="M102" s="5"/>
      <c r="N102" s="5">
        <v>161</v>
      </c>
      <c r="O102" s="5">
        <v>0</v>
      </c>
      <c r="P102" s="5">
        <v>6</v>
      </c>
      <c r="Q102" s="5">
        <v>0</v>
      </c>
      <c r="R102" s="5">
        <v>0</v>
      </c>
      <c r="S102" s="5">
        <v>0</v>
      </c>
      <c r="T102" s="5">
        <v>167</v>
      </c>
      <c r="U102" s="5">
        <v>174</v>
      </c>
      <c r="V102" s="5"/>
      <c r="W102" s="5">
        <v>0</v>
      </c>
      <c r="X102" s="5">
        <v>0</v>
      </c>
      <c r="Y102" s="5"/>
      <c r="Z102" s="5"/>
      <c r="AA102" s="5"/>
      <c r="AB102" s="5"/>
      <c r="AC102" s="5">
        <v>0</v>
      </c>
      <c r="AD102" s="5"/>
      <c r="AE102" s="5"/>
      <c r="AF102" s="5"/>
      <c r="AG102" s="5"/>
      <c r="AH102" s="5"/>
      <c r="AI102" s="5"/>
      <c r="AJ102" s="5"/>
      <c r="AK102" s="5"/>
      <c r="AL102" s="5"/>
      <c r="AM102" s="5"/>
      <c r="AN102" s="5"/>
      <c r="AO102" s="5"/>
      <c r="AP102" s="5"/>
      <c r="AQ102" s="5"/>
      <c r="AR102" s="5"/>
      <c r="AS102" s="5"/>
      <c r="AT102" s="5">
        <v>0</v>
      </c>
      <c r="AU102" s="5"/>
      <c r="AV102" s="5"/>
      <c r="AW102" s="5">
        <v>0</v>
      </c>
      <c r="AX102" s="5"/>
      <c r="AY102" s="5"/>
      <c r="AZ102" s="5">
        <v>0</v>
      </c>
      <c r="BA102" s="5">
        <v>0</v>
      </c>
      <c r="BB102" s="5">
        <v>0</v>
      </c>
      <c r="BC102" s="5"/>
      <c r="BD102" s="5"/>
      <c r="BE102" s="5"/>
      <c r="BF102" s="5"/>
      <c r="BG102" s="5"/>
      <c r="BH102" s="5"/>
      <c r="BI102" s="5"/>
      <c r="BJ102" s="5"/>
      <c r="BK102" s="5"/>
      <c r="BL102" s="5"/>
      <c r="BM102" s="5">
        <v>1</v>
      </c>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c r="FR102" s="5"/>
      <c r="FS102" s="5"/>
      <c r="FT102" s="5"/>
      <c r="FU102" s="5"/>
      <c r="FV102" s="5"/>
      <c r="FW102" s="5"/>
      <c r="FX102" s="5"/>
      <c r="FY102" s="5"/>
      <c r="FZ102" s="5"/>
      <c r="GA102" s="5"/>
      <c r="GB102" s="5"/>
      <c r="GC102" s="5"/>
      <c r="GD102" s="5"/>
      <c r="GE102" s="5"/>
      <c r="GF102" s="5"/>
      <c r="GG102" s="5"/>
      <c r="GH102" s="5"/>
      <c r="GI102" s="5"/>
      <c r="GJ102" s="5"/>
      <c r="GK102" s="5"/>
      <c r="GL102" s="5"/>
      <c r="GM102" s="5"/>
      <c r="GN102" s="5"/>
      <c r="GO102" s="5"/>
      <c r="GP102" s="5"/>
      <c r="GQ102" s="5"/>
      <c r="GR102" s="54"/>
    </row>
    <row r="103" spans="1:200" ht="16.5">
      <c r="A103" s="84" t="s">
        <v>29</v>
      </c>
      <c r="B103" s="82" t="s">
        <v>30</v>
      </c>
      <c r="C103" s="68" t="s">
        <v>51</v>
      </c>
      <c r="D103" s="53">
        <v>16</v>
      </c>
      <c r="E103" s="5">
        <v>10</v>
      </c>
      <c r="F103" s="5">
        <v>0</v>
      </c>
      <c r="G103" s="5">
        <v>1</v>
      </c>
      <c r="H103" s="5">
        <v>1</v>
      </c>
      <c r="I103" s="5">
        <v>8</v>
      </c>
      <c r="J103" s="5">
        <v>8</v>
      </c>
      <c r="K103" s="5">
        <v>0</v>
      </c>
      <c r="L103" s="5">
        <v>7</v>
      </c>
      <c r="M103" s="5"/>
      <c r="N103" s="5">
        <v>734</v>
      </c>
      <c r="O103" s="5">
        <v>0</v>
      </c>
      <c r="P103" s="5">
        <v>20</v>
      </c>
      <c r="Q103" s="5">
        <v>21</v>
      </c>
      <c r="R103" s="5">
        <v>0</v>
      </c>
      <c r="S103" s="5">
        <v>8</v>
      </c>
      <c r="T103" s="5">
        <v>783</v>
      </c>
      <c r="U103" s="5">
        <v>724</v>
      </c>
      <c r="V103" s="5">
        <v>59</v>
      </c>
      <c r="W103" s="5">
        <v>6</v>
      </c>
      <c r="X103" s="5">
        <v>0</v>
      </c>
      <c r="Y103" s="5">
        <v>0</v>
      </c>
      <c r="Z103" s="5">
        <v>0</v>
      </c>
      <c r="AA103" s="5">
        <v>0</v>
      </c>
      <c r="AB103" s="5">
        <v>14</v>
      </c>
      <c r="AC103" s="5">
        <v>26</v>
      </c>
      <c r="AD103" s="5">
        <v>13</v>
      </c>
      <c r="AE103" s="5">
        <v>0</v>
      </c>
      <c r="AF103" s="5">
        <v>0</v>
      </c>
      <c r="AG103" s="5">
        <v>0</v>
      </c>
      <c r="AH103" s="5">
        <v>0</v>
      </c>
      <c r="AI103" s="5">
        <v>0</v>
      </c>
      <c r="AJ103" s="5">
        <v>0</v>
      </c>
      <c r="AK103" s="5">
        <v>2</v>
      </c>
      <c r="AL103" s="5">
        <v>0</v>
      </c>
      <c r="AM103" s="5">
        <v>1</v>
      </c>
      <c r="AN103" s="5">
        <v>1</v>
      </c>
      <c r="AO103" s="5">
        <v>1</v>
      </c>
      <c r="AP103" s="5">
        <v>15</v>
      </c>
      <c r="AQ103" s="5">
        <v>0</v>
      </c>
      <c r="AR103" s="5">
        <v>28</v>
      </c>
      <c r="AS103" s="5">
        <v>0</v>
      </c>
      <c r="AT103" s="5">
        <v>4</v>
      </c>
      <c r="AU103" s="5">
        <v>2</v>
      </c>
      <c r="AV103" s="5">
        <v>0</v>
      </c>
      <c r="AW103" s="5">
        <v>0</v>
      </c>
      <c r="AX103" s="5">
        <v>0</v>
      </c>
      <c r="AY103" s="5">
        <v>0</v>
      </c>
      <c r="AZ103" s="5">
        <v>88</v>
      </c>
      <c r="BA103" s="5">
        <v>84</v>
      </c>
      <c r="BB103" s="5">
        <v>4</v>
      </c>
      <c r="BC103" s="5">
        <v>42</v>
      </c>
      <c r="BD103" s="5">
        <v>0</v>
      </c>
      <c r="BE103" s="5">
        <v>42</v>
      </c>
      <c r="BF103" s="5">
        <v>0</v>
      </c>
      <c r="BG103" s="5">
        <v>28</v>
      </c>
      <c r="BH103" s="5">
        <v>0</v>
      </c>
      <c r="BI103" s="5">
        <v>0</v>
      </c>
      <c r="BJ103" s="5">
        <v>0</v>
      </c>
      <c r="BK103" s="5">
        <v>0</v>
      </c>
      <c r="BL103" s="5">
        <v>0</v>
      </c>
      <c r="BM103" s="5">
        <v>1</v>
      </c>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c r="GR103" s="54"/>
    </row>
    <row r="104" spans="1:200" ht="16.5">
      <c r="A104" s="84" t="s">
        <v>29</v>
      </c>
      <c r="B104" s="82" t="s">
        <v>30</v>
      </c>
      <c r="C104" s="68" t="s">
        <v>133</v>
      </c>
      <c r="D104" s="53">
        <v>10</v>
      </c>
      <c r="E104" s="5"/>
      <c r="F104" s="5"/>
      <c r="G104" s="5"/>
      <c r="H104" s="5"/>
      <c r="I104" s="5"/>
      <c r="J104" s="5"/>
      <c r="K104" s="5"/>
      <c r="L104" s="5"/>
      <c r="M104" s="5"/>
      <c r="N104" s="5">
        <v>233</v>
      </c>
      <c r="O104" s="5"/>
      <c r="P104" s="5">
        <v>6</v>
      </c>
      <c r="Q104" s="5">
        <v>0</v>
      </c>
      <c r="R104" s="5">
        <v>0</v>
      </c>
      <c r="S104" s="5">
        <v>0</v>
      </c>
      <c r="T104" s="5">
        <v>239</v>
      </c>
      <c r="U104" s="5">
        <v>235</v>
      </c>
      <c r="V104" s="5">
        <v>4</v>
      </c>
      <c r="W104" s="5"/>
      <c r="X104" s="5"/>
      <c r="Y104" s="5">
        <v>0</v>
      </c>
      <c r="Z104" s="5">
        <v>0</v>
      </c>
      <c r="AA104" s="5">
        <v>0</v>
      </c>
      <c r="AB104" s="5">
        <v>0</v>
      </c>
      <c r="AC104" s="5">
        <v>4</v>
      </c>
      <c r="AD104" s="5">
        <v>2</v>
      </c>
      <c r="AE104" s="5">
        <v>0</v>
      </c>
      <c r="AF104" s="5">
        <v>0</v>
      </c>
      <c r="AG104" s="5">
        <v>0</v>
      </c>
      <c r="AH104" s="5">
        <v>0</v>
      </c>
      <c r="AI104" s="5">
        <v>0</v>
      </c>
      <c r="AJ104" s="5">
        <v>0</v>
      </c>
      <c r="AK104" s="5">
        <v>0</v>
      </c>
      <c r="AL104" s="5">
        <v>0</v>
      </c>
      <c r="AM104" s="5">
        <v>1</v>
      </c>
      <c r="AN104" s="5">
        <v>1</v>
      </c>
      <c r="AO104" s="5">
        <v>1</v>
      </c>
      <c r="AP104" s="5">
        <v>2</v>
      </c>
      <c r="AQ104" s="5">
        <v>0</v>
      </c>
      <c r="AR104" s="5">
        <v>0</v>
      </c>
      <c r="AS104" s="5">
        <v>0</v>
      </c>
      <c r="AT104" s="5">
        <v>4</v>
      </c>
      <c r="AU104" s="5">
        <v>2</v>
      </c>
      <c r="AV104" s="5">
        <v>0</v>
      </c>
      <c r="AW104" s="5">
        <v>0</v>
      </c>
      <c r="AX104" s="5">
        <v>0</v>
      </c>
      <c r="AY104" s="5">
        <v>0</v>
      </c>
      <c r="AZ104" s="5">
        <v>0</v>
      </c>
      <c r="BA104" s="5">
        <v>0</v>
      </c>
      <c r="BB104" s="5">
        <v>0</v>
      </c>
      <c r="BC104" s="5">
        <v>0</v>
      </c>
      <c r="BD104" s="5">
        <v>0</v>
      </c>
      <c r="BE104" s="5">
        <v>0</v>
      </c>
      <c r="BF104" s="5">
        <v>0</v>
      </c>
      <c r="BG104" s="5">
        <v>0</v>
      </c>
      <c r="BH104" s="5">
        <v>0</v>
      </c>
      <c r="BI104" s="5">
        <v>0</v>
      </c>
      <c r="BJ104" s="5">
        <v>0</v>
      </c>
      <c r="BK104" s="5">
        <v>0</v>
      </c>
      <c r="BL104" s="5">
        <v>0</v>
      </c>
      <c r="BM104" s="5">
        <v>1</v>
      </c>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5"/>
      <c r="GJ104" s="5"/>
      <c r="GK104" s="5"/>
      <c r="GL104" s="5"/>
      <c r="GM104" s="5"/>
      <c r="GN104" s="5"/>
      <c r="GO104" s="5"/>
      <c r="GP104" s="5"/>
      <c r="GQ104" s="5"/>
      <c r="GR104" s="54"/>
    </row>
    <row r="105" spans="1:200" ht="16.5">
      <c r="A105" s="84" t="s">
        <v>29</v>
      </c>
      <c r="B105" s="82" t="s">
        <v>30</v>
      </c>
      <c r="C105" s="68" t="s">
        <v>74</v>
      </c>
      <c r="D105" s="53">
        <v>9</v>
      </c>
      <c r="E105" s="5"/>
      <c r="F105" s="5"/>
      <c r="G105" s="5"/>
      <c r="H105" s="5"/>
      <c r="I105" s="5"/>
      <c r="J105" s="5"/>
      <c r="K105" s="5"/>
      <c r="L105" s="5"/>
      <c r="M105" s="5"/>
      <c r="N105" s="5">
        <v>89</v>
      </c>
      <c r="O105" s="5"/>
      <c r="P105" s="5">
        <v>5</v>
      </c>
      <c r="Q105" s="5">
        <v>5</v>
      </c>
      <c r="R105" s="5">
        <v>4</v>
      </c>
      <c r="S105" s="5">
        <v>0</v>
      </c>
      <c r="T105" s="5">
        <v>101</v>
      </c>
      <c r="U105" s="5">
        <v>79</v>
      </c>
      <c r="V105" s="5">
        <v>22</v>
      </c>
      <c r="W105" s="5"/>
      <c r="X105" s="5"/>
      <c r="Y105" s="5">
        <v>0</v>
      </c>
      <c r="Z105" s="5">
        <v>1</v>
      </c>
      <c r="AA105" s="5">
        <v>0</v>
      </c>
      <c r="AB105" s="5">
        <v>1</v>
      </c>
      <c r="AC105" s="5">
        <v>0</v>
      </c>
      <c r="AD105" s="5">
        <v>0</v>
      </c>
      <c r="AE105" s="5">
        <v>0</v>
      </c>
      <c r="AF105" s="5">
        <v>0</v>
      </c>
      <c r="AG105" s="5">
        <v>0</v>
      </c>
      <c r="AH105" s="5">
        <v>0</v>
      </c>
      <c r="AI105" s="5">
        <v>0</v>
      </c>
      <c r="AJ105" s="5">
        <v>0</v>
      </c>
      <c r="AK105" s="5">
        <v>0</v>
      </c>
      <c r="AL105" s="5">
        <v>0</v>
      </c>
      <c r="AM105" s="5">
        <v>1</v>
      </c>
      <c r="AN105" s="5">
        <v>1</v>
      </c>
      <c r="AO105" s="5">
        <v>1</v>
      </c>
      <c r="AP105" s="5">
        <v>0</v>
      </c>
      <c r="AQ105" s="5">
        <v>0</v>
      </c>
      <c r="AR105" s="5">
        <v>17</v>
      </c>
      <c r="AS105" s="5">
        <v>0</v>
      </c>
      <c r="AT105" s="5">
        <v>0</v>
      </c>
      <c r="AU105" s="5">
        <v>0</v>
      </c>
      <c r="AV105" s="5">
        <v>0</v>
      </c>
      <c r="AW105" s="5">
        <v>0</v>
      </c>
      <c r="AX105" s="5">
        <v>0</v>
      </c>
      <c r="AY105" s="5">
        <v>0</v>
      </c>
      <c r="AZ105" s="5">
        <v>44</v>
      </c>
      <c r="BA105" s="5">
        <v>0</v>
      </c>
      <c r="BB105" s="5">
        <v>44</v>
      </c>
      <c r="BC105" s="5">
        <v>22</v>
      </c>
      <c r="BD105" s="5">
        <v>0</v>
      </c>
      <c r="BE105" s="5">
        <v>22</v>
      </c>
      <c r="BF105" s="5">
        <v>0</v>
      </c>
      <c r="BG105" s="5">
        <v>17</v>
      </c>
      <c r="BH105" s="5">
        <v>2</v>
      </c>
      <c r="BI105" s="5">
        <v>0</v>
      </c>
      <c r="BJ105" s="5">
        <v>1</v>
      </c>
      <c r="BK105" s="5">
        <v>0</v>
      </c>
      <c r="BL105" s="5">
        <v>0</v>
      </c>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5"/>
      <c r="GJ105" s="5"/>
      <c r="GK105" s="5"/>
      <c r="GL105" s="5"/>
      <c r="GM105" s="5"/>
      <c r="GN105" s="5"/>
      <c r="GO105" s="5"/>
      <c r="GP105" s="5"/>
      <c r="GQ105" s="5"/>
      <c r="GR105" s="54"/>
    </row>
    <row r="106" spans="1:200" ht="16.5">
      <c r="A106" s="84" t="s">
        <v>29</v>
      </c>
      <c r="B106" s="82" t="s">
        <v>30</v>
      </c>
      <c r="C106" s="68" t="s">
        <v>75</v>
      </c>
      <c r="D106" s="53">
        <v>1</v>
      </c>
      <c r="E106" s="5"/>
      <c r="F106" s="5"/>
      <c r="G106" s="5"/>
      <c r="H106" s="5"/>
      <c r="I106" s="5"/>
      <c r="J106" s="5"/>
      <c r="K106" s="5"/>
      <c r="L106" s="5"/>
      <c r="M106" s="5"/>
      <c r="N106" s="5">
        <v>32</v>
      </c>
      <c r="O106" s="5"/>
      <c r="P106" s="5">
        <v>0</v>
      </c>
      <c r="Q106" s="5">
        <v>0</v>
      </c>
      <c r="R106" s="5">
        <v>0</v>
      </c>
      <c r="S106" s="5">
        <v>0</v>
      </c>
      <c r="T106" s="5">
        <v>32</v>
      </c>
      <c r="U106" s="5">
        <v>28</v>
      </c>
      <c r="V106" s="5">
        <v>4</v>
      </c>
      <c r="W106" s="5"/>
      <c r="X106" s="5"/>
      <c r="Y106" s="5">
        <v>0</v>
      </c>
      <c r="Z106" s="5">
        <v>0</v>
      </c>
      <c r="AA106" s="5">
        <v>0</v>
      </c>
      <c r="AB106" s="5">
        <v>1</v>
      </c>
      <c r="AC106" s="5">
        <v>0</v>
      </c>
      <c r="AD106" s="5">
        <v>0</v>
      </c>
      <c r="AE106" s="5">
        <v>0</v>
      </c>
      <c r="AF106" s="5">
        <v>0</v>
      </c>
      <c r="AG106" s="5">
        <v>0</v>
      </c>
      <c r="AH106" s="5">
        <v>0</v>
      </c>
      <c r="AI106" s="5">
        <v>0</v>
      </c>
      <c r="AJ106" s="5">
        <v>0</v>
      </c>
      <c r="AK106" s="5">
        <v>0</v>
      </c>
      <c r="AL106" s="5">
        <v>0</v>
      </c>
      <c r="AM106" s="5">
        <v>1</v>
      </c>
      <c r="AN106" s="5">
        <v>1</v>
      </c>
      <c r="AO106" s="5">
        <v>1</v>
      </c>
      <c r="AP106" s="5">
        <v>0</v>
      </c>
      <c r="AQ106" s="5">
        <v>0</v>
      </c>
      <c r="AR106" s="5">
        <v>0</v>
      </c>
      <c r="AS106" s="5">
        <v>0</v>
      </c>
      <c r="AT106" s="5">
        <v>0</v>
      </c>
      <c r="AU106" s="5">
        <v>0</v>
      </c>
      <c r="AV106" s="5">
        <v>0</v>
      </c>
      <c r="AW106" s="5">
        <v>0</v>
      </c>
      <c r="AX106" s="5">
        <v>0</v>
      </c>
      <c r="AY106" s="5">
        <v>0</v>
      </c>
      <c r="AZ106" s="5">
        <v>8</v>
      </c>
      <c r="BA106" s="5">
        <v>4</v>
      </c>
      <c r="BB106" s="5">
        <v>4</v>
      </c>
      <c r="BC106" s="5">
        <v>4</v>
      </c>
      <c r="BD106" s="5">
        <v>0</v>
      </c>
      <c r="BE106" s="5">
        <v>4</v>
      </c>
      <c r="BF106" s="5">
        <v>0</v>
      </c>
      <c r="BG106" s="5">
        <v>0</v>
      </c>
      <c r="BH106" s="5">
        <v>2</v>
      </c>
      <c r="BI106" s="5">
        <v>0</v>
      </c>
      <c r="BJ106" s="5">
        <v>0</v>
      </c>
      <c r="BK106" s="5">
        <v>0</v>
      </c>
      <c r="BL106" s="5">
        <v>1</v>
      </c>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4"/>
    </row>
    <row r="107" spans="1:200" ht="16.5">
      <c r="A107" s="84" t="s">
        <v>29</v>
      </c>
      <c r="B107" s="82" t="s">
        <v>30</v>
      </c>
      <c r="C107" s="68" t="s">
        <v>31</v>
      </c>
      <c r="D107" s="53">
        <v>57</v>
      </c>
      <c r="E107" s="5">
        <v>11</v>
      </c>
      <c r="F107" s="5">
        <v>0</v>
      </c>
      <c r="G107" s="5">
        <v>0</v>
      </c>
      <c r="H107" s="5">
        <v>1</v>
      </c>
      <c r="I107" s="5">
        <v>10</v>
      </c>
      <c r="J107" s="5">
        <v>10</v>
      </c>
      <c r="K107" s="5">
        <v>0</v>
      </c>
      <c r="L107" s="5">
        <v>10</v>
      </c>
      <c r="M107" s="5"/>
      <c r="N107" s="5">
        <v>3102</v>
      </c>
      <c r="O107" s="5">
        <v>0</v>
      </c>
      <c r="P107" s="5">
        <v>62</v>
      </c>
      <c r="Q107" s="5">
        <v>30</v>
      </c>
      <c r="R107" s="5">
        <v>0</v>
      </c>
      <c r="S107" s="5">
        <v>38</v>
      </c>
      <c r="T107" s="5">
        <v>3232</v>
      </c>
      <c r="U107" s="5">
        <v>3126</v>
      </c>
      <c r="V107" s="5">
        <v>106</v>
      </c>
      <c r="W107" s="5">
        <v>10</v>
      </c>
      <c r="X107" s="5">
        <v>1</v>
      </c>
      <c r="Y107" s="5">
        <v>1</v>
      </c>
      <c r="Z107" s="5">
        <v>0</v>
      </c>
      <c r="AA107" s="5">
        <v>3</v>
      </c>
      <c r="AB107" s="5">
        <v>28</v>
      </c>
      <c r="AC107" s="5">
        <v>96</v>
      </c>
      <c r="AD107" s="5">
        <v>23</v>
      </c>
      <c r="AE107" s="5">
        <v>23</v>
      </c>
      <c r="AF107" s="5">
        <v>1</v>
      </c>
      <c r="AG107" s="5">
        <v>0</v>
      </c>
      <c r="AH107" s="5">
        <v>1</v>
      </c>
      <c r="AI107" s="5">
        <v>0</v>
      </c>
      <c r="AJ107" s="5">
        <v>0</v>
      </c>
      <c r="AK107" s="5">
        <v>0</v>
      </c>
      <c r="AL107" s="5">
        <v>0</v>
      </c>
      <c r="AM107" s="5">
        <v>1</v>
      </c>
      <c r="AN107" s="5">
        <v>1</v>
      </c>
      <c r="AO107" s="5">
        <v>1</v>
      </c>
      <c r="AP107" s="5">
        <v>48</v>
      </c>
      <c r="AQ107" s="5">
        <v>0</v>
      </c>
      <c r="AR107" s="5">
        <v>2</v>
      </c>
      <c r="AS107" s="5">
        <v>0</v>
      </c>
      <c r="AT107" s="5">
        <v>24</v>
      </c>
      <c r="AU107" s="5">
        <v>12</v>
      </c>
      <c r="AV107" s="5">
        <v>0</v>
      </c>
      <c r="AW107" s="5">
        <v>0</v>
      </c>
      <c r="AX107" s="5">
        <v>0</v>
      </c>
      <c r="AY107" s="5">
        <v>0</v>
      </c>
      <c r="AZ107" s="5">
        <v>92</v>
      </c>
      <c r="BA107" s="5">
        <v>16</v>
      </c>
      <c r="BB107" s="5">
        <v>76</v>
      </c>
      <c r="BC107" s="5">
        <v>46</v>
      </c>
      <c r="BD107" s="5">
        <v>0</v>
      </c>
      <c r="BE107" s="5">
        <v>46</v>
      </c>
      <c r="BF107" s="5">
        <v>0</v>
      </c>
      <c r="BG107" s="5">
        <v>2</v>
      </c>
      <c r="BH107" s="5">
        <v>5</v>
      </c>
      <c r="BI107" s="5">
        <v>0</v>
      </c>
      <c r="BJ107" s="5">
        <v>2</v>
      </c>
      <c r="BK107" s="5">
        <v>4</v>
      </c>
      <c r="BL107" s="5">
        <v>1</v>
      </c>
      <c r="BM107" s="5">
        <v>1</v>
      </c>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4"/>
    </row>
    <row r="108" spans="1:200" ht="16.5">
      <c r="A108" s="84" t="s">
        <v>29</v>
      </c>
      <c r="B108" s="82" t="s">
        <v>30</v>
      </c>
      <c r="C108" s="68" t="s">
        <v>134</v>
      </c>
      <c r="D108" s="53">
        <v>3</v>
      </c>
      <c r="E108" s="5"/>
      <c r="F108" s="5"/>
      <c r="G108" s="5"/>
      <c r="H108" s="5"/>
      <c r="I108" s="5"/>
      <c r="J108" s="5"/>
      <c r="K108" s="5"/>
      <c r="L108" s="5"/>
      <c r="M108" s="5"/>
      <c r="N108" s="5">
        <v>118</v>
      </c>
      <c r="O108" s="5"/>
      <c r="P108" s="5">
        <v>6</v>
      </c>
      <c r="Q108" s="5">
        <v>0</v>
      </c>
      <c r="R108" s="5">
        <v>0</v>
      </c>
      <c r="S108" s="5">
        <v>0</v>
      </c>
      <c r="T108" s="5">
        <v>124</v>
      </c>
      <c r="U108" s="5">
        <v>115</v>
      </c>
      <c r="V108" s="5">
        <v>9</v>
      </c>
      <c r="W108" s="5"/>
      <c r="X108" s="5"/>
      <c r="Y108" s="5">
        <v>0</v>
      </c>
      <c r="Z108" s="5">
        <v>0</v>
      </c>
      <c r="AA108" s="5">
        <v>0</v>
      </c>
      <c r="AB108" s="5">
        <v>0</v>
      </c>
      <c r="AC108" s="5">
        <v>1</v>
      </c>
      <c r="AD108" s="5">
        <v>0</v>
      </c>
      <c r="AE108" s="5">
        <v>0</v>
      </c>
      <c r="AF108" s="5">
        <v>0</v>
      </c>
      <c r="AG108" s="5">
        <v>0</v>
      </c>
      <c r="AH108" s="5">
        <v>0</v>
      </c>
      <c r="AI108" s="5">
        <v>0</v>
      </c>
      <c r="AJ108" s="5">
        <v>0</v>
      </c>
      <c r="AK108" s="5">
        <v>0</v>
      </c>
      <c r="AL108" s="5">
        <v>0</v>
      </c>
      <c r="AM108" s="5">
        <v>1</v>
      </c>
      <c r="AN108" s="5">
        <v>1</v>
      </c>
      <c r="AO108" s="5">
        <v>1</v>
      </c>
      <c r="AP108" s="5">
        <v>0</v>
      </c>
      <c r="AQ108" s="5">
        <v>0</v>
      </c>
      <c r="AR108" s="5">
        <v>3</v>
      </c>
      <c r="AS108" s="5">
        <v>0</v>
      </c>
      <c r="AT108" s="5">
        <v>0</v>
      </c>
      <c r="AU108" s="5">
        <v>0</v>
      </c>
      <c r="AV108" s="5">
        <v>0</v>
      </c>
      <c r="AW108" s="5">
        <v>2</v>
      </c>
      <c r="AX108" s="5">
        <v>2</v>
      </c>
      <c r="AY108" s="5">
        <v>0</v>
      </c>
      <c r="AZ108" s="5">
        <v>15</v>
      </c>
      <c r="BA108" s="5">
        <v>6</v>
      </c>
      <c r="BB108" s="5">
        <v>9</v>
      </c>
      <c r="BC108" s="5">
        <v>7</v>
      </c>
      <c r="BD108" s="5">
        <v>0</v>
      </c>
      <c r="BE108" s="5">
        <v>3</v>
      </c>
      <c r="BF108" s="5">
        <v>4</v>
      </c>
      <c r="BG108" s="5">
        <v>3</v>
      </c>
      <c r="BH108" s="5">
        <v>0</v>
      </c>
      <c r="BI108" s="5">
        <v>0</v>
      </c>
      <c r="BJ108" s="5">
        <v>0</v>
      </c>
      <c r="BK108" s="5">
        <v>0</v>
      </c>
      <c r="BL108" s="5">
        <v>0</v>
      </c>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c r="GR108" s="54"/>
    </row>
    <row r="109" spans="1:200" ht="16.5">
      <c r="A109" s="84" t="s">
        <v>29</v>
      </c>
      <c r="B109" s="82" t="s">
        <v>30</v>
      </c>
      <c r="C109" s="68" t="s">
        <v>97</v>
      </c>
      <c r="D109" s="53">
        <v>1</v>
      </c>
      <c r="E109" s="5"/>
      <c r="F109" s="5"/>
      <c r="G109" s="5"/>
      <c r="H109" s="5"/>
      <c r="I109" s="5"/>
      <c r="J109" s="5"/>
      <c r="K109" s="5"/>
      <c r="L109" s="5"/>
      <c r="M109" s="5"/>
      <c r="N109" s="5">
        <v>112</v>
      </c>
      <c r="O109" s="5"/>
      <c r="P109" s="5">
        <v>3</v>
      </c>
      <c r="Q109" s="5">
        <v>0</v>
      </c>
      <c r="R109" s="5">
        <v>0</v>
      </c>
      <c r="S109" s="5">
        <v>0</v>
      </c>
      <c r="T109" s="5">
        <v>115</v>
      </c>
      <c r="U109" s="5">
        <v>109</v>
      </c>
      <c r="V109" s="5">
        <v>6</v>
      </c>
      <c r="W109" s="5"/>
      <c r="X109" s="5"/>
      <c r="Y109" s="5">
        <v>0</v>
      </c>
      <c r="Z109" s="5">
        <v>0</v>
      </c>
      <c r="AA109" s="5">
        <v>0</v>
      </c>
      <c r="AB109" s="5">
        <v>1</v>
      </c>
      <c r="AC109" s="5">
        <v>4</v>
      </c>
      <c r="AD109" s="5">
        <v>1</v>
      </c>
      <c r="AE109" s="5">
        <v>0</v>
      </c>
      <c r="AF109" s="5">
        <v>0</v>
      </c>
      <c r="AG109" s="5">
        <v>0</v>
      </c>
      <c r="AH109" s="5">
        <v>0</v>
      </c>
      <c r="AI109" s="5">
        <v>0</v>
      </c>
      <c r="AJ109" s="5">
        <v>0</v>
      </c>
      <c r="AK109" s="5">
        <v>1</v>
      </c>
      <c r="AL109" s="5">
        <v>0</v>
      </c>
      <c r="AM109" s="5">
        <v>1</v>
      </c>
      <c r="AN109" s="5">
        <v>1</v>
      </c>
      <c r="AO109" s="5">
        <v>1</v>
      </c>
      <c r="AP109" s="5">
        <v>2</v>
      </c>
      <c r="AQ109" s="5">
        <v>0</v>
      </c>
      <c r="AR109" s="5">
        <v>3</v>
      </c>
      <c r="AS109" s="5">
        <v>0</v>
      </c>
      <c r="AT109" s="5">
        <v>0</v>
      </c>
      <c r="AU109" s="5">
        <v>0</v>
      </c>
      <c r="AV109" s="5">
        <v>0</v>
      </c>
      <c r="AW109" s="5">
        <v>0</v>
      </c>
      <c r="AX109" s="5">
        <v>0</v>
      </c>
      <c r="AY109" s="5">
        <v>0</v>
      </c>
      <c r="AZ109" s="5">
        <v>8</v>
      </c>
      <c r="BA109" s="5">
        <v>5</v>
      </c>
      <c r="BB109" s="5">
        <v>3</v>
      </c>
      <c r="BC109" s="5">
        <v>4</v>
      </c>
      <c r="BD109" s="5">
        <v>0</v>
      </c>
      <c r="BE109" s="5">
        <v>4</v>
      </c>
      <c r="BF109" s="5">
        <v>0</v>
      </c>
      <c r="BG109" s="5">
        <v>3</v>
      </c>
      <c r="BH109" s="5">
        <v>0</v>
      </c>
      <c r="BI109" s="5">
        <v>0</v>
      </c>
      <c r="BJ109" s="5">
        <v>0</v>
      </c>
      <c r="BK109" s="5">
        <v>0</v>
      </c>
      <c r="BL109" s="5">
        <v>0</v>
      </c>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4"/>
    </row>
    <row r="110" spans="1:200" ht="16.5">
      <c r="A110" s="84" t="s">
        <v>29</v>
      </c>
      <c r="B110" s="82" t="s">
        <v>30</v>
      </c>
      <c r="C110" s="68" t="s">
        <v>135</v>
      </c>
      <c r="D110" s="53">
        <v>3</v>
      </c>
      <c r="E110" s="5"/>
      <c r="F110" s="5"/>
      <c r="G110" s="5"/>
      <c r="H110" s="5"/>
      <c r="I110" s="5"/>
      <c r="J110" s="5"/>
      <c r="K110" s="5"/>
      <c r="L110" s="5"/>
      <c r="M110" s="5"/>
      <c r="N110" s="5">
        <v>43</v>
      </c>
      <c r="O110" s="5"/>
      <c r="P110" s="5">
        <v>1</v>
      </c>
      <c r="Q110" s="5">
        <v>2</v>
      </c>
      <c r="R110" s="5">
        <v>0</v>
      </c>
      <c r="S110" s="5">
        <v>0</v>
      </c>
      <c r="T110" s="5">
        <v>46</v>
      </c>
      <c r="U110" s="5">
        <v>40</v>
      </c>
      <c r="V110" s="5">
        <v>6</v>
      </c>
      <c r="W110" s="5"/>
      <c r="X110" s="5"/>
      <c r="Y110" s="5">
        <v>0</v>
      </c>
      <c r="Z110" s="5">
        <v>0</v>
      </c>
      <c r="AA110" s="5">
        <v>0</v>
      </c>
      <c r="AB110" s="5">
        <v>4</v>
      </c>
      <c r="AC110" s="5">
        <v>0</v>
      </c>
      <c r="AD110" s="5">
        <v>0</v>
      </c>
      <c r="AE110" s="5">
        <v>0</v>
      </c>
      <c r="AF110" s="5">
        <v>0</v>
      </c>
      <c r="AG110" s="5">
        <v>0</v>
      </c>
      <c r="AH110" s="5">
        <v>0</v>
      </c>
      <c r="AI110" s="5">
        <v>0</v>
      </c>
      <c r="AJ110" s="5">
        <v>0</v>
      </c>
      <c r="AK110" s="5">
        <v>0</v>
      </c>
      <c r="AL110" s="5">
        <v>0</v>
      </c>
      <c r="AM110" s="5">
        <v>2</v>
      </c>
      <c r="AN110" s="5">
        <v>1</v>
      </c>
      <c r="AO110" s="5">
        <v>1</v>
      </c>
      <c r="AP110" s="5">
        <v>0</v>
      </c>
      <c r="AQ110" s="5">
        <v>0</v>
      </c>
      <c r="AR110" s="5">
        <v>2</v>
      </c>
      <c r="AS110" s="5">
        <v>0</v>
      </c>
      <c r="AT110" s="5">
        <v>0</v>
      </c>
      <c r="AU110" s="5">
        <v>0</v>
      </c>
      <c r="AV110" s="5">
        <v>0</v>
      </c>
      <c r="AW110" s="5">
        <v>0</v>
      </c>
      <c r="AX110" s="5">
        <v>0</v>
      </c>
      <c r="AY110" s="5">
        <v>0</v>
      </c>
      <c r="AZ110" s="5">
        <v>12</v>
      </c>
      <c r="BA110" s="5">
        <v>6</v>
      </c>
      <c r="BB110" s="5">
        <v>6</v>
      </c>
      <c r="BC110" s="5">
        <v>6</v>
      </c>
      <c r="BD110" s="5">
        <v>0</v>
      </c>
      <c r="BE110" s="5">
        <v>6</v>
      </c>
      <c r="BF110" s="5">
        <v>0</v>
      </c>
      <c r="BG110" s="5">
        <v>2</v>
      </c>
      <c r="BH110" s="5">
        <v>0</v>
      </c>
      <c r="BI110" s="5">
        <v>0</v>
      </c>
      <c r="BJ110" s="5">
        <v>0</v>
      </c>
      <c r="BK110" s="5">
        <v>0</v>
      </c>
      <c r="BL110" s="5">
        <v>0</v>
      </c>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4"/>
    </row>
    <row r="111" spans="1:200" ht="16.5">
      <c r="A111" s="84" t="s">
        <v>29</v>
      </c>
      <c r="B111" s="82" t="s">
        <v>30</v>
      </c>
      <c r="C111" s="68" t="s">
        <v>187</v>
      </c>
      <c r="D111" s="53">
        <v>1</v>
      </c>
      <c r="E111" s="5"/>
      <c r="F111" s="5"/>
      <c r="G111" s="5"/>
      <c r="H111" s="5"/>
      <c r="I111" s="5"/>
      <c r="J111" s="5"/>
      <c r="K111" s="5"/>
      <c r="L111" s="5"/>
      <c r="M111" s="5"/>
      <c r="N111" s="5">
        <v>39</v>
      </c>
      <c r="O111" s="5"/>
      <c r="P111" s="5">
        <v>3</v>
      </c>
      <c r="Q111" s="5">
        <v>0</v>
      </c>
      <c r="R111" s="5">
        <v>0</v>
      </c>
      <c r="S111" s="5">
        <v>0</v>
      </c>
      <c r="T111" s="5">
        <v>42</v>
      </c>
      <c r="U111" s="5">
        <v>40</v>
      </c>
      <c r="V111" s="5">
        <v>2</v>
      </c>
      <c r="W111" s="5"/>
      <c r="X111" s="5"/>
      <c r="Y111" s="5">
        <v>0</v>
      </c>
      <c r="Z111" s="5">
        <v>0</v>
      </c>
      <c r="AA111" s="5">
        <v>0</v>
      </c>
      <c r="AB111" s="5">
        <v>0</v>
      </c>
      <c r="AC111" s="5">
        <v>2</v>
      </c>
      <c r="AD111" s="5">
        <v>1</v>
      </c>
      <c r="AE111" s="5">
        <v>0</v>
      </c>
      <c r="AF111" s="5">
        <v>0</v>
      </c>
      <c r="AG111" s="5">
        <v>0</v>
      </c>
      <c r="AH111" s="5">
        <v>0</v>
      </c>
      <c r="AI111" s="5">
        <v>0</v>
      </c>
      <c r="AJ111" s="5">
        <v>0</v>
      </c>
      <c r="AK111" s="5">
        <v>0</v>
      </c>
      <c r="AL111" s="5">
        <v>0</v>
      </c>
      <c r="AM111" s="5">
        <v>1</v>
      </c>
      <c r="AN111" s="5">
        <v>1</v>
      </c>
      <c r="AO111" s="5">
        <v>1</v>
      </c>
      <c r="AP111" s="5">
        <v>1</v>
      </c>
      <c r="AQ111" s="5">
        <v>0</v>
      </c>
      <c r="AR111" s="5">
        <v>0</v>
      </c>
      <c r="AS111" s="5">
        <v>0</v>
      </c>
      <c r="AT111" s="5">
        <v>2</v>
      </c>
      <c r="AU111" s="5">
        <v>1</v>
      </c>
      <c r="AV111" s="5">
        <v>0</v>
      </c>
      <c r="AW111" s="5">
        <v>0</v>
      </c>
      <c r="AX111" s="5">
        <v>0</v>
      </c>
      <c r="AY111" s="5">
        <v>0</v>
      </c>
      <c r="AZ111" s="5">
        <v>0</v>
      </c>
      <c r="BA111" s="5">
        <v>0</v>
      </c>
      <c r="BB111" s="5">
        <v>0</v>
      </c>
      <c r="BC111" s="5">
        <v>0</v>
      </c>
      <c r="BD111" s="5">
        <v>0</v>
      </c>
      <c r="BE111" s="5">
        <v>0</v>
      </c>
      <c r="BF111" s="5">
        <v>0</v>
      </c>
      <c r="BG111" s="5">
        <v>0</v>
      </c>
      <c r="BH111" s="5">
        <v>0</v>
      </c>
      <c r="BI111" s="5">
        <v>0</v>
      </c>
      <c r="BJ111" s="5">
        <v>0</v>
      </c>
      <c r="BK111" s="5">
        <v>0</v>
      </c>
      <c r="BL111" s="5">
        <v>0</v>
      </c>
      <c r="BM111" s="5">
        <v>1</v>
      </c>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4"/>
    </row>
    <row r="112" spans="1:200" ht="16.5">
      <c r="A112" s="84" t="s">
        <v>29</v>
      </c>
      <c r="B112" s="82" t="s">
        <v>30</v>
      </c>
      <c r="C112" s="68" t="s">
        <v>73</v>
      </c>
      <c r="D112" s="53">
        <v>3</v>
      </c>
      <c r="E112" s="5"/>
      <c r="F112" s="5"/>
      <c r="G112" s="5"/>
      <c r="H112" s="5"/>
      <c r="I112" s="5"/>
      <c r="J112" s="5"/>
      <c r="K112" s="5"/>
      <c r="L112" s="5"/>
      <c r="M112" s="5"/>
      <c r="N112" s="5">
        <v>107</v>
      </c>
      <c r="O112" s="5"/>
      <c r="P112" s="5">
        <v>0</v>
      </c>
      <c r="Q112" s="5"/>
      <c r="R112" s="5"/>
      <c r="S112" s="5"/>
      <c r="T112" s="5">
        <v>107</v>
      </c>
      <c r="U112" s="5">
        <v>108</v>
      </c>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4"/>
    </row>
    <row r="113" spans="1:200" ht="17.25" thickBot="1">
      <c r="A113" s="84" t="s">
        <v>29</v>
      </c>
      <c r="B113" s="82" t="s">
        <v>30</v>
      </c>
      <c r="C113" s="58" t="s">
        <v>193</v>
      </c>
      <c r="D113" s="53">
        <v>3</v>
      </c>
      <c r="E113" s="5"/>
      <c r="F113" s="5"/>
      <c r="G113" s="5"/>
      <c r="H113" s="5"/>
      <c r="I113" s="5"/>
      <c r="J113" s="5"/>
      <c r="K113" s="5"/>
      <c r="L113" s="5"/>
      <c r="M113" s="5"/>
      <c r="N113" s="5">
        <v>34</v>
      </c>
      <c r="O113" s="5"/>
      <c r="P113" s="5">
        <v>0</v>
      </c>
      <c r="Q113" s="5">
        <v>5</v>
      </c>
      <c r="R113" s="5">
        <v>0</v>
      </c>
      <c r="S113" s="5">
        <v>0</v>
      </c>
      <c r="T113" s="5">
        <v>39</v>
      </c>
      <c r="U113" s="5">
        <v>39</v>
      </c>
      <c r="V113" s="5"/>
      <c r="W113" s="5"/>
      <c r="X113" s="5"/>
      <c r="Y113" s="5"/>
      <c r="Z113" s="5"/>
      <c r="AA113" s="5"/>
      <c r="AB113" s="5"/>
      <c r="AC113" s="5">
        <v>0</v>
      </c>
      <c r="AD113" s="5"/>
      <c r="AE113" s="5"/>
      <c r="AF113" s="5"/>
      <c r="AG113" s="5"/>
      <c r="AH113" s="5"/>
      <c r="AI113" s="5"/>
      <c r="AJ113" s="5"/>
      <c r="AK113" s="5"/>
      <c r="AL113" s="5"/>
      <c r="AM113" s="5"/>
      <c r="AN113" s="5"/>
      <c r="AO113" s="5"/>
      <c r="AP113" s="5"/>
      <c r="AQ113" s="5"/>
      <c r="AR113" s="5"/>
      <c r="AS113" s="5"/>
      <c r="AT113" s="5">
        <v>0</v>
      </c>
      <c r="AU113" s="5"/>
      <c r="AV113" s="5"/>
      <c r="AW113" s="5">
        <v>0</v>
      </c>
      <c r="AX113" s="5"/>
      <c r="AY113" s="5"/>
      <c r="AZ113" s="5">
        <v>0</v>
      </c>
      <c r="BA113" s="5">
        <v>0</v>
      </c>
      <c r="BB113" s="5">
        <v>0</v>
      </c>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4"/>
    </row>
    <row r="114" spans="1:200" ht="16.5">
      <c r="A114" s="84" t="s">
        <v>29</v>
      </c>
      <c r="B114" s="82" t="s">
        <v>30</v>
      </c>
      <c r="C114" s="66" t="s">
        <v>208</v>
      </c>
      <c r="D114" s="53">
        <v>1</v>
      </c>
      <c r="E114" s="5"/>
      <c r="F114" s="5"/>
      <c r="G114" s="5"/>
      <c r="H114" s="5"/>
      <c r="I114" s="5"/>
      <c r="J114" s="5"/>
      <c r="K114" s="5"/>
      <c r="L114" s="5"/>
      <c r="M114" s="5"/>
      <c r="N114" s="5">
        <v>25</v>
      </c>
      <c r="O114" s="5"/>
      <c r="P114" s="5">
        <v>4</v>
      </c>
      <c r="Q114" s="5">
        <v>3</v>
      </c>
      <c r="R114" s="5">
        <v>0</v>
      </c>
      <c r="S114" s="5">
        <v>0</v>
      </c>
      <c r="T114" s="5">
        <v>32</v>
      </c>
      <c r="U114" s="5">
        <v>32</v>
      </c>
      <c r="V114" s="5"/>
      <c r="W114" s="5"/>
      <c r="X114" s="5"/>
      <c r="Y114" s="5"/>
      <c r="Z114" s="5"/>
      <c r="AA114" s="5"/>
      <c r="AB114" s="5"/>
      <c r="AC114" s="5">
        <v>0</v>
      </c>
      <c r="AD114" s="5"/>
      <c r="AE114" s="5"/>
      <c r="AF114" s="5"/>
      <c r="AG114" s="5"/>
      <c r="AH114" s="5"/>
      <c r="AI114" s="5"/>
      <c r="AJ114" s="5"/>
      <c r="AK114" s="5"/>
      <c r="AL114" s="5"/>
      <c r="AM114" s="5"/>
      <c r="AN114" s="5"/>
      <c r="AO114" s="5"/>
      <c r="AP114" s="5"/>
      <c r="AQ114" s="5"/>
      <c r="AR114" s="5"/>
      <c r="AS114" s="5"/>
      <c r="AT114" s="5">
        <v>0</v>
      </c>
      <c r="AU114" s="5"/>
      <c r="AV114" s="5"/>
      <c r="AW114" s="5">
        <v>0</v>
      </c>
      <c r="AX114" s="5"/>
      <c r="AY114" s="5"/>
      <c r="AZ114" s="5">
        <v>0</v>
      </c>
      <c r="BA114" s="5">
        <v>0</v>
      </c>
      <c r="BB114" s="5">
        <v>0</v>
      </c>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4"/>
    </row>
    <row r="115" spans="1:200" ht="16.5">
      <c r="A115" s="84" t="s">
        <v>29</v>
      </c>
      <c r="B115" s="82" t="s">
        <v>30</v>
      </c>
      <c r="C115" s="66" t="s">
        <v>210</v>
      </c>
      <c r="D115" s="53">
        <v>0</v>
      </c>
      <c r="E115" s="5"/>
      <c r="F115" s="5"/>
      <c r="G115" s="5"/>
      <c r="H115" s="5"/>
      <c r="I115" s="5"/>
      <c r="J115" s="5"/>
      <c r="K115" s="5"/>
      <c r="L115" s="5"/>
      <c r="M115" s="5"/>
      <c r="N115" s="5">
        <v>27</v>
      </c>
      <c r="O115" s="5"/>
      <c r="P115" s="5">
        <v>0</v>
      </c>
      <c r="Q115" s="5"/>
      <c r="R115" s="5"/>
      <c r="S115" s="5"/>
      <c r="T115" s="5">
        <v>27</v>
      </c>
      <c r="U115" s="5">
        <v>34</v>
      </c>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4"/>
    </row>
    <row r="116" spans="1:200" ht="16.5">
      <c r="A116" s="84" t="s">
        <v>29</v>
      </c>
      <c r="B116" s="82" t="s">
        <v>30</v>
      </c>
      <c r="C116" s="66" t="s">
        <v>227</v>
      </c>
      <c r="D116" s="53">
        <v>0</v>
      </c>
      <c r="E116" s="5"/>
      <c r="F116" s="5"/>
      <c r="G116" s="5"/>
      <c r="H116" s="5"/>
      <c r="I116" s="5"/>
      <c r="J116" s="5"/>
      <c r="K116" s="5"/>
      <c r="L116" s="5"/>
      <c r="M116" s="5"/>
      <c r="N116" s="5">
        <v>39</v>
      </c>
      <c r="O116" s="5"/>
      <c r="P116" s="5">
        <v>0</v>
      </c>
      <c r="Q116" s="5">
        <v>1</v>
      </c>
      <c r="R116" s="5">
        <v>0</v>
      </c>
      <c r="S116" s="5">
        <v>0</v>
      </c>
      <c r="T116" s="5">
        <v>40</v>
      </c>
      <c r="U116" s="5">
        <v>40</v>
      </c>
      <c r="V116" s="5"/>
      <c r="W116" s="5"/>
      <c r="X116" s="5"/>
      <c r="Y116" s="5"/>
      <c r="Z116" s="5"/>
      <c r="AA116" s="5"/>
      <c r="AB116" s="5"/>
      <c r="AC116" s="5">
        <v>0</v>
      </c>
      <c r="AD116" s="5"/>
      <c r="AE116" s="5"/>
      <c r="AF116" s="5"/>
      <c r="AG116" s="5"/>
      <c r="AH116" s="5"/>
      <c r="AI116" s="5"/>
      <c r="AJ116" s="5"/>
      <c r="AK116" s="5"/>
      <c r="AL116" s="5"/>
      <c r="AM116" s="5"/>
      <c r="AN116" s="5"/>
      <c r="AO116" s="5"/>
      <c r="AP116" s="5"/>
      <c r="AQ116" s="5"/>
      <c r="AR116" s="5"/>
      <c r="AS116" s="5"/>
      <c r="AT116" s="5">
        <v>0</v>
      </c>
      <c r="AU116" s="5"/>
      <c r="AV116" s="5"/>
      <c r="AW116" s="5">
        <v>0</v>
      </c>
      <c r="AX116" s="5"/>
      <c r="AY116" s="5"/>
      <c r="AZ116" s="5">
        <v>0</v>
      </c>
      <c r="BA116" s="5">
        <v>0</v>
      </c>
      <c r="BB116" s="5">
        <v>0</v>
      </c>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4"/>
    </row>
    <row r="117" spans="1:200" ht="16.5">
      <c r="A117" s="84" t="s">
        <v>29</v>
      </c>
      <c r="B117" s="79" t="s">
        <v>52</v>
      </c>
      <c r="C117" s="68" t="s">
        <v>176</v>
      </c>
      <c r="D117" s="53">
        <v>0</v>
      </c>
      <c r="E117" s="5">
        <v>0</v>
      </c>
      <c r="F117" s="5">
        <v>0</v>
      </c>
      <c r="G117" s="5">
        <v>0</v>
      </c>
      <c r="H117" s="5">
        <v>0</v>
      </c>
      <c r="I117" s="5">
        <v>0</v>
      </c>
      <c r="J117" s="5">
        <v>0</v>
      </c>
      <c r="K117" s="5">
        <v>0</v>
      </c>
      <c r="L117" s="5">
        <v>0</v>
      </c>
      <c r="M117" s="5"/>
      <c r="N117" s="5">
        <v>68</v>
      </c>
      <c r="O117" s="5">
        <v>0</v>
      </c>
      <c r="P117" s="5">
        <v>0</v>
      </c>
      <c r="Q117" s="5">
        <v>0</v>
      </c>
      <c r="R117" s="5">
        <v>0</v>
      </c>
      <c r="S117" s="5">
        <v>0</v>
      </c>
      <c r="T117" s="5">
        <v>68</v>
      </c>
      <c r="U117" s="5">
        <v>67</v>
      </c>
      <c r="V117" s="5">
        <v>1</v>
      </c>
      <c r="W117" s="5">
        <v>0</v>
      </c>
      <c r="X117" s="5">
        <v>0</v>
      </c>
      <c r="Y117" s="5">
        <v>0</v>
      </c>
      <c r="Z117" s="5">
        <v>0</v>
      </c>
      <c r="AA117" s="5">
        <v>0</v>
      </c>
      <c r="AB117" s="5">
        <v>0</v>
      </c>
      <c r="AC117" s="5">
        <v>0</v>
      </c>
      <c r="AD117" s="5">
        <v>0</v>
      </c>
      <c r="AE117" s="5">
        <v>0</v>
      </c>
      <c r="AF117" s="5">
        <v>0</v>
      </c>
      <c r="AG117" s="5">
        <v>0</v>
      </c>
      <c r="AH117" s="5">
        <v>0</v>
      </c>
      <c r="AI117" s="5">
        <v>0</v>
      </c>
      <c r="AJ117" s="5">
        <v>0</v>
      </c>
      <c r="AK117" s="5">
        <v>0</v>
      </c>
      <c r="AL117" s="5">
        <v>0</v>
      </c>
      <c r="AM117" s="5">
        <v>0</v>
      </c>
      <c r="AN117" s="5">
        <v>0</v>
      </c>
      <c r="AO117" s="5">
        <v>0</v>
      </c>
      <c r="AP117" s="5">
        <v>0</v>
      </c>
      <c r="AQ117" s="5">
        <v>0</v>
      </c>
      <c r="AR117" s="5">
        <v>0</v>
      </c>
      <c r="AS117" s="5">
        <v>0</v>
      </c>
      <c r="AT117" s="5">
        <v>0</v>
      </c>
      <c r="AU117" s="5">
        <v>0</v>
      </c>
      <c r="AV117" s="5">
        <v>0</v>
      </c>
      <c r="AW117" s="5">
        <v>0</v>
      </c>
      <c r="AX117" s="5">
        <v>0</v>
      </c>
      <c r="AY117" s="5">
        <v>0</v>
      </c>
      <c r="AZ117" s="5">
        <v>2</v>
      </c>
      <c r="BA117" s="5">
        <v>0</v>
      </c>
      <c r="BB117" s="5">
        <v>2</v>
      </c>
      <c r="BC117" s="5">
        <v>0</v>
      </c>
      <c r="BD117" s="5">
        <v>1</v>
      </c>
      <c r="BE117" s="5">
        <v>0</v>
      </c>
      <c r="BF117" s="5">
        <v>0</v>
      </c>
      <c r="BG117" s="5">
        <v>0</v>
      </c>
      <c r="BH117" s="5">
        <v>0</v>
      </c>
      <c r="BI117" s="5">
        <v>0</v>
      </c>
      <c r="BJ117" s="5">
        <v>0</v>
      </c>
      <c r="BK117" s="5">
        <v>0</v>
      </c>
      <c r="BL117" s="5">
        <v>0</v>
      </c>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4"/>
    </row>
    <row r="118" spans="1:200" ht="16.5">
      <c r="A118" s="84" t="s">
        <v>29</v>
      </c>
      <c r="B118" s="82" t="s">
        <v>52</v>
      </c>
      <c r="C118" s="68" t="s">
        <v>137</v>
      </c>
      <c r="D118" s="53">
        <v>4</v>
      </c>
      <c r="E118" s="5">
        <v>1</v>
      </c>
      <c r="F118" s="5">
        <v>0</v>
      </c>
      <c r="G118" s="5">
        <v>0</v>
      </c>
      <c r="H118" s="5">
        <v>0</v>
      </c>
      <c r="I118" s="5">
        <v>1</v>
      </c>
      <c r="J118" s="5">
        <v>1</v>
      </c>
      <c r="K118" s="5">
        <v>0</v>
      </c>
      <c r="L118" s="5">
        <v>1</v>
      </c>
      <c r="M118" s="5"/>
      <c r="N118" s="5">
        <v>312</v>
      </c>
      <c r="O118" s="5">
        <v>0</v>
      </c>
      <c r="P118" s="5">
        <v>14</v>
      </c>
      <c r="Q118" s="5"/>
      <c r="R118" s="5"/>
      <c r="S118" s="5"/>
      <c r="T118" s="5">
        <v>326</v>
      </c>
      <c r="U118" s="5">
        <v>329</v>
      </c>
      <c r="V118" s="5"/>
      <c r="W118" s="5">
        <v>1</v>
      </c>
      <c r="X118" s="5">
        <v>0</v>
      </c>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v>1</v>
      </c>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4"/>
    </row>
    <row r="119" spans="1:200" ht="16.5">
      <c r="A119" s="84" t="s">
        <v>29</v>
      </c>
      <c r="B119" s="82" t="s">
        <v>52</v>
      </c>
      <c r="C119" s="68" t="s">
        <v>138</v>
      </c>
      <c r="D119" s="53">
        <v>7</v>
      </c>
      <c r="E119" s="5">
        <v>0</v>
      </c>
      <c r="F119" s="5">
        <v>0</v>
      </c>
      <c r="G119" s="5">
        <v>0</v>
      </c>
      <c r="H119" s="5">
        <v>0</v>
      </c>
      <c r="I119" s="5">
        <v>0</v>
      </c>
      <c r="J119" s="5">
        <v>0</v>
      </c>
      <c r="K119" s="5">
        <v>0</v>
      </c>
      <c r="L119" s="5">
        <v>0</v>
      </c>
      <c r="M119" s="5"/>
      <c r="N119" s="5">
        <v>392</v>
      </c>
      <c r="O119" s="5">
        <v>0</v>
      </c>
      <c r="P119" s="5">
        <v>17</v>
      </c>
      <c r="Q119" s="5">
        <v>3</v>
      </c>
      <c r="R119" s="5">
        <v>0</v>
      </c>
      <c r="S119" s="5">
        <v>3</v>
      </c>
      <c r="T119" s="5">
        <v>415</v>
      </c>
      <c r="U119" s="5">
        <v>405</v>
      </c>
      <c r="V119" s="5">
        <v>10</v>
      </c>
      <c r="W119" s="5">
        <v>0</v>
      </c>
      <c r="X119" s="5">
        <v>0</v>
      </c>
      <c r="Y119" s="5">
        <v>0</v>
      </c>
      <c r="Z119" s="5">
        <v>0</v>
      </c>
      <c r="AA119" s="5">
        <v>0</v>
      </c>
      <c r="AB119" s="5">
        <v>1</v>
      </c>
      <c r="AC119" s="5">
        <v>7</v>
      </c>
      <c r="AD119" s="5">
        <v>4</v>
      </c>
      <c r="AE119" s="5">
        <v>0</v>
      </c>
      <c r="AF119" s="5">
        <v>0</v>
      </c>
      <c r="AG119" s="5">
        <v>0</v>
      </c>
      <c r="AH119" s="5">
        <v>0</v>
      </c>
      <c r="AI119" s="5">
        <v>0</v>
      </c>
      <c r="AJ119" s="5">
        <v>0</v>
      </c>
      <c r="AK119" s="5">
        <v>0</v>
      </c>
      <c r="AL119" s="5">
        <v>0</v>
      </c>
      <c r="AM119" s="5">
        <v>1</v>
      </c>
      <c r="AN119" s="5">
        <v>1</v>
      </c>
      <c r="AO119" s="5">
        <v>1</v>
      </c>
      <c r="AP119" s="5">
        <v>4</v>
      </c>
      <c r="AQ119" s="5">
        <v>0</v>
      </c>
      <c r="AR119" s="5">
        <v>4</v>
      </c>
      <c r="AS119" s="5">
        <v>0</v>
      </c>
      <c r="AT119" s="5">
        <v>0</v>
      </c>
      <c r="AU119" s="5">
        <v>0</v>
      </c>
      <c r="AV119" s="5">
        <v>0</v>
      </c>
      <c r="AW119" s="5">
        <v>1</v>
      </c>
      <c r="AX119" s="5">
        <v>1</v>
      </c>
      <c r="AY119" s="5">
        <v>0</v>
      </c>
      <c r="AZ119" s="5">
        <v>12</v>
      </c>
      <c r="BA119" s="5">
        <v>4</v>
      </c>
      <c r="BB119" s="5">
        <v>8</v>
      </c>
      <c r="BC119" s="5">
        <v>5</v>
      </c>
      <c r="BD119" s="5">
        <v>0</v>
      </c>
      <c r="BE119" s="5">
        <v>5</v>
      </c>
      <c r="BF119" s="5">
        <v>0</v>
      </c>
      <c r="BG119" s="5">
        <v>4</v>
      </c>
      <c r="BH119" s="5">
        <v>0</v>
      </c>
      <c r="BI119" s="5">
        <v>0</v>
      </c>
      <c r="BJ119" s="5">
        <v>0</v>
      </c>
      <c r="BK119" s="5">
        <v>0</v>
      </c>
      <c r="BL119" s="5">
        <v>0</v>
      </c>
      <c r="BM119" s="5">
        <v>1</v>
      </c>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5"/>
      <c r="GJ119" s="5"/>
      <c r="GK119" s="5"/>
      <c r="GL119" s="5"/>
      <c r="GM119" s="5"/>
      <c r="GN119" s="5"/>
      <c r="GO119" s="5"/>
      <c r="GP119" s="5"/>
      <c r="GQ119" s="5"/>
      <c r="GR119" s="54"/>
    </row>
    <row r="120" spans="1:200" ht="16.5">
      <c r="A120" s="84" t="s">
        <v>29</v>
      </c>
      <c r="B120" s="82" t="s">
        <v>52</v>
      </c>
      <c r="C120" s="68" t="s">
        <v>54</v>
      </c>
      <c r="D120" s="53">
        <v>7</v>
      </c>
      <c r="E120" s="5">
        <v>6</v>
      </c>
      <c r="F120" s="5">
        <v>0</v>
      </c>
      <c r="G120" s="5">
        <v>0</v>
      </c>
      <c r="H120" s="5">
        <v>0</v>
      </c>
      <c r="I120" s="5">
        <v>6</v>
      </c>
      <c r="J120" s="5">
        <v>4</v>
      </c>
      <c r="K120" s="5">
        <v>2</v>
      </c>
      <c r="L120" s="5">
        <v>4</v>
      </c>
      <c r="M120" s="5"/>
      <c r="N120" s="5">
        <v>275</v>
      </c>
      <c r="O120" s="5">
        <v>0</v>
      </c>
      <c r="P120" s="5">
        <v>11</v>
      </c>
      <c r="Q120" s="5">
        <v>0</v>
      </c>
      <c r="R120" s="5">
        <v>0</v>
      </c>
      <c r="S120" s="5">
        <v>0</v>
      </c>
      <c r="T120" s="5">
        <v>286</v>
      </c>
      <c r="U120" s="5">
        <v>277</v>
      </c>
      <c r="V120" s="5">
        <v>9</v>
      </c>
      <c r="W120" s="5">
        <v>3</v>
      </c>
      <c r="X120" s="5">
        <v>0</v>
      </c>
      <c r="Y120" s="5">
        <v>0</v>
      </c>
      <c r="Z120" s="5">
        <v>0</v>
      </c>
      <c r="AA120" s="5">
        <v>0</v>
      </c>
      <c r="AB120" s="5">
        <v>7</v>
      </c>
      <c r="AC120" s="5">
        <v>4</v>
      </c>
      <c r="AD120" s="5">
        <v>2</v>
      </c>
      <c r="AE120" s="5">
        <v>0</v>
      </c>
      <c r="AF120" s="5">
        <v>0</v>
      </c>
      <c r="AG120" s="5">
        <v>0</v>
      </c>
      <c r="AH120" s="5">
        <v>0</v>
      </c>
      <c r="AI120" s="5">
        <v>0</v>
      </c>
      <c r="AJ120" s="5">
        <v>0</v>
      </c>
      <c r="AK120" s="5">
        <v>0</v>
      </c>
      <c r="AL120" s="5">
        <v>0</v>
      </c>
      <c r="AM120" s="5">
        <v>1</v>
      </c>
      <c r="AN120" s="5">
        <v>1</v>
      </c>
      <c r="AO120" s="5">
        <v>1</v>
      </c>
      <c r="AP120" s="5">
        <v>0</v>
      </c>
      <c r="AQ120" s="5">
        <v>2</v>
      </c>
      <c r="AR120" s="5">
        <v>0</v>
      </c>
      <c r="AS120" s="5">
        <v>0</v>
      </c>
      <c r="AT120" s="5">
        <v>0</v>
      </c>
      <c r="AU120" s="5">
        <v>0</v>
      </c>
      <c r="AV120" s="5">
        <v>0</v>
      </c>
      <c r="AW120" s="5">
        <v>0</v>
      </c>
      <c r="AX120" s="5">
        <v>0</v>
      </c>
      <c r="AY120" s="5">
        <v>0</v>
      </c>
      <c r="AZ120" s="5">
        <v>14</v>
      </c>
      <c r="BA120" s="5">
        <v>2</v>
      </c>
      <c r="BB120" s="5">
        <v>12</v>
      </c>
      <c r="BC120" s="5">
        <v>7</v>
      </c>
      <c r="BD120" s="5">
        <v>0</v>
      </c>
      <c r="BE120" s="5">
        <v>7</v>
      </c>
      <c r="BF120" s="5">
        <v>0</v>
      </c>
      <c r="BG120" s="5">
        <v>0</v>
      </c>
      <c r="BH120" s="5">
        <v>0</v>
      </c>
      <c r="BI120" s="5">
        <v>0</v>
      </c>
      <c r="BJ120" s="5">
        <v>0</v>
      </c>
      <c r="BK120" s="5">
        <v>0</v>
      </c>
      <c r="BL120" s="5">
        <v>0</v>
      </c>
      <c r="BM120" s="5">
        <v>1</v>
      </c>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5"/>
      <c r="GJ120" s="5"/>
      <c r="GK120" s="5"/>
      <c r="GL120" s="5"/>
      <c r="GM120" s="5"/>
      <c r="GN120" s="5"/>
      <c r="GO120" s="5"/>
      <c r="GP120" s="5"/>
      <c r="GQ120" s="5"/>
      <c r="GR120" s="54"/>
    </row>
    <row r="121" spans="1:200" ht="16.5">
      <c r="A121" s="84" t="s">
        <v>29</v>
      </c>
      <c r="B121" s="82" t="s">
        <v>52</v>
      </c>
      <c r="C121" s="68" t="s">
        <v>175</v>
      </c>
      <c r="D121" s="53">
        <v>6</v>
      </c>
      <c r="E121" s="5">
        <v>3</v>
      </c>
      <c r="F121" s="5">
        <v>0</v>
      </c>
      <c r="G121" s="5">
        <v>0</v>
      </c>
      <c r="H121" s="5">
        <v>0</v>
      </c>
      <c r="I121" s="5">
        <v>3</v>
      </c>
      <c r="J121" s="5">
        <v>3</v>
      </c>
      <c r="K121" s="5">
        <v>0</v>
      </c>
      <c r="L121" s="5">
        <v>3</v>
      </c>
      <c r="M121" s="5"/>
      <c r="N121" s="5">
        <v>532</v>
      </c>
      <c r="O121" s="5">
        <v>0</v>
      </c>
      <c r="P121" s="5">
        <v>3</v>
      </c>
      <c r="Q121" s="5"/>
      <c r="R121" s="5"/>
      <c r="S121" s="5"/>
      <c r="T121" s="5">
        <v>535</v>
      </c>
      <c r="U121" s="5">
        <v>537</v>
      </c>
      <c r="V121" s="5"/>
      <c r="W121" s="5">
        <v>3</v>
      </c>
      <c r="X121" s="5">
        <v>0</v>
      </c>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v>1</v>
      </c>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4"/>
    </row>
    <row r="122" spans="1:200" ht="16.5">
      <c r="A122" s="84" t="s">
        <v>29</v>
      </c>
      <c r="B122" s="82" t="s">
        <v>52</v>
      </c>
      <c r="C122" s="68" t="s">
        <v>77</v>
      </c>
      <c r="D122" s="53">
        <v>0</v>
      </c>
      <c r="E122" s="5">
        <v>0</v>
      </c>
      <c r="F122" s="5">
        <v>0</v>
      </c>
      <c r="G122" s="5">
        <v>0</v>
      </c>
      <c r="H122" s="5">
        <v>0</v>
      </c>
      <c r="I122" s="5">
        <v>0</v>
      </c>
      <c r="J122" s="5">
        <v>0</v>
      </c>
      <c r="K122" s="5">
        <v>0</v>
      </c>
      <c r="L122" s="5">
        <v>0</v>
      </c>
      <c r="M122" s="5"/>
      <c r="N122" s="5">
        <v>22</v>
      </c>
      <c r="O122" s="5">
        <v>0</v>
      </c>
      <c r="P122" s="5">
        <v>1</v>
      </c>
      <c r="Q122" s="5">
        <v>1</v>
      </c>
      <c r="R122" s="5">
        <v>0</v>
      </c>
      <c r="S122" s="5">
        <v>0</v>
      </c>
      <c r="T122" s="5">
        <v>24</v>
      </c>
      <c r="U122" s="5">
        <v>24</v>
      </c>
      <c r="V122" s="5"/>
      <c r="W122" s="5">
        <v>0</v>
      </c>
      <c r="X122" s="5">
        <v>0</v>
      </c>
      <c r="Y122" s="5"/>
      <c r="Z122" s="5"/>
      <c r="AA122" s="5"/>
      <c r="AB122" s="5"/>
      <c r="AC122" s="5">
        <v>0</v>
      </c>
      <c r="AD122" s="5"/>
      <c r="AE122" s="5"/>
      <c r="AF122" s="5"/>
      <c r="AG122" s="5"/>
      <c r="AH122" s="5"/>
      <c r="AI122" s="5"/>
      <c r="AJ122" s="5"/>
      <c r="AK122" s="5"/>
      <c r="AL122" s="5"/>
      <c r="AM122" s="5"/>
      <c r="AN122" s="5"/>
      <c r="AO122" s="5"/>
      <c r="AP122" s="5"/>
      <c r="AQ122" s="5"/>
      <c r="AR122" s="5"/>
      <c r="AS122" s="5"/>
      <c r="AT122" s="5">
        <v>0</v>
      </c>
      <c r="AU122" s="5"/>
      <c r="AV122" s="5"/>
      <c r="AW122" s="5">
        <v>0</v>
      </c>
      <c r="AX122" s="5"/>
      <c r="AY122" s="5"/>
      <c r="AZ122" s="5">
        <v>0</v>
      </c>
      <c r="BA122" s="5">
        <v>0</v>
      </c>
      <c r="BB122" s="5">
        <v>0</v>
      </c>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4"/>
    </row>
    <row r="123" spans="1:200" ht="16.5">
      <c r="A123" s="84" t="s">
        <v>29</v>
      </c>
      <c r="B123" s="82" t="s">
        <v>52</v>
      </c>
      <c r="C123" s="68" t="s">
        <v>78</v>
      </c>
      <c r="D123" s="53">
        <v>0</v>
      </c>
      <c r="E123" s="5"/>
      <c r="F123" s="5"/>
      <c r="G123" s="5"/>
      <c r="H123" s="5"/>
      <c r="I123" s="5"/>
      <c r="J123" s="5"/>
      <c r="K123" s="5"/>
      <c r="L123" s="5"/>
      <c r="M123" s="5"/>
      <c r="N123" s="5">
        <v>57</v>
      </c>
      <c r="O123" s="5"/>
      <c r="P123" s="5">
        <v>0</v>
      </c>
      <c r="Q123" s="5"/>
      <c r="R123" s="5"/>
      <c r="S123" s="5"/>
      <c r="T123" s="5">
        <v>57</v>
      </c>
      <c r="U123" s="5">
        <v>60</v>
      </c>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4"/>
    </row>
    <row r="124" spans="1:200" ht="16.5">
      <c r="A124" s="84" t="s">
        <v>29</v>
      </c>
      <c r="B124" s="82" t="s">
        <v>52</v>
      </c>
      <c r="C124" s="68" t="s">
        <v>144</v>
      </c>
      <c r="D124" s="53">
        <v>16</v>
      </c>
      <c r="E124" s="5">
        <v>10</v>
      </c>
      <c r="F124" s="5">
        <v>0</v>
      </c>
      <c r="G124" s="5">
        <v>0</v>
      </c>
      <c r="H124" s="5">
        <v>0</v>
      </c>
      <c r="I124" s="5">
        <v>10</v>
      </c>
      <c r="J124" s="5">
        <v>9</v>
      </c>
      <c r="K124" s="5">
        <v>1</v>
      </c>
      <c r="L124" s="5">
        <v>8</v>
      </c>
      <c r="M124" s="5"/>
      <c r="N124" s="5">
        <v>597</v>
      </c>
      <c r="O124" s="5">
        <v>1</v>
      </c>
      <c r="P124" s="5">
        <v>13</v>
      </c>
      <c r="Q124" s="5">
        <v>6</v>
      </c>
      <c r="R124" s="5">
        <v>0</v>
      </c>
      <c r="S124" s="5">
        <v>6</v>
      </c>
      <c r="T124" s="5">
        <v>622</v>
      </c>
      <c r="U124" s="5">
        <v>591</v>
      </c>
      <c r="V124" s="5">
        <v>31</v>
      </c>
      <c r="W124" s="5">
        <v>8</v>
      </c>
      <c r="X124" s="5">
        <v>4</v>
      </c>
      <c r="Y124" s="5">
        <v>0</v>
      </c>
      <c r="Z124" s="5">
        <v>0</v>
      </c>
      <c r="AA124" s="5">
        <v>0</v>
      </c>
      <c r="AB124" s="5">
        <v>9</v>
      </c>
      <c r="AC124" s="5">
        <v>24</v>
      </c>
      <c r="AD124" s="5">
        <v>12</v>
      </c>
      <c r="AE124" s="5">
        <v>0</v>
      </c>
      <c r="AF124" s="5">
        <v>0</v>
      </c>
      <c r="AG124" s="5">
        <v>0</v>
      </c>
      <c r="AH124" s="5">
        <v>0</v>
      </c>
      <c r="AI124" s="5">
        <v>0</v>
      </c>
      <c r="AJ124" s="5">
        <v>0</v>
      </c>
      <c r="AK124" s="5">
        <v>0</v>
      </c>
      <c r="AL124" s="5">
        <v>0</v>
      </c>
      <c r="AM124" s="5">
        <v>0</v>
      </c>
      <c r="AN124" s="5">
        <v>0</v>
      </c>
      <c r="AO124" s="5">
        <v>0</v>
      </c>
      <c r="AP124" s="5">
        <v>12</v>
      </c>
      <c r="AQ124" s="5">
        <v>0</v>
      </c>
      <c r="AR124" s="5">
        <v>10</v>
      </c>
      <c r="AS124" s="5">
        <v>0</v>
      </c>
      <c r="AT124" s="5">
        <v>0</v>
      </c>
      <c r="AU124" s="5">
        <v>0</v>
      </c>
      <c r="AV124" s="5">
        <v>0</v>
      </c>
      <c r="AW124" s="5">
        <v>0</v>
      </c>
      <c r="AX124" s="5">
        <v>0</v>
      </c>
      <c r="AY124" s="5">
        <v>0</v>
      </c>
      <c r="AZ124" s="5">
        <v>38</v>
      </c>
      <c r="BA124" s="5">
        <v>0</v>
      </c>
      <c r="BB124" s="5">
        <v>38</v>
      </c>
      <c r="BC124" s="5">
        <v>19</v>
      </c>
      <c r="BD124" s="5">
        <v>0</v>
      </c>
      <c r="BE124" s="5">
        <v>19</v>
      </c>
      <c r="BF124" s="5">
        <v>0</v>
      </c>
      <c r="BG124" s="5">
        <v>10</v>
      </c>
      <c r="BH124" s="5">
        <v>0</v>
      </c>
      <c r="BI124" s="5">
        <v>0</v>
      </c>
      <c r="BJ124" s="5">
        <v>0</v>
      </c>
      <c r="BK124" s="5">
        <v>0</v>
      </c>
      <c r="BL124" s="5">
        <v>0</v>
      </c>
      <c r="BM124" s="5">
        <v>1</v>
      </c>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4"/>
    </row>
    <row r="125" spans="1:200" ht="16.5">
      <c r="A125" s="84" t="s">
        <v>29</v>
      </c>
      <c r="B125" s="82" t="s">
        <v>52</v>
      </c>
      <c r="C125" s="68" t="s">
        <v>145</v>
      </c>
      <c r="D125" s="53">
        <v>24</v>
      </c>
      <c r="E125" s="5">
        <v>3</v>
      </c>
      <c r="F125" s="5">
        <v>0</v>
      </c>
      <c r="G125" s="5">
        <v>0</v>
      </c>
      <c r="H125" s="5">
        <v>0</v>
      </c>
      <c r="I125" s="5">
        <v>3</v>
      </c>
      <c r="J125" s="5">
        <v>3</v>
      </c>
      <c r="K125" s="5">
        <v>0</v>
      </c>
      <c r="L125" s="5">
        <v>3</v>
      </c>
      <c r="M125" s="5"/>
      <c r="N125" s="5">
        <v>1522</v>
      </c>
      <c r="O125" s="5">
        <v>0</v>
      </c>
      <c r="P125" s="5">
        <v>18</v>
      </c>
      <c r="Q125" s="5">
        <v>27</v>
      </c>
      <c r="R125" s="5">
        <v>0</v>
      </c>
      <c r="S125" s="5">
        <v>20</v>
      </c>
      <c r="T125" s="5">
        <v>1587</v>
      </c>
      <c r="U125" s="5">
        <v>1548</v>
      </c>
      <c r="V125" s="5">
        <v>39</v>
      </c>
      <c r="W125" s="5">
        <v>3</v>
      </c>
      <c r="X125" s="5">
        <v>0</v>
      </c>
      <c r="Y125" s="5">
        <v>0</v>
      </c>
      <c r="Z125" s="5">
        <v>14</v>
      </c>
      <c r="AA125" s="5">
        <v>0</v>
      </c>
      <c r="AB125" s="5">
        <v>6</v>
      </c>
      <c r="AC125" s="5">
        <v>12</v>
      </c>
      <c r="AD125" s="5">
        <v>3</v>
      </c>
      <c r="AE125" s="5">
        <v>0</v>
      </c>
      <c r="AF125" s="5">
        <v>0</v>
      </c>
      <c r="AG125" s="5">
        <v>0</v>
      </c>
      <c r="AH125" s="5">
        <v>0</v>
      </c>
      <c r="AI125" s="5">
        <v>0</v>
      </c>
      <c r="AJ125" s="5">
        <v>0</v>
      </c>
      <c r="AK125" s="5">
        <v>0</v>
      </c>
      <c r="AL125" s="5">
        <v>0</v>
      </c>
      <c r="AM125" s="5">
        <v>2</v>
      </c>
      <c r="AN125" s="5">
        <v>1</v>
      </c>
      <c r="AO125" s="5">
        <v>1</v>
      </c>
      <c r="AP125" s="5">
        <v>2</v>
      </c>
      <c r="AQ125" s="5">
        <v>1</v>
      </c>
      <c r="AR125" s="5">
        <v>1</v>
      </c>
      <c r="AS125" s="5">
        <v>0</v>
      </c>
      <c r="AT125" s="5">
        <v>2</v>
      </c>
      <c r="AU125" s="5">
        <v>1</v>
      </c>
      <c r="AV125" s="5">
        <v>1</v>
      </c>
      <c r="AW125" s="5">
        <v>0</v>
      </c>
      <c r="AX125" s="5">
        <v>0</v>
      </c>
      <c r="AY125" s="5">
        <v>0</v>
      </c>
      <c r="AZ125" s="5">
        <v>64</v>
      </c>
      <c r="BA125" s="5">
        <v>0</v>
      </c>
      <c r="BB125" s="5">
        <v>64</v>
      </c>
      <c r="BC125" s="5">
        <v>28</v>
      </c>
      <c r="BD125" s="5">
        <v>6</v>
      </c>
      <c r="BE125" s="5">
        <v>28</v>
      </c>
      <c r="BF125" s="5">
        <v>0</v>
      </c>
      <c r="BG125" s="5">
        <v>1</v>
      </c>
      <c r="BH125" s="5">
        <v>3</v>
      </c>
      <c r="BI125" s="5">
        <v>1</v>
      </c>
      <c r="BJ125" s="5">
        <v>3</v>
      </c>
      <c r="BK125" s="5">
        <v>0</v>
      </c>
      <c r="BL125" s="5">
        <v>0</v>
      </c>
      <c r="BM125" s="5">
        <v>1</v>
      </c>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4"/>
    </row>
    <row r="126" spans="1:200" ht="16.5">
      <c r="A126" s="84" t="s">
        <v>29</v>
      </c>
      <c r="B126" s="82" t="s">
        <v>52</v>
      </c>
      <c r="C126" s="68" t="s">
        <v>104</v>
      </c>
      <c r="D126" s="53">
        <v>1</v>
      </c>
      <c r="E126" s="5">
        <v>0</v>
      </c>
      <c r="F126" s="5">
        <v>0</v>
      </c>
      <c r="G126" s="5">
        <v>0</v>
      </c>
      <c r="H126" s="5">
        <v>0</v>
      </c>
      <c r="I126" s="5">
        <v>0</v>
      </c>
      <c r="J126" s="5">
        <v>0</v>
      </c>
      <c r="K126" s="5">
        <v>0</v>
      </c>
      <c r="L126" s="5">
        <v>0</v>
      </c>
      <c r="M126" s="5"/>
      <c r="N126" s="5">
        <v>197</v>
      </c>
      <c r="O126" s="5">
        <v>0</v>
      </c>
      <c r="P126" s="5">
        <v>9</v>
      </c>
      <c r="Q126" s="5">
        <v>4</v>
      </c>
      <c r="R126" s="5">
        <v>0</v>
      </c>
      <c r="S126" s="5">
        <v>2</v>
      </c>
      <c r="T126" s="5">
        <v>212</v>
      </c>
      <c r="U126" s="5">
        <v>201</v>
      </c>
      <c r="V126" s="5">
        <v>11</v>
      </c>
      <c r="W126" s="5">
        <v>0</v>
      </c>
      <c r="X126" s="5">
        <v>0</v>
      </c>
      <c r="Y126" s="5">
        <v>0</v>
      </c>
      <c r="Z126" s="5">
        <v>0</v>
      </c>
      <c r="AA126" s="5">
        <v>3</v>
      </c>
      <c r="AB126" s="5">
        <v>2</v>
      </c>
      <c r="AC126" s="5">
        <v>0</v>
      </c>
      <c r="AD126" s="5">
        <v>0</v>
      </c>
      <c r="AE126" s="5">
        <v>0</v>
      </c>
      <c r="AF126" s="5">
        <v>0</v>
      </c>
      <c r="AG126" s="5">
        <v>0</v>
      </c>
      <c r="AH126" s="5">
        <v>0</v>
      </c>
      <c r="AI126" s="5">
        <v>0</v>
      </c>
      <c r="AJ126" s="5">
        <v>0</v>
      </c>
      <c r="AK126" s="5">
        <v>0</v>
      </c>
      <c r="AL126" s="5">
        <v>0</v>
      </c>
      <c r="AM126" s="5">
        <v>2</v>
      </c>
      <c r="AN126" s="5">
        <v>2</v>
      </c>
      <c r="AO126" s="5">
        <v>1</v>
      </c>
      <c r="AP126" s="5">
        <v>0</v>
      </c>
      <c r="AQ126" s="5">
        <v>0</v>
      </c>
      <c r="AR126" s="5">
        <v>0</v>
      </c>
      <c r="AS126" s="5">
        <v>0</v>
      </c>
      <c r="AT126" s="5">
        <v>0</v>
      </c>
      <c r="AU126" s="5">
        <v>0</v>
      </c>
      <c r="AV126" s="5">
        <v>0</v>
      </c>
      <c r="AW126" s="5">
        <v>0</v>
      </c>
      <c r="AX126" s="5">
        <v>0</v>
      </c>
      <c r="AY126" s="5">
        <v>0</v>
      </c>
      <c r="AZ126" s="5">
        <v>22</v>
      </c>
      <c r="BA126" s="5">
        <v>4</v>
      </c>
      <c r="BB126" s="5">
        <v>18</v>
      </c>
      <c r="BC126" s="5">
        <v>11</v>
      </c>
      <c r="BD126" s="5">
        <v>0</v>
      </c>
      <c r="BE126" s="5">
        <v>11</v>
      </c>
      <c r="BF126" s="5">
        <v>0</v>
      </c>
      <c r="BG126" s="5">
        <v>0</v>
      </c>
      <c r="BH126" s="5">
        <v>4</v>
      </c>
      <c r="BI126" s="5">
        <v>0</v>
      </c>
      <c r="BJ126" s="5">
        <v>2</v>
      </c>
      <c r="BK126" s="5">
        <v>0</v>
      </c>
      <c r="BL126" s="5">
        <v>0</v>
      </c>
      <c r="BM126" s="5">
        <v>1</v>
      </c>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4"/>
    </row>
    <row r="127" spans="1:200" ht="16.5">
      <c r="A127" s="84" t="s">
        <v>29</v>
      </c>
      <c r="B127" s="82" t="s">
        <v>52</v>
      </c>
      <c r="C127" s="68" t="s">
        <v>103</v>
      </c>
      <c r="D127" s="53">
        <v>0</v>
      </c>
      <c r="E127" s="5">
        <v>0</v>
      </c>
      <c r="F127" s="5">
        <v>0</v>
      </c>
      <c r="G127" s="5">
        <v>0</v>
      </c>
      <c r="H127" s="5">
        <v>0</v>
      </c>
      <c r="I127" s="5">
        <v>0</v>
      </c>
      <c r="J127" s="5">
        <v>0</v>
      </c>
      <c r="K127" s="5">
        <v>0</v>
      </c>
      <c r="L127" s="5">
        <v>0</v>
      </c>
      <c r="M127" s="5"/>
      <c r="N127" s="5">
        <v>128</v>
      </c>
      <c r="O127" s="5">
        <v>0</v>
      </c>
      <c r="P127" s="5">
        <v>4</v>
      </c>
      <c r="Q127" s="5">
        <v>0</v>
      </c>
      <c r="R127" s="5">
        <v>0</v>
      </c>
      <c r="S127" s="5">
        <v>0</v>
      </c>
      <c r="T127" s="5">
        <v>132</v>
      </c>
      <c r="U127" s="5">
        <v>130</v>
      </c>
      <c r="V127" s="5">
        <v>2</v>
      </c>
      <c r="W127" s="5">
        <v>0</v>
      </c>
      <c r="X127" s="5">
        <v>0</v>
      </c>
      <c r="Y127" s="5">
        <v>0</v>
      </c>
      <c r="Z127" s="5">
        <v>0</v>
      </c>
      <c r="AA127" s="5">
        <v>0</v>
      </c>
      <c r="AB127" s="5">
        <v>0</v>
      </c>
      <c r="AC127" s="5">
        <v>1</v>
      </c>
      <c r="AD127" s="5">
        <v>0</v>
      </c>
      <c r="AE127" s="5">
        <v>1</v>
      </c>
      <c r="AF127" s="5">
        <v>0</v>
      </c>
      <c r="AG127" s="5">
        <v>0</v>
      </c>
      <c r="AH127" s="5">
        <v>0</v>
      </c>
      <c r="AI127" s="5">
        <v>0</v>
      </c>
      <c r="AJ127" s="5">
        <v>0</v>
      </c>
      <c r="AK127" s="5">
        <v>0</v>
      </c>
      <c r="AL127" s="5">
        <v>0</v>
      </c>
      <c r="AM127" s="5">
        <v>1</v>
      </c>
      <c r="AN127" s="5">
        <v>1</v>
      </c>
      <c r="AO127" s="5">
        <v>1</v>
      </c>
      <c r="AP127" s="5">
        <v>1</v>
      </c>
      <c r="AQ127" s="5">
        <v>0</v>
      </c>
      <c r="AR127" s="5">
        <v>0</v>
      </c>
      <c r="AS127" s="5">
        <v>0</v>
      </c>
      <c r="AT127" s="5">
        <v>0</v>
      </c>
      <c r="AU127" s="5">
        <v>0</v>
      </c>
      <c r="AV127" s="5">
        <v>0</v>
      </c>
      <c r="AW127" s="5">
        <v>0</v>
      </c>
      <c r="AX127" s="5">
        <v>0</v>
      </c>
      <c r="AY127" s="5">
        <v>0</v>
      </c>
      <c r="AZ127" s="5">
        <v>3</v>
      </c>
      <c r="BA127" s="5">
        <v>0</v>
      </c>
      <c r="BB127" s="5">
        <v>3</v>
      </c>
      <c r="BC127" s="5">
        <v>1</v>
      </c>
      <c r="BD127" s="5">
        <v>0</v>
      </c>
      <c r="BE127" s="5">
        <v>0</v>
      </c>
      <c r="BF127" s="5">
        <v>1</v>
      </c>
      <c r="BG127" s="5">
        <v>0</v>
      </c>
      <c r="BH127" s="5">
        <v>0</v>
      </c>
      <c r="BI127" s="5">
        <v>0</v>
      </c>
      <c r="BJ127" s="5">
        <v>0</v>
      </c>
      <c r="BK127" s="5">
        <v>0</v>
      </c>
      <c r="BL127" s="5">
        <v>0</v>
      </c>
      <c r="BM127" s="5">
        <v>1</v>
      </c>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4"/>
    </row>
    <row r="128" spans="1:200" ht="16.5">
      <c r="A128" s="84" t="s">
        <v>29</v>
      </c>
      <c r="B128" s="82" t="s">
        <v>52</v>
      </c>
      <c r="C128" s="68" t="s">
        <v>53</v>
      </c>
      <c r="D128" s="53">
        <v>7</v>
      </c>
      <c r="E128" s="5">
        <v>5</v>
      </c>
      <c r="F128" s="5">
        <v>0</v>
      </c>
      <c r="G128" s="5">
        <v>0</v>
      </c>
      <c r="H128" s="5">
        <v>0</v>
      </c>
      <c r="I128" s="5">
        <v>5</v>
      </c>
      <c r="J128" s="5">
        <v>3</v>
      </c>
      <c r="K128" s="5">
        <v>2</v>
      </c>
      <c r="L128" s="5">
        <v>2</v>
      </c>
      <c r="M128" s="5"/>
      <c r="N128" s="5">
        <v>361</v>
      </c>
      <c r="O128" s="5">
        <v>0</v>
      </c>
      <c r="P128" s="5">
        <v>11</v>
      </c>
      <c r="Q128" s="5">
        <v>1</v>
      </c>
      <c r="R128" s="5">
        <v>0</v>
      </c>
      <c r="S128" s="5">
        <v>8</v>
      </c>
      <c r="T128" s="5">
        <v>381</v>
      </c>
      <c r="U128" s="5">
        <v>360</v>
      </c>
      <c r="V128" s="5">
        <v>21</v>
      </c>
      <c r="W128" s="5">
        <v>2</v>
      </c>
      <c r="X128" s="5">
        <v>0</v>
      </c>
      <c r="Y128" s="5">
        <v>0</v>
      </c>
      <c r="Z128" s="5">
        <v>0</v>
      </c>
      <c r="AA128" s="5">
        <v>0</v>
      </c>
      <c r="AB128" s="5">
        <v>3</v>
      </c>
      <c r="AC128" s="5">
        <v>20</v>
      </c>
      <c r="AD128" s="5">
        <v>5</v>
      </c>
      <c r="AE128" s="5">
        <v>2</v>
      </c>
      <c r="AF128" s="5">
        <v>0</v>
      </c>
      <c r="AG128" s="5">
        <v>0</v>
      </c>
      <c r="AH128" s="5">
        <v>1</v>
      </c>
      <c r="AI128" s="5">
        <v>2</v>
      </c>
      <c r="AJ128" s="5">
        <v>0</v>
      </c>
      <c r="AK128" s="5">
        <v>0</v>
      </c>
      <c r="AL128" s="5">
        <v>0</v>
      </c>
      <c r="AM128" s="5">
        <v>1</v>
      </c>
      <c r="AN128" s="5">
        <v>1</v>
      </c>
      <c r="AO128" s="5">
        <v>1</v>
      </c>
      <c r="AP128" s="5">
        <v>10</v>
      </c>
      <c r="AQ128" s="5">
        <v>0</v>
      </c>
      <c r="AR128" s="5">
        <v>1</v>
      </c>
      <c r="AS128" s="5">
        <v>0</v>
      </c>
      <c r="AT128" s="5">
        <v>0</v>
      </c>
      <c r="AU128" s="5">
        <v>0</v>
      </c>
      <c r="AV128" s="5">
        <v>0</v>
      </c>
      <c r="AW128" s="5">
        <v>0</v>
      </c>
      <c r="AX128" s="5">
        <v>0</v>
      </c>
      <c r="AY128" s="5">
        <v>0</v>
      </c>
      <c r="AZ128" s="5">
        <v>22</v>
      </c>
      <c r="BA128" s="5">
        <v>0</v>
      </c>
      <c r="BB128" s="5">
        <v>22</v>
      </c>
      <c r="BC128" s="5">
        <v>11</v>
      </c>
      <c r="BD128" s="5">
        <v>0</v>
      </c>
      <c r="BE128" s="5">
        <v>11</v>
      </c>
      <c r="BF128" s="5">
        <v>0</v>
      </c>
      <c r="BG128" s="5">
        <v>1</v>
      </c>
      <c r="BH128" s="5">
        <v>0</v>
      </c>
      <c r="BI128" s="5">
        <v>0</v>
      </c>
      <c r="BJ128" s="5">
        <v>7</v>
      </c>
      <c r="BK128" s="5">
        <v>0</v>
      </c>
      <c r="BL128" s="5">
        <v>0</v>
      </c>
      <c r="BM128" s="5">
        <v>1</v>
      </c>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4"/>
    </row>
    <row r="129" spans="1:200" ht="16.5">
      <c r="A129" s="84" t="s">
        <v>29</v>
      </c>
      <c r="B129" s="82" t="s">
        <v>52</v>
      </c>
      <c r="C129" s="68" t="s">
        <v>146</v>
      </c>
      <c r="D129" s="53">
        <v>1</v>
      </c>
      <c r="E129" s="5">
        <v>1</v>
      </c>
      <c r="F129" s="5">
        <v>0</v>
      </c>
      <c r="G129" s="5">
        <v>0</v>
      </c>
      <c r="H129" s="5">
        <v>1</v>
      </c>
      <c r="I129" s="5">
        <v>0</v>
      </c>
      <c r="J129" s="5">
        <v>0</v>
      </c>
      <c r="K129" s="5">
        <v>0</v>
      </c>
      <c r="L129" s="5">
        <v>0</v>
      </c>
      <c r="M129" s="5"/>
      <c r="N129" s="5">
        <v>64</v>
      </c>
      <c r="O129" s="5">
        <v>0</v>
      </c>
      <c r="P129" s="5">
        <v>0</v>
      </c>
      <c r="Q129" s="5"/>
      <c r="R129" s="5"/>
      <c r="S129" s="5"/>
      <c r="T129" s="5">
        <v>64</v>
      </c>
      <c r="U129" s="5">
        <v>64</v>
      </c>
      <c r="V129" s="5"/>
      <c r="W129" s="5">
        <v>0</v>
      </c>
      <c r="X129" s="5">
        <v>0</v>
      </c>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4"/>
    </row>
    <row r="130" spans="1:200" ht="16.5">
      <c r="A130" s="84" t="s">
        <v>29</v>
      </c>
      <c r="B130" s="82" t="s">
        <v>52</v>
      </c>
      <c r="C130" s="68" t="s">
        <v>79</v>
      </c>
      <c r="D130" s="53">
        <v>0</v>
      </c>
      <c r="E130" s="5">
        <v>0</v>
      </c>
      <c r="F130" s="5">
        <v>0</v>
      </c>
      <c r="G130" s="5">
        <v>0</v>
      </c>
      <c r="H130" s="5">
        <v>0</v>
      </c>
      <c r="I130" s="5">
        <v>0</v>
      </c>
      <c r="J130" s="5">
        <v>0</v>
      </c>
      <c r="K130" s="5">
        <v>0</v>
      </c>
      <c r="L130" s="5">
        <v>0</v>
      </c>
      <c r="M130" s="5"/>
      <c r="N130" s="5">
        <v>49</v>
      </c>
      <c r="O130" s="5">
        <v>0</v>
      </c>
      <c r="P130" s="5">
        <v>1</v>
      </c>
      <c r="Q130" s="5">
        <v>0</v>
      </c>
      <c r="R130" s="5">
        <v>0</v>
      </c>
      <c r="S130" s="5">
        <v>0</v>
      </c>
      <c r="T130" s="5">
        <v>50</v>
      </c>
      <c r="U130" s="5">
        <v>43</v>
      </c>
      <c r="V130" s="5">
        <v>7</v>
      </c>
      <c r="W130" s="5">
        <v>0</v>
      </c>
      <c r="X130" s="5">
        <v>0</v>
      </c>
      <c r="Y130" s="5">
        <v>0</v>
      </c>
      <c r="Z130" s="5">
        <v>0</v>
      </c>
      <c r="AA130" s="5">
        <v>0</v>
      </c>
      <c r="AB130" s="5">
        <v>0</v>
      </c>
      <c r="AC130" s="5">
        <v>0</v>
      </c>
      <c r="AD130" s="5">
        <v>0</v>
      </c>
      <c r="AE130" s="5">
        <v>0</v>
      </c>
      <c r="AF130" s="5">
        <v>0</v>
      </c>
      <c r="AG130" s="5">
        <v>0</v>
      </c>
      <c r="AH130" s="5">
        <v>0</v>
      </c>
      <c r="AI130" s="5">
        <v>0</v>
      </c>
      <c r="AJ130" s="5">
        <v>0</v>
      </c>
      <c r="AK130" s="5">
        <v>0</v>
      </c>
      <c r="AL130" s="5">
        <v>0</v>
      </c>
      <c r="AM130" s="5">
        <v>0</v>
      </c>
      <c r="AN130" s="5">
        <v>0</v>
      </c>
      <c r="AO130" s="5">
        <v>0</v>
      </c>
      <c r="AP130" s="5">
        <v>0</v>
      </c>
      <c r="AQ130" s="5">
        <v>0</v>
      </c>
      <c r="AR130" s="5">
        <v>0</v>
      </c>
      <c r="AS130" s="5">
        <v>0</v>
      </c>
      <c r="AT130" s="5">
        <v>0</v>
      </c>
      <c r="AU130" s="5">
        <v>0</v>
      </c>
      <c r="AV130" s="5">
        <v>0</v>
      </c>
      <c r="AW130" s="5">
        <v>0</v>
      </c>
      <c r="AX130" s="5">
        <v>0</v>
      </c>
      <c r="AY130" s="5">
        <v>0</v>
      </c>
      <c r="AZ130" s="5">
        <v>14</v>
      </c>
      <c r="BA130" s="5">
        <v>2</v>
      </c>
      <c r="BB130" s="5">
        <v>12</v>
      </c>
      <c r="BC130" s="5">
        <v>0</v>
      </c>
      <c r="BD130" s="5">
        <v>7</v>
      </c>
      <c r="BE130" s="5">
        <v>0</v>
      </c>
      <c r="BF130" s="5">
        <v>0</v>
      </c>
      <c r="BG130" s="5">
        <v>0</v>
      </c>
      <c r="BH130" s="5">
        <v>0</v>
      </c>
      <c r="BI130" s="5">
        <v>0</v>
      </c>
      <c r="BJ130" s="5">
        <v>0</v>
      </c>
      <c r="BK130" s="5">
        <v>0</v>
      </c>
      <c r="BL130" s="5">
        <v>0</v>
      </c>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c r="FR130" s="5"/>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4"/>
    </row>
    <row r="131" spans="1:200" ht="17.25" thickBot="1">
      <c r="A131" s="84" t="s">
        <v>29</v>
      </c>
      <c r="B131" s="82" t="s">
        <v>52</v>
      </c>
      <c r="C131" s="58" t="s">
        <v>80</v>
      </c>
      <c r="D131" s="53">
        <v>0</v>
      </c>
      <c r="E131" s="5"/>
      <c r="F131" s="5"/>
      <c r="G131" s="5"/>
      <c r="H131" s="5"/>
      <c r="I131" s="5"/>
      <c r="J131" s="5"/>
      <c r="K131" s="5"/>
      <c r="L131" s="5"/>
      <c r="M131" s="5"/>
      <c r="N131" s="5">
        <v>36</v>
      </c>
      <c r="O131" s="5"/>
      <c r="P131" s="5">
        <v>1</v>
      </c>
      <c r="Q131" s="5">
        <v>0</v>
      </c>
      <c r="R131" s="5">
        <v>0</v>
      </c>
      <c r="S131" s="5">
        <v>0</v>
      </c>
      <c r="T131" s="5">
        <v>37</v>
      </c>
      <c r="U131" s="5">
        <v>36</v>
      </c>
      <c r="V131" s="5">
        <v>1</v>
      </c>
      <c r="W131" s="5"/>
      <c r="X131" s="5"/>
      <c r="Y131" s="5"/>
      <c r="Z131" s="5"/>
      <c r="AA131" s="5"/>
      <c r="AB131" s="5"/>
      <c r="AC131" s="5">
        <v>0</v>
      </c>
      <c r="AD131" s="5"/>
      <c r="AE131" s="5"/>
      <c r="AF131" s="5"/>
      <c r="AG131" s="5"/>
      <c r="AH131" s="5"/>
      <c r="AI131" s="5"/>
      <c r="AJ131" s="5"/>
      <c r="AK131" s="5"/>
      <c r="AL131" s="5"/>
      <c r="AM131" s="5"/>
      <c r="AN131" s="5"/>
      <c r="AO131" s="5"/>
      <c r="AP131" s="5"/>
      <c r="AQ131" s="5"/>
      <c r="AR131" s="5"/>
      <c r="AS131" s="5"/>
      <c r="AT131" s="5">
        <v>0</v>
      </c>
      <c r="AU131" s="5"/>
      <c r="AV131" s="5"/>
      <c r="AW131" s="5">
        <v>0</v>
      </c>
      <c r="AX131" s="5"/>
      <c r="AY131" s="5"/>
      <c r="AZ131" s="5">
        <v>1</v>
      </c>
      <c r="BA131" s="5">
        <v>0</v>
      </c>
      <c r="BB131" s="5">
        <v>1</v>
      </c>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4"/>
    </row>
    <row r="132" spans="1:200" ht="16.5">
      <c r="A132" s="84" t="s">
        <v>29</v>
      </c>
      <c r="B132" s="79" t="s">
        <v>55</v>
      </c>
      <c r="C132" s="68" t="s">
        <v>148</v>
      </c>
      <c r="D132" s="53">
        <v>3</v>
      </c>
      <c r="E132" s="5"/>
      <c r="F132" s="5"/>
      <c r="G132" s="5"/>
      <c r="H132" s="5"/>
      <c r="I132" s="5"/>
      <c r="J132" s="5"/>
      <c r="K132" s="5"/>
      <c r="L132" s="5"/>
      <c r="M132" s="5"/>
      <c r="N132" s="5">
        <v>105</v>
      </c>
      <c r="O132" s="5"/>
      <c r="P132" s="5">
        <v>4</v>
      </c>
      <c r="Q132" s="5"/>
      <c r="R132" s="5"/>
      <c r="S132" s="5"/>
      <c r="T132" s="5">
        <v>109</v>
      </c>
      <c r="U132" s="5">
        <v>114</v>
      </c>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v>1</v>
      </c>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4"/>
    </row>
    <row r="133" spans="1:200" ht="16.5">
      <c r="A133" s="84" t="s">
        <v>29</v>
      </c>
      <c r="B133" s="82" t="s">
        <v>55</v>
      </c>
      <c r="C133" s="68" t="s">
        <v>56</v>
      </c>
      <c r="D133" s="53">
        <v>27</v>
      </c>
      <c r="E133" s="5"/>
      <c r="F133" s="5"/>
      <c r="G133" s="5"/>
      <c r="H133" s="5"/>
      <c r="I133" s="5"/>
      <c r="J133" s="5"/>
      <c r="K133" s="5"/>
      <c r="L133" s="5"/>
      <c r="M133" s="5"/>
      <c r="N133" s="5">
        <v>1145</v>
      </c>
      <c r="O133" s="5"/>
      <c r="P133" s="5">
        <v>26</v>
      </c>
      <c r="Q133" s="5">
        <v>32</v>
      </c>
      <c r="R133" s="5">
        <v>0</v>
      </c>
      <c r="S133" s="5">
        <v>12</v>
      </c>
      <c r="T133" s="5">
        <v>1215</v>
      </c>
      <c r="U133" s="5">
        <v>1160</v>
      </c>
      <c r="V133" s="5">
        <v>55</v>
      </c>
      <c r="W133" s="5"/>
      <c r="X133" s="5"/>
      <c r="Y133" s="5">
        <v>0</v>
      </c>
      <c r="Z133" s="5">
        <v>0</v>
      </c>
      <c r="AA133" s="5">
        <v>0</v>
      </c>
      <c r="AB133" s="5">
        <v>15</v>
      </c>
      <c r="AC133" s="5">
        <v>16</v>
      </c>
      <c r="AD133" s="5">
        <v>8</v>
      </c>
      <c r="AE133" s="5">
        <v>0</v>
      </c>
      <c r="AF133" s="5">
        <v>0</v>
      </c>
      <c r="AG133" s="5">
        <v>0</v>
      </c>
      <c r="AH133" s="5">
        <v>0</v>
      </c>
      <c r="AI133" s="5">
        <v>0</v>
      </c>
      <c r="AJ133" s="5">
        <v>0</v>
      </c>
      <c r="AK133" s="5">
        <v>0</v>
      </c>
      <c r="AL133" s="5">
        <v>0</v>
      </c>
      <c r="AM133" s="5">
        <v>1</v>
      </c>
      <c r="AN133" s="5">
        <v>1</v>
      </c>
      <c r="AO133" s="5">
        <v>1</v>
      </c>
      <c r="AP133" s="5">
        <v>0</v>
      </c>
      <c r="AQ133" s="5">
        <v>8</v>
      </c>
      <c r="AR133" s="5">
        <v>32</v>
      </c>
      <c r="AS133" s="5">
        <v>0</v>
      </c>
      <c r="AT133" s="5">
        <v>0</v>
      </c>
      <c r="AU133" s="5">
        <v>0</v>
      </c>
      <c r="AV133" s="5">
        <v>0</v>
      </c>
      <c r="AW133" s="5">
        <v>0</v>
      </c>
      <c r="AX133" s="5">
        <v>0</v>
      </c>
      <c r="AY133" s="5">
        <v>0</v>
      </c>
      <c r="AZ133" s="5">
        <v>94</v>
      </c>
      <c r="BA133" s="5">
        <v>0</v>
      </c>
      <c r="BB133" s="5">
        <v>94</v>
      </c>
      <c r="BC133" s="5">
        <v>47</v>
      </c>
      <c r="BD133" s="5">
        <v>0</v>
      </c>
      <c r="BE133" s="5">
        <v>47</v>
      </c>
      <c r="BF133" s="5">
        <v>0</v>
      </c>
      <c r="BG133" s="5">
        <v>32</v>
      </c>
      <c r="BH133" s="5">
        <v>0</v>
      </c>
      <c r="BI133" s="5">
        <v>0</v>
      </c>
      <c r="BJ133" s="5">
        <v>0</v>
      </c>
      <c r="BK133" s="5">
        <v>0</v>
      </c>
      <c r="BL133" s="5">
        <v>0</v>
      </c>
      <c r="BM133" s="5">
        <v>1</v>
      </c>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4"/>
    </row>
    <row r="134" spans="1:200" ht="16.5">
      <c r="A134" s="84" t="s">
        <v>29</v>
      </c>
      <c r="B134" s="82" t="s">
        <v>55</v>
      </c>
      <c r="C134" s="68" t="s">
        <v>178</v>
      </c>
      <c r="D134" s="53">
        <v>16</v>
      </c>
      <c r="E134" s="5">
        <v>0</v>
      </c>
      <c r="F134" s="5">
        <v>0</v>
      </c>
      <c r="G134" s="5">
        <v>0</v>
      </c>
      <c r="H134" s="5">
        <v>0</v>
      </c>
      <c r="I134" s="5">
        <v>0</v>
      </c>
      <c r="J134" s="5">
        <v>0</v>
      </c>
      <c r="K134" s="5">
        <v>0</v>
      </c>
      <c r="L134" s="5">
        <v>0</v>
      </c>
      <c r="M134" s="5"/>
      <c r="N134" s="5">
        <v>607</v>
      </c>
      <c r="O134" s="5">
        <v>0</v>
      </c>
      <c r="P134" s="5">
        <v>14</v>
      </c>
      <c r="Q134" s="5">
        <v>0</v>
      </c>
      <c r="R134" s="5">
        <v>2</v>
      </c>
      <c r="S134" s="5">
        <v>9</v>
      </c>
      <c r="T134" s="5">
        <v>631</v>
      </c>
      <c r="U134" s="5">
        <v>619</v>
      </c>
      <c r="V134" s="5">
        <v>12</v>
      </c>
      <c r="W134" s="5">
        <v>0</v>
      </c>
      <c r="X134" s="5">
        <v>0</v>
      </c>
      <c r="Y134" s="5">
        <v>0</v>
      </c>
      <c r="Z134" s="5">
        <v>0</v>
      </c>
      <c r="AA134" s="5">
        <v>0</v>
      </c>
      <c r="AB134" s="5">
        <v>2</v>
      </c>
      <c r="AC134" s="5">
        <v>16</v>
      </c>
      <c r="AD134" s="5">
        <v>2</v>
      </c>
      <c r="AE134" s="5">
        <v>1</v>
      </c>
      <c r="AF134" s="5">
        <v>0</v>
      </c>
      <c r="AG134" s="5">
        <v>0</v>
      </c>
      <c r="AH134" s="5">
        <v>2</v>
      </c>
      <c r="AI134" s="5">
        <v>0</v>
      </c>
      <c r="AJ134" s="5">
        <v>0</v>
      </c>
      <c r="AK134" s="5">
        <v>3</v>
      </c>
      <c r="AL134" s="5">
        <v>1</v>
      </c>
      <c r="AM134" s="5">
        <v>1</v>
      </c>
      <c r="AN134" s="5">
        <v>1</v>
      </c>
      <c r="AO134" s="5">
        <v>1</v>
      </c>
      <c r="AP134" s="5">
        <v>8</v>
      </c>
      <c r="AQ134" s="5">
        <v>0</v>
      </c>
      <c r="AR134" s="5">
        <v>0</v>
      </c>
      <c r="AS134" s="5">
        <v>0</v>
      </c>
      <c r="AT134" s="5">
        <v>2</v>
      </c>
      <c r="AU134" s="5">
        <v>1</v>
      </c>
      <c r="AV134" s="5">
        <v>0</v>
      </c>
      <c r="AW134" s="5">
        <v>0</v>
      </c>
      <c r="AX134" s="5">
        <v>0</v>
      </c>
      <c r="AY134" s="5">
        <v>0</v>
      </c>
      <c r="AZ134" s="5">
        <v>5</v>
      </c>
      <c r="BA134" s="5">
        <v>3</v>
      </c>
      <c r="BB134" s="5">
        <v>2</v>
      </c>
      <c r="BC134" s="5">
        <v>2</v>
      </c>
      <c r="BD134" s="5">
        <v>0</v>
      </c>
      <c r="BE134" s="5">
        <v>2</v>
      </c>
      <c r="BF134" s="5">
        <v>0</v>
      </c>
      <c r="BG134" s="5">
        <v>0</v>
      </c>
      <c r="BH134" s="5">
        <v>0</v>
      </c>
      <c r="BI134" s="5">
        <v>0</v>
      </c>
      <c r="BJ134" s="5">
        <v>0</v>
      </c>
      <c r="BK134" s="5">
        <v>0</v>
      </c>
      <c r="BL134" s="5">
        <v>0</v>
      </c>
      <c r="BM134" s="5">
        <v>2</v>
      </c>
      <c r="BN134" s="5">
        <v>0</v>
      </c>
      <c r="BO134" s="5">
        <v>0</v>
      </c>
      <c r="BP134" s="5">
        <v>0</v>
      </c>
      <c r="BQ134" s="5">
        <v>0</v>
      </c>
      <c r="BR134" s="5">
        <v>0</v>
      </c>
      <c r="BS134" s="5">
        <v>0</v>
      </c>
      <c r="BT134" s="5">
        <v>0</v>
      </c>
      <c r="BU134" s="5">
        <v>0</v>
      </c>
      <c r="BV134" s="5">
        <v>0</v>
      </c>
      <c r="BW134" s="5">
        <v>0</v>
      </c>
      <c r="BX134" s="5">
        <v>0</v>
      </c>
      <c r="BY134" s="5">
        <v>0</v>
      </c>
      <c r="BZ134" s="5">
        <v>0</v>
      </c>
      <c r="CA134" s="5">
        <v>0</v>
      </c>
      <c r="CB134" s="5">
        <v>0</v>
      </c>
      <c r="CC134" s="5">
        <v>0</v>
      </c>
      <c r="CD134" s="5">
        <v>0</v>
      </c>
      <c r="CE134" s="5">
        <v>0</v>
      </c>
      <c r="CF134" s="5">
        <v>0</v>
      </c>
      <c r="CG134" s="5">
        <v>0</v>
      </c>
      <c r="CH134" s="5">
        <v>0</v>
      </c>
      <c r="CI134" s="5">
        <v>0</v>
      </c>
      <c r="CJ134" s="5">
        <v>0</v>
      </c>
      <c r="CK134" s="5">
        <v>0</v>
      </c>
      <c r="CL134" s="5">
        <v>0</v>
      </c>
      <c r="CM134" s="5">
        <v>0</v>
      </c>
      <c r="CN134" s="5">
        <v>0</v>
      </c>
      <c r="CO134" s="5">
        <v>0</v>
      </c>
      <c r="CP134" s="5">
        <v>0</v>
      </c>
      <c r="CQ134" s="5">
        <v>0</v>
      </c>
      <c r="CR134" s="5">
        <v>0</v>
      </c>
      <c r="CS134" s="5">
        <v>0</v>
      </c>
      <c r="CT134" s="5">
        <v>0</v>
      </c>
      <c r="CU134" s="5">
        <v>0</v>
      </c>
      <c r="CV134" s="5">
        <v>0</v>
      </c>
      <c r="CW134" s="5">
        <v>0</v>
      </c>
      <c r="CX134" s="5">
        <v>0</v>
      </c>
      <c r="CY134" s="5">
        <v>0</v>
      </c>
      <c r="CZ134" s="5">
        <v>0</v>
      </c>
      <c r="DA134" s="5">
        <v>0</v>
      </c>
      <c r="DB134" s="5">
        <v>0</v>
      </c>
      <c r="DC134" s="5">
        <v>0</v>
      </c>
      <c r="DD134" s="5">
        <v>0</v>
      </c>
      <c r="DE134" s="5">
        <v>0</v>
      </c>
      <c r="DF134" s="5">
        <v>0</v>
      </c>
      <c r="DG134" s="5">
        <v>0</v>
      </c>
      <c r="DH134" s="5">
        <v>0</v>
      </c>
      <c r="DI134" s="5">
        <v>0</v>
      </c>
      <c r="DJ134" s="5">
        <v>0</v>
      </c>
      <c r="DK134" s="5">
        <v>0</v>
      </c>
      <c r="DL134" s="5">
        <v>0</v>
      </c>
      <c r="DM134" s="5">
        <v>0</v>
      </c>
      <c r="DN134" s="5">
        <v>0</v>
      </c>
      <c r="DO134" s="5">
        <v>0</v>
      </c>
      <c r="DP134" s="5">
        <v>0</v>
      </c>
      <c r="DQ134" s="5">
        <v>0</v>
      </c>
      <c r="DR134" s="5">
        <v>0</v>
      </c>
      <c r="DS134" s="5">
        <v>0</v>
      </c>
      <c r="DT134" s="5">
        <v>0</v>
      </c>
      <c r="DU134" s="5">
        <v>0</v>
      </c>
      <c r="DV134" s="5">
        <v>0</v>
      </c>
      <c r="DW134" s="5">
        <v>0</v>
      </c>
      <c r="DX134" s="5">
        <v>0</v>
      </c>
      <c r="DY134" s="5">
        <v>0</v>
      </c>
      <c r="DZ134" s="5">
        <v>0</v>
      </c>
      <c r="EA134" s="5">
        <v>0</v>
      </c>
      <c r="EB134" s="5">
        <v>0</v>
      </c>
      <c r="EC134" s="5">
        <v>0</v>
      </c>
      <c r="ED134" s="5">
        <v>0</v>
      </c>
      <c r="EE134" s="5">
        <v>0</v>
      </c>
      <c r="EF134" s="5">
        <v>0</v>
      </c>
      <c r="EG134" s="5">
        <v>0</v>
      </c>
      <c r="EH134" s="5">
        <v>0</v>
      </c>
      <c r="EI134" s="5">
        <v>0</v>
      </c>
      <c r="EJ134" s="5">
        <v>0</v>
      </c>
      <c r="EK134" s="5">
        <v>0</v>
      </c>
      <c r="EL134" s="5">
        <v>0</v>
      </c>
      <c r="EM134" s="5">
        <v>0</v>
      </c>
      <c r="EN134" s="5">
        <v>0</v>
      </c>
      <c r="EO134" s="5">
        <v>0</v>
      </c>
      <c r="EP134" s="5">
        <v>0</v>
      </c>
      <c r="EQ134" s="5">
        <v>0</v>
      </c>
      <c r="ER134" s="5">
        <v>0</v>
      </c>
      <c r="ES134" s="5">
        <v>0</v>
      </c>
      <c r="ET134" s="5">
        <v>0</v>
      </c>
      <c r="EU134" s="5">
        <v>0</v>
      </c>
      <c r="EV134" s="5">
        <v>0</v>
      </c>
      <c r="EW134" s="5">
        <v>0</v>
      </c>
      <c r="EX134" s="5">
        <v>0</v>
      </c>
      <c r="EY134" s="5">
        <v>0</v>
      </c>
      <c r="EZ134" s="5">
        <v>0</v>
      </c>
      <c r="FA134" s="5">
        <v>0</v>
      </c>
      <c r="FB134" s="5">
        <v>0</v>
      </c>
      <c r="FC134" s="5">
        <v>0</v>
      </c>
      <c r="FD134" s="5">
        <v>0</v>
      </c>
      <c r="FE134" s="5">
        <v>0</v>
      </c>
      <c r="FF134" s="5">
        <v>0</v>
      </c>
      <c r="FG134" s="5">
        <v>0</v>
      </c>
      <c r="FH134" s="5">
        <v>0</v>
      </c>
      <c r="FI134" s="5">
        <v>0</v>
      </c>
      <c r="FJ134" s="5">
        <v>0</v>
      </c>
      <c r="FK134" s="5">
        <v>0</v>
      </c>
      <c r="FL134" s="5">
        <v>0</v>
      </c>
      <c r="FM134" s="5">
        <v>0</v>
      </c>
      <c r="FN134" s="5">
        <v>0</v>
      </c>
      <c r="FO134" s="5">
        <v>0</v>
      </c>
      <c r="FP134" s="5">
        <v>0</v>
      </c>
      <c r="FQ134" s="5">
        <v>0</v>
      </c>
      <c r="FR134" s="5">
        <v>0</v>
      </c>
      <c r="FS134" s="5">
        <v>0</v>
      </c>
      <c r="FT134" s="5">
        <v>0</v>
      </c>
      <c r="FU134" s="5">
        <v>0</v>
      </c>
      <c r="FV134" s="5">
        <v>0</v>
      </c>
      <c r="FW134" s="5">
        <v>0</v>
      </c>
      <c r="FX134" s="5">
        <v>0</v>
      </c>
      <c r="FY134" s="5">
        <v>0</v>
      </c>
      <c r="FZ134" s="5">
        <v>0</v>
      </c>
      <c r="GA134" s="5">
        <v>0</v>
      </c>
      <c r="GB134" s="5">
        <v>0</v>
      </c>
      <c r="GC134" s="5">
        <v>0</v>
      </c>
      <c r="GD134" s="5">
        <v>0</v>
      </c>
      <c r="GE134" s="5">
        <v>0</v>
      </c>
      <c r="GF134" s="5">
        <v>0</v>
      </c>
      <c r="GG134" s="5">
        <v>0</v>
      </c>
      <c r="GH134" s="5">
        <v>0</v>
      </c>
      <c r="GI134" s="5">
        <v>0</v>
      </c>
      <c r="GJ134" s="5">
        <v>0</v>
      </c>
      <c r="GK134" s="5">
        <v>0</v>
      </c>
      <c r="GL134" s="5">
        <v>0</v>
      </c>
      <c r="GM134" s="5">
        <v>0</v>
      </c>
      <c r="GN134" s="5">
        <v>0</v>
      </c>
      <c r="GO134" s="5">
        <v>0</v>
      </c>
      <c r="GP134" s="5">
        <v>0</v>
      </c>
      <c r="GQ134" s="5">
        <v>0</v>
      </c>
      <c r="GR134" s="54">
        <v>0</v>
      </c>
    </row>
    <row r="135" spans="1:200" ht="16.5">
      <c r="A135" s="84" t="s">
        <v>29</v>
      </c>
      <c r="B135" s="82" t="s">
        <v>55</v>
      </c>
      <c r="C135" s="68" t="s">
        <v>149</v>
      </c>
      <c r="D135" s="53">
        <v>14</v>
      </c>
      <c r="E135" s="5"/>
      <c r="F135" s="5"/>
      <c r="G135" s="5"/>
      <c r="H135" s="5"/>
      <c r="I135" s="5"/>
      <c r="J135" s="5"/>
      <c r="K135" s="5"/>
      <c r="L135" s="5"/>
      <c r="M135" s="5"/>
      <c r="N135" s="5">
        <v>421</v>
      </c>
      <c r="O135" s="5"/>
      <c r="P135" s="5">
        <v>11</v>
      </c>
      <c r="Q135" s="5">
        <v>0</v>
      </c>
      <c r="R135" s="5">
        <v>0</v>
      </c>
      <c r="S135" s="5">
        <v>0</v>
      </c>
      <c r="T135" s="5">
        <v>432</v>
      </c>
      <c r="U135" s="5">
        <v>425</v>
      </c>
      <c r="V135" s="5">
        <v>7</v>
      </c>
      <c r="W135" s="5"/>
      <c r="X135" s="5"/>
      <c r="Y135" s="5">
        <v>0</v>
      </c>
      <c r="Z135" s="5">
        <v>0</v>
      </c>
      <c r="AA135" s="5">
        <v>0</v>
      </c>
      <c r="AB135" s="5">
        <v>1</v>
      </c>
      <c r="AC135" s="5">
        <v>4</v>
      </c>
      <c r="AD135" s="5">
        <v>0</v>
      </c>
      <c r="AE135" s="5">
        <v>0</v>
      </c>
      <c r="AF135" s="5">
        <v>0</v>
      </c>
      <c r="AG135" s="5">
        <v>0</v>
      </c>
      <c r="AH135" s="5">
        <v>0</v>
      </c>
      <c r="AI135" s="5">
        <v>0</v>
      </c>
      <c r="AJ135" s="5">
        <v>0</v>
      </c>
      <c r="AK135" s="5">
        <v>0</v>
      </c>
      <c r="AL135" s="5">
        <v>0</v>
      </c>
      <c r="AM135" s="5">
        <v>0</v>
      </c>
      <c r="AN135" s="5">
        <v>0</v>
      </c>
      <c r="AO135" s="5">
        <v>0</v>
      </c>
      <c r="AP135" s="5">
        <v>0</v>
      </c>
      <c r="AQ135" s="5">
        <v>0</v>
      </c>
      <c r="AR135" s="5">
        <v>3</v>
      </c>
      <c r="AS135" s="5">
        <v>0</v>
      </c>
      <c r="AT135" s="5">
        <v>0</v>
      </c>
      <c r="AU135" s="5">
        <v>0</v>
      </c>
      <c r="AV135" s="5">
        <v>0</v>
      </c>
      <c r="AW135" s="5">
        <v>0</v>
      </c>
      <c r="AX135" s="5">
        <v>0</v>
      </c>
      <c r="AY135" s="5">
        <v>0</v>
      </c>
      <c r="AZ135" s="5">
        <v>10</v>
      </c>
      <c r="BA135" s="5">
        <v>0</v>
      </c>
      <c r="BB135" s="5">
        <v>10</v>
      </c>
      <c r="BC135" s="5">
        <v>7</v>
      </c>
      <c r="BD135" s="5">
        <v>0</v>
      </c>
      <c r="BE135" s="5">
        <v>7</v>
      </c>
      <c r="BF135" s="5">
        <v>0</v>
      </c>
      <c r="BG135" s="5">
        <v>3</v>
      </c>
      <c r="BH135" s="5">
        <v>0</v>
      </c>
      <c r="BI135" s="5">
        <v>3</v>
      </c>
      <c r="BJ135" s="5">
        <v>0</v>
      </c>
      <c r="BK135" s="5">
        <v>0</v>
      </c>
      <c r="BL135" s="5">
        <v>0</v>
      </c>
      <c r="BM135" s="5">
        <v>1</v>
      </c>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c r="FR135" s="5"/>
      <c r="FS135" s="5"/>
      <c r="FT135" s="5"/>
      <c r="FU135" s="5"/>
      <c r="FV135" s="5"/>
      <c r="FW135" s="5"/>
      <c r="FX135" s="5"/>
      <c r="FY135" s="5"/>
      <c r="FZ135" s="5"/>
      <c r="GA135" s="5"/>
      <c r="GB135" s="5"/>
      <c r="GC135" s="5"/>
      <c r="GD135" s="5"/>
      <c r="GE135" s="5"/>
      <c r="GF135" s="5"/>
      <c r="GG135" s="5"/>
      <c r="GH135" s="5"/>
      <c r="GI135" s="5"/>
      <c r="GJ135" s="5"/>
      <c r="GK135" s="5"/>
      <c r="GL135" s="5"/>
      <c r="GM135" s="5"/>
      <c r="GN135" s="5"/>
      <c r="GO135" s="5"/>
      <c r="GP135" s="5"/>
      <c r="GQ135" s="5"/>
      <c r="GR135" s="54"/>
    </row>
    <row r="136" spans="1:200" ht="16.5">
      <c r="A136" s="84" t="s">
        <v>29</v>
      </c>
      <c r="B136" s="82" t="s">
        <v>55</v>
      </c>
      <c r="C136" s="68" t="s">
        <v>173</v>
      </c>
      <c r="D136" s="53">
        <v>1</v>
      </c>
      <c r="E136" s="5"/>
      <c r="F136" s="5"/>
      <c r="G136" s="5"/>
      <c r="H136" s="5"/>
      <c r="I136" s="5"/>
      <c r="J136" s="5"/>
      <c r="K136" s="5"/>
      <c r="L136" s="5"/>
      <c r="M136" s="5"/>
      <c r="N136" s="5">
        <v>61</v>
      </c>
      <c r="O136" s="5"/>
      <c r="P136" s="5">
        <v>0</v>
      </c>
      <c r="Q136" s="5">
        <v>0</v>
      </c>
      <c r="R136" s="5">
        <v>0</v>
      </c>
      <c r="S136" s="5">
        <v>0</v>
      </c>
      <c r="T136" s="5">
        <v>61</v>
      </c>
      <c r="U136" s="5">
        <v>57</v>
      </c>
      <c r="V136" s="5">
        <v>4</v>
      </c>
      <c r="W136" s="5"/>
      <c r="X136" s="5"/>
      <c r="Y136" s="5">
        <v>0</v>
      </c>
      <c r="Z136" s="5">
        <v>0</v>
      </c>
      <c r="AA136" s="5">
        <v>0</v>
      </c>
      <c r="AB136" s="5">
        <v>0</v>
      </c>
      <c r="AC136" s="5">
        <v>1</v>
      </c>
      <c r="AD136" s="5">
        <v>1</v>
      </c>
      <c r="AE136" s="5">
        <v>0</v>
      </c>
      <c r="AF136" s="5">
        <v>0</v>
      </c>
      <c r="AG136" s="5">
        <v>0</v>
      </c>
      <c r="AH136" s="5">
        <v>0</v>
      </c>
      <c r="AI136" s="5">
        <v>0</v>
      </c>
      <c r="AJ136" s="5">
        <v>0</v>
      </c>
      <c r="AK136" s="5">
        <v>0</v>
      </c>
      <c r="AL136" s="5">
        <v>0</v>
      </c>
      <c r="AM136" s="5">
        <v>0</v>
      </c>
      <c r="AN136" s="5">
        <v>0</v>
      </c>
      <c r="AO136" s="5">
        <v>0</v>
      </c>
      <c r="AP136" s="5">
        <v>0</v>
      </c>
      <c r="AQ136" s="5">
        <v>1</v>
      </c>
      <c r="AR136" s="5">
        <v>0</v>
      </c>
      <c r="AS136" s="5">
        <v>0</v>
      </c>
      <c r="AT136" s="5">
        <v>0</v>
      </c>
      <c r="AU136" s="5">
        <v>0</v>
      </c>
      <c r="AV136" s="5">
        <v>0</v>
      </c>
      <c r="AW136" s="5">
        <v>0</v>
      </c>
      <c r="AX136" s="5">
        <v>0</v>
      </c>
      <c r="AY136" s="5">
        <v>0</v>
      </c>
      <c r="AZ136" s="5">
        <v>7</v>
      </c>
      <c r="BA136" s="5">
        <v>0</v>
      </c>
      <c r="BB136" s="5">
        <v>7</v>
      </c>
      <c r="BC136" s="5">
        <v>3</v>
      </c>
      <c r="BD136" s="5">
        <v>0</v>
      </c>
      <c r="BE136" s="5">
        <v>3</v>
      </c>
      <c r="BF136" s="5">
        <v>0</v>
      </c>
      <c r="BG136" s="5">
        <v>0</v>
      </c>
      <c r="BH136" s="5">
        <v>1</v>
      </c>
      <c r="BI136" s="5">
        <v>2</v>
      </c>
      <c r="BJ136" s="5">
        <v>0</v>
      </c>
      <c r="BK136" s="5">
        <v>0</v>
      </c>
      <c r="BL136" s="5">
        <v>0</v>
      </c>
      <c r="BM136" s="5">
        <v>1</v>
      </c>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5"/>
      <c r="GJ136" s="5"/>
      <c r="GK136" s="5"/>
      <c r="GL136" s="5"/>
      <c r="GM136" s="5"/>
      <c r="GN136" s="5"/>
      <c r="GO136" s="5"/>
      <c r="GP136" s="5"/>
      <c r="GQ136" s="5"/>
      <c r="GR136" s="54"/>
    </row>
    <row r="137" spans="1:200" ht="16.5">
      <c r="A137" s="84" t="s">
        <v>29</v>
      </c>
      <c r="B137" s="82" t="s">
        <v>55</v>
      </c>
      <c r="C137" s="68" t="s">
        <v>83</v>
      </c>
      <c r="D137" s="53">
        <v>9</v>
      </c>
      <c r="E137" s="5"/>
      <c r="F137" s="5"/>
      <c r="G137" s="5"/>
      <c r="H137" s="5"/>
      <c r="I137" s="5"/>
      <c r="J137" s="5"/>
      <c r="K137" s="5"/>
      <c r="L137" s="5"/>
      <c r="M137" s="5"/>
      <c r="N137" s="5">
        <v>202</v>
      </c>
      <c r="O137" s="5"/>
      <c r="P137" s="5">
        <v>6</v>
      </c>
      <c r="Q137" s="5">
        <v>0</v>
      </c>
      <c r="R137" s="5">
        <v>2</v>
      </c>
      <c r="S137" s="5">
        <v>0</v>
      </c>
      <c r="T137" s="5">
        <v>209</v>
      </c>
      <c r="U137" s="5">
        <v>203</v>
      </c>
      <c r="V137" s="5">
        <v>6</v>
      </c>
      <c r="W137" s="5"/>
      <c r="X137" s="5"/>
      <c r="Y137" s="5">
        <v>0</v>
      </c>
      <c r="Z137" s="5">
        <v>0</v>
      </c>
      <c r="AA137" s="5">
        <v>0</v>
      </c>
      <c r="AB137" s="5">
        <v>1</v>
      </c>
      <c r="AC137" s="5">
        <v>5</v>
      </c>
      <c r="AD137" s="5">
        <v>2</v>
      </c>
      <c r="AE137" s="5">
        <v>0</v>
      </c>
      <c r="AF137" s="5">
        <v>0</v>
      </c>
      <c r="AG137" s="5">
        <v>0</v>
      </c>
      <c r="AH137" s="5">
        <v>0</v>
      </c>
      <c r="AI137" s="5">
        <v>1</v>
      </c>
      <c r="AJ137" s="5">
        <v>0</v>
      </c>
      <c r="AK137" s="5">
        <v>0</v>
      </c>
      <c r="AL137" s="5">
        <v>0</v>
      </c>
      <c r="AM137" s="5">
        <v>0</v>
      </c>
      <c r="AN137" s="5">
        <v>0</v>
      </c>
      <c r="AO137" s="5">
        <v>0</v>
      </c>
      <c r="AP137" s="5">
        <v>0</v>
      </c>
      <c r="AQ137" s="5">
        <v>3</v>
      </c>
      <c r="AR137" s="5">
        <v>0</v>
      </c>
      <c r="AS137" s="5">
        <v>0</v>
      </c>
      <c r="AT137" s="5">
        <v>2</v>
      </c>
      <c r="AU137" s="5">
        <v>1</v>
      </c>
      <c r="AV137" s="5">
        <v>0</v>
      </c>
      <c r="AW137" s="5">
        <v>2</v>
      </c>
      <c r="AX137" s="5">
        <v>0</v>
      </c>
      <c r="AY137" s="5">
        <v>0</v>
      </c>
      <c r="AZ137" s="5">
        <v>3</v>
      </c>
      <c r="BA137" s="5">
        <v>1</v>
      </c>
      <c r="BB137" s="5">
        <v>2</v>
      </c>
      <c r="BC137" s="5">
        <v>2</v>
      </c>
      <c r="BD137" s="5">
        <v>0</v>
      </c>
      <c r="BE137" s="5">
        <v>2</v>
      </c>
      <c r="BF137" s="5">
        <v>0</v>
      </c>
      <c r="BG137" s="5">
        <v>0</v>
      </c>
      <c r="BH137" s="5">
        <v>0</v>
      </c>
      <c r="BI137" s="5">
        <v>1</v>
      </c>
      <c r="BJ137" s="5">
        <v>0</v>
      </c>
      <c r="BK137" s="5">
        <v>0</v>
      </c>
      <c r="BL137" s="5">
        <v>0</v>
      </c>
      <c r="BM137" s="5">
        <v>1</v>
      </c>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4"/>
    </row>
    <row r="138" spans="1:200" ht="16.5">
      <c r="A138" s="84" t="s">
        <v>29</v>
      </c>
      <c r="B138" s="82" t="s">
        <v>55</v>
      </c>
      <c r="C138" s="68" t="s">
        <v>150</v>
      </c>
      <c r="D138" s="53">
        <v>3</v>
      </c>
      <c r="E138" s="5"/>
      <c r="F138" s="5"/>
      <c r="G138" s="5"/>
      <c r="H138" s="5"/>
      <c r="I138" s="5"/>
      <c r="J138" s="5"/>
      <c r="K138" s="5"/>
      <c r="L138" s="5"/>
      <c r="M138" s="5"/>
      <c r="N138" s="5">
        <v>137</v>
      </c>
      <c r="O138" s="5"/>
      <c r="P138" s="5">
        <v>1</v>
      </c>
      <c r="Q138" s="5">
        <v>0</v>
      </c>
      <c r="R138" s="5">
        <v>0</v>
      </c>
      <c r="S138" s="5">
        <v>0</v>
      </c>
      <c r="T138" s="5">
        <v>138</v>
      </c>
      <c r="U138" s="5">
        <v>134</v>
      </c>
      <c r="V138" s="5">
        <v>4</v>
      </c>
      <c r="W138" s="5"/>
      <c r="X138" s="5"/>
      <c r="Y138" s="5">
        <v>0</v>
      </c>
      <c r="Z138" s="5">
        <v>0</v>
      </c>
      <c r="AA138" s="5">
        <v>0</v>
      </c>
      <c r="AB138" s="5">
        <v>1</v>
      </c>
      <c r="AC138" s="5">
        <v>1</v>
      </c>
      <c r="AD138" s="5">
        <v>1</v>
      </c>
      <c r="AE138" s="5">
        <v>0</v>
      </c>
      <c r="AF138" s="5">
        <v>0</v>
      </c>
      <c r="AG138" s="5">
        <v>0</v>
      </c>
      <c r="AH138" s="5">
        <v>0</v>
      </c>
      <c r="AI138" s="5">
        <v>0</v>
      </c>
      <c r="AJ138" s="5">
        <v>0</v>
      </c>
      <c r="AK138" s="5">
        <v>0</v>
      </c>
      <c r="AL138" s="5">
        <v>0</v>
      </c>
      <c r="AM138" s="5">
        <v>0</v>
      </c>
      <c r="AN138" s="5">
        <v>0</v>
      </c>
      <c r="AO138" s="5">
        <v>0</v>
      </c>
      <c r="AP138" s="5">
        <v>0</v>
      </c>
      <c r="AQ138" s="5">
        <v>1</v>
      </c>
      <c r="AR138" s="5">
        <v>0</v>
      </c>
      <c r="AS138" s="5">
        <v>0</v>
      </c>
      <c r="AT138" s="5">
        <v>3</v>
      </c>
      <c r="AU138" s="5">
        <v>2</v>
      </c>
      <c r="AV138" s="5">
        <v>0</v>
      </c>
      <c r="AW138" s="5">
        <v>0</v>
      </c>
      <c r="AX138" s="5">
        <v>0</v>
      </c>
      <c r="AY138" s="5">
        <v>0</v>
      </c>
      <c r="AZ138" s="5">
        <v>4</v>
      </c>
      <c r="BA138" s="5">
        <v>0</v>
      </c>
      <c r="BB138" s="5">
        <v>4</v>
      </c>
      <c r="BC138" s="5">
        <v>1</v>
      </c>
      <c r="BD138" s="5">
        <v>0</v>
      </c>
      <c r="BE138" s="5">
        <v>1</v>
      </c>
      <c r="BF138" s="5">
        <v>0</v>
      </c>
      <c r="BG138" s="5">
        <v>0</v>
      </c>
      <c r="BH138" s="5">
        <v>0</v>
      </c>
      <c r="BI138" s="5">
        <v>0</v>
      </c>
      <c r="BJ138" s="5">
        <v>0</v>
      </c>
      <c r="BK138" s="5">
        <v>0</v>
      </c>
      <c r="BL138" s="5">
        <v>0</v>
      </c>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4"/>
    </row>
    <row r="139" spans="1:200" ht="16.5">
      <c r="A139" s="84" t="s">
        <v>29</v>
      </c>
      <c r="B139" s="82" t="s">
        <v>55</v>
      </c>
      <c r="C139" s="68" t="s">
        <v>151</v>
      </c>
      <c r="D139" s="53">
        <v>0</v>
      </c>
      <c r="E139" s="5"/>
      <c r="F139" s="5"/>
      <c r="G139" s="5"/>
      <c r="H139" s="5"/>
      <c r="I139" s="5"/>
      <c r="J139" s="5"/>
      <c r="K139" s="5"/>
      <c r="L139" s="5"/>
      <c r="M139" s="5"/>
      <c r="N139" s="5">
        <v>67</v>
      </c>
      <c r="O139" s="5"/>
      <c r="P139" s="5">
        <v>3</v>
      </c>
      <c r="Q139" s="5">
        <v>0</v>
      </c>
      <c r="R139" s="5">
        <v>0</v>
      </c>
      <c r="S139" s="5">
        <v>0</v>
      </c>
      <c r="T139" s="5">
        <v>70</v>
      </c>
      <c r="U139" s="5">
        <v>68</v>
      </c>
      <c r="V139" s="5">
        <v>2</v>
      </c>
      <c r="W139" s="5"/>
      <c r="X139" s="5"/>
      <c r="Y139" s="5">
        <v>0</v>
      </c>
      <c r="Z139" s="5">
        <v>0</v>
      </c>
      <c r="AA139" s="5">
        <v>0</v>
      </c>
      <c r="AB139" s="5">
        <v>0</v>
      </c>
      <c r="AC139" s="5">
        <v>2</v>
      </c>
      <c r="AD139" s="5">
        <v>1</v>
      </c>
      <c r="AE139" s="5">
        <v>0</v>
      </c>
      <c r="AF139" s="5">
        <v>0</v>
      </c>
      <c r="AG139" s="5">
        <v>0</v>
      </c>
      <c r="AH139" s="5">
        <v>0</v>
      </c>
      <c r="AI139" s="5">
        <v>0</v>
      </c>
      <c r="AJ139" s="5">
        <v>0</v>
      </c>
      <c r="AK139" s="5">
        <v>0</v>
      </c>
      <c r="AL139" s="5">
        <v>0</v>
      </c>
      <c r="AM139" s="5">
        <v>0</v>
      </c>
      <c r="AN139" s="5">
        <v>0</v>
      </c>
      <c r="AO139" s="5">
        <v>0</v>
      </c>
      <c r="AP139" s="5">
        <v>1</v>
      </c>
      <c r="AQ139" s="5">
        <v>0</v>
      </c>
      <c r="AR139" s="5">
        <v>0</v>
      </c>
      <c r="AS139" s="5">
        <v>0</v>
      </c>
      <c r="AT139" s="5">
        <v>0</v>
      </c>
      <c r="AU139" s="5">
        <v>0</v>
      </c>
      <c r="AV139" s="5">
        <v>0</v>
      </c>
      <c r="AW139" s="5">
        <v>2</v>
      </c>
      <c r="AX139" s="5">
        <v>1</v>
      </c>
      <c r="AY139" s="5">
        <v>0</v>
      </c>
      <c r="AZ139" s="5">
        <v>0</v>
      </c>
      <c r="BA139" s="5">
        <v>0</v>
      </c>
      <c r="BB139" s="5">
        <v>0</v>
      </c>
      <c r="BC139" s="5">
        <v>0</v>
      </c>
      <c r="BD139" s="5">
        <v>0</v>
      </c>
      <c r="BE139" s="5">
        <v>0</v>
      </c>
      <c r="BF139" s="5">
        <v>0</v>
      </c>
      <c r="BG139" s="5">
        <v>0</v>
      </c>
      <c r="BH139" s="5">
        <v>0</v>
      </c>
      <c r="BI139" s="5">
        <v>0</v>
      </c>
      <c r="BJ139" s="5">
        <v>0</v>
      </c>
      <c r="BK139" s="5">
        <v>0</v>
      </c>
      <c r="BL139" s="5">
        <v>0</v>
      </c>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4"/>
    </row>
    <row r="140" spans="1:200" ht="17.25" thickBot="1">
      <c r="A140" s="84" t="s">
        <v>29</v>
      </c>
      <c r="B140" s="82" t="s">
        <v>55</v>
      </c>
      <c r="C140" s="58" t="s">
        <v>152</v>
      </c>
      <c r="D140" s="53">
        <v>3</v>
      </c>
      <c r="E140" s="5"/>
      <c r="F140" s="5"/>
      <c r="G140" s="5"/>
      <c r="H140" s="5"/>
      <c r="I140" s="5"/>
      <c r="J140" s="5"/>
      <c r="K140" s="5"/>
      <c r="L140" s="5"/>
      <c r="M140" s="5"/>
      <c r="N140" s="5">
        <v>80</v>
      </c>
      <c r="O140" s="5"/>
      <c r="P140" s="5">
        <v>4</v>
      </c>
      <c r="Q140" s="5">
        <v>0</v>
      </c>
      <c r="R140" s="5">
        <v>0</v>
      </c>
      <c r="S140" s="5">
        <v>0</v>
      </c>
      <c r="T140" s="5">
        <v>84</v>
      </c>
      <c r="U140" s="5">
        <v>77</v>
      </c>
      <c r="V140" s="5">
        <v>7</v>
      </c>
      <c r="W140" s="5"/>
      <c r="X140" s="5"/>
      <c r="Y140" s="5">
        <v>0</v>
      </c>
      <c r="Z140" s="5">
        <v>0</v>
      </c>
      <c r="AA140" s="5">
        <v>0</v>
      </c>
      <c r="AB140" s="5">
        <v>0</v>
      </c>
      <c r="AC140" s="5">
        <v>0</v>
      </c>
      <c r="AD140" s="5">
        <v>0</v>
      </c>
      <c r="AE140" s="5">
        <v>0</v>
      </c>
      <c r="AF140" s="5">
        <v>0</v>
      </c>
      <c r="AG140" s="5">
        <v>0</v>
      </c>
      <c r="AH140" s="5">
        <v>0</v>
      </c>
      <c r="AI140" s="5">
        <v>0</v>
      </c>
      <c r="AJ140" s="5">
        <v>0</v>
      </c>
      <c r="AK140" s="5">
        <v>0</v>
      </c>
      <c r="AL140" s="5">
        <v>0</v>
      </c>
      <c r="AM140" s="5">
        <v>0</v>
      </c>
      <c r="AN140" s="5">
        <v>0</v>
      </c>
      <c r="AO140" s="5">
        <v>0</v>
      </c>
      <c r="AP140" s="5">
        <v>0</v>
      </c>
      <c r="AQ140" s="5">
        <v>0</v>
      </c>
      <c r="AR140" s="5">
        <v>0</v>
      </c>
      <c r="AS140" s="5">
        <v>0</v>
      </c>
      <c r="AT140" s="5">
        <v>0</v>
      </c>
      <c r="AU140" s="5">
        <v>0</v>
      </c>
      <c r="AV140" s="5">
        <v>0</v>
      </c>
      <c r="AW140" s="5">
        <v>0</v>
      </c>
      <c r="AX140" s="5">
        <v>0</v>
      </c>
      <c r="AY140" s="5">
        <v>0</v>
      </c>
      <c r="AZ140" s="5">
        <v>14</v>
      </c>
      <c r="BA140" s="5">
        <v>0</v>
      </c>
      <c r="BB140" s="5">
        <v>14</v>
      </c>
      <c r="BC140" s="5">
        <v>7</v>
      </c>
      <c r="BD140" s="5">
        <v>0</v>
      </c>
      <c r="BE140" s="5">
        <v>7</v>
      </c>
      <c r="BF140" s="5">
        <v>0</v>
      </c>
      <c r="BG140" s="5">
        <v>0</v>
      </c>
      <c r="BH140" s="5">
        <v>0</v>
      </c>
      <c r="BI140" s="5">
        <v>4</v>
      </c>
      <c r="BJ140" s="5">
        <v>3</v>
      </c>
      <c r="BK140" s="5">
        <v>0</v>
      </c>
      <c r="BL140" s="5">
        <v>0</v>
      </c>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4"/>
    </row>
    <row r="141" spans="1:200" ht="16.5">
      <c r="A141" s="84" t="s">
        <v>29</v>
      </c>
      <c r="B141" s="82" t="s">
        <v>55</v>
      </c>
      <c r="C141" s="66" t="s">
        <v>224</v>
      </c>
      <c r="D141" s="53">
        <v>4</v>
      </c>
      <c r="E141" s="5"/>
      <c r="F141" s="5"/>
      <c r="G141" s="5"/>
      <c r="H141" s="5"/>
      <c r="I141" s="5"/>
      <c r="J141" s="5"/>
      <c r="K141" s="5"/>
      <c r="L141" s="5"/>
      <c r="M141" s="5"/>
      <c r="N141" s="5">
        <v>50</v>
      </c>
      <c r="O141" s="5"/>
      <c r="P141" s="5">
        <v>2</v>
      </c>
      <c r="Q141" s="5">
        <v>0</v>
      </c>
      <c r="R141" s="5">
        <v>0</v>
      </c>
      <c r="S141" s="5">
        <v>0</v>
      </c>
      <c r="T141" s="5">
        <v>52</v>
      </c>
      <c r="U141" s="5">
        <v>49</v>
      </c>
      <c r="V141" s="5">
        <v>3</v>
      </c>
      <c r="W141" s="5"/>
      <c r="X141" s="5"/>
      <c r="Y141" s="5">
        <v>0</v>
      </c>
      <c r="Z141" s="5">
        <v>0</v>
      </c>
      <c r="AA141" s="5">
        <v>0</v>
      </c>
      <c r="AB141" s="5">
        <v>1</v>
      </c>
      <c r="AC141" s="5">
        <v>2</v>
      </c>
      <c r="AD141" s="5">
        <v>2</v>
      </c>
      <c r="AE141" s="5">
        <v>0</v>
      </c>
      <c r="AF141" s="5">
        <v>0</v>
      </c>
      <c r="AG141" s="5">
        <v>0</v>
      </c>
      <c r="AH141" s="5">
        <v>0</v>
      </c>
      <c r="AI141" s="5">
        <v>0</v>
      </c>
      <c r="AJ141" s="5">
        <v>0</v>
      </c>
      <c r="AK141" s="5">
        <v>0</v>
      </c>
      <c r="AL141" s="5">
        <v>0</v>
      </c>
      <c r="AM141" s="5">
        <v>0</v>
      </c>
      <c r="AN141" s="5">
        <v>0</v>
      </c>
      <c r="AO141" s="5">
        <v>0</v>
      </c>
      <c r="AP141" s="5">
        <v>0</v>
      </c>
      <c r="AQ141" s="5">
        <v>2</v>
      </c>
      <c r="AR141" s="5">
        <v>0</v>
      </c>
      <c r="AS141" s="5">
        <v>0</v>
      </c>
      <c r="AT141" s="5">
        <v>0</v>
      </c>
      <c r="AU141" s="5">
        <v>0</v>
      </c>
      <c r="AV141" s="5">
        <v>0</v>
      </c>
      <c r="AW141" s="5">
        <v>0</v>
      </c>
      <c r="AX141" s="5">
        <v>0</v>
      </c>
      <c r="AY141" s="5">
        <v>0</v>
      </c>
      <c r="AZ141" s="5">
        <v>4</v>
      </c>
      <c r="BA141" s="5">
        <v>0</v>
      </c>
      <c r="BB141" s="5">
        <v>4</v>
      </c>
      <c r="BC141" s="5">
        <v>1</v>
      </c>
      <c r="BD141" s="5">
        <v>0</v>
      </c>
      <c r="BE141" s="5">
        <v>1</v>
      </c>
      <c r="BF141" s="5">
        <v>0</v>
      </c>
      <c r="BG141" s="5">
        <v>0</v>
      </c>
      <c r="BH141" s="5">
        <v>0</v>
      </c>
      <c r="BI141" s="5">
        <v>0</v>
      </c>
      <c r="BJ141" s="5">
        <v>0</v>
      </c>
      <c r="BK141" s="5">
        <v>0</v>
      </c>
      <c r="BL141" s="5">
        <v>0</v>
      </c>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4"/>
    </row>
    <row r="142" spans="1:200" ht="16.5">
      <c r="A142" s="84" t="s">
        <v>29</v>
      </c>
      <c r="B142" s="79" t="s">
        <v>76</v>
      </c>
      <c r="C142" s="68" t="s">
        <v>162</v>
      </c>
      <c r="D142" s="53">
        <v>1</v>
      </c>
      <c r="E142" s="5">
        <v>1</v>
      </c>
      <c r="F142" s="5">
        <v>0</v>
      </c>
      <c r="G142" s="5">
        <v>0</v>
      </c>
      <c r="H142" s="5">
        <v>0</v>
      </c>
      <c r="I142" s="5">
        <v>1</v>
      </c>
      <c r="J142" s="5">
        <v>1</v>
      </c>
      <c r="K142" s="5">
        <v>0</v>
      </c>
      <c r="L142" s="5">
        <v>1</v>
      </c>
      <c r="M142" s="5"/>
      <c r="N142" s="5">
        <v>165</v>
      </c>
      <c r="O142" s="5">
        <v>0</v>
      </c>
      <c r="P142" s="5">
        <v>5</v>
      </c>
      <c r="Q142" s="5">
        <v>0</v>
      </c>
      <c r="R142" s="5">
        <v>0</v>
      </c>
      <c r="S142" s="5">
        <v>1</v>
      </c>
      <c r="T142" s="5">
        <v>171</v>
      </c>
      <c r="U142" s="5">
        <v>168</v>
      </c>
      <c r="V142" s="5">
        <v>3</v>
      </c>
      <c r="W142" s="5">
        <v>1</v>
      </c>
      <c r="X142" s="5">
        <v>1</v>
      </c>
      <c r="Y142" s="5">
        <v>0</v>
      </c>
      <c r="Z142" s="5">
        <v>0</v>
      </c>
      <c r="AA142" s="5">
        <v>0</v>
      </c>
      <c r="AB142" s="5">
        <v>0</v>
      </c>
      <c r="AC142" s="5">
        <v>4</v>
      </c>
      <c r="AD142" s="5">
        <v>2</v>
      </c>
      <c r="AE142" s="5">
        <v>0</v>
      </c>
      <c r="AF142" s="5">
        <v>0</v>
      </c>
      <c r="AG142" s="5">
        <v>0</v>
      </c>
      <c r="AH142" s="5">
        <v>0</v>
      </c>
      <c r="AI142" s="5">
        <v>0</v>
      </c>
      <c r="AJ142" s="5">
        <v>0</v>
      </c>
      <c r="AK142" s="5">
        <v>0</v>
      </c>
      <c r="AL142" s="5">
        <v>0</v>
      </c>
      <c r="AM142" s="5">
        <v>0</v>
      </c>
      <c r="AN142" s="5">
        <v>0</v>
      </c>
      <c r="AO142" s="5">
        <v>0</v>
      </c>
      <c r="AP142" s="5">
        <v>2</v>
      </c>
      <c r="AQ142" s="5">
        <v>0</v>
      </c>
      <c r="AR142" s="5">
        <v>0</v>
      </c>
      <c r="AS142" s="5">
        <v>0</v>
      </c>
      <c r="AT142" s="5">
        <v>2</v>
      </c>
      <c r="AU142" s="5">
        <v>1</v>
      </c>
      <c r="AV142" s="5">
        <v>0</v>
      </c>
      <c r="AW142" s="5">
        <v>0</v>
      </c>
      <c r="AX142" s="5">
        <v>0</v>
      </c>
      <c r="AY142" s="5">
        <v>0</v>
      </c>
      <c r="AZ142" s="5">
        <v>0</v>
      </c>
      <c r="BA142" s="5">
        <v>0</v>
      </c>
      <c r="BB142" s="5">
        <v>0</v>
      </c>
      <c r="BC142" s="5">
        <v>0</v>
      </c>
      <c r="BD142" s="5">
        <v>0</v>
      </c>
      <c r="BE142" s="5">
        <v>0</v>
      </c>
      <c r="BF142" s="5">
        <v>0</v>
      </c>
      <c r="BG142" s="5">
        <v>0</v>
      </c>
      <c r="BH142" s="5">
        <v>0</v>
      </c>
      <c r="BI142" s="5">
        <v>0</v>
      </c>
      <c r="BJ142" s="5">
        <v>0</v>
      </c>
      <c r="BK142" s="5">
        <v>0</v>
      </c>
      <c r="BL142" s="5">
        <v>0</v>
      </c>
      <c r="BM142" s="5">
        <v>1</v>
      </c>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4"/>
    </row>
    <row r="143" spans="1:200" ht="16.5">
      <c r="A143" s="84" t="s">
        <v>29</v>
      </c>
      <c r="B143" s="82" t="s">
        <v>76</v>
      </c>
      <c r="C143" s="68" t="s">
        <v>139</v>
      </c>
      <c r="D143" s="53">
        <v>4</v>
      </c>
      <c r="E143" s="5">
        <v>0</v>
      </c>
      <c r="F143" s="5">
        <v>0</v>
      </c>
      <c r="G143" s="5">
        <v>0</v>
      </c>
      <c r="H143" s="5">
        <v>0</v>
      </c>
      <c r="I143" s="5">
        <v>0</v>
      </c>
      <c r="J143" s="5">
        <v>0</v>
      </c>
      <c r="K143" s="5">
        <v>0</v>
      </c>
      <c r="L143" s="5">
        <v>0</v>
      </c>
      <c r="M143" s="5"/>
      <c r="N143" s="5">
        <v>657</v>
      </c>
      <c r="O143" s="5">
        <v>0</v>
      </c>
      <c r="P143" s="5">
        <v>7</v>
      </c>
      <c r="Q143" s="5">
        <v>1</v>
      </c>
      <c r="R143" s="5">
        <v>0</v>
      </c>
      <c r="S143" s="5">
        <v>8</v>
      </c>
      <c r="T143" s="5">
        <v>673</v>
      </c>
      <c r="U143" s="5">
        <v>656</v>
      </c>
      <c r="V143" s="5">
        <v>17</v>
      </c>
      <c r="W143" s="5">
        <v>0</v>
      </c>
      <c r="X143" s="5">
        <v>0</v>
      </c>
      <c r="Y143" s="5">
        <v>0</v>
      </c>
      <c r="Z143" s="5">
        <v>0</v>
      </c>
      <c r="AA143" s="5">
        <v>0</v>
      </c>
      <c r="AB143" s="5">
        <v>0</v>
      </c>
      <c r="AC143" s="5">
        <v>28</v>
      </c>
      <c r="AD143" s="5">
        <v>6</v>
      </c>
      <c r="AE143" s="5">
        <v>2</v>
      </c>
      <c r="AF143" s="5">
        <v>0</v>
      </c>
      <c r="AG143" s="5">
        <v>0</v>
      </c>
      <c r="AH143" s="5">
        <v>4</v>
      </c>
      <c r="AI143" s="5">
        <v>0</v>
      </c>
      <c r="AJ143" s="5">
        <v>0</v>
      </c>
      <c r="AK143" s="5">
        <v>0</v>
      </c>
      <c r="AL143" s="5">
        <v>0</v>
      </c>
      <c r="AM143" s="5">
        <v>1</v>
      </c>
      <c r="AN143" s="5">
        <v>1</v>
      </c>
      <c r="AO143" s="5">
        <v>1</v>
      </c>
      <c r="AP143" s="5">
        <v>12</v>
      </c>
      <c r="AQ143" s="5">
        <v>0</v>
      </c>
      <c r="AR143" s="5">
        <v>0</v>
      </c>
      <c r="AS143" s="5">
        <v>0</v>
      </c>
      <c r="AT143" s="5">
        <v>6</v>
      </c>
      <c r="AU143" s="5">
        <v>3</v>
      </c>
      <c r="AV143" s="5">
        <v>0</v>
      </c>
      <c r="AW143" s="5">
        <v>0</v>
      </c>
      <c r="AX143" s="5">
        <v>0</v>
      </c>
      <c r="AY143" s="5">
        <v>0</v>
      </c>
      <c r="AZ143" s="5">
        <v>0</v>
      </c>
      <c r="BA143" s="5">
        <v>0</v>
      </c>
      <c r="BB143" s="5">
        <v>0</v>
      </c>
      <c r="BC143" s="5">
        <v>0</v>
      </c>
      <c r="BD143" s="5">
        <v>0</v>
      </c>
      <c r="BE143" s="5">
        <v>0</v>
      </c>
      <c r="BF143" s="5">
        <v>0</v>
      </c>
      <c r="BG143" s="5">
        <v>0</v>
      </c>
      <c r="BH143" s="5">
        <v>0</v>
      </c>
      <c r="BI143" s="5">
        <v>0</v>
      </c>
      <c r="BJ143" s="5">
        <v>0</v>
      </c>
      <c r="BK143" s="5">
        <v>0</v>
      </c>
      <c r="BL143" s="5">
        <v>0</v>
      </c>
      <c r="BM143" s="5">
        <v>1</v>
      </c>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4"/>
    </row>
    <row r="144" spans="1:200" ht="16.5">
      <c r="A144" s="84" t="s">
        <v>29</v>
      </c>
      <c r="B144" s="82" t="s">
        <v>76</v>
      </c>
      <c r="C144" s="68" t="s">
        <v>142</v>
      </c>
      <c r="D144" s="53">
        <v>5</v>
      </c>
      <c r="E144" s="5">
        <v>1</v>
      </c>
      <c r="F144" s="5">
        <v>0</v>
      </c>
      <c r="G144" s="5">
        <v>0</v>
      </c>
      <c r="H144" s="5">
        <v>0</v>
      </c>
      <c r="I144" s="5">
        <v>1</v>
      </c>
      <c r="J144" s="5">
        <v>1</v>
      </c>
      <c r="K144" s="5">
        <v>0</v>
      </c>
      <c r="L144" s="5">
        <v>1</v>
      </c>
      <c r="M144" s="5"/>
      <c r="N144" s="5">
        <v>205</v>
      </c>
      <c r="O144" s="5">
        <v>0</v>
      </c>
      <c r="P144" s="5">
        <v>14</v>
      </c>
      <c r="Q144" s="5">
        <v>0</v>
      </c>
      <c r="R144" s="5">
        <v>0</v>
      </c>
      <c r="S144" s="5">
        <v>0</v>
      </c>
      <c r="T144" s="5">
        <v>219</v>
      </c>
      <c r="U144" s="5">
        <v>215</v>
      </c>
      <c r="V144" s="5">
        <v>4</v>
      </c>
      <c r="W144" s="5">
        <v>1</v>
      </c>
      <c r="X144" s="5">
        <v>0</v>
      </c>
      <c r="Y144" s="5">
        <v>0</v>
      </c>
      <c r="Z144" s="5">
        <v>0</v>
      </c>
      <c r="AA144" s="5">
        <v>0</v>
      </c>
      <c r="AB144" s="5">
        <v>0</v>
      </c>
      <c r="AC144" s="5">
        <v>4</v>
      </c>
      <c r="AD144" s="5">
        <v>2</v>
      </c>
      <c r="AE144" s="5">
        <v>0</v>
      </c>
      <c r="AF144" s="5">
        <v>0</v>
      </c>
      <c r="AG144" s="5">
        <v>0</v>
      </c>
      <c r="AH144" s="5">
        <v>0</v>
      </c>
      <c r="AI144" s="5">
        <v>0</v>
      </c>
      <c r="AJ144" s="5">
        <v>0</v>
      </c>
      <c r="AK144" s="5">
        <v>0</v>
      </c>
      <c r="AL144" s="5">
        <v>0</v>
      </c>
      <c r="AM144" s="5">
        <v>0</v>
      </c>
      <c r="AN144" s="5">
        <v>0</v>
      </c>
      <c r="AO144" s="5">
        <v>0</v>
      </c>
      <c r="AP144" s="5">
        <v>2</v>
      </c>
      <c r="AQ144" s="5">
        <v>0</v>
      </c>
      <c r="AR144" s="5">
        <v>0</v>
      </c>
      <c r="AS144" s="5">
        <v>0</v>
      </c>
      <c r="AT144" s="5">
        <v>0</v>
      </c>
      <c r="AU144" s="5">
        <v>0</v>
      </c>
      <c r="AV144" s="5">
        <v>0</v>
      </c>
      <c r="AW144" s="5">
        <v>0</v>
      </c>
      <c r="AX144" s="5">
        <v>0</v>
      </c>
      <c r="AY144" s="5">
        <v>0</v>
      </c>
      <c r="AZ144" s="5">
        <v>4</v>
      </c>
      <c r="BA144" s="5">
        <v>0</v>
      </c>
      <c r="BB144" s="5">
        <v>4</v>
      </c>
      <c r="BC144" s="5">
        <v>2</v>
      </c>
      <c r="BD144" s="5">
        <v>0</v>
      </c>
      <c r="BE144" s="5">
        <v>0</v>
      </c>
      <c r="BF144" s="5">
        <v>2</v>
      </c>
      <c r="BG144" s="5">
        <v>0</v>
      </c>
      <c r="BH144" s="5">
        <v>0</v>
      </c>
      <c r="BI144" s="5">
        <v>0</v>
      </c>
      <c r="BJ144" s="5">
        <v>0</v>
      </c>
      <c r="BK144" s="5">
        <v>0</v>
      </c>
      <c r="BL144" s="5">
        <v>0</v>
      </c>
      <c r="BM144" s="5">
        <v>1</v>
      </c>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4"/>
    </row>
    <row r="145" spans="1:200" ht="16.5">
      <c r="A145" s="84" t="s">
        <v>29</v>
      </c>
      <c r="B145" s="82" t="s">
        <v>76</v>
      </c>
      <c r="C145" s="68" t="s">
        <v>143</v>
      </c>
      <c r="D145" s="53">
        <v>19</v>
      </c>
      <c r="E145" s="5">
        <v>5</v>
      </c>
      <c r="F145" s="5">
        <v>0</v>
      </c>
      <c r="G145" s="5">
        <v>0</v>
      </c>
      <c r="H145" s="5">
        <v>0</v>
      </c>
      <c r="I145" s="5">
        <v>5</v>
      </c>
      <c r="J145" s="5">
        <v>5</v>
      </c>
      <c r="K145" s="5">
        <v>0</v>
      </c>
      <c r="L145" s="5">
        <v>5</v>
      </c>
      <c r="M145" s="5"/>
      <c r="N145" s="5">
        <v>587</v>
      </c>
      <c r="O145" s="5">
        <v>0</v>
      </c>
      <c r="P145" s="5">
        <v>13</v>
      </c>
      <c r="Q145" s="5">
        <v>5</v>
      </c>
      <c r="R145" s="5">
        <v>0</v>
      </c>
      <c r="S145" s="5">
        <v>3</v>
      </c>
      <c r="T145" s="5">
        <v>608</v>
      </c>
      <c r="U145" s="5">
        <v>591</v>
      </c>
      <c r="V145" s="5">
        <v>17</v>
      </c>
      <c r="W145" s="5">
        <v>5</v>
      </c>
      <c r="X145" s="5">
        <v>0</v>
      </c>
      <c r="Y145" s="5">
        <v>0</v>
      </c>
      <c r="Z145" s="5">
        <v>0</v>
      </c>
      <c r="AA145" s="5">
        <v>0</v>
      </c>
      <c r="AB145" s="5">
        <v>0</v>
      </c>
      <c r="AC145" s="5">
        <v>22</v>
      </c>
      <c r="AD145" s="5">
        <v>8</v>
      </c>
      <c r="AE145" s="5">
        <v>3</v>
      </c>
      <c r="AF145" s="5">
        <v>0</v>
      </c>
      <c r="AG145" s="5">
        <v>0</v>
      </c>
      <c r="AH145" s="5">
        <v>0</v>
      </c>
      <c r="AI145" s="5">
        <v>0</v>
      </c>
      <c r="AJ145" s="5">
        <v>0</v>
      </c>
      <c r="AK145" s="5">
        <v>0</v>
      </c>
      <c r="AL145" s="5">
        <v>0</v>
      </c>
      <c r="AM145" s="5">
        <v>2</v>
      </c>
      <c r="AN145" s="5">
        <v>1</v>
      </c>
      <c r="AO145" s="5">
        <v>1</v>
      </c>
      <c r="AP145" s="5">
        <v>11</v>
      </c>
      <c r="AQ145" s="5">
        <v>0</v>
      </c>
      <c r="AR145" s="5">
        <v>2</v>
      </c>
      <c r="AS145" s="5">
        <v>0</v>
      </c>
      <c r="AT145" s="5">
        <v>4</v>
      </c>
      <c r="AU145" s="5">
        <v>2</v>
      </c>
      <c r="AV145" s="5">
        <v>0</v>
      </c>
      <c r="AW145" s="5">
        <v>0</v>
      </c>
      <c r="AX145" s="5">
        <v>0</v>
      </c>
      <c r="AY145" s="5">
        <v>0</v>
      </c>
      <c r="AZ145" s="5">
        <v>8</v>
      </c>
      <c r="BA145" s="5">
        <v>5</v>
      </c>
      <c r="BB145" s="5">
        <v>3</v>
      </c>
      <c r="BC145" s="5">
        <v>4</v>
      </c>
      <c r="BD145" s="5">
        <v>0</v>
      </c>
      <c r="BE145" s="5">
        <v>4</v>
      </c>
      <c r="BF145" s="5">
        <v>0</v>
      </c>
      <c r="BG145" s="5">
        <v>2</v>
      </c>
      <c r="BH145" s="5">
        <v>0</v>
      </c>
      <c r="BI145" s="5">
        <v>2</v>
      </c>
      <c r="BJ145" s="5">
        <v>0</v>
      </c>
      <c r="BK145" s="5">
        <v>0</v>
      </c>
      <c r="BL145" s="5">
        <v>0</v>
      </c>
      <c r="BM145" s="5">
        <v>1</v>
      </c>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c r="FR145" s="5"/>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4"/>
    </row>
    <row r="146" spans="1:200" ht="16.5">
      <c r="A146" s="84" t="s">
        <v>29</v>
      </c>
      <c r="B146" s="82" t="s">
        <v>76</v>
      </c>
      <c r="C146" s="68" t="s">
        <v>81</v>
      </c>
      <c r="D146" s="53">
        <v>12</v>
      </c>
      <c r="E146" s="5">
        <v>2</v>
      </c>
      <c r="F146" s="5">
        <v>0</v>
      </c>
      <c r="G146" s="5">
        <v>0</v>
      </c>
      <c r="H146" s="5">
        <v>0</v>
      </c>
      <c r="I146" s="5">
        <v>2</v>
      </c>
      <c r="J146" s="5">
        <v>2</v>
      </c>
      <c r="K146" s="5">
        <v>0</v>
      </c>
      <c r="L146" s="5">
        <v>2</v>
      </c>
      <c r="M146" s="5"/>
      <c r="N146" s="5">
        <v>458</v>
      </c>
      <c r="O146" s="5">
        <v>0</v>
      </c>
      <c r="P146" s="5">
        <v>8</v>
      </c>
      <c r="Q146" s="5">
        <v>6</v>
      </c>
      <c r="R146" s="5">
        <v>0</v>
      </c>
      <c r="S146" s="5">
        <v>3</v>
      </c>
      <c r="T146" s="5">
        <v>475</v>
      </c>
      <c r="U146" s="5">
        <v>456</v>
      </c>
      <c r="V146" s="5">
        <v>19</v>
      </c>
      <c r="W146" s="5">
        <v>0</v>
      </c>
      <c r="X146" s="5">
        <v>0</v>
      </c>
      <c r="Y146" s="5">
        <v>0</v>
      </c>
      <c r="Z146" s="5">
        <v>0</v>
      </c>
      <c r="AA146" s="5">
        <v>0</v>
      </c>
      <c r="AB146" s="5">
        <v>0</v>
      </c>
      <c r="AC146" s="5">
        <v>10</v>
      </c>
      <c r="AD146" s="5">
        <v>5</v>
      </c>
      <c r="AE146" s="5">
        <v>0</v>
      </c>
      <c r="AF146" s="5">
        <v>0</v>
      </c>
      <c r="AG146" s="5">
        <v>0</v>
      </c>
      <c r="AH146" s="5">
        <v>0</v>
      </c>
      <c r="AI146" s="5">
        <v>0</v>
      </c>
      <c r="AJ146" s="5">
        <v>0</v>
      </c>
      <c r="AK146" s="5">
        <v>0</v>
      </c>
      <c r="AL146" s="5">
        <v>0</v>
      </c>
      <c r="AM146" s="5">
        <v>0</v>
      </c>
      <c r="AN146" s="5">
        <v>0</v>
      </c>
      <c r="AO146" s="5">
        <v>0</v>
      </c>
      <c r="AP146" s="5">
        <v>5</v>
      </c>
      <c r="AQ146" s="5">
        <v>0</v>
      </c>
      <c r="AR146" s="5">
        <v>10</v>
      </c>
      <c r="AS146" s="5">
        <v>0</v>
      </c>
      <c r="AT146" s="5">
        <v>2</v>
      </c>
      <c r="AU146" s="5">
        <v>1</v>
      </c>
      <c r="AV146" s="5">
        <v>0</v>
      </c>
      <c r="AW146" s="5">
        <v>0</v>
      </c>
      <c r="AX146" s="5">
        <v>0</v>
      </c>
      <c r="AY146" s="5">
        <v>0</v>
      </c>
      <c r="AZ146" s="5">
        <v>26</v>
      </c>
      <c r="BA146" s="5">
        <v>2</v>
      </c>
      <c r="BB146" s="5">
        <v>24</v>
      </c>
      <c r="BC146" s="5">
        <v>13</v>
      </c>
      <c r="BD146" s="5">
        <v>0</v>
      </c>
      <c r="BE146" s="5">
        <v>13</v>
      </c>
      <c r="BF146" s="5">
        <v>0</v>
      </c>
      <c r="BG146" s="5">
        <v>10</v>
      </c>
      <c r="BH146" s="5">
        <v>0</v>
      </c>
      <c r="BI146" s="5">
        <v>2</v>
      </c>
      <c r="BJ146" s="5">
        <v>0</v>
      </c>
      <c r="BK146" s="5">
        <v>0</v>
      </c>
      <c r="BL146" s="5">
        <v>1</v>
      </c>
      <c r="BM146" s="5">
        <v>1</v>
      </c>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c r="FQ146" s="5"/>
      <c r="FR146" s="5"/>
      <c r="FS146" s="5"/>
      <c r="FT146" s="5"/>
      <c r="FU146" s="5"/>
      <c r="FV146" s="5"/>
      <c r="FW146" s="5"/>
      <c r="FX146" s="5"/>
      <c r="FY146" s="5"/>
      <c r="FZ146" s="5"/>
      <c r="GA146" s="5"/>
      <c r="GB146" s="5"/>
      <c r="GC146" s="5"/>
      <c r="GD146" s="5"/>
      <c r="GE146" s="5"/>
      <c r="GF146" s="5"/>
      <c r="GG146" s="5"/>
      <c r="GH146" s="5"/>
      <c r="GI146" s="5"/>
      <c r="GJ146" s="5"/>
      <c r="GK146" s="5"/>
      <c r="GL146" s="5"/>
      <c r="GM146" s="5"/>
      <c r="GN146" s="5"/>
      <c r="GO146" s="5"/>
      <c r="GP146" s="5"/>
      <c r="GQ146" s="5"/>
      <c r="GR146" s="54"/>
    </row>
    <row r="147" spans="1:200" ht="16.5">
      <c r="A147" s="84" t="s">
        <v>29</v>
      </c>
      <c r="B147" s="82" t="s">
        <v>76</v>
      </c>
      <c r="C147" s="68" t="s">
        <v>147</v>
      </c>
      <c r="D147" s="53">
        <v>108</v>
      </c>
      <c r="E147" s="5">
        <v>6</v>
      </c>
      <c r="F147" s="5">
        <v>0</v>
      </c>
      <c r="G147" s="5">
        <v>0</v>
      </c>
      <c r="H147" s="5">
        <v>0</v>
      </c>
      <c r="I147" s="5">
        <v>6</v>
      </c>
      <c r="J147" s="5">
        <v>6</v>
      </c>
      <c r="K147" s="5">
        <v>0</v>
      </c>
      <c r="L147" s="5">
        <v>6</v>
      </c>
      <c r="M147" s="5"/>
      <c r="N147" s="5">
        <v>7477</v>
      </c>
      <c r="O147" s="5">
        <v>0</v>
      </c>
      <c r="P147" s="5">
        <v>73</v>
      </c>
      <c r="Q147" s="5">
        <v>133</v>
      </c>
      <c r="R147" s="5">
        <v>0</v>
      </c>
      <c r="S147" s="5">
        <v>48</v>
      </c>
      <c r="T147" s="5">
        <v>7731</v>
      </c>
      <c r="U147" s="5">
        <v>7466</v>
      </c>
      <c r="V147" s="5">
        <v>265</v>
      </c>
      <c r="W147" s="5">
        <v>6</v>
      </c>
      <c r="X147" s="5">
        <v>1</v>
      </c>
      <c r="Y147" s="5">
        <v>7</v>
      </c>
      <c r="Z147" s="5">
        <v>0</v>
      </c>
      <c r="AA147" s="5">
        <v>0</v>
      </c>
      <c r="AB147" s="5">
        <v>68</v>
      </c>
      <c r="AC147" s="5">
        <v>156</v>
      </c>
      <c r="AD147" s="5">
        <v>54</v>
      </c>
      <c r="AE147" s="5">
        <v>22</v>
      </c>
      <c r="AF147" s="5">
        <v>0</v>
      </c>
      <c r="AG147" s="5">
        <v>0</v>
      </c>
      <c r="AH147" s="5">
        <v>2</v>
      </c>
      <c r="AI147" s="5">
        <v>0</v>
      </c>
      <c r="AJ147" s="5">
        <v>0</v>
      </c>
      <c r="AK147" s="5">
        <v>0</v>
      </c>
      <c r="AL147" s="5">
        <v>0</v>
      </c>
      <c r="AM147" s="5">
        <v>1</v>
      </c>
      <c r="AN147" s="5">
        <v>1</v>
      </c>
      <c r="AO147" s="5">
        <v>1</v>
      </c>
      <c r="AP147" s="5">
        <v>78</v>
      </c>
      <c r="AQ147" s="5">
        <v>0</v>
      </c>
      <c r="AR147" s="5">
        <v>52</v>
      </c>
      <c r="AS147" s="5">
        <v>0</v>
      </c>
      <c r="AT147" s="5">
        <v>20</v>
      </c>
      <c r="AU147" s="5">
        <v>10</v>
      </c>
      <c r="AV147" s="5">
        <v>0</v>
      </c>
      <c r="AW147" s="5">
        <v>0</v>
      </c>
      <c r="AX147" s="5">
        <v>0</v>
      </c>
      <c r="AY147" s="5">
        <v>0</v>
      </c>
      <c r="AZ147" s="5">
        <v>354</v>
      </c>
      <c r="BA147" s="5">
        <v>0</v>
      </c>
      <c r="BB147" s="5">
        <v>354</v>
      </c>
      <c r="BC147" s="5">
        <v>177</v>
      </c>
      <c r="BD147" s="5">
        <v>0</v>
      </c>
      <c r="BE147" s="5">
        <v>177</v>
      </c>
      <c r="BF147" s="5">
        <v>0</v>
      </c>
      <c r="BG147" s="5">
        <v>52</v>
      </c>
      <c r="BH147" s="5">
        <v>8</v>
      </c>
      <c r="BI147" s="5">
        <v>21</v>
      </c>
      <c r="BJ147" s="5">
        <v>0</v>
      </c>
      <c r="BK147" s="5">
        <v>20</v>
      </c>
      <c r="BL147" s="5">
        <v>1</v>
      </c>
      <c r="BM147" s="5">
        <v>1</v>
      </c>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c r="FQ147" s="5"/>
      <c r="FR147" s="5"/>
      <c r="FS147" s="5"/>
      <c r="FT147" s="5"/>
      <c r="FU147" s="5"/>
      <c r="FV147" s="5"/>
      <c r="FW147" s="5"/>
      <c r="FX147" s="5"/>
      <c r="FY147" s="5"/>
      <c r="FZ147" s="5"/>
      <c r="GA147" s="5"/>
      <c r="GB147" s="5"/>
      <c r="GC147" s="5"/>
      <c r="GD147" s="5"/>
      <c r="GE147" s="5"/>
      <c r="GF147" s="5"/>
      <c r="GG147" s="5"/>
      <c r="GH147" s="5"/>
      <c r="GI147" s="5"/>
      <c r="GJ147" s="5"/>
      <c r="GK147" s="5"/>
      <c r="GL147" s="5"/>
      <c r="GM147" s="5"/>
      <c r="GN147" s="5"/>
      <c r="GO147" s="5"/>
      <c r="GP147" s="5"/>
      <c r="GQ147" s="5"/>
      <c r="GR147" s="54"/>
    </row>
    <row r="148" spans="1:200" ht="16.5">
      <c r="A148" s="84" t="s">
        <v>29</v>
      </c>
      <c r="B148" s="82" t="s">
        <v>76</v>
      </c>
      <c r="C148" s="68" t="s">
        <v>140</v>
      </c>
      <c r="D148" s="53">
        <v>2</v>
      </c>
      <c r="E148" s="5">
        <v>0</v>
      </c>
      <c r="F148" s="5">
        <v>0</v>
      </c>
      <c r="G148" s="5">
        <v>0</v>
      </c>
      <c r="H148" s="5">
        <v>0</v>
      </c>
      <c r="I148" s="5">
        <v>0</v>
      </c>
      <c r="J148" s="5">
        <v>0</v>
      </c>
      <c r="K148" s="5">
        <v>0</v>
      </c>
      <c r="L148" s="5">
        <v>0</v>
      </c>
      <c r="M148" s="5"/>
      <c r="N148" s="5">
        <v>174</v>
      </c>
      <c r="O148" s="5">
        <v>0</v>
      </c>
      <c r="P148" s="5">
        <v>0</v>
      </c>
      <c r="Q148" s="5"/>
      <c r="R148" s="5"/>
      <c r="S148" s="5"/>
      <c r="T148" s="5">
        <v>174</v>
      </c>
      <c r="U148" s="5">
        <v>176</v>
      </c>
      <c r="V148" s="5"/>
      <c r="W148" s="5">
        <v>0</v>
      </c>
      <c r="X148" s="5">
        <v>0</v>
      </c>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c r="ES148" s="5"/>
      <c r="ET148" s="5"/>
      <c r="EU148" s="5"/>
      <c r="EV148" s="5"/>
      <c r="EW148" s="5"/>
      <c r="EX148" s="5"/>
      <c r="EY148" s="5"/>
      <c r="EZ148" s="5"/>
      <c r="FA148" s="5"/>
      <c r="FB148" s="5"/>
      <c r="FC148" s="5"/>
      <c r="FD148" s="5"/>
      <c r="FE148" s="5"/>
      <c r="FF148" s="5"/>
      <c r="FG148" s="5"/>
      <c r="FH148" s="5"/>
      <c r="FI148" s="5"/>
      <c r="FJ148" s="5"/>
      <c r="FK148" s="5"/>
      <c r="FL148" s="5"/>
      <c r="FM148" s="5"/>
      <c r="FN148" s="5"/>
      <c r="FO148" s="5"/>
      <c r="FP148" s="5"/>
      <c r="FQ148" s="5"/>
      <c r="FR148" s="5"/>
      <c r="FS148" s="5"/>
      <c r="FT148" s="5"/>
      <c r="FU148" s="5"/>
      <c r="FV148" s="5"/>
      <c r="FW148" s="5"/>
      <c r="FX148" s="5"/>
      <c r="FY148" s="5"/>
      <c r="FZ148" s="5"/>
      <c r="GA148" s="5"/>
      <c r="GB148" s="5"/>
      <c r="GC148" s="5"/>
      <c r="GD148" s="5"/>
      <c r="GE148" s="5"/>
      <c r="GF148" s="5"/>
      <c r="GG148" s="5"/>
      <c r="GH148" s="5"/>
      <c r="GI148" s="5"/>
      <c r="GJ148" s="5"/>
      <c r="GK148" s="5"/>
      <c r="GL148" s="5"/>
      <c r="GM148" s="5"/>
      <c r="GN148" s="5"/>
      <c r="GO148" s="5"/>
      <c r="GP148" s="5"/>
      <c r="GQ148" s="5"/>
      <c r="GR148" s="54"/>
    </row>
    <row r="149" spans="1:200" ht="16.5">
      <c r="A149" s="84" t="s">
        <v>29</v>
      </c>
      <c r="B149" s="82" t="s">
        <v>76</v>
      </c>
      <c r="C149" s="68" t="s">
        <v>177</v>
      </c>
      <c r="D149" s="53">
        <v>5</v>
      </c>
      <c r="E149" s="5">
        <v>1</v>
      </c>
      <c r="F149" s="5">
        <v>0</v>
      </c>
      <c r="G149" s="5">
        <v>0</v>
      </c>
      <c r="H149" s="5">
        <v>0</v>
      </c>
      <c r="I149" s="5">
        <v>1</v>
      </c>
      <c r="J149" s="5">
        <v>1</v>
      </c>
      <c r="K149" s="5">
        <v>0</v>
      </c>
      <c r="L149" s="5">
        <v>1</v>
      </c>
      <c r="M149" s="5"/>
      <c r="N149" s="5">
        <v>275</v>
      </c>
      <c r="O149" s="5">
        <v>0</v>
      </c>
      <c r="P149" s="5">
        <v>4</v>
      </c>
      <c r="Q149" s="5">
        <v>0</v>
      </c>
      <c r="R149" s="5">
        <v>0</v>
      </c>
      <c r="S149" s="5">
        <v>0</v>
      </c>
      <c r="T149" s="5">
        <v>279</v>
      </c>
      <c r="U149" s="5">
        <v>273</v>
      </c>
      <c r="V149" s="5">
        <v>6</v>
      </c>
      <c r="W149" s="5">
        <v>0</v>
      </c>
      <c r="X149" s="5">
        <v>0</v>
      </c>
      <c r="Y149" s="5">
        <v>0</v>
      </c>
      <c r="Z149" s="5">
        <v>0</v>
      </c>
      <c r="AA149" s="5">
        <v>0</v>
      </c>
      <c r="AB149" s="5">
        <v>0</v>
      </c>
      <c r="AC149" s="5">
        <v>6</v>
      </c>
      <c r="AD149" s="5">
        <v>0</v>
      </c>
      <c r="AE149" s="5">
        <v>3</v>
      </c>
      <c r="AF149" s="5">
        <v>0</v>
      </c>
      <c r="AG149" s="5">
        <v>0</v>
      </c>
      <c r="AH149" s="5">
        <v>0</v>
      </c>
      <c r="AI149" s="5">
        <v>0</v>
      </c>
      <c r="AJ149" s="5">
        <v>0</v>
      </c>
      <c r="AK149" s="5">
        <v>0</v>
      </c>
      <c r="AL149" s="5">
        <v>0</v>
      </c>
      <c r="AM149" s="5">
        <v>1</v>
      </c>
      <c r="AN149" s="5">
        <v>2</v>
      </c>
      <c r="AO149" s="5">
        <v>3</v>
      </c>
      <c r="AP149" s="5">
        <v>0</v>
      </c>
      <c r="AQ149" s="5">
        <v>3</v>
      </c>
      <c r="AR149" s="5">
        <v>0</v>
      </c>
      <c r="AS149" s="5">
        <v>0</v>
      </c>
      <c r="AT149" s="5">
        <v>0</v>
      </c>
      <c r="AU149" s="5">
        <v>0</v>
      </c>
      <c r="AV149" s="5">
        <v>0</v>
      </c>
      <c r="AW149" s="5">
        <v>0</v>
      </c>
      <c r="AX149" s="5">
        <v>0</v>
      </c>
      <c r="AY149" s="5">
        <v>0</v>
      </c>
      <c r="AZ149" s="5">
        <v>6</v>
      </c>
      <c r="BA149" s="5">
        <v>6</v>
      </c>
      <c r="BB149" s="5">
        <v>0</v>
      </c>
      <c r="BC149" s="5">
        <v>2</v>
      </c>
      <c r="BD149" s="5">
        <v>1</v>
      </c>
      <c r="BE149" s="5">
        <v>0</v>
      </c>
      <c r="BF149" s="5">
        <v>2</v>
      </c>
      <c r="BG149" s="5">
        <v>0</v>
      </c>
      <c r="BH149" s="5">
        <v>0</v>
      </c>
      <c r="BI149" s="5">
        <v>0</v>
      </c>
      <c r="BJ149" s="5">
        <v>0</v>
      </c>
      <c r="BK149" s="5">
        <v>0</v>
      </c>
      <c r="BL149" s="5">
        <v>0</v>
      </c>
      <c r="BM149" s="5">
        <v>1</v>
      </c>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c r="FQ149" s="5"/>
      <c r="FR149" s="5"/>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4"/>
    </row>
    <row r="150" spans="1:200" ht="16.5">
      <c r="A150" s="84" t="s">
        <v>29</v>
      </c>
      <c r="B150" s="82" t="s">
        <v>76</v>
      </c>
      <c r="C150" s="68" t="s">
        <v>82</v>
      </c>
      <c r="D150" s="53">
        <v>23</v>
      </c>
      <c r="E150" s="5">
        <v>3</v>
      </c>
      <c r="F150" s="5">
        <v>1</v>
      </c>
      <c r="G150" s="5">
        <v>0</v>
      </c>
      <c r="H150" s="5">
        <v>0</v>
      </c>
      <c r="I150" s="5">
        <v>2</v>
      </c>
      <c r="J150" s="5">
        <v>2</v>
      </c>
      <c r="K150" s="5">
        <v>0</v>
      </c>
      <c r="L150" s="5">
        <v>2</v>
      </c>
      <c r="M150" s="5"/>
      <c r="N150" s="5">
        <v>525</v>
      </c>
      <c r="O150" s="5">
        <v>0</v>
      </c>
      <c r="P150" s="5">
        <v>8</v>
      </c>
      <c r="Q150" s="5">
        <v>5</v>
      </c>
      <c r="R150" s="5">
        <v>0</v>
      </c>
      <c r="S150" s="5">
        <v>13</v>
      </c>
      <c r="T150" s="5">
        <v>551</v>
      </c>
      <c r="U150" s="5">
        <v>528</v>
      </c>
      <c r="V150" s="5">
        <v>23</v>
      </c>
      <c r="W150" s="5">
        <v>1</v>
      </c>
      <c r="X150" s="5">
        <v>0</v>
      </c>
      <c r="Y150" s="5">
        <v>0</v>
      </c>
      <c r="Z150" s="5">
        <v>0</v>
      </c>
      <c r="AA150" s="5">
        <v>0</v>
      </c>
      <c r="AB150" s="5">
        <v>2</v>
      </c>
      <c r="AC150" s="5">
        <v>26</v>
      </c>
      <c r="AD150" s="5">
        <v>5</v>
      </c>
      <c r="AE150" s="5">
        <v>1</v>
      </c>
      <c r="AF150" s="5">
        <v>0</v>
      </c>
      <c r="AG150" s="5">
        <v>0</v>
      </c>
      <c r="AH150" s="5">
        <v>3</v>
      </c>
      <c r="AI150" s="5">
        <v>3</v>
      </c>
      <c r="AJ150" s="5">
        <v>0</v>
      </c>
      <c r="AK150" s="5">
        <v>0</v>
      </c>
      <c r="AL150" s="5">
        <v>0</v>
      </c>
      <c r="AM150" s="5">
        <v>0</v>
      </c>
      <c r="AN150" s="5">
        <v>0</v>
      </c>
      <c r="AO150" s="5">
        <v>0</v>
      </c>
      <c r="AP150" s="5">
        <v>12</v>
      </c>
      <c r="AQ150" s="5">
        <v>0</v>
      </c>
      <c r="AR150" s="5">
        <v>7</v>
      </c>
      <c r="AS150" s="5">
        <v>0</v>
      </c>
      <c r="AT150" s="5">
        <v>0</v>
      </c>
      <c r="AU150" s="5">
        <v>0</v>
      </c>
      <c r="AV150" s="5">
        <v>0</v>
      </c>
      <c r="AW150" s="5">
        <v>0</v>
      </c>
      <c r="AX150" s="5">
        <v>0</v>
      </c>
      <c r="AY150" s="5">
        <v>0</v>
      </c>
      <c r="AZ150" s="5">
        <v>20</v>
      </c>
      <c r="BA150" s="5">
        <v>0</v>
      </c>
      <c r="BB150" s="5">
        <v>20</v>
      </c>
      <c r="BC150" s="5">
        <v>10</v>
      </c>
      <c r="BD150" s="5">
        <v>0</v>
      </c>
      <c r="BE150" s="5">
        <v>10</v>
      </c>
      <c r="BF150" s="5">
        <v>0</v>
      </c>
      <c r="BG150" s="5">
        <v>7</v>
      </c>
      <c r="BH150" s="5">
        <v>0</v>
      </c>
      <c r="BI150" s="5">
        <v>1</v>
      </c>
      <c r="BJ150" s="5">
        <v>0</v>
      </c>
      <c r="BK150" s="5">
        <v>0</v>
      </c>
      <c r="BL150" s="5">
        <v>0</v>
      </c>
      <c r="BM150" s="5">
        <v>1</v>
      </c>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5"/>
      <c r="FM150" s="5"/>
      <c r="FN150" s="5"/>
      <c r="FO150" s="5"/>
      <c r="FP150" s="5"/>
      <c r="FQ150" s="5"/>
      <c r="FR150" s="5"/>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4"/>
    </row>
    <row r="151" spans="1:200" ht="16.5">
      <c r="A151" s="84" t="s">
        <v>29</v>
      </c>
      <c r="B151" s="82" t="s">
        <v>76</v>
      </c>
      <c r="C151" s="68" t="s">
        <v>163</v>
      </c>
      <c r="D151" s="53">
        <v>15</v>
      </c>
      <c r="E151" s="5">
        <v>4</v>
      </c>
      <c r="F151" s="5">
        <v>0</v>
      </c>
      <c r="G151" s="5">
        <v>0</v>
      </c>
      <c r="H151" s="5">
        <v>1</v>
      </c>
      <c r="I151" s="5">
        <v>3</v>
      </c>
      <c r="J151" s="5">
        <v>3</v>
      </c>
      <c r="K151" s="5">
        <v>0</v>
      </c>
      <c r="L151" s="5">
        <v>3</v>
      </c>
      <c r="M151" s="5"/>
      <c r="N151" s="5">
        <v>526</v>
      </c>
      <c r="O151" s="5">
        <v>0</v>
      </c>
      <c r="P151" s="5">
        <v>18</v>
      </c>
      <c r="Q151" s="5">
        <v>2</v>
      </c>
      <c r="R151" s="5">
        <v>0</v>
      </c>
      <c r="S151" s="5">
        <v>5</v>
      </c>
      <c r="T151" s="5">
        <v>551</v>
      </c>
      <c r="U151" s="5">
        <v>526</v>
      </c>
      <c r="V151" s="5">
        <v>25</v>
      </c>
      <c r="W151" s="5">
        <v>3</v>
      </c>
      <c r="X151" s="5">
        <v>0</v>
      </c>
      <c r="Y151" s="5">
        <v>0</v>
      </c>
      <c r="Z151" s="5">
        <v>0</v>
      </c>
      <c r="AA151" s="5">
        <v>0</v>
      </c>
      <c r="AB151" s="5">
        <v>5</v>
      </c>
      <c r="AC151" s="5">
        <v>26</v>
      </c>
      <c r="AD151" s="5">
        <v>10</v>
      </c>
      <c r="AE151" s="5">
        <v>0</v>
      </c>
      <c r="AF151" s="5">
        <v>0</v>
      </c>
      <c r="AG151" s="5">
        <v>0</v>
      </c>
      <c r="AH151" s="5">
        <v>0</v>
      </c>
      <c r="AI151" s="5">
        <v>0</v>
      </c>
      <c r="AJ151" s="5">
        <v>0</v>
      </c>
      <c r="AK151" s="5">
        <v>0</v>
      </c>
      <c r="AL151" s="5">
        <v>0</v>
      </c>
      <c r="AM151" s="5">
        <v>1</v>
      </c>
      <c r="AN151" s="5">
        <v>1</v>
      </c>
      <c r="AO151" s="5">
        <v>1</v>
      </c>
      <c r="AP151" s="5">
        <v>10</v>
      </c>
      <c r="AQ151" s="5">
        <v>0</v>
      </c>
      <c r="AR151" s="5">
        <v>5</v>
      </c>
      <c r="AS151" s="5">
        <v>0</v>
      </c>
      <c r="AT151" s="5">
        <v>4</v>
      </c>
      <c r="AU151" s="5">
        <v>2</v>
      </c>
      <c r="AV151" s="5">
        <v>0</v>
      </c>
      <c r="AW151" s="5">
        <v>0</v>
      </c>
      <c r="AX151" s="5">
        <v>0</v>
      </c>
      <c r="AY151" s="5">
        <v>0</v>
      </c>
      <c r="AZ151" s="5">
        <v>20</v>
      </c>
      <c r="BA151" s="5">
        <v>6</v>
      </c>
      <c r="BB151" s="5">
        <v>14</v>
      </c>
      <c r="BC151" s="5">
        <v>10</v>
      </c>
      <c r="BD151" s="5">
        <v>0</v>
      </c>
      <c r="BE151" s="5">
        <v>10</v>
      </c>
      <c r="BF151" s="5">
        <v>0</v>
      </c>
      <c r="BG151" s="5">
        <v>5</v>
      </c>
      <c r="BH151" s="5">
        <v>0</v>
      </c>
      <c r="BI151" s="5">
        <v>0</v>
      </c>
      <c r="BJ151" s="5">
        <v>0</v>
      </c>
      <c r="BK151" s="5">
        <v>0</v>
      </c>
      <c r="BL151" s="5">
        <v>0</v>
      </c>
      <c r="BM151" s="5">
        <v>1</v>
      </c>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5"/>
      <c r="GJ151" s="5"/>
      <c r="GK151" s="5"/>
      <c r="GL151" s="5"/>
      <c r="GM151" s="5"/>
      <c r="GN151" s="5"/>
      <c r="GO151" s="5"/>
      <c r="GP151" s="5"/>
      <c r="GQ151" s="5"/>
      <c r="GR151" s="54"/>
    </row>
    <row r="152" spans="1:200" ht="17.25" thickBot="1">
      <c r="A152" s="84" t="s">
        <v>29</v>
      </c>
      <c r="B152" s="82" t="s">
        <v>76</v>
      </c>
      <c r="C152" s="58" t="s">
        <v>141</v>
      </c>
      <c r="D152" s="53">
        <v>1</v>
      </c>
      <c r="E152" s="5">
        <v>0</v>
      </c>
      <c r="F152" s="5">
        <v>0</v>
      </c>
      <c r="G152" s="5">
        <v>0</v>
      </c>
      <c r="H152" s="5">
        <v>0</v>
      </c>
      <c r="I152" s="5">
        <v>0</v>
      </c>
      <c r="J152" s="5">
        <v>0</v>
      </c>
      <c r="K152" s="5">
        <v>0</v>
      </c>
      <c r="L152" s="5">
        <v>0</v>
      </c>
      <c r="M152" s="5"/>
      <c r="N152" s="5">
        <v>113</v>
      </c>
      <c r="O152" s="5">
        <v>0</v>
      </c>
      <c r="P152" s="5">
        <v>4</v>
      </c>
      <c r="Q152" s="5">
        <v>0</v>
      </c>
      <c r="R152" s="5">
        <v>0</v>
      </c>
      <c r="S152" s="5">
        <v>0</v>
      </c>
      <c r="T152" s="5">
        <v>117</v>
      </c>
      <c r="U152" s="5">
        <v>116</v>
      </c>
      <c r="V152" s="5">
        <v>1</v>
      </c>
      <c r="W152" s="5">
        <v>0</v>
      </c>
      <c r="X152" s="5">
        <v>0</v>
      </c>
      <c r="Y152" s="5"/>
      <c r="Z152" s="5"/>
      <c r="AA152" s="5"/>
      <c r="AB152" s="5"/>
      <c r="AC152" s="5">
        <v>1</v>
      </c>
      <c r="AD152" s="5"/>
      <c r="AE152" s="5"/>
      <c r="AF152" s="5"/>
      <c r="AG152" s="5"/>
      <c r="AH152" s="5"/>
      <c r="AI152" s="5"/>
      <c r="AJ152" s="5"/>
      <c r="AK152" s="5"/>
      <c r="AL152" s="5"/>
      <c r="AM152" s="5"/>
      <c r="AN152" s="5"/>
      <c r="AO152" s="5"/>
      <c r="AP152" s="5"/>
      <c r="AQ152" s="5"/>
      <c r="AR152" s="5"/>
      <c r="AS152" s="5"/>
      <c r="AT152" s="5">
        <v>0</v>
      </c>
      <c r="AU152" s="5"/>
      <c r="AV152" s="5"/>
      <c r="AW152" s="5">
        <v>0</v>
      </c>
      <c r="AX152" s="5"/>
      <c r="AY152" s="5"/>
      <c r="AZ152" s="5">
        <v>0</v>
      </c>
      <c r="BA152" s="5">
        <v>0</v>
      </c>
      <c r="BB152" s="5">
        <v>0</v>
      </c>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4"/>
    </row>
    <row r="153" spans="1:200" ht="16.5">
      <c r="A153" s="84" t="s">
        <v>29</v>
      </c>
      <c r="B153" s="82" t="s">
        <v>76</v>
      </c>
      <c r="C153" s="66" t="s">
        <v>212</v>
      </c>
      <c r="D153" s="53">
        <v>0</v>
      </c>
      <c r="E153" s="5"/>
      <c r="F153" s="5"/>
      <c r="G153" s="5"/>
      <c r="H153" s="5"/>
      <c r="I153" s="5"/>
      <c r="J153" s="5"/>
      <c r="K153" s="5"/>
      <c r="L153" s="5"/>
      <c r="M153" s="5"/>
      <c r="N153" s="5">
        <v>27</v>
      </c>
      <c r="O153" s="5"/>
      <c r="P153" s="5">
        <v>0</v>
      </c>
      <c r="Q153" s="5">
        <v>0</v>
      </c>
      <c r="R153" s="5">
        <v>0</v>
      </c>
      <c r="S153" s="5">
        <v>4</v>
      </c>
      <c r="T153" s="5">
        <v>31</v>
      </c>
      <c r="U153" s="5">
        <v>31</v>
      </c>
      <c r="V153" s="5"/>
      <c r="W153" s="5"/>
      <c r="X153" s="5"/>
      <c r="Y153" s="5">
        <v>0</v>
      </c>
      <c r="Z153" s="5">
        <v>0</v>
      </c>
      <c r="AA153" s="5">
        <v>0</v>
      </c>
      <c r="AB153" s="5">
        <v>0</v>
      </c>
      <c r="AC153" s="5">
        <v>0</v>
      </c>
      <c r="AD153" s="5">
        <v>0</v>
      </c>
      <c r="AE153" s="5">
        <v>0</v>
      </c>
      <c r="AF153" s="5">
        <v>0</v>
      </c>
      <c r="AG153" s="5">
        <v>0</v>
      </c>
      <c r="AH153" s="5">
        <v>0</v>
      </c>
      <c r="AI153" s="5">
        <v>0</v>
      </c>
      <c r="AJ153" s="5">
        <v>0</v>
      </c>
      <c r="AK153" s="5">
        <v>0</v>
      </c>
      <c r="AL153" s="5">
        <v>0</v>
      </c>
      <c r="AM153" s="5">
        <v>0</v>
      </c>
      <c r="AN153" s="5">
        <v>0</v>
      </c>
      <c r="AO153" s="5">
        <v>0</v>
      </c>
      <c r="AP153" s="5">
        <v>0</v>
      </c>
      <c r="AQ153" s="5">
        <v>0</v>
      </c>
      <c r="AR153" s="5">
        <v>0</v>
      </c>
      <c r="AS153" s="5">
        <v>0</v>
      </c>
      <c r="AT153" s="5">
        <v>0</v>
      </c>
      <c r="AU153" s="5">
        <v>0</v>
      </c>
      <c r="AV153" s="5">
        <v>0</v>
      </c>
      <c r="AW153" s="5">
        <v>0</v>
      </c>
      <c r="AX153" s="5">
        <v>0</v>
      </c>
      <c r="AY153" s="5">
        <v>0</v>
      </c>
      <c r="AZ153" s="5">
        <v>0</v>
      </c>
      <c r="BA153" s="5">
        <v>0</v>
      </c>
      <c r="BB153" s="5">
        <v>0</v>
      </c>
      <c r="BC153" s="5">
        <v>0</v>
      </c>
      <c r="BD153" s="5">
        <v>0</v>
      </c>
      <c r="BE153" s="5">
        <v>0</v>
      </c>
      <c r="BF153" s="5">
        <v>0</v>
      </c>
      <c r="BG153" s="5">
        <v>0</v>
      </c>
      <c r="BH153" s="5">
        <v>0</v>
      </c>
      <c r="BI153" s="5">
        <v>0</v>
      </c>
      <c r="BJ153" s="5">
        <v>0</v>
      </c>
      <c r="BK153" s="5">
        <v>0</v>
      </c>
      <c r="BL153" s="5">
        <v>0</v>
      </c>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4"/>
    </row>
    <row r="154" spans="1:200" ht="16.5">
      <c r="A154" s="84" t="s">
        <v>29</v>
      </c>
      <c r="B154" s="82" t="s">
        <v>76</v>
      </c>
      <c r="C154" s="66" t="s">
        <v>213</v>
      </c>
      <c r="D154" s="53">
        <v>0</v>
      </c>
      <c r="E154" s="5">
        <v>0</v>
      </c>
      <c r="F154" s="5">
        <v>0</v>
      </c>
      <c r="G154" s="5">
        <v>0</v>
      </c>
      <c r="H154" s="5">
        <v>0</v>
      </c>
      <c r="I154" s="5">
        <v>0</v>
      </c>
      <c r="J154" s="5">
        <v>0</v>
      </c>
      <c r="K154" s="5">
        <v>0</v>
      </c>
      <c r="L154" s="5">
        <v>0</v>
      </c>
      <c r="M154" s="5"/>
      <c r="N154" s="5">
        <v>52</v>
      </c>
      <c r="O154" s="5">
        <v>0</v>
      </c>
      <c r="P154" s="5">
        <v>0</v>
      </c>
      <c r="Q154" s="5">
        <v>0</v>
      </c>
      <c r="R154" s="5">
        <v>0</v>
      </c>
      <c r="S154" s="5">
        <v>0</v>
      </c>
      <c r="T154" s="5">
        <v>52</v>
      </c>
      <c r="U154" s="5">
        <v>47</v>
      </c>
      <c r="V154" s="5">
        <v>5</v>
      </c>
      <c r="W154" s="5">
        <v>0</v>
      </c>
      <c r="X154" s="5">
        <v>0</v>
      </c>
      <c r="Y154" s="5">
        <v>0</v>
      </c>
      <c r="Z154" s="5">
        <v>0</v>
      </c>
      <c r="AA154" s="5">
        <v>0</v>
      </c>
      <c r="AB154" s="5">
        <v>0</v>
      </c>
      <c r="AC154" s="5">
        <v>6</v>
      </c>
      <c r="AD154" s="5">
        <v>2</v>
      </c>
      <c r="AE154" s="5">
        <v>1</v>
      </c>
      <c r="AF154" s="5">
        <v>0</v>
      </c>
      <c r="AG154" s="5">
        <v>0</v>
      </c>
      <c r="AH154" s="5">
        <v>0</v>
      </c>
      <c r="AI154" s="5">
        <v>0</v>
      </c>
      <c r="AJ154" s="5">
        <v>0</v>
      </c>
      <c r="AK154" s="5">
        <v>0</v>
      </c>
      <c r="AL154" s="5">
        <v>0</v>
      </c>
      <c r="AM154" s="5">
        <v>1</v>
      </c>
      <c r="AN154" s="5">
        <v>1</v>
      </c>
      <c r="AO154" s="5">
        <v>1</v>
      </c>
      <c r="AP154" s="5">
        <v>3</v>
      </c>
      <c r="AQ154" s="5">
        <v>0</v>
      </c>
      <c r="AR154" s="5">
        <v>0</v>
      </c>
      <c r="AS154" s="5">
        <v>0</v>
      </c>
      <c r="AT154" s="5">
        <v>0</v>
      </c>
      <c r="AU154" s="5">
        <v>0</v>
      </c>
      <c r="AV154" s="5">
        <v>0</v>
      </c>
      <c r="AW154" s="5">
        <v>0</v>
      </c>
      <c r="AX154" s="5">
        <v>0</v>
      </c>
      <c r="AY154" s="5">
        <v>0</v>
      </c>
      <c r="AZ154" s="5">
        <v>4</v>
      </c>
      <c r="BA154" s="5">
        <v>0</v>
      </c>
      <c r="BB154" s="5">
        <v>4</v>
      </c>
      <c r="BC154" s="5">
        <v>1</v>
      </c>
      <c r="BD154" s="5">
        <v>0</v>
      </c>
      <c r="BE154" s="5">
        <v>1</v>
      </c>
      <c r="BF154" s="5">
        <v>0</v>
      </c>
      <c r="BG154" s="5">
        <v>0</v>
      </c>
      <c r="BH154" s="5">
        <v>1</v>
      </c>
      <c r="BI154" s="5">
        <v>0</v>
      </c>
      <c r="BJ154" s="5">
        <v>0</v>
      </c>
      <c r="BK154" s="5">
        <v>0</v>
      </c>
      <c r="BL154" s="5">
        <v>0</v>
      </c>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c r="FQ154" s="5"/>
      <c r="FR154" s="5"/>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4"/>
    </row>
    <row r="155" spans="1:200" ht="16.5">
      <c r="A155" s="84" t="s">
        <v>29</v>
      </c>
      <c r="B155" s="79" t="s">
        <v>84</v>
      </c>
      <c r="C155" s="68" t="s">
        <v>153</v>
      </c>
      <c r="D155" s="53">
        <v>9</v>
      </c>
      <c r="E155" s="5">
        <v>1</v>
      </c>
      <c r="F155" s="5">
        <v>0</v>
      </c>
      <c r="G155" s="5">
        <v>0</v>
      </c>
      <c r="H155" s="5">
        <v>0</v>
      </c>
      <c r="I155" s="5">
        <v>1</v>
      </c>
      <c r="J155" s="5">
        <v>1</v>
      </c>
      <c r="K155" s="5">
        <v>0</v>
      </c>
      <c r="L155" s="5">
        <v>0</v>
      </c>
      <c r="M155" s="5"/>
      <c r="N155" s="5">
        <v>183</v>
      </c>
      <c r="O155" s="5">
        <v>0</v>
      </c>
      <c r="P155" s="5">
        <v>3</v>
      </c>
      <c r="Q155" s="5">
        <v>0</v>
      </c>
      <c r="R155" s="5">
        <v>0</v>
      </c>
      <c r="S155" s="5">
        <v>3</v>
      </c>
      <c r="T155" s="5">
        <v>189</v>
      </c>
      <c r="U155" s="5">
        <v>184</v>
      </c>
      <c r="V155" s="5">
        <v>5</v>
      </c>
      <c r="W155" s="5">
        <v>0</v>
      </c>
      <c r="X155" s="5">
        <v>0</v>
      </c>
      <c r="Y155" s="5">
        <v>0</v>
      </c>
      <c r="Z155" s="5">
        <v>0</v>
      </c>
      <c r="AA155" s="5">
        <v>0</v>
      </c>
      <c r="AB155" s="5">
        <v>0</v>
      </c>
      <c r="AC155" s="5">
        <v>1</v>
      </c>
      <c r="AD155" s="5">
        <v>0</v>
      </c>
      <c r="AE155" s="5">
        <v>0</v>
      </c>
      <c r="AF155" s="5">
        <v>0</v>
      </c>
      <c r="AG155" s="5">
        <v>0</v>
      </c>
      <c r="AH155" s="5">
        <v>0</v>
      </c>
      <c r="AI155" s="5">
        <v>0</v>
      </c>
      <c r="AJ155" s="5">
        <v>0</v>
      </c>
      <c r="AK155" s="5">
        <v>0</v>
      </c>
      <c r="AL155" s="5">
        <v>0</v>
      </c>
      <c r="AM155" s="5">
        <v>0</v>
      </c>
      <c r="AN155" s="5">
        <v>0</v>
      </c>
      <c r="AO155" s="5">
        <v>0</v>
      </c>
      <c r="AP155" s="5">
        <v>0</v>
      </c>
      <c r="AQ155" s="5">
        <v>0</v>
      </c>
      <c r="AR155" s="5">
        <v>0</v>
      </c>
      <c r="AS155" s="5">
        <v>0</v>
      </c>
      <c r="AT155" s="5">
        <v>0</v>
      </c>
      <c r="AU155" s="5">
        <v>0</v>
      </c>
      <c r="AV155" s="5">
        <v>0</v>
      </c>
      <c r="AW155" s="5">
        <v>0</v>
      </c>
      <c r="AX155" s="5">
        <v>0</v>
      </c>
      <c r="AY155" s="5">
        <v>0</v>
      </c>
      <c r="AZ155" s="5">
        <v>9</v>
      </c>
      <c r="BA155" s="5">
        <v>0</v>
      </c>
      <c r="BB155" s="5">
        <v>9</v>
      </c>
      <c r="BC155" s="5">
        <v>5</v>
      </c>
      <c r="BD155" s="5">
        <v>0</v>
      </c>
      <c r="BE155" s="5">
        <v>0</v>
      </c>
      <c r="BF155" s="5">
        <v>5</v>
      </c>
      <c r="BG155" s="5">
        <v>0</v>
      </c>
      <c r="BH155" s="5">
        <v>0</v>
      </c>
      <c r="BI155" s="5">
        <v>0</v>
      </c>
      <c r="BJ155" s="5">
        <v>0</v>
      </c>
      <c r="BK155" s="5">
        <v>0</v>
      </c>
      <c r="BL155" s="5">
        <v>0</v>
      </c>
      <c r="BM155" s="5">
        <v>1</v>
      </c>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c r="EO155" s="5"/>
      <c r="EP155" s="5"/>
      <c r="EQ155" s="5"/>
      <c r="ER155" s="5"/>
      <c r="ES155" s="5"/>
      <c r="ET155" s="5"/>
      <c r="EU155" s="5"/>
      <c r="EV155" s="5"/>
      <c r="EW155" s="5"/>
      <c r="EX155" s="5"/>
      <c r="EY155" s="5"/>
      <c r="EZ155" s="5"/>
      <c r="FA155" s="5"/>
      <c r="FB155" s="5"/>
      <c r="FC155" s="5"/>
      <c r="FD155" s="5"/>
      <c r="FE155" s="5"/>
      <c r="FF155" s="5"/>
      <c r="FG155" s="5"/>
      <c r="FH155" s="5"/>
      <c r="FI155" s="5"/>
      <c r="FJ155" s="5"/>
      <c r="FK155" s="5"/>
      <c r="FL155" s="5"/>
      <c r="FM155" s="5"/>
      <c r="FN155" s="5"/>
      <c r="FO155" s="5"/>
      <c r="FP155" s="5"/>
      <c r="FQ155" s="5"/>
      <c r="FR155" s="5"/>
      <c r="FS155" s="5"/>
      <c r="FT155" s="5"/>
      <c r="FU155" s="5"/>
      <c r="FV155" s="5"/>
      <c r="FW155" s="5"/>
      <c r="FX155" s="5"/>
      <c r="FY155" s="5"/>
      <c r="FZ155" s="5"/>
      <c r="GA155" s="5"/>
      <c r="GB155" s="5"/>
      <c r="GC155" s="5"/>
      <c r="GD155" s="5"/>
      <c r="GE155" s="5"/>
      <c r="GF155" s="5"/>
      <c r="GG155" s="5"/>
      <c r="GH155" s="5"/>
      <c r="GI155" s="5"/>
      <c r="GJ155" s="5"/>
      <c r="GK155" s="5"/>
      <c r="GL155" s="5"/>
      <c r="GM155" s="5"/>
      <c r="GN155" s="5"/>
      <c r="GO155" s="5"/>
      <c r="GP155" s="5"/>
      <c r="GQ155" s="5"/>
      <c r="GR155" s="54"/>
    </row>
    <row r="156" spans="1:200" ht="16.5">
      <c r="A156" s="84" t="s">
        <v>29</v>
      </c>
      <c r="B156" s="80" t="s">
        <v>84</v>
      </c>
      <c r="C156" s="68" t="s">
        <v>85</v>
      </c>
      <c r="D156" s="53">
        <v>0</v>
      </c>
      <c r="E156" s="5">
        <v>0</v>
      </c>
      <c r="F156" s="5">
        <v>0</v>
      </c>
      <c r="G156" s="5">
        <v>0</v>
      </c>
      <c r="H156" s="5">
        <v>0</v>
      </c>
      <c r="I156" s="5">
        <v>0</v>
      </c>
      <c r="J156" s="5">
        <v>0</v>
      </c>
      <c r="K156" s="5">
        <v>0</v>
      </c>
      <c r="L156" s="5">
        <v>0</v>
      </c>
      <c r="M156" s="5"/>
      <c r="N156" s="5">
        <v>74</v>
      </c>
      <c r="O156" s="5">
        <v>0</v>
      </c>
      <c r="P156" s="5">
        <v>2</v>
      </c>
      <c r="Q156" s="5">
        <v>3</v>
      </c>
      <c r="R156" s="5">
        <v>0</v>
      </c>
      <c r="S156" s="5">
        <v>0</v>
      </c>
      <c r="T156" s="5">
        <v>79</v>
      </c>
      <c r="U156" s="5">
        <v>78</v>
      </c>
      <c r="V156" s="5">
        <v>1</v>
      </c>
      <c r="W156" s="5">
        <v>0</v>
      </c>
      <c r="X156" s="5">
        <v>0</v>
      </c>
      <c r="Y156" s="5">
        <v>0</v>
      </c>
      <c r="Z156" s="5">
        <v>0</v>
      </c>
      <c r="AA156" s="5">
        <v>0</v>
      </c>
      <c r="AB156" s="5">
        <v>0</v>
      </c>
      <c r="AC156" s="5">
        <v>2</v>
      </c>
      <c r="AD156" s="5">
        <v>0</v>
      </c>
      <c r="AE156" s="5">
        <v>0</v>
      </c>
      <c r="AF156" s="5">
        <v>0</v>
      </c>
      <c r="AG156" s="5">
        <v>0</v>
      </c>
      <c r="AH156" s="5">
        <v>0</v>
      </c>
      <c r="AI156" s="5">
        <v>0</v>
      </c>
      <c r="AJ156" s="5">
        <v>0</v>
      </c>
      <c r="AK156" s="5">
        <v>0</v>
      </c>
      <c r="AL156" s="5">
        <v>0</v>
      </c>
      <c r="AM156" s="5">
        <v>0</v>
      </c>
      <c r="AN156" s="5">
        <v>0</v>
      </c>
      <c r="AO156" s="5">
        <v>0</v>
      </c>
      <c r="AP156" s="5">
        <v>0</v>
      </c>
      <c r="AQ156" s="5">
        <v>0</v>
      </c>
      <c r="AR156" s="5">
        <v>0</v>
      </c>
      <c r="AS156" s="5">
        <v>0</v>
      </c>
      <c r="AT156" s="5">
        <v>0</v>
      </c>
      <c r="AU156" s="5">
        <v>0</v>
      </c>
      <c r="AV156" s="5">
        <v>0</v>
      </c>
      <c r="AW156" s="5">
        <v>0</v>
      </c>
      <c r="AX156" s="5">
        <v>0</v>
      </c>
      <c r="AY156" s="5">
        <v>0</v>
      </c>
      <c r="AZ156" s="5">
        <v>0</v>
      </c>
      <c r="BA156" s="5">
        <v>0</v>
      </c>
      <c r="BB156" s="5">
        <v>0</v>
      </c>
      <c r="BC156" s="5">
        <v>1</v>
      </c>
      <c r="BD156" s="5">
        <v>0</v>
      </c>
      <c r="BE156" s="5">
        <v>0</v>
      </c>
      <c r="BF156" s="5">
        <v>1</v>
      </c>
      <c r="BG156" s="5">
        <v>0</v>
      </c>
      <c r="BH156" s="5">
        <v>0</v>
      </c>
      <c r="BI156" s="5">
        <v>0</v>
      </c>
      <c r="BJ156" s="5">
        <v>0</v>
      </c>
      <c r="BK156" s="5">
        <v>0</v>
      </c>
      <c r="BL156" s="5">
        <v>0</v>
      </c>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4"/>
    </row>
    <row r="157" spans="1:200" ht="16.5">
      <c r="A157" s="84" t="s">
        <v>29</v>
      </c>
      <c r="B157" s="80" t="s">
        <v>84</v>
      </c>
      <c r="C157" s="68" t="s">
        <v>181</v>
      </c>
      <c r="D157" s="53">
        <v>0</v>
      </c>
      <c r="E157" s="5">
        <v>0</v>
      </c>
      <c r="F157" s="5">
        <v>0</v>
      </c>
      <c r="G157" s="5">
        <v>0</v>
      </c>
      <c r="H157" s="5">
        <v>0</v>
      </c>
      <c r="I157" s="5">
        <v>0</v>
      </c>
      <c r="J157" s="5">
        <v>0</v>
      </c>
      <c r="K157" s="5">
        <v>0</v>
      </c>
      <c r="L157" s="5">
        <v>0</v>
      </c>
      <c r="M157" s="5"/>
      <c r="N157" s="5">
        <v>102</v>
      </c>
      <c r="O157" s="5">
        <v>0</v>
      </c>
      <c r="P157" s="5">
        <v>4</v>
      </c>
      <c r="Q157" s="5">
        <v>0</v>
      </c>
      <c r="R157" s="5">
        <v>0</v>
      </c>
      <c r="S157" s="5">
        <v>0</v>
      </c>
      <c r="T157" s="5">
        <v>106</v>
      </c>
      <c r="U157" s="5">
        <v>106</v>
      </c>
      <c r="V157" s="5"/>
      <c r="W157" s="5">
        <v>0</v>
      </c>
      <c r="X157" s="5">
        <v>0</v>
      </c>
      <c r="Y157" s="5">
        <v>0</v>
      </c>
      <c r="Z157" s="5">
        <v>0</v>
      </c>
      <c r="AA157" s="5">
        <v>0</v>
      </c>
      <c r="AB157" s="5">
        <v>0</v>
      </c>
      <c r="AC157" s="5">
        <v>0</v>
      </c>
      <c r="AD157" s="5">
        <v>0</v>
      </c>
      <c r="AE157" s="5">
        <v>0</v>
      </c>
      <c r="AF157" s="5">
        <v>0</v>
      </c>
      <c r="AG157" s="5">
        <v>0</v>
      </c>
      <c r="AH157" s="5">
        <v>0</v>
      </c>
      <c r="AI157" s="5">
        <v>0</v>
      </c>
      <c r="AJ157" s="5">
        <v>0</v>
      </c>
      <c r="AK157" s="5">
        <v>0</v>
      </c>
      <c r="AL157" s="5">
        <v>0</v>
      </c>
      <c r="AM157" s="5">
        <v>0</v>
      </c>
      <c r="AN157" s="5">
        <v>0</v>
      </c>
      <c r="AO157" s="5">
        <v>0</v>
      </c>
      <c r="AP157" s="5">
        <v>0</v>
      </c>
      <c r="AQ157" s="5">
        <v>0</v>
      </c>
      <c r="AR157" s="5">
        <v>0</v>
      </c>
      <c r="AS157" s="5">
        <v>0</v>
      </c>
      <c r="AT157" s="5">
        <v>0</v>
      </c>
      <c r="AU157" s="5">
        <v>0</v>
      </c>
      <c r="AV157" s="5">
        <v>0</v>
      </c>
      <c r="AW157" s="5">
        <v>0</v>
      </c>
      <c r="AX157" s="5">
        <v>0</v>
      </c>
      <c r="AY157" s="5">
        <v>0</v>
      </c>
      <c r="AZ157" s="5">
        <v>0</v>
      </c>
      <c r="BA157" s="5">
        <v>0</v>
      </c>
      <c r="BB157" s="5">
        <v>0</v>
      </c>
      <c r="BC157" s="5">
        <v>0</v>
      </c>
      <c r="BD157" s="5">
        <v>0</v>
      </c>
      <c r="BE157" s="5">
        <v>0</v>
      </c>
      <c r="BF157" s="5">
        <v>0</v>
      </c>
      <c r="BG157" s="5">
        <v>0</v>
      </c>
      <c r="BH157" s="5">
        <v>0</v>
      </c>
      <c r="BI157" s="5">
        <v>0</v>
      </c>
      <c r="BJ157" s="5">
        <v>0</v>
      </c>
      <c r="BK157" s="5">
        <v>0</v>
      </c>
      <c r="BL157" s="5">
        <v>0</v>
      </c>
      <c r="BM157" s="5">
        <v>1</v>
      </c>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c r="EO157" s="5"/>
      <c r="EP157" s="5"/>
      <c r="EQ157" s="5"/>
      <c r="ER157" s="5"/>
      <c r="ES157" s="5"/>
      <c r="ET157" s="5"/>
      <c r="EU157" s="5"/>
      <c r="EV157" s="5"/>
      <c r="EW157" s="5"/>
      <c r="EX157" s="5"/>
      <c r="EY157" s="5"/>
      <c r="EZ157" s="5"/>
      <c r="FA157" s="5"/>
      <c r="FB157" s="5"/>
      <c r="FC157" s="5"/>
      <c r="FD157" s="5"/>
      <c r="FE157" s="5"/>
      <c r="FF157" s="5"/>
      <c r="FG157" s="5"/>
      <c r="FH157" s="5"/>
      <c r="FI157" s="5"/>
      <c r="FJ157" s="5"/>
      <c r="FK157" s="5"/>
      <c r="FL157" s="5"/>
      <c r="FM157" s="5"/>
      <c r="FN157" s="5"/>
      <c r="FO157" s="5"/>
      <c r="FP157" s="5"/>
      <c r="FQ157" s="5"/>
      <c r="FR157" s="5"/>
      <c r="FS157" s="5"/>
      <c r="FT157" s="5"/>
      <c r="FU157" s="5"/>
      <c r="FV157" s="5"/>
      <c r="FW157" s="5"/>
      <c r="FX157" s="5"/>
      <c r="FY157" s="5"/>
      <c r="FZ157" s="5"/>
      <c r="GA157" s="5"/>
      <c r="GB157" s="5"/>
      <c r="GC157" s="5"/>
      <c r="GD157" s="5"/>
      <c r="GE157" s="5"/>
      <c r="GF157" s="5"/>
      <c r="GG157" s="5"/>
      <c r="GH157" s="5"/>
      <c r="GI157" s="5"/>
      <c r="GJ157" s="5"/>
      <c r="GK157" s="5"/>
      <c r="GL157" s="5"/>
      <c r="GM157" s="5"/>
      <c r="GN157" s="5"/>
      <c r="GO157" s="5"/>
      <c r="GP157" s="5"/>
      <c r="GQ157" s="5"/>
      <c r="GR157" s="54"/>
    </row>
    <row r="158" spans="1:200" ht="16.5">
      <c r="A158" s="84" t="s">
        <v>29</v>
      </c>
      <c r="B158" s="80" t="s">
        <v>84</v>
      </c>
      <c r="C158" s="68" t="s">
        <v>154</v>
      </c>
      <c r="D158" s="53">
        <v>9</v>
      </c>
      <c r="E158" s="5">
        <v>0</v>
      </c>
      <c r="F158" s="5">
        <v>0</v>
      </c>
      <c r="G158" s="5">
        <v>0</v>
      </c>
      <c r="H158" s="5">
        <v>0</v>
      </c>
      <c r="I158" s="5">
        <v>0</v>
      </c>
      <c r="J158" s="5">
        <v>0</v>
      </c>
      <c r="K158" s="5">
        <v>0</v>
      </c>
      <c r="L158" s="5">
        <v>0</v>
      </c>
      <c r="M158" s="5"/>
      <c r="N158" s="5">
        <v>259</v>
      </c>
      <c r="O158" s="5">
        <v>0</v>
      </c>
      <c r="P158" s="5">
        <v>7</v>
      </c>
      <c r="Q158" s="5">
        <v>0</v>
      </c>
      <c r="R158" s="5">
        <v>0</v>
      </c>
      <c r="S158" s="5">
        <v>2</v>
      </c>
      <c r="T158" s="5">
        <v>268</v>
      </c>
      <c r="U158" s="5">
        <v>268</v>
      </c>
      <c r="V158" s="5"/>
      <c r="W158" s="5">
        <v>0</v>
      </c>
      <c r="X158" s="5">
        <v>0</v>
      </c>
      <c r="Y158" s="5">
        <v>0</v>
      </c>
      <c r="Z158" s="5">
        <v>0</v>
      </c>
      <c r="AA158" s="5">
        <v>0</v>
      </c>
      <c r="AB158" s="5">
        <v>0</v>
      </c>
      <c r="AC158" s="5">
        <v>0</v>
      </c>
      <c r="AD158" s="5">
        <v>0</v>
      </c>
      <c r="AE158" s="5">
        <v>0</v>
      </c>
      <c r="AF158" s="5">
        <v>0</v>
      </c>
      <c r="AG158" s="5">
        <v>0</v>
      </c>
      <c r="AH158" s="5">
        <v>0</v>
      </c>
      <c r="AI158" s="5">
        <v>0</v>
      </c>
      <c r="AJ158" s="5">
        <v>0</v>
      </c>
      <c r="AK158" s="5">
        <v>0</v>
      </c>
      <c r="AL158" s="5">
        <v>0</v>
      </c>
      <c r="AM158" s="5">
        <v>0</v>
      </c>
      <c r="AN158" s="5">
        <v>0</v>
      </c>
      <c r="AO158" s="5">
        <v>0</v>
      </c>
      <c r="AP158" s="5">
        <v>0</v>
      </c>
      <c r="AQ158" s="5">
        <v>0</v>
      </c>
      <c r="AR158" s="5">
        <v>0</v>
      </c>
      <c r="AS158" s="5">
        <v>0</v>
      </c>
      <c r="AT158" s="5">
        <v>0</v>
      </c>
      <c r="AU158" s="5">
        <v>0</v>
      </c>
      <c r="AV158" s="5">
        <v>0</v>
      </c>
      <c r="AW158" s="5">
        <v>0</v>
      </c>
      <c r="AX158" s="5">
        <v>0</v>
      </c>
      <c r="AY158" s="5">
        <v>0</v>
      </c>
      <c r="AZ158" s="5">
        <v>0</v>
      </c>
      <c r="BA158" s="5">
        <v>0</v>
      </c>
      <c r="BB158" s="5">
        <v>0</v>
      </c>
      <c r="BC158" s="5">
        <v>0</v>
      </c>
      <c r="BD158" s="5">
        <v>0</v>
      </c>
      <c r="BE158" s="5">
        <v>0</v>
      </c>
      <c r="BF158" s="5">
        <v>0</v>
      </c>
      <c r="BG158" s="5">
        <v>0</v>
      </c>
      <c r="BH158" s="5">
        <v>0</v>
      </c>
      <c r="BI158" s="5">
        <v>0</v>
      </c>
      <c r="BJ158" s="5">
        <v>0</v>
      </c>
      <c r="BK158" s="5">
        <v>0</v>
      </c>
      <c r="BL158" s="5">
        <v>0</v>
      </c>
      <c r="BM158" s="5">
        <v>1</v>
      </c>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4"/>
    </row>
    <row r="159" spans="1:200" ht="16.5">
      <c r="A159" s="84" t="s">
        <v>29</v>
      </c>
      <c r="B159" s="80" t="s">
        <v>84</v>
      </c>
      <c r="C159" s="68" t="s">
        <v>155</v>
      </c>
      <c r="D159" s="53">
        <v>11</v>
      </c>
      <c r="E159" s="5">
        <v>2</v>
      </c>
      <c r="F159" s="5">
        <v>1</v>
      </c>
      <c r="G159" s="5">
        <v>0</v>
      </c>
      <c r="H159" s="5">
        <v>0</v>
      </c>
      <c r="I159" s="5">
        <v>1</v>
      </c>
      <c r="J159" s="5">
        <v>1</v>
      </c>
      <c r="K159" s="5">
        <v>0</v>
      </c>
      <c r="L159" s="5">
        <v>1</v>
      </c>
      <c r="M159" s="5"/>
      <c r="N159" s="5">
        <v>861</v>
      </c>
      <c r="O159" s="5">
        <v>0</v>
      </c>
      <c r="P159" s="5">
        <v>30</v>
      </c>
      <c r="Q159" s="5">
        <v>30</v>
      </c>
      <c r="R159" s="5">
        <v>0</v>
      </c>
      <c r="S159" s="5">
        <v>14</v>
      </c>
      <c r="T159" s="5">
        <v>935</v>
      </c>
      <c r="U159" s="5">
        <v>873</v>
      </c>
      <c r="V159" s="5">
        <v>62</v>
      </c>
      <c r="W159" s="5">
        <v>1</v>
      </c>
      <c r="X159" s="5">
        <v>0</v>
      </c>
      <c r="Y159" s="5">
        <v>0</v>
      </c>
      <c r="Z159" s="5">
        <v>0</v>
      </c>
      <c r="AA159" s="5">
        <v>11</v>
      </c>
      <c r="AB159" s="5">
        <v>0</v>
      </c>
      <c r="AC159" s="5">
        <v>18</v>
      </c>
      <c r="AD159" s="5">
        <v>0</v>
      </c>
      <c r="AE159" s="5">
        <v>0</v>
      </c>
      <c r="AF159" s="5">
        <v>0</v>
      </c>
      <c r="AG159" s="5">
        <v>0</v>
      </c>
      <c r="AH159" s="5">
        <v>0</v>
      </c>
      <c r="AI159" s="5">
        <v>0</v>
      </c>
      <c r="AJ159" s="5">
        <v>0</v>
      </c>
      <c r="AK159" s="5">
        <v>0</v>
      </c>
      <c r="AL159" s="5">
        <v>0</v>
      </c>
      <c r="AM159" s="5">
        <v>0</v>
      </c>
      <c r="AN159" s="5">
        <v>0</v>
      </c>
      <c r="AO159" s="5">
        <v>0</v>
      </c>
      <c r="AP159" s="5">
        <v>0</v>
      </c>
      <c r="AQ159" s="5">
        <v>0</v>
      </c>
      <c r="AR159" s="5">
        <v>16</v>
      </c>
      <c r="AS159" s="5">
        <v>0</v>
      </c>
      <c r="AT159" s="5">
        <v>14</v>
      </c>
      <c r="AU159" s="5">
        <v>7</v>
      </c>
      <c r="AV159" s="5">
        <v>0</v>
      </c>
      <c r="AW159" s="5">
        <v>2</v>
      </c>
      <c r="AX159" s="5">
        <v>1</v>
      </c>
      <c r="AY159" s="5">
        <v>0</v>
      </c>
      <c r="AZ159" s="5">
        <v>90</v>
      </c>
      <c r="BA159" s="5">
        <v>4</v>
      </c>
      <c r="BB159" s="5">
        <v>86</v>
      </c>
      <c r="BC159" s="5">
        <v>54</v>
      </c>
      <c r="BD159" s="5">
        <v>0</v>
      </c>
      <c r="BE159" s="5">
        <v>41</v>
      </c>
      <c r="BF159" s="5">
        <v>13</v>
      </c>
      <c r="BG159" s="5">
        <v>16</v>
      </c>
      <c r="BH159" s="5">
        <v>9</v>
      </c>
      <c r="BI159" s="5">
        <v>0</v>
      </c>
      <c r="BJ159" s="5">
        <v>0</v>
      </c>
      <c r="BK159" s="5">
        <v>5</v>
      </c>
      <c r="BL159" s="5">
        <v>0</v>
      </c>
      <c r="BM159" s="5">
        <v>1</v>
      </c>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c r="ES159" s="5"/>
      <c r="ET159" s="5"/>
      <c r="EU159" s="5"/>
      <c r="EV159" s="5"/>
      <c r="EW159" s="5"/>
      <c r="EX159" s="5"/>
      <c r="EY159" s="5"/>
      <c r="EZ159" s="5"/>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4"/>
    </row>
    <row r="160" spans="1:200" ht="16.5">
      <c r="A160" s="84" t="s">
        <v>29</v>
      </c>
      <c r="B160" s="80" t="s">
        <v>84</v>
      </c>
      <c r="C160" s="68" t="s">
        <v>86</v>
      </c>
      <c r="D160" s="53">
        <v>4</v>
      </c>
      <c r="E160" s="5">
        <v>0</v>
      </c>
      <c r="F160" s="5">
        <v>0</v>
      </c>
      <c r="G160" s="5">
        <v>0</v>
      </c>
      <c r="H160" s="5">
        <v>0</v>
      </c>
      <c r="I160" s="5">
        <v>0</v>
      </c>
      <c r="J160" s="5">
        <v>0</v>
      </c>
      <c r="K160" s="5">
        <v>0</v>
      </c>
      <c r="L160" s="5">
        <v>0</v>
      </c>
      <c r="M160" s="5"/>
      <c r="N160" s="5">
        <v>169</v>
      </c>
      <c r="O160" s="5">
        <v>0</v>
      </c>
      <c r="P160" s="5">
        <v>8</v>
      </c>
      <c r="Q160" s="5">
        <v>5</v>
      </c>
      <c r="R160" s="5">
        <v>0</v>
      </c>
      <c r="S160" s="5">
        <v>3</v>
      </c>
      <c r="T160" s="5">
        <v>185</v>
      </c>
      <c r="U160" s="5">
        <v>174</v>
      </c>
      <c r="V160" s="5">
        <v>11</v>
      </c>
      <c r="W160" s="5">
        <v>0</v>
      </c>
      <c r="X160" s="5">
        <v>0</v>
      </c>
      <c r="Y160" s="5">
        <v>0</v>
      </c>
      <c r="Z160" s="5">
        <v>0</v>
      </c>
      <c r="AA160" s="5">
        <v>0</v>
      </c>
      <c r="AB160" s="5">
        <v>0</v>
      </c>
      <c r="AC160" s="5">
        <v>3</v>
      </c>
      <c r="AD160" s="5">
        <v>0</v>
      </c>
      <c r="AE160" s="5">
        <v>0</v>
      </c>
      <c r="AF160" s="5">
        <v>0</v>
      </c>
      <c r="AG160" s="5">
        <v>0</v>
      </c>
      <c r="AH160" s="5">
        <v>0</v>
      </c>
      <c r="AI160" s="5">
        <v>0</v>
      </c>
      <c r="AJ160" s="5">
        <v>0</v>
      </c>
      <c r="AK160" s="5">
        <v>0</v>
      </c>
      <c r="AL160" s="5">
        <v>0</v>
      </c>
      <c r="AM160" s="5">
        <v>0</v>
      </c>
      <c r="AN160" s="5">
        <v>0</v>
      </c>
      <c r="AO160" s="5">
        <v>0</v>
      </c>
      <c r="AP160" s="5">
        <v>0</v>
      </c>
      <c r="AQ160" s="5">
        <v>0</v>
      </c>
      <c r="AR160" s="5">
        <v>2</v>
      </c>
      <c r="AS160" s="5">
        <v>0</v>
      </c>
      <c r="AT160" s="5">
        <v>0</v>
      </c>
      <c r="AU160" s="5">
        <v>0</v>
      </c>
      <c r="AV160" s="5">
        <v>0</v>
      </c>
      <c r="AW160" s="5">
        <v>0</v>
      </c>
      <c r="AX160" s="5">
        <v>0</v>
      </c>
      <c r="AY160" s="5">
        <v>0</v>
      </c>
      <c r="AZ160" s="5">
        <v>19</v>
      </c>
      <c r="BA160" s="5">
        <v>0</v>
      </c>
      <c r="BB160" s="5">
        <v>19</v>
      </c>
      <c r="BC160" s="5">
        <v>11</v>
      </c>
      <c r="BD160" s="5">
        <v>0</v>
      </c>
      <c r="BE160" s="5">
        <v>5</v>
      </c>
      <c r="BF160" s="5">
        <v>6</v>
      </c>
      <c r="BG160" s="5">
        <v>2</v>
      </c>
      <c r="BH160" s="5">
        <v>3</v>
      </c>
      <c r="BI160" s="5">
        <v>0</v>
      </c>
      <c r="BJ160" s="5">
        <v>0</v>
      </c>
      <c r="BK160" s="5">
        <v>0</v>
      </c>
      <c r="BL160" s="5">
        <v>0</v>
      </c>
      <c r="BM160" s="5">
        <v>1</v>
      </c>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c r="ES160" s="5"/>
      <c r="ET160" s="5"/>
      <c r="EU160" s="5"/>
      <c r="EV160" s="5"/>
      <c r="EW160" s="5"/>
      <c r="EX160" s="5"/>
      <c r="EY160" s="5"/>
      <c r="EZ160" s="5"/>
      <c r="FA160" s="5"/>
      <c r="FB160" s="5"/>
      <c r="FC160" s="5"/>
      <c r="FD160" s="5"/>
      <c r="FE160" s="5"/>
      <c r="FF160" s="5"/>
      <c r="FG160" s="5"/>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4"/>
    </row>
    <row r="161" spans="1:200" ht="16.5">
      <c r="A161" s="84" t="s">
        <v>29</v>
      </c>
      <c r="B161" s="80" t="s">
        <v>84</v>
      </c>
      <c r="C161" s="68" t="s">
        <v>156</v>
      </c>
      <c r="D161" s="53">
        <v>42</v>
      </c>
      <c r="E161" s="5">
        <v>5</v>
      </c>
      <c r="F161" s="5">
        <v>0</v>
      </c>
      <c r="G161" s="5">
        <v>0</v>
      </c>
      <c r="H161" s="5">
        <v>2</v>
      </c>
      <c r="I161" s="5">
        <v>3</v>
      </c>
      <c r="J161" s="5">
        <v>3</v>
      </c>
      <c r="K161" s="5">
        <v>0</v>
      </c>
      <c r="L161" s="5">
        <v>1</v>
      </c>
      <c r="M161" s="5"/>
      <c r="N161" s="5">
        <v>1907</v>
      </c>
      <c r="O161" s="5">
        <v>0</v>
      </c>
      <c r="P161" s="5">
        <v>53</v>
      </c>
      <c r="Q161" s="5">
        <v>23</v>
      </c>
      <c r="R161" s="5">
        <v>0</v>
      </c>
      <c r="S161" s="5">
        <v>0</v>
      </c>
      <c r="T161" s="5">
        <v>1983</v>
      </c>
      <c r="U161" s="5">
        <v>1952</v>
      </c>
      <c r="V161" s="5">
        <v>31</v>
      </c>
      <c r="W161" s="5">
        <v>1</v>
      </c>
      <c r="X161" s="5">
        <v>1</v>
      </c>
      <c r="Y161" s="5">
        <v>0</v>
      </c>
      <c r="Z161" s="5">
        <v>0</v>
      </c>
      <c r="AA161" s="5">
        <v>0</v>
      </c>
      <c r="AB161" s="5">
        <v>0</v>
      </c>
      <c r="AC161" s="5">
        <v>12</v>
      </c>
      <c r="AD161" s="5">
        <v>4</v>
      </c>
      <c r="AE161" s="5">
        <v>0</v>
      </c>
      <c r="AF161" s="5">
        <v>0</v>
      </c>
      <c r="AG161" s="5">
        <v>0</v>
      </c>
      <c r="AH161" s="5">
        <v>2</v>
      </c>
      <c r="AI161" s="5">
        <v>0</v>
      </c>
      <c r="AJ161" s="5">
        <v>0</v>
      </c>
      <c r="AK161" s="5">
        <v>0</v>
      </c>
      <c r="AL161" s="5">
        <v>0</v>
      </c>
      <c r="AM161" s="5">
        <v>0</v>
      </c>
      <c r="AN161" s="5">
        <v>0</v>
      </c>
      <c r="AO161" s="5">
        <v>0</v>
      </c>
      <c r="AP161" s="5">
        <v>6</v>
      </c>
      <c r="AQ161" s="5">
        <v>0</v>
      </c>
      <c r="AR161" s="5">
        <v>5</v>
      </c>
      <c r="AS161" s="5">
        <v>0</v>
      </c>
      <c r="AT161" s="5">
        <v>22</v>
      </c>
      <c r="AU161" s="5">
        <v>11</v>
      </c>
      <c r="AV161" s="5">
        <v>0</v>
      </c>
      <c r="AW161" s="5">
        <v>0</v>
      </c>
      <c r="AX161" s="5">
        <v>0</v>
      </c>
      <c r="AY161" s="5">
        <v>0</v>
      </c>
      <c r="AZ161" s="5">
        <v>28</v>
      </c>
      <c r="BA161" s="5">
        <v>10</v>
      </c>
      <c r="BB161" s="5">
        <v>18</v>
      </c>
      <c r="BC161" s="5">
        <v>14</v>
      </c>
      <c r="BD161" s="5">
        <v>0</v>
      </c>
      <c r="BE161" s="5">
        <v>5</v>
      </c>
      <c r="BF161" s="5">
        <v>9</v>
      </c>
      <c r="BG161" s="5">
        <v>5</v>
      </c>
      <c r="BH161" s="5">
        <v>0</v>
      </c>
      <c r="BI161" s="5">
        <v>0</v>
      </c>
      <c r="BJ161" s="5">
        <v>0</v>
      </c>
      <c r="BK161" s="5">
        <v>0</v>
      </c>
      <c r="BL161" s="5">
        <v>0</v>
      </c>
      <c r="BM161" s="5">
        <v>1</v>
      </c>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4"/>
    </row>
    <row r="162" spans="1:200" ht="17.25" thickBot="1">
      <c r="A162" s="84" t="s">
        <v>29</v>
      </c>
      <c r="B162" s="80" t="s">
        <v>84</v>
      </c>
      <c r="C162" s="58" t="s">
        <v>190</v>
      </c>
      <c r="D162" s="53">
        <v>0</v>
      </c>
      <c r="E162" s="5">
        <v>0</v>
      </c>
      <c r="F162" s="5">
        <v>0</v>
      </c>
      <c r="G162" s="5">
        <v>0</v>
      </c>
      <c r="H162" s="5">
        <v>0</v>
      </c>
      <c r="I162" s="5">
        <v>0</v>
      </c>
      <c r="J162" s="5">
        <v>0</v>
      </c>
      <c r="K162" s="5">
        <v>0</v>
      </c>
      <c r="L162" s="5">
        <v>0</v>
      </c>
      <c r="M162" s="5"/>
      <c r="N162" s="5">
        <v>42</v>
      </c>
      <c r="O162" s="5">
        <v>0</v>
      </c>
      <c r="P162" s="5">
        <v>1</v>
      </c>
      <c r="Q162" s="5">
        <v>0</v>
      </c>
      <c r="R162" s="5">
        <v>0</v>
      </c>
      <c r="S162" s="5">
        <v>0</v>
      </c>
      <c r="T162" s="5">
        <v>43</v>
      </c>
      <c r="U162" s="5">
        <v>40</v>
      </c>
      <c r="V162" s="5">
        <v>3</v>
      </c>
      <c r="W162" s="5">
        <v>0</v>
      </c>
      <c r="X162" s="5">
        <v>0</v>
      </c>
      <c r="Y162" s="5">
        <v>0</v>
      </c>
      <c r="Z162" s="5">
        <v>0</v>
      </c>
      <c r="AA162" s="5">
        <v>0</v>
      </c>
      <c r="AB162" s="5">
        <v>0</v>
      </c>
      <c r="AC162" s="5">
        <v>0</v>
      </c>
      <c r="AD162" s="5">
        <v>0</v>
      </c>
      <c r="AE162" s="5">
        <v>0</v>
      </c>
      <c r="AF162" s="5">
        <v>0</v>
      </c>
      <c r="AG162" s="5">
        <v>0</v>
      </c>
      <c r="AH162" s="5">
        <v>0</v>
      </c>
      <c r="AI162" s="5">
        <v>0</v>
      </c>
      <c r="AJ162" s="5">
        <v>0</v>
      </c>
      <c r="AK162" s="5">
        <v>0</v>
      </c>
      <c r="AL162" s="5">
        <v>0</v>
      </c>
      <c r="AM162" s="5">
        <v>0</v>
      </c>
      <c r="AN162" s="5">
        <v>0</v>
      </c>
      <c r="AO162" s="5">
        <v>0</v>
      </c>
      <c r="AP162" s="5">
        <v>0</v>
      </c>
      <c r="AQ162" s="5">
        <v>0</v>
      </c>
      <c r="AR162" s="5">
        <v>0</v>
      </c>
      <c r="AS162" s="5">
        <v>0</v>
      </c>
      <c r="AT162" s="5">
        <v>0</v>
      </c>
      <c r="AU162" s="5">
        <v>0</v>
      </c>
      <c r="AV162" s="5">
        <v>0</v>
      </c>
      <c r="AW162" s="5">
        <v>0</v>
      </c>
      <c r="AX162" s="5">
        <v>0</v>
      </c>
      <c r="AY162" s="5">
        <v>0</v>
      </c>
      <c r="AZ162" s="5">
        <v>6</v>
      </c>
      <c r="BA162" s="5">
        <v>0</v>
      </c>
      <c r="BB162" s="5">
        <v>6</v>
      </c>
      <c r="BC162" s="5">
        <v>3</v>
      </c>
      <c r="BD162" s="5">
        <v>0</v>
      </c>
      <c r="BE162" s="5">
        <v>0</v>
      </c>
      <c r="BF162" s="5">
        <v>3</v>
      </c>
      <c r="BG162" s="5">
        <v>0</v>
      </c>
      <c r="BH162" s="5">
        <v>0</v>
      </c>
      <c r="BI162" s="5">
        <v>0</v>
      </c>
      <c r="BJ162" s="5">
        <v>0</v>
      </c>
      <c r="BK162" s="5">
        <v>0</v>
      </c>
      <c r="BL162" s="5">
        <v>0</v>
      </c>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c r="EO162" s="5"/>
      <c r="EP162" s="5"/>
      <c r="EQ162" s="5"/>
      <c r="ER162" s="5"/>
      <c r="ES162" s="5"/>
      <c r="ET162" s="5"/>
      <c r="EU162" s="5"/>
      <c r="EV162" s="5"/>
      <c r="EW162" s="5"/>
      <c r="EX162" s="5"/>
      <c r="EY162" s="5"/>
      <c r="EZ162" s="5"/>
      <c r="FA162" s="5"/>
      <c r="FB162" s="5"/>
      <c r="FC162" s="5"/>
      <c r="FD162" s="5"/>
      <c r="FE162" s="5"/>
      <c r="FF162" s="5"/>
      <c r="FG162" s="5"/>
      <c r="FH162" s="5"/>
      <c r="FI162" s="5"/>
      <c r="FJ162" s="5"/>
      <c r="FK162" s="5"/>
      <c r="FL162" s="5"/>
      <c r="FM162" s="5"/>
      <c r="FN162" s="5"/>
      <c r="FO162" s="5"/>
      <c r="FP162" s="5"/>
      <c r="FQ162" s="5"/>
      <c r="FR162" s="5"/>
      <c r="FS162" s="5"/>
      <c r="FT162" s="5"/>
      <c r="FU162" s="5"/>
      <c r="FV162" s="5"/>
      <c r="FW162" s="5"/>
      <c r="FX162" s="5"/>
      <c r="FY162" s="5"/>
      <c r="FZ162" s="5"/>
      <c r="GA162" s="5"/>
      <c r="GB162" s="5"/>
      <c r="GC162" s="5"/>
      <c r="GD162" s="5"/>
      <c r="GE162" s="5"/>
      <c r="GF162" s="5"/>
      <c r="GG162" s="5"/>
      <c r="GH162" s="5"/>
      <c r="GI162" s="5"/>
      <c r="GJ162" s="5"/>
      <c r="GK162" s="5"/>
      <c r="GL162" s="5"/>
      <c r="GM162" s="5"/>
      <c r="GN162" s="5"/>
      <c r="GO162" s="5"/>
      <c r="GP162" s="5"/>
      <c r="GQ162" s="5"/>
      <c r="GR162" s="54"/>
    </row>
    <row r="163" spans="1:200" ht="16.5">
      <c r="A163" s="84" t="s">
        <v>29</v>
      </c>
      <c r="B163" s="79" t="s">
        <v>87</v>
      </c>
      <c r="C163" s="68" t="s">
        <v>88</v>
      </c>
      <c r="D163" s="53">
        <v>11</v>
      </c>
      <c r="E163" s="5">
        <v>0</v>
      </c>
      <c r="F163" s="5">
        <v>0</v>
      </c>
      <c r="G163" s="5">
        <v>0</v>
      </c>
      <c r="H163" s="5">
        <v>0</v>
      </c>
      <c r="I163" s="5">
        <v>0</v>
      </c>
      <c r="J163" s="5">
        <v>0</v>
      </c>
      <c r="K163" s="5">
        <v>0</v>
      </c>
      <c r="L163" s="5">
        <v>0</v>
      </c>
      <c r="M163" s="5"/>
      <c r="N163" s="5">
        <v>465</v>
      </c>
      <c r="O163" s="5">
        <v>0</v>
      </c>
      <c r="P163" s="5">
        <v>17</v>
      </c>
      <c r="Q163" s="5">
        <v>0</v>
      </c>
      <c r="R163" s="5">
        <v>0</v>
      </c>
      <c r="S163" s="5">
        <v>0</v>
      </c>
      <c r="T163" s="5">
        <v>482</v>
      </c>
      <c r="U163" s="5">
        <v>476</v>
      </c>
      <c r="V163" s="5">
        <v>6</v>
      </c>
      <c r="W163" s="5">
        <v>0</v>
      </c>
      <c r="X163" s="5">
        <v>0</v>
      </c>
      <c r="Y163" s="5">
        <v>0</v>
      </c>
      <c r="Z163" s="5">
        <v>0</v>
      </c>
      <c r="AA163" s="5">
        <v>0</v>
      </c>
      <c r="AB163" s="5">
        <v>0</v>
      </c>
      <c r="AC163" s="5">
        <v>6</v>
      </c>
      <c r="AD163" s="5">
        <v>0</v>
      </c>
      <c r="AE163" s="5">
        <v>0</v>
      </c>
      <c r="AF163" s="5">
        <v>0</v>
      </c>
      <c r="AG163" s="5">
        <v>0</v>
      </c>
      <c r="AH163" s="5">
        <v>0</v>
      </c>
      <c r="AI163" s="5">
        <v>0</v>
      </c>
      <c r="AJ163" s="5">
        <v>0</v>
      </c>
      <c r="AK163" s="5">
        <v>0</v>
      </c>
      <c r="AL163" s="5">
        <v>0</v>
      </c>
      <c r="AM163" s="5">
        <v>0</v>
      </c>
      <c r="AN163" s="5">
        <v>0</v>
      </c>
      <c r="AO163" s="5">
        <v>0</v>
      </c>
      <c r="AP163" s="5">
        <v>0</v>
      </c>
      <c r="AQ163" s="5">
        <v>0</v>
      </c>
      <c r="AR163" s="5">
        <v>0</v>
      </c>
      <c r="AS163" s="5">
        <v>0</v>
      </c>
      <c r="AT163" s="5">
        <v>6</v>
      </c>
      <c r="AU163" s="5">
        <v>3</v>
      </c>
      <c r="AV163" s="5">
        <v>0</v>
      </c>
      <c r="AW163" s="5">
        <v>0</v>
      </c>
      <c r="AX163" s="5">
        <v>0</v>
      </c>
      <c r="AY163" s="5">
        <v>0</v>
      </c>
      <c r="AZ163" s="5">
        <v>0</v>
      </c>
      <c r="BA163" s="5">
        <v>0</v>
      </c>
      <c r="BB163" s="5">
        <v>0</v>
      </c>
      <c r="BC163" s="5">
        <v>3</v>
      </c>
      <c r="BD163" s="5">
        <v>0</v>
      </c>
      <c r="BE163" s="5">
        <v>0</v>
      </c>
      <c r="BF163" s="5">
        <v>3</v>
      </c>
      <c r="BG163" s="5">
        <v>0</v>
      </c>
      <c r="BH163" s="5">
        <v>0</v>
      </c>
      <c r="BI163" s="5">
        <v>0</v>
      </c>
      <c r="BJ163" s="5">
        <v>0</v>
      </c>
      <c r="BK163" s="5">
        <v>0</v>
      </c>
      <c r="BL163" s="5">
        <v>0</v>
      </c>
      <c r="BM163" s="5">
        <v>1</v>
      </c>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c r="EG163" s="5"/>
      <c r="EH163" s="5"/>
      <c r="EI163" s="5"/>
      <c r="EJ163" s="5"/>
      <c r="EK163" s="5"/>
      <c r="EL163" s="5"/>
      <c r="EM163" s="5"/>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c r="FP163" s="5"/>
      <c r="FQ163" s="5"/>
      <c r="FR163" s="5"/>
      <c r="FS163" s="5"/>
      <c r="FT163" s="5"/>
      <c r="FU163" s="5"/>
      <c r="FV163" s="5"/>
      <c r="FW163" s="5"/>
      <c r="FX163" s="5"/>
      <c r="FY163" s="5"/>
      <c r="FZ163" s="5"/>
      <c r="GA163" s="5"/>
      <c r="GB163" s="5"/>
      <c r="GC163" s="5"/>
      <c r="GD163" s="5"/>
      <c r="GE163" s="5"/>
      <c r="GF163" s="5"/>
      <c r="GG163" s="5"/>
      <c r="GH163" s="5"/>
      <c r="GI163" s="5"/>
      <c r="GJ163" s="5"/>
      <c r="GK163" s="5"/>
      <c r="GL163" s="5"/>
      <c r="GM163" s="5"/>
      <c r="GN163" s="5"/>
      <c r="GO163" s="5"/>
      <c r="GP163" s="5"/>
      <c r="GQ163" s="5"/>
      <c r="GR163" s="54"/>
    </row>
    <row r="164" spans="1:200" ht="16.5">
      <c r="A164" s="84" t="s">
        <v>29</v>
      </c>
      <c r="B164" s="84" t="s">
        <v>87</v>
      </c>
      <c r="C164" s="68" t="s">
        <v>157</v>
      </c>
      <c r="D164" s="53">
        <v>32</v>
      </c>
      <c r="E164" s="5">
        <v>0</v>
      </c>
      <c r="F164" s="5">
        <v>0</v>
      </c>
      <c r="G164" s="5">
        <v>0</v>
      </c>
      <c r="H164" s="5">
        <v>0</v>
      </c>
      <c r="I164" s="5">
        <v>0</v>
      </c>
      <c r="J164" s="5">
        <v>0</v>
      </c>
      <c r="K164" s="5">
        <v>0</v>
      </c>
      <c r="L164" s="5">
        <v>0</v>
      </c>
      <c r="M164" s="5"/>
      <c r="N164" s="5">
        <v>557</v>
      </c>
      <c r="O164" s="5">
        <v>0</v>
      </c>
      <c r="P164" s="5">
        <v>5</v>
      </c>
      <c r="Q164" s="5">
        <v>14</v>
      </c>
      <c r="R164" s="5">
        <v>0</v>
      </c>
      <c r="S164" s="5">
        <v>7</v>
      </c>
      <c r="T164" s="5">
        <v>583</v>
      </c>
      <c r="U164" s="5">
        <v>552</v>
      </c>
      <c r="V164" s="5">
        <v>31</v>
      </c>
      <c r="W164" s="5">
        <v>0</v>
      </c>
      <c r="X164" s="5">
        <v>0</v>
      </c>
      <c r="Y164" s="5">
        <v>0</v>
      </c>
      <c r="Z164" s="5">
        <v>0</v>
      </c>
      <c r="AA164" s="5">
        <v>0</v>
      </c>
      <c r="AB164" s="5">
        <v>0</v>
      </c>
      <c r="AC164" s="5">
        <v>18</v>
      </c>
      <c r="AD164" s="5">
        <v>5</v>
      </c>
      <c r="AE164" s="5">
        <v>0</v>
      </c>
      <c r="AF164" s="5">
        <v>0</v>
      </c>
      <c r="AG164" s="5">
        <v>0</v>
      </c>
      <c r="AH164" s="5">
        <v>1</v>
      </c>
      <c r="AI164" s="5">
        <v>0</v>
      </c>
      <c r="AJ164" s="5">
        <v>0</v>
      </c>
      <c r="AK164" s="5">
        <v>3</v>
      </c>
      <c r="AL164" s="5">
        <v>0</v>
      </c>
      <c r="AM164" s="5">
        <v>0</v>
      </c>
      <c r="AN164" s="5">
        <v>0</v>
      </c>
      <c r="AO164" s="5">
        <v>0</v>
      </c>
      <c r="AP164" s="5">
        <v>7</v>
      </c>
      <c r="AQ164" s="5">
        <v>2</v>
      </c>
      <c r="AR164" s="5">
        <v>4</v>
      </c>
      <c r="AS164" s="5">
        <v>0</v>
      </c>
      <c r="AT164" s="5">
        <v>2</v>
      </c>
      <c r="AU164" s="5">
        <v>1</v>
      </c>
      <c r="AV164" s="5">
        <v>0</v>
      </c>
      <c r="AW164" s="5">
        <v>0</v>
      </c>
      <c r="AX164" s="5">
        <v>0</v>
      </c>
      <c r="AY164" s="5">
        <v>0</v>
      </c>
      <c r="AZ164" s="5">
        <v>42</v>
      </c>
      <c r="BA164" s="5">
        <v>0</v>
      </c>
      <c r="BB164" s="5">
        <v>42</v>
      </c>
      <c r="BC164" s="5">
        <v>21</v>
      </c>
      <c r="BD164" s="5">
        <v>0</v>
      </c>
      <c r="BE164" s="5">
        <v>4</v>
      </c>
      <c r="BF164" s="5">
        <v>17</v>
      </c>
      <c r="BG164" s="5">
        <v>4</v>
      </c>
      <c r="BH164" s="5">
        <v>0</v>
      </c>
      <c r="BI164" s="5">
        <v>0</v>
      </c>
      <c r="BJ164" s="5">
        <v>0</v>
      </c>
      <c r="BK164" s="5">
        <v>0</v>
      </c>
      <c r="BL164" s="5">
        <v>0</v>
      </c>
      <c r="BM164" s="5">
        <v>1</v>
      </c>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4"/>
    </row>
    <row r="165" spans="1:200" ht="16.5">
      <c r="A165" s="84" t="s">
        <v>29</v>
      </c>
      <c r="B165" s="84" t="s">
        <v>87</v>
      </c>
      <c r="C165" s="68" t="s">
        <v>171</v>
      </c>
      <c r="D165" s="53">
        <v>6</v>
      </c>
      <c r="E165" s="5">
        <v>4</v>
      </c>
      <c r="F165" s="5">
        <v>0</v>
      </c>
      <c r="G165" s="5">
        <v>0</v>
      </c>
      <c r="H165" s="5">
        <v>0</v>
      </c>
      <c r="I165" s="5">
        <v>4</v>
      </c>
      <c r="J165" s="5">
        <v>4</v>
      </c>
      <c r="K165" s="5">
        <v>0</v>
      </c>
      <c r="L165" s="5">
        <v>3</v>
      </c>
      <c r="M165" s="5"/>
      <c r="N165" s="5">
        <v>158</v>
      </c>
      <c r="O165" s="5">
        <v>0</v>
      </c>
      <c r="P165" s="5">
        <v>7</v>
      </c>
      <c r="Q165" s="5">
        <v>0</v>
      </c>
      <c r="R165" s="5">
        <v>0</v>
      </c>
      <c r="S165" s="5">
        <v>2</v>
      </c>
      <c r="T165" s="5">
        <v>167</v>
      </c>
      <c r="U165" s="5">
        <v>157</v>
      </c>
      <c r="V165" s="5">
        <v>10</v>
      </c>
      <c r="W165" s="5">
        <v>3</v>
      </c>
      <c r="X165" s="5">
        <v>0</v>
      </c>
      <c r="Y165" s="5">
        <v>0</v>
      </c>
      <c r="Z165" s="5">
        <v>0</v>
      </c>
      <c r="AA165" s="5">
        <v>8</v>
      </c>
      <c r="AB165" s="5">
        <v>0</v>
      </c>
      <c r="AC165" s="5">
        <v>10</v>
      </c>
      <c r="AD165" s="5">
        <v>0</v>
      </c>
      <c r="AE165" s="5">
        <v>0</v>
      </c>
      <c r="AF165" s="5">
        <v>0</v>
      </c>
      <c r="AG165" s="5">
        <v>0</v>
      </c>
      <c r="AH165" s="5">
        <v>0</v>
      </c>
      <c r="AI165" s="5">
        <v>0</v>
      </c>
      <c r="AJ165" s="5">
        <v>0</v>
      </c>
      <c r="AK165" s="5">
        <v>0</v>
      </c>
      <c r="AL165" s="5">
        <v>0</v>
      </c>
      <c r="AM165" s="5">
        <v>0</v>
      </c>
      <c r="AN165" s="5">
        <v>0</v>
      </c>
      <c r="AO165" s="5">
        <v>0</v>
      </c>
      <c r="AP165" s="5">
        <v>0</v>
      </c>
      <c r="AQ165" s="5">
        <v>0</v>
      </c>
      <c r="AR165" s="5">
        <v>2</v>
      </c>
      <c r="AS165" s="5">
        <v>0</v>
      </c>
      <c r="AT165" s="5">
        <v>0</v>
      </c>
      <c r="AU165" s="5">
        <v>0</v>
      </c>
      <c r="AV165" s="5">
        <v>0</v>
      </c>
      <c r="AW165" s="5">
        <v>0</v>
      </c>
      <c r="AX165" s="5">
        <v>0</v>
      </c>
      <c r="AY165" s="5">
        <v>0</v>
      </c>
      <c r="AZ165" s="5">
        <v>10</v>
      </c>
      <c r="BA165" s="5">
        <v>0</v>
      </c>
      <c r="BB165" s="5">
        <v>10</v>
      </c>
      <c r="BC165" s="5">
        <v>10</v>
      </c>
      <c r="BD165" s="5">
        <v>0</v>
      </c>
      <c r="BE165" s="5">
        <v>10</v>
      </c>
      <c r="BF165" s="5">
        <v>0</v>
      </c>
      <c r="BG165" s="5">
        <v>2</v>
      </c>
      <c r="BH165" s="5">
        <v>0</v>
      </c>
      <c r="BI165" s="5">
        <v>0</v>
      </c>
      <c r="BJ165" s="5">
        <v>0</v>
      </c>
      <c r="BK165" s="5">
        <v>0</v>
      </c>
      <c r="BL165" s="5">
        <v>0</v>
      </c>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c r="ES165" s="5"/>
      <c r="ET165" s="5"/>
      <c r="EU165" s="5"/>
      <c r="EV165" s="5"/>
      <c r="EW165" s="5"/>
      <c r="EX165" s="5"/>
      <c r="EY165" s="5"/>
      <c r="EZ165" s="5"/>
      <c r="FA165" s="5"/>
      <c r="FB165" s="5"/>
      <c r="FC165" s="5"/>
      <c r="FD165" s="5"/>
      <c r="FE165" s="5"/>
      <c r="FF165" s="5"/>
      <c r="FG165" s="5"/>
      <c r="FH165" s="5"/>
      <c r="FI165" s="5"/>
      <c r="FJ165" s="5"/>
      <c r="FK165" s="5"/>
      <c r="FL165" s="5"/>
      <c r="FM165" s="5"/>
      <c r="FN165" s="5"/>
      <c r="FO165" s="5"/>
      <c r="FP165" s="5"/>
      <c r="FQ165" s="5"/>
      <c r="FR165" s="5"/>
      <c r="FS165" s="5"/>
      <c r="FT165" s="5"/>
      <c r="FU165" s="5"/>
      <c r="FV165" s="5"/>
      <c r="FW165" s="5"/>
      <c r="FX165" s="5"/>
      <c r="FY165" s="5"/>
      <c r="FZ165" s="5"/>
      <c r="GA165" s="5"/>
      <c r="GB165" s="5"/>
      <c r="GC165" s="5"/>
      <c r="GD165" s="5"/>
      <c r="GE165" s="5"/>
      <c r="GF165" s="5"/>
      <c r="GG165" s="5"/>
      <c r="GH165" s="5"/>
      <c r="GI165" s="5"/>
      <c r="GJ165" s="5"/>
      <c r="GK165" s="5"/>
      <c r="GL165" s="5"/>
      <c r="GM165" s="5"/>
      <c r="GN165" s="5"/>
      <c r="GO165" s="5"/>
      <c r="GP165" s="5"/>
      <c r="GQ165" s="5"/>
      <c r="GR165" s="54"/>
    </row>
    <row r="166" spans="1:200" ht="16.5">
      <c r="A166" s="84" t="s">
        <v>29</v>
      </c>
      <c r="B166" s="84" t="s">
        <v>87</v>
      </c>
      <c r="C166" s="68" t="s">
        <v>89</v>
      </c>
      <c r="D166" s="53">
        <v>6</v>
      </c>
      <c r="E166" s="5">
        <v>0</v>
      </c>
      <c r="F166" s="5">
        <v>0</v>
      </c>
      <c r="G166" s="5">
        <v>0</v>
      </c>
      <c r="H166" s="5">
        <v>0</v>
      </c>
      <c r="I166" s="5">
        <v>0</v>
      </c>
      <c r="J166" s="5">
        <v>0</v>
      </c>
      <c r="K166" s="5">
        <v>0</v>
      </c>
      <c r="L166" s="5">
        <v>0</v>
      </c>
      <c r="M166" s="5"/>
      <c r="N166" s="5">
        <v>106</v>
      </c>
      <c r="O166" s="5">
        <v>0</v>
      </c>
      <c r="P166" s="5">
        <v>2</v>
      </c>
      <c r="Q166" s="5">
        <v>0</v>
      </c>
      <c r="R166" s="5">
        <v>0</v>
      </c>
      <c r="S166" s="5">
        <v>3</v>
      </c>
      <c r="T166" s="5">
        <v>111</v>
      </c>
      <c r="U166" s="5">
        <v>110</v>
      </c>
      <c r="V166" s="5">
        <v>1</v>
      </c>
      <c r="W166" s="5">
        <v>0</v>
      </c>
      <c r="X166" s="5">
        <v>0</v>
      </c>
      <c r="Y166" s="5">
        <v>0</v>
      </c>
      <c r="Z166" s="5">
        <v>0</v>
      </c>
      <c r="AA166" s="5">
        <v>0</v>
      </c>
      <c r="AB166" s="5">
        <v>0</v>
      </c>
      <c r="AC166" s="5">
        <v>0</v>
      </c>
      <c r="AD166" s="5">
        <v>0</v>
      </c>
      <c r="AE166" s="5">
        <v>0</v>
      </c>
      <c r="AF166" s="5">
        <v>0</v>
      </c>
      <c r="AG166" s="5">
        <v>0</v>
      </c>
      <c r="AH166" s="5">
        <v>0</v>
      </c>
      <c r="AI166" s="5">
        <v>0</v>
      </c>
      <c r="AJ166" s="5">
        <v>0</v>
      </c>
      <c r="AK166" s="5">
        <v>0</v>
      </c>
      <c r="AL166" s="5">
        <v>0</v>
      </c>
      <c r="AM166" s="5">
        <v>0</v>
      </c>
      <c r="AN166" s="5">
        <v>0</v>
      </c>
      <c r="AO166" s="5">
        <v>0</v>
      </c>
      <c r="AP166" s="5">
        <v>0</v>
      </c>
      <c r="AQ166" s="5">
        <v>0</v>
      </c>
      <c r="AR166" s="5">
        <v>0</v>
      </c>
      <c r="AS166" s="5">
        <v>0</v>
      </c>
      <c r="AT166" s="5">
        <v>2</v>
      </c>
      <c r="AU166" s="5">
        <v>1</v>
      </c>
      <c r="AV166" s="5">
        <v>0</v>
      </c>
      <c r="AW166" s="5">
        <v>0</v>
      </c>
      <c r="AX166" s="5">
        <v>0</v>
      </c>
      <c r="AY166" s="5">
        <v>0</v>
      </c>
      <c r="AZ166" s="5">
        <v>0</v>
      </c>
      <c r="BA166" s="5">
        <v>0</v>
      </c>
      <c r="BB166" s="5">
        <v>0</v>
      </c>
      <c r="BC166" s="5">
        <v>0</v>
      </c>
      <c r="BD166" s="5">
        <v>0</v>
      </c>
      <c r="BE166" s="5">
        <v>0</v>
      </c>
      <c r="BF166" s="5">
        <v>0</v>
      </c>
      <c r="BG166" s="5">
        <v>0</v>
      </c>
      <c r="BH166" s="5">
        <v>0</v>
      </c>
      <c r="BI166" s="5">
        <v>0</v>
      </c>
      <c r="BJ166" s="5">
        <v>0</v>
      </c>
      <c r="BK166" s="5">
        <v>0</v>
      </c>
      <c r="BL166" s="5">
        <v>0</v>
      </c>
      <c r="BM166" s="5">
        <v>1</v>
      </c>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c r="ES166" s="5"/>
      <c r="ET166" s="5"/>
      <c r="EU166" s="5"/>
      <c r="EV166" s="5"/>
      <c r="EW166" s="5"/>
      <c r="EX166" s="5"/>
      <c r="EY166" s="5"/>
      <c r="EZ166" s="5"/>
      <c r="FA166" s="5"/>
      <c r="FB166" s="5"/>
      <c r="FC166" s="5"/>
      <c r="FD166" s="5"/>
      <c r="FE166" s="5"/>
      <c r="FF166" s="5"/>
      <c r="FG166" s="5"/>
      <c r="FH166" s="5"/>
      <c r="FI166" s="5"/>
      <c r="FJ166" s="5"/>
      <c r="FK166" s="5"/>
      <c r="FL166" s="5"/>
      <c r="FM166" s="5"/>
      <c r="FN166" s="5"/>
      <c r="FO166" s="5"/>
      <c r="FP166" s="5"/>
      <c r="FQ166" s="5"/>
      <c r="FR166" s="5"/>
      <c r="FS166" s="5"/>
      <c r="FT166" s="5"/>
      <c r="FU166" s="5"/>
      <c r="FV166" s="5"/>
      <c r="FW166" s="5"/>
      <c r="FX166" s="5"/>
      <c r="FY166" s="5"/>
      <c r="FZ166" s="5"/>
      <c r="GA166" s="5"/>
      <c r="GB166" s="5"/>
      <c r="GC166" s="5"/>
      <c r="GD166" s="5"/>
      <c r="GE166" s="5"/>
      <c r="GF166" s="5"/>
      <c r="GG166" s="5"/>
      <c r="GH166" s="5"/>
      <c r="GI166" s="5"/>
      <c r="GJ166" s="5"/>
      <c r="GK166" s="5"/>
      <c r="GL166" s="5"/>
      <c r="GM166" s="5"/>
      <c r="GN166" s="5"/>
      <c r="GO166" s="5"/>
      <c r="GP166" s="5"/>
      <c r="GQ166" s="5"/>
      <c r="GR166" s="54"/>
    </row>
    <row r="167" spans="1:200" ht="17.25" thickBot="1">
      <c r="A167" s="84" t="s">
        <v>29</v>
      </c>
      <c r="B167" s="84" t="s">
        <v>87</v>
      </c>
      <c r="C167" s="58" t="s">
        <v>158</v>
      </c>
      <c r="D167" s="53">
        <v>15</v>
      </c>
      <c r="E167" s="5"/>
      <c r="F167" s="5"/>
      <c r="G167" s="5"/>
      <c r="H167" s="5"/>
      <c r="I167" s="5"/>
      <c r="J167" s="5"/>
      <c r="K167" s="5"/>
      <c r="L167" s="5"/>
      <c r="M167" s="5"/>
      <c r="N167" s="5">
        <v>916</v>
      </c>
      <c r="O167" s="5"/>
      <c r="P167" s="5">
        <v>21</v>
      </c>
      <c r="Q167" s="5">
        <v>18</v>
      </c>
      <c r="R167" s="5">
        <v>0</v>
      </c>
      <c r="S167" s="5">
        <v>17</v>
      </c>
      <c r="T167" s="5">
        <v>972</v>
      </c>
      <c r="U167" s="5">
        <v>932</v>
      </c>
      <c r="V167" s="5">
        <v>40</v>
      </c>
      <c r="W167" s="5"/>
      <c r="X167" s="5"/>
      <c r="Y167" s="5">
        <v>0</v>
      </c>
      <c r="Z167" s="5">
        <v>0</v>
      </c>
      <c r="AA167" s="5">
        <v>7</v>
      </c>
      <c r="AB167" s="5">
        <v>0</v>
      </c>
      <c r="AC167" s="5">
        <v>6</v>
      </c>
      <c r="AD167" s="5">
        <v>3</v>
      </c>
      <c r="AE167" s="5">
        <v>0</v>
      </c>
      <c r="AF167" s="5">
        <v>0</v>
      </c>
      <c r="AG167" s="5">
        <v>0</v>
      </c>
      <c r="AH167" s="5">
        <v>0</v>
      </c>
      <c r="AI167" s="5">
        <v>0</v>
      </c>
      <c r="AJ167" s="5">
        <v>0</v>
      </c>
      <c r="AK167" s="5">
        <v>0</v>
      </c>
      <c r="AL167" s="5">
        <v>0</v>
      </c>
      <c r="AM167" s="5">
        <v>0</v>
      </c>
      <c r="AN167" s="5">
        <v>0</v>
      </c>
      <c r="AO167" s="5">
        <v>0</v>
      </c>
      <c r="AP167" s="5">
        <v>3</v>
      </c>
      <c r="AQ167" s="5">
        <v>0</v>
      </c>
      <c r="AR167" s="5">
        <v>0</v>
      </c>
      <c r="AS167" s="5">
        <v>0</v>
      </c>
      <c r="AT167" s="5">
        <v>4</v>
      </c>
      <c r="AU167" s="5">
        <v>2</v>
      </c>
      <c r="AV167" s="5">
        <v>0</v>
      </c>
      <c r="AW167" s="5">
        <v>0</v>
      </c>
      <c r="AX167" s="5">
        <v>0</v>
      </c>
      <c r="AY167" s="5">
        <v>0</v>
      </c>
      <c r="AZ167" s="5">
        <v>70</v>
      </c>
      <c r="BA167" s="5">
        <v>16</v>
      </c>
      <c r="BB167" s="5">
        <v>54</v>
      </c>
      <c r="BC167" s="5">
        <v>35</v>
      </c>
      <c r="BD167" s="5">
        <v>0</v>
      </c>
      <c r="BE167" s="5">
        <v>11</v>
      </c>
      <c r="BF167" s="5">
        <v>24</v>
      </c>
      <c r="BG167" s="5">
        <v>0</v>
      </c>
      <c r="BH167" s="5">
        <v>4</v>
      </c>
      <c r="BI167" s="5">
        <v>0</v>
      </c>
      <c r="BJ167" s="5">
        <v>0</v>
      </c>
      <c r="BK167" s="5">
        <v>0</v>
      </c>
      <c r="BL167" s="5">
        <v>0</v>
      </c>
      <c r="BM167" s="5">
        <v>1</v>
      </c>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c r="ES167" s="5"/>
      <c r="ET167" s="5"/>
      <c r="EU167" s="5"/>
      <c r="EV167" s="5"/>
      <c r="EW167" s="5"/>
      <c r="EX167" s="5"/>
      <c r="EY167" s="5"/>
      <c r="EZ167" s="5"/>
      <c r="FA167" s="5"/>
      <c r="FB167" s="5"/>
      <c r="FC167" s="5"/>
      <c r="FD167" s="5"/>
      <c r="FE167" s="5"/>
      <c r="FF167" s="5"/>
      <c r="FG167" s="5"/>
      <c r="FH167" s="5"/>
      <c r="FI167" s="5"/>
      <c r="FJ167" s="5"/>
      <c r="FK167" s="5"/>
      <c r="FL167" s="5"/>
      <c r="FM167" s="5"/>
      <c r="FN167" s="5"/>
      <c r="FO167" s="5"/>
      <c r="FP167" s="5"/>
      <c r="FQ167" s="5"/>
      <c r="FR167" s="5"/>
      <c r="FS167" s="5"/>
      <c r="FT167" s="5"/>
      <c r="FU167" s="5"/>
      <c r="FV167" s="5"/>
      <c r="FW167" s="5"/>
      <c r="FX167" s="5"/>
      <c r="FY167" s="5"/>
      <c r="FZ167" s="5"/>
      <c r="GA167" s="5"/>
      <c r="GB167" s="5"/>
      <c r="GC167" s="5"/>
      <c r="GD167" s="5"/>
      <c r="GE167" s="5"/>
      <c r="GF167" s="5"/>
      <c r="GG167" s="5"/>
      <c r="GH167" s="5"/>
      <c r="GI167" s="5"/>
      <c r="GJ167" s="5"/>
      <c r="GK167" s="5"/>
      <c r="GL167" s="5"/>
      <c r="GM167" s="5"/>
      <c r="GN167" s="5"/>
      <c r="GO167" s="5"/>
      <c r="GP167" s="5"/>
      <c r="GQ167" s="5"/>
      <c r="GR167" s="54"/>
    </row>
    <row r="168" spans="1:200" ht="16.5">
      <c r="A168" s="84" t="s">
        <v>29</v>
      </c>
      <c r="B168" s="79" t="s">
        <v>90</v>
      </c>
      <c r="C168" s="68" t="s">
        <v>159</v>
      </c>
      <c r="D168" s="53">
        <v>5</v>
      </c>
      <c r="E168" s="5"/>
      <c r="F168" s="5"/>
      <c r="G168" s="5"/>
      <c r="H168" s="5"/>
      <c r="I168" s="5"/>
      <c r="J168" s="5"/>
      <c r="K168" s="5"/>
      <c r="L168" s="5"/>
      <c r="M168" s="5"/>
      <c r="N168" s="5">
        <v>323</v>
      </c>
      <c r="O168" s="5"/>
      <c r="P168" s="5">
        <v>1</v>
      </c>
      <c r="Q168" s="5">
        <v>1</v>
      </c>
      <c r="R168" s="5">
        <v>0</v>
      </c>
      <c r="S168" s="5">
        <v>3</v>
      </c>
      <c r="T168" s="5">
        <v>328</v>
      </c>
      <c r="U168" s="5">
        <v>322</v>
      </c>
      <c r="V168" s="5">
        <v>6</v>
      </c>
      <c r="W168" s="5"/>
      <c r="X168" s="5"/>
      <c r="Y168" s="5">
        <v>0</v>
      </c>
      <c r="Z168" s="5">
        <v>0</v>
      </c>
      <c r="AA168" s="5">
        <v>0</v>
      </c>
      <c r="AB168" s="5">
        <v>1</v>
      </c>
      <c r="AC168" s="5">
        <v>8</v>
      </c>
      <c r="AD168" s="5">
        <v>0</v>
      </c>
      <c r="AE168" s="5">
        <v>0</v>
      </c>
      <c r="AF168" s="5">
        <v>0</v>
      </c>
      <c r="AG168" s="5">
        <v>0</v>
      </c>
      <c r="AH168" s="5">
        <v>0</v>
      </c>
      <c r="AI168" s="5">
        <v>0</v>
      </c>
      <c r="AJ168" s="5">
        <v>0</v>
      </c>
      <c r="AK168" s="5">
        <v>0</v>
      </c>
      <c r="AL168" s="5">
        <v>0</v>
      </c>
      <c r="AM168" s="5">
        <v>2</v>
      </c>
      <c r="AN168" s="5">
        <v>1</v>
      </c>
      <c r="AO168" s="5">
        <v>1</v>
      </c>
      <c r="AP168" s="5">
        <v>4</v>
      </c>
      <c r="AQ168" s="5">
        <v>0</v>
      </c>
      <c r="AR168" s="5">
        <v>0</v>
      </c>
      <c r="AS168" s="5">
        <v>0</v>
      </c>
      <c r="AT168" s="5">
        <v>2</v>
      </c>
      <c r="AU168" s="5">
        <v>1</v>
      </c>
      <c r="AV168" s="5">
        <v>0</v>
      </c>
      <c r="AW168" s="5">
        <v>0</v>
      </c>
      <c r="AX168" s="5">
        <v>0</v>
      </c>
      <c r="AY168" s="5">
        <v>0</v>
      </c>
      <c r="AZ168" s="5">
        <v>2</v>
      </c>
      <c r="BA168" s="5">
        <v>0</v>
      </c>
      <c r="BB168" s="5">
        <v>2</v>
      </c>
      <c r="BC168" s="5">
        <v>1</v>
      </c>
      <c r="BD168" s="5">
        <v>0</v>
      </c>
      <c r="BE168" s="5">
        <v>1</v>
      </c>
      <c r="BF168" s="5">
        <v>0</v>
      </c>
      <c r="BG168" s="5">
        <v>0</v>
      </c>
      <c r="BH168" s="5">
        <v>0</v>
      </c>
      <c r="BI168" s="5">
        <v>0</v>
      </c>
      <c r="BJ168" s="5">
        <v>0</v>
      </c>
      <c r="BK168" s="5">
        <v>0</v>
      </c>
      <c r="BL168" s="5">
        <v>0</v>
      </c>
      <c r="BM168" s="5">
        <v>1</v>
      </c>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c r="ES168" s="5"/>
      <c r="ET168" s="5"/>
      <c r="EU168" s="5"/>
      <c r="EV168" s="5"/>
      <c r="EW168" s="5"/>
      <c r="EX168" s="5"/>
      <c r="EY168" s="5"/>
      <c r="EZ168" s="5"/>
      <c r="FA168" s="5"/>
      <c r="FB168" s="5"/>
      <c r="FC168" s="5"/>
      <c r="FD168" s="5"/>
      <c r="FE168" s="5"/>
      <c r="FF168" s="5"/>
      <c r="FG168" s="5"/>
      <c r="FH168" s="5"/>
      <c r="FI168" s="5"/>
      <c r="FJ168" s="5"/>
      <c r="FK168" s="5"/>
      <c r="FL168" s="5"/>
      <c r="FM168" s="5"/>
      <c r="FN168" s="5"/>
      <c r="FO168" s="5"/>
      <c r="FP168" s="5"/>
      <c r="FQ168" s="5"/>
      <c r="FR168" s="5"/>
      <c r="FS168" s="5"/>
      <c r="FT168" s="5"/>
      <c r="FU168" s="5"/>
      <c r="FV168" s="5"/>
      <c r="FW168" s="5"/>
      <c r="FX168" s="5"/>
      <c r="FY168" s="5"/>
      <c r="FZ168" s="5"/>
      <c r="GA168" s="5"/>
      <c r="GB168" s="5"/>
      <c r="GC168" s="5"/>
      <c r="GD168" s="5"/>
      <c r="GE168" s="5"/>
      <c r="GF168" s="5"/>
      <c r="GG168" s="5"/>
      <c r="GH168" s="5"/>
      <c r="GI168" s="5"/>
      <c r="GJ168" s="5"/>
      <c r="GK168" s="5"/>
      <c r="GL168" s="5"/>
      <c r="GM168" s="5"/>
      <c r="GN168" s="5"/>
      <c r="GO168" s="5"/>
      <c r="GP168" s="5"/>
      <c r="GQ168" s="5"/>
      <c r="GR168" s="54"/>
    </row>
    <row r="169" spans="1:200" ht="16.5">
      <c r="A169" s="84" t="s">
        <v>29</v>
      </c>
      <c r="B169" s="80" t="s">
        <v>90</v>
      </c>
      <c r="C169" s="68" t="s">
        <v>192</v>
      </c>
      <c r="D169" s="53">
        <v>2</v>
      </c>
      <c r="E169" s="5"/>
      <c r="F169" s="5"/>
      <c r="G169" s="5"/>
      <c r="H169" s="5"/>
      <c r="I169" s="5"/>
      <c r="J169" s="5"/>
      <c r="K169" s="5"/>
      <c r="L169" s="5"/>
      <c r="M169" s="5"/>
      <c r="N169" s="5">
        <v>33</v>
      </c>
      <c r="O169" s="5"/>
      <c r="P169" s="5">
        <v>0</v>
      </c>
      <c r="Q169" s="5">
        <v>0</v>
      </c>
      <c r="R169" s="5">
        <v>0</v>
      </c>
      <c r="S169" s="5">
        <v>0</v>
      </c>
      <c r="T169" s="5">
        <v>33</v>
      </c>
      <c r="U169" s="5">
        <v>36</v>
      </c>
      <c r="V169" s="5"/>
      <c r="W169" s="5"/>
      <c r="X169" s="5"/>
      <c r="Y169" s="5"/>
      <c r="Z169" s="5"/>
      <c r="AA169" s="5"/>
      <c r="AB169" s="5"/>
      <c r="AC169" s="5">
        <v>0</v>
      </c>
      <c r="AD169" s="5"/>
      <c r="AE169" s="5"/>
      <c r="AF169" s="5"/>
      <c r="AG169" s="5"/>
      <c r="AH169" s="5"/>
      <c r="AI169" s="5"/>
      <c r="AJ169" s="5"/>
      <c r="AK169" s="5"/>
      <c r="AL169" s="5"/>
      <c r="AM169" s="5"/>
      <c r="AN169" s="5"/>
      <c r="AO169" s="5"/>
      <c r="AP169" s="5"/>
      <c r="AQ169" s="5"/>
      <c r="AR169" s="5"/>
      <c r="AS169" s="5"/>
      <c r="AT169" s="5">
        <v>0</v>
      </c>
      <c r="AU169" s="5"/>
      <c r="AV169" s="5"/>
      <c r="AW169" s="5">
        <v>0</v>
      </c>
      <c r="AX169" s="5"/>
      <c r="AY169" s="5"/>
      <c r="AZ169" s="5">
        <v>0</v>
      </c>
      <c r="BA169" s="5">
        <v>0</v>
      </c>
      <c r="BB169" s="5">
        <v>0</v>
      </c>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4"/>
    </row>
    <row r="170" spans="1:200" ht="16.5">
      <c r="A170" s="84" t="s">
        <v>29</v>
      </c>
      <c r="B170" s="80" t="s">
        <v>90</v>
      </c>
      <c r="C170" s="68" t="s">
        <v>179</v>
      </c>
      <c r="D170" s="53">
        <v>0</v>
      </c>
      <c r="E170" s="5"/>
      <c r="F170" s="5"/>
      <c r="G170" s="5"/>
      <c r="H170" s="5"/>
      <c r="I170" s="5"/>
      <c r="J170" s="5"/>
      <c r="K170" s="5"/>
      <c r="L170" s="5"/>
      <c r="M170" s="5"/>
      <c r="N170" s="5">
        <v>21</v>
      </c>
      <c r="O170" s="5"/>
      <c r="P170" s="5">
        <v>1</v>
      </c>
      <c r="Q170" s="5">
        <v>0</v>
      </c>
      <c r="R170" s="5">
        <v>0</v>
      </c>
      <c r="S170" s="5">
        <v>0</v>
      </c>
      <c r="T170" s="5">
        <v>22</v>
      </c>
      <c r="U170" s="5">
        <v>21</v>
      </c>
      <c r="V170" s="5">
        <v>1</v>
      </c>
      <c r="W170" s="5"/>
      <c r="X170" s="5"/>
      <c r="Y170" s="5">
        <v>0</v>
      </c>
      <c r="Z170" s="5">
        <v>0</v>
      </c>
      <c r="AA170" s="5">
        <v>0</v>
      </c>
      <c r="AB170" s="5">
        <v>1</v>
      </c>
      <c r="AC170" s="5">
        <v>0</v>
      </c>
      <c r="AD170" s="5">
        <v>0</v>
      </c>
      <c r="AE170" s="5">
        <v>0</v>
      </c>
      <c r="AF170" s="5">
        <v>0</v>
      </c>
      <c r="AG170" s="5">
        <v>0</v>
      </c>
      <c r="AH170" s="5">
        <v>0</v>
      </c>
      <c r="AI170" s="5">
        <v>0</v>
      </c>
      <c r="AJ170" s="5">
        <v>0</v>
      </c>
      <c r="AK170" s="5">
        <v>0</v>
      </c>
      <c r="AL170" s="5">
        <v>0</v>
      </c>
      <c r="AM170" s="5">
        <v>0</v>
      </c>
      <c r="AN170" s="5">
        <v>0</v>
      </c>
      <c r="AO170" s="5">
        <v>0</v>
      </c>
      <c r="AP170" s="5">
        <v>0</v>
      </c>
      <c r="AQ170" s="5">
        <v>0</v>
      </c>
      <c r="AR170" s="5">
        <v>0</v>
      </c>
      <c r="AS170" s="5">
        <v>0</v>
      </c>
      <c r="AT170" s="5">
        <v>0</v>
      </c>
      <c r="AU170" s="5">
        <v>0</v>
      </c>
      <c r="AV170" s="5">
        <v>0</v>
      </c>
      <c r="AW170" s="5">
        <v>0</v>
      </c>
      <c r="AX170" s="5">
        <v>0</v>
      </c>
      <c r="AY170" s="5">
        <v>0</v>
      </c>
      <c r="AZ170" s="5">
        <v>2</v>
      </c>
      <c r="BA170" s="5">
        <v>0</v>
      </c>
      <c r="BB170" s="5">
        <v>2</v>
      </c>
      <c r="BC170" s="5">
        <v>1</v>
      </c>
      <c r="BD170" s="5">
        <v>0</v>
      </c>
      <c r="BE170" s="5">
        <v>1</v>
      </c>
      <c r="BF170" s="5">
        <v>0</v>
      </c>
      <c r="BG170" s="5">
        <v>0</v>
      </c>
      <c r="BH170" s="5">
        <v>0</v>
      </c>
      <c r="BI170" s="5">
        <v>0</v>
      </c>
      <c r="BJ170" s="5">
        <v>0</v>
      </c>
      <c r="BK170" s="5">
        <v>0</v>
      </c>
      <c r="BL170" s="5">
        <v>0</v>
      </c>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c r="ES170" s="5"/>
      <c r="ET170" s="5"/>
      <c r="EU170" s="5"/>
      <c r="EV170" s="5"/>
      <c r="EW170" s="5"/>
      <c r="EX170" s="5"/>
      <c r="EY170" s="5"/>
      <c r="EZ170" s="5"/>
      <c r="FA170" s="5"/>
      <c r="FB170" s="5"/>
      <c r="FC170" s="5"/>
      <c r="FD170" s="5"/>
      <c r="FE170" s="5"/>
      <c r="FF170" s="5"/>
      <c r="FG170" s="5"/>
      <c r="FH170" s="5"/>
      <c r="FI170" s="5"/>
      <c r="FJ170" s="5"/>
      <c r="FK170" s="5"/>
      <c r="FL170" s="5"/>
      <c r="FM170" s="5"/>
      <c r="FN170" s="5"/>
      <c r="FO170" s="5"/>
      <c r="FP170" s="5"/>
      <c r="FQ170" s="5"/>
      <c r="FR170" s="5"/>
      <c r="FS170" s="5"/>
      <c r="FT170" s="5"/>
      <c r="FU170" s="5"/>
      <c r="FV170" s="5"/>
      <c r="FW170" s="5"/>
      <c r="FX170" s="5"/>
      <c r="FY170" s="5"/>
      <c r="FZ170" s="5"/>
      <c r="GA170" s="5"/>
      <c r="GB170" s="5"/>
      <c r="GC170" s="5"/>
      <c r="GD170" s="5"/>
      <c r="GE170" s="5"/>
      <c r="GF170" s="5"/>
      <c r="GG170" s="5"/>
      <c r="GH170" s="5"/>
      <c r="GI170" s="5"/>
      <c r="GJ170" s="5"/>
      <c r="GK170" s="5"/>
      <c r="GL170" s="5"/>
      <c r="GM170" s="5"/>
      <c r="GN170" s="5"/>
      <c r="GO170" s="5"/>
      <c r="GP170" s="5"/>
      <c r="GQ170" s="5"/>
      <c r="GR170" s="54"/>
    </row>
    <row r="171" spans="1:200" ht="16.5">
      <c r="A171" s="84" t="s">
        <v>29</v>
      </c>
      <c r="B171" s="80" t="s">
        <v>90</v>
      </c>
      <c r="C171" s="68" t="s">
        <v>91</v>
      </c>
      <c r="D171" s="53">
        <v>18</v>
      </c>
      <c r="E171" s="5"/>
      <c r="F171" s="5"/>
      <c r="G171" s="5"/>
      <c r="H171" s="5"/>
      <c r="I171" s="5"/>
      <c r="J171" s="5"/>
      <c r="K171" s="5"/>
      <c r="L171" s="5"/>
      <c r="M171" s="5"/>
      <c r="N171" s="5">
        <v>676</v>
      </c>
      <c r="O171" s="5"/>
      <c r="P171" s="5">
        <v>15</v>
      </c>
      <c r="Q171" s="5">
        <v>0</v>
      </c>
      <c r="R171" s="5">
        <v>0</v>
      </c>
      <c r="S171" s="5">
        <v>0</v>
      </c>
      <c r="T171" s="5">
        <v>691</v>
      </c>
      <c r="U171" s="5">
        <v>681</v>
      </c>
      <c r="V171" s="5">
        <v>10</v>
      </c>
      <c r="W171" s="5"/>
      <c r="X171" s="5"/>
      <c r="Y171" s="5">
        <v>0</v>
      </c>
      <c r="Z171" s="5">
        <v>0</v>
      </c>
      <c r="AA171" s="5">
        <v>0</v>
      </c>
      <c r="AB171" s="5">
        <v>4</v>
      </c>
      <c r="AC171" s="5">
        <v>8</v>
      </c>
      <c r="AD171" s="5">
        <v>3</v>
      </c>
      <c r="AE171" s="5">
        <v>0</v>
      </c>
      <c r="AF171" s="5">
        <v>0</v>
      </c>
      <c r="AG171" s="5">
        <v>0</v>
      </c>
      <c r="AH171" s="5">
        <v>0</v>
      </c>
      <c r="AI171" s="5">
        <v>0</v>
      </c>
      <c r="AJ171" s="5">
        <v>0</v>
      </c>
      <c r="AK171" s="5">
        <v>0</v>
      </c>
      <c r="AL171" s="5">
        <v>0</v>
      </c>
      <c r="AM171" s="5">
        <v>0</v>
      </c>
      <c r="AN171" s="5">
        <v>0</v>
      </c>
      <c r="AO171" s="5">
        <v>0</v>
      </c>
      <c r="AP171" s="5">
        <v>3</v>
      </c>
      <c r="AQ171" s="5">
        <v>0</v>
      </c>
      <c r="AR171" s="5">
        <v>0</v>
      </c>
      <c r="AS171" s="5">
        <v>0</v>
      </c>
      <c r="AT171" s="5">
        <v>2</v>
      </c>
      <c r="AU171" s="5">
        <v>1</v>
      </c>
      <c r="AV171" s="5">
        <v>0</v>
      </c>
      <c r="AW171" s="5">
        <v>2</v>
      </c>
      <c r="AX171" s="5">
        <v>1</v>
      </c>
      <c r="AY171" s="5">
        <v>0</v>
      </c>
      <c r="AZ171" s="5">
        <v>8</v>
      </c>
      <c r="BA171" s="5">
        <v>4</v>
      </c>
      <c r="BB171" s="5">
        <v>4</v>
      </c>
      <c r="BC171" s="5">
        <v>4</v>
      </c>
      <c r="BD171" s="5">
        <v>0</v>
      </c>
      <c r="BE171" s="5">
        <v>4</v>
      </c>
      <c r="BF171" s="5">
        <v>0</v>
      </c>
      <c r="BG171" s="5">
        <v>0</v>
      </c>
      <c r="BH171" s="5">
        <v>0</v>
      </c>
      <c r="BI171" s="5">
        <v>0</v>
      </c>
      <c r="BJ171" s="5">
        <v>0</v>
      </c>
      <c r="BK171" s="5">
        <v>0</v>
      </c>
      <c r="BL171" s="5">
        <v>0</v>
      </c>
      <c r="BM171" s="5">
        <v>1</v>
      </c>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c r="EH171" s="5"/>
      <c r="EI171" s="5"/>
      <c r="EJ171" s="5"/>
      <c r="EK171" s="5"/>
      <c r="EL171" s="5"/>
      <c r="EM171" s="5"/>
      <c r="EN171" s="5"/>
      <c r="EO171" s="5"/>
      <c r="EP171" s="5"/>
      <c r="EQ171" s="5"/>
      <c r="ER171" s="5"/>
      <c r="ES171" s="5"/>
      <c r="ET171" s="5"/>
      <c r="EU171" s="5"/>
      <c r="EV171" s="5"/>
      <c r="EW171" s="5"/>
      <c r="EX171" s="5"/>
      <c r="EY171" s="5"/>
      <c r="EZ171" s="5"/>
      <c r="FA171" s="5"/>
      <c r="FB171" s="5"/>
      <c r="FC171" s="5"/>
      <c r="FD171" s="5"/>
      <c r="FE171" s="5"/>
      <c r="FF171" s="5"/>
      <c r="FG171" s="5"/>
      <c r="FH171" s="5"/>
      <c r="FI171" s="5"/>
      <c r="FJ171" s="5"/>
      <c r="FK171" s="5"/>
      <c r="FL171" s="5"/>
      <c r="FM171" s="5"/>
      <c r="FN171" s="5"/>
      <c r="FO171" s="5"/>
      <c r="FP171" s="5"/>
      <c r="FQ171" s="5"/>
      <c r="FR171" s="5"/>
      <c r="FS171" s="5"/>
      <c r="FT171" s="5"/>
      <c r="FU171" s="5"/>
      <c r="FV171" s="5"/>
      <c r="FW171" s="5"/>
      <c r="FX171" s="5"/>
      <c r="FY171" s="5"/>
      <c r="FZ171" s="5"/>
      <c r="GA171" s="5"/>
      <c r="GB171" s="5"/>
      <c r="GC171" s="5"/>
      <c r="GD171" s="5"/>
      <c r="GE171" s="5"/>
      <c r="GF171" s="5"/>
      <c r="GG171" s="5"/>
      <c r="GH171" s="5"/>
      <c r="GI171" s="5"/>
      <c r="GJ171" s="5"/>
      <c r="GK171" s="5"/>
      <c r="GL171" s="5"/>
      <c r="GM171" s="5"/>
      <c r="GN171" s="5"/>
      <c r="GO171" s="5"/>
      <c r="GP171" s="5"/>
      <c r="GQ171" s="5"/>
      <c r="GR171" s="54"/>
    </row>
    <row r="172" spans="1:200" ht="16.5">
      <c r="A172" s="84" t="s">
        <v>29</v>
      </c>
      <c r="B172" s="80" t="s">
        <v>90</v>
      </c>
      <c r="C172" s="68" t="s">
        <v>160</v>
      </c>
      <c r="D172" s="53">
        <v>6</v>
      </c>
      <c r="E172" s="5"/>
      <c r="F172" s="5"/>
      <c r="G172" s="5"/>
      <c r="H172" s="5"/>
      <c r="I172" s="5"/>
      <c r="J172" s="5"/>
      <c r="K172" s="5"/>
      <c r="L172" s="5"/>
      <c r="M172" s="5"/>
      <c r="N172" s="5">
        <v>172</v>
      </c>
      <c r="O172" s="5"/>
      <c r="P172" s="5">
        <v>4</v>
      </c>
      <c r="Q172" s="5">
        <v>0</v>
      </c>
      <c r="R172" s="5">
        <v>0</v>
      </c>
      <c r="S172" s="5">
        <v>0</v>
      </c>
      <c r="T172" s="5">
        <v>176</v>
      </c>
      <c r="U172" s="5">
        <v>174</v>
      </c>
      <c r="V172" s="5">
        <v>2</v>
      </c>
      <c r="W172" s="5"/>
      <c r="X172" s="5"/>
      <c r="Y172" s="5">
        <v>0</v>
      </c>
      <c r="Z172" s="5">
        <v>0</v>
      </c>
      <c r="AA172" s="5">
        <v>0</v>
      </c>
      <c r="AB172" s="5">
        <v>0</v>
      </c>
      <c r="AC172" s="5">
        <v>2</v>
      </c>
      <c r="AD172" s="5">
        <v>1</v>
      </c>
      <c r="AE172" s="5">
        <v>0</v>
      </c>
      <c r="AF172" s="5">
        <v>0</v>
      </c>
      <c r="AG172" s="5">
        <v>0</v>
      </c>
      <c r="AH172" s="5">
        <v>0</v>
      </c>
      <c r="AI172" s="5">
        <v>0</v>
      </c>
      <c r="AJ172" s="5">
        <v>0</v>
      </c>
      <c r="AK172" s="5">
        <v>0</v>
      </c>
      <c r="AL172" s="5">
        <v>0</v>
      </c>
      <c r="AM172" s="5">
        <v>0</v>
      </c>
      <c r="AN172" s="5">
        <v>0</v>
      </c>
      <c r="AO172" s="5">
        <v>0</v>
      </c>
      <c r="AP172" s="5">
        <v>1</v>
      </c>
      <c r="AQ172" s="5">
        <v>0</v>
      </c>
      <c r="AR172" s="5">
        <v>0</v>
      </c>
      <c r="AS172" s="5">
        <v>0</v>
      </c>
      <c r="AT172" s="5">
        <v>2</v>
      </c>
      <c r="AU172" s="5">
        <v>1</v>
      </c>
      <c r="AV172" s="5">
        <v>0</v>
      </c>
      <c r="AW172" s="5">
        <v>0</v>
      </c>
      <c r="AX172" s="5">
        <v>0</v>
      </c>
      <c r="AY172" s="5">
        <v>0</v>
      </c>
      <c r="AZ172" s="5">
        <v>0</v>
      </c>
      <c r="BA172" s="5">
        <v>0</v>
      </c>
      <c r="BB172" s="5">
        <v>0</v>
      </c>
      <c r="BC172" s="5">
        <v>0</v>
      </c>
      <c r="BD172" s="5">
        <v>0</v>
      </c>
      <c r="BE172" s="5">
        <v>0</v>
      </c>
      <c r="BF172" s="5">
        <v>0</v>
      </c>
      <c r="BG172" s="5">
        <v>0</v>
      </c>
      <c r="BH172" s="5">
        <v>0</v>
      </c>
      <c r="BI172" s="5">
        <v>0</v>
      </c>
      <c r="BJ172" s="5">
        <v>0</v>
      </c>
      <c r="BK172" s="5">
        <v>0</v>
      </c>
      <c r="BL172" s="5">
        <v>0</v>
      </c>
      <c r="BM172" s="5">
        <v>1</v>
      </c>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c r="EO172" s="5"/>
      <c r="EP172" s="5"/>
      <c r="EQ172" s="5"/>
      <c r="ER172" s="5"/>
      <c r="ES172" s="5"/>
      <c r="ET172" s="5"/>
      <c r="EU172" s="5"/>
      <c r="EV172" s="5"/>
      <c r="EW172" s="5"/>
      <c r="EX172" s="5"/>
      <c r="EY172" s="5"/>
      <c r="EZ172" s="5"/>
      <c r="FA172" s="5"/>
      <c r="FB172" s="5"/>
      <c r="FC172" s="5"/>
      <c r="FD172" s="5"/>
      <c r="FE172" s="5"/>
      <c r="FF172" s="5"/>
      <c r="FG172" s="5"/>
      <c r="FH172" s="5"/>
      <c r="FI172" s="5"/>
      <c r="FJ172" s="5"/>
      <c r="FK172" s="5"/>
      <c r="FL172" s="5"/>
      <c r="FM172" s="5"/>
      <c r="FN172" s="5"/>
      <c r="FO172" s="5"/>
      <c r="FP172" s="5"/>
      <c r="FQ172" s="5"/>
      <c r="FR172" s="5"/>
      <c r="FS172" s="5"/>
      <c r="FT172" s="5"/>
      <c r="FU172" s="5"/>
      <c r="FV172" s="5"/>
      <c r="FW172" s="5"/>
      <c r="FX172" s="5"/>
      <c r="FY172" s="5"/>
      <c r="FZ172" s="5"/>
      <c r="GA172" s="5"/>
      <c r="GB172" s="5"/>
      <c r="GC172" s="5"/>
      <c r="GD172" s="5"/>
      <c r="GE172" s="5"/>
      <c r="GF172" s="5"/>
      <c r="GG172" s="5"/>
      <c r="GH172" s="5"/>
      <c r="GI172" s="5"/>
      <c r="GJ172" s="5"/>
      <c r="GK172" s="5"/>
      <c r="GL172" s="5"/>
      <c r="GM172" s="5"/>
      <c r="GN172" s="5"/>
      <c r="GO172" s="5"/>
      <c r="GP172" s="5"/>
      <c r="GQ172" s="5"/>
      <c r="GR172" s="54"/>
    </row>
    <row r="173" spans="1:200" ht="17.25" thickBot="1">
      <c r="A173" s="84" t="s">
        <v>29</v>
      </c>
      <c r="B173" s="81" t="s">
        <v>90</v>
      </c>
      <c r="C173" s="58" t="s">
        <v>191</v>
      </c>
      <c r="D173" s="53">
        <v>0</v>
      </c>
      <c r="E173" s="5"/>
      <c r="F173" s="5"/>
      <c r="G173" s="5"/>
      <c r="H173" s="5"/>
      <c r="I173" s="5"/>
      <c r="J173" s="5"/>
      <c r="K173" s="5"/>
      <c r="L173" s="5"/>
      <c r="M173" s="5"/>
      <c r="N173" s="5">
        <v>18</v>
      </c>
      <c r="O173" s="5"/>
      <c r="P173" s="5">
        <v>3</v>
      </c>
      <c r="Q173" s="5"/>
      <c r="R173" s="5"/>
      <c r="S173" s="5"/>
      <c r="T173" s="5">
        <v>21</v>
      </c>
      <c r="U173" s="5">
        <v>24</v>
      </c>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c r="EO173" s="5"/>
      <c r="EP173" s="5"/>
      <c r="EQ173" s="5"/>
      <c r="ER173" s="5"/>
      <c r="ES173" s="5"/>
      <c r="ET173" s="5"/>
      <c r="EU173" s="5"/>
      <c r="EV173" s="5"/>
      <c r="EW173" s="5"/>
      <c r="EX173" s="5"/>
      <c r="EY173" s="5"/>
      <c r="EZ173" s="5"/>
      <c r="FA173" s="5"/>
      <c r="FB173" s="5"/>
      <c r="FC173" s="5"/>
      <c r="FD173" s="5"/>
      <c r="FE173" s="5"/>
      <c r="FF173" s="5"/>
      <c r="FG173" s="5"/>
      <c r="FH173" s="5"/>
      <c r="FI173" s="5"/>
      <c r="FJ173" s="5"/>
      <c r="FK173" s="5"/>
      <c r="FL173" s="5"/>
      <c r="FM173" s="5"/>
      <c r="FN173" s="5"/>
      <c r="FO173" s="5"/>
      <c r="FP173" s="5"/>
      <c r="FQ173" s="5"/>
      <c r="FR173" s="5"/>
      <c r="FS173" s="5"/>
      <c r="FT173" s="5"/>
      <c r="FU173" s="5"/>
      <c r="FV173" s="5"/>
      <c r="FW173" s="5"/>
      <c r="FX173" s="5"/>
      <c r="FY173" s="5"/>
      <c r="FZ173" s="5"/>
      <c r="GA173" s="5"/>
      <c r="GB173" s="5"/>
      <c r="GC173" s="5"/>
      <c r="GD173" s="5"/>
      <c r="GE173" s="5"/>
      <c r="GF173" s="5"/>
      <c r="GG173" s="5"/>
      <c r="GH173" s="5"/>
      <c r="GI173" s="5"/>
      <c r="GJ173" s="5"/>
      <c r="GK173" s="5"/>
      <c r="GL173" s="5"/>
      <c r="GM173" s="5"/>
      <c r="GN173" s="5"/>
      <c r="GO173" s="5"/>
      <c r="GP173" s="5"/>
      <c r="GQ173" s="5"/>
      <c r="GR173" s="54"/>
    </row>
    <row r="174" spans="1:200" ht="16.5">
      <c r="A174" s="79" t="s">
        <v>32</v>
      </c>
      <c r="B174" s="79" t="s">
        <v>33</v>
      </c>
      <c r="C174" s="68" t="s">
        <v>34</v>
      </c>
      <c r="D174" s="53">
        <v>6</v>
      </c>
      <c r="E174" s="5"/>
      <c r="F174" s="5"/>
      <c r="G174" s="5"/>
      <c r="H174" s="5"/>
      <c r="I174" s="5"/>
      <c r="J174" s="5"/>
      <c r="K174" s="5"/>
      <c r="L174" s="5"/>
      <c r="M174" s="5"/>
      <c r="N174" s="5">
        <v>170</v>
      </c>
      <c r="O174" s="5"/>
      <c r="P174" s="5">
        <v>3</v>
      </c>
      <c r="Q174" s="5">
        <v>0</v>
      </c>
      <c r="R174" s="5">
        <v>0</v>
      </c>
      <c r="S174" s="5">
        <v>4</v>
      </c>
      <c r="T174" s="5">
        <v>177</v>
      </c>
      <c r="U174" s="5">
        <v>171</v>
      </c>
      <c r="V174" s="5">
        <v>6</v>
      </c>
      <c r="W174" s="5"/>
      <c r="X174" s="5"/>
      <c r="Y174" s="5">
        <v>0</v>
      </c>
      <c r="Z174" s="5">
        <v>0</v>
      </c>
      <c r="AA174" s="5">
        <v>0</v>
      </c>
      <c r="AB174" s="5">
        <v>0</v>
      </c>
      <c r="AC174" s="5">
        <v>6</v>
      </c>
      <c r="AD174" s="5">
        <v>0</v>
      </c>
      <c r="AE174" s="5">
        <v>0</v>
      </c>
      <c r="AF174" s="5">
        <v>0</v>
      </c>
      <c r="AG174" s="5">
        <v>0</v>
      </c>
      <c r="AH174" s="5">
        <v>0</v>
      </c>
      <c r="AI174" s="5">
        <v>0</v>
      </c>
      <c r="AJ174" s="5">
        <v>0</v>
      </c>
      <c r="AK174" s="5">
        <v>3</v>
      </c>
      <c r="AL174" s="5">
        <v>0</v>
      </c>
      <c r="AM174" s="5">
        <v>1</v>
      </c>
      <c r="AN174" s="5">
        <v>1</v>
      </c>
      <c r="AO174" s="5">
        <v>1</v>
      </c>
      <c r="AP174" s="5">
        <v>0</v>
      </c>
      <c r="AQ174" s="5">
        <v>3</v>
      </c>
      <c r="AR174" s="5">
        <v>0</v>
      </c>
      <c r="AS174" s="5">
        <v>0</v>
      </c>
      <c r="AT174" s="5">
        <v>0</v>
      </c>
      <c r="AU174" s="5">
        <v>0</v>
      </c>
      <c r="AV174" s="5">
        <v>0</v>
      </c>
      <c r="AW174" s="5">
        <v>0</v>
      </c>
      <c r="AX174" s="5">
        <v>0</v>
      </c>
      <c r="AY174" s="5">
        <v>0</v>
      </c>
      <c r="AZ174" s="5">
        <v>6</v>
      </c>
      <c r="BA174" s="5">
        <v>6</v>
      </c>
      <c r="BB174" s="5">
        <v>0</v>
      </c>
      <c r="BC174" s="5">
        <v>3</v>
      </c>
      <c r="BD174" s="5">
        <v>0</v>
      </c>
      <c r="BE174" s="5">
        <v>0</v>
      </c>
      <c r="BF174" s="5">
        <v>3</v>
      </c>
      <c r="BG174" s="5">
        <v>0</v>
      </c>
      <c r="BH174" s="5">
        <v>0</v>
      </c>
      <c r="BI174" s="5">
        <v>0</v>
      </c>
      <c r="BJ174" s="5">
        <v>0</v>
      </c>
      <c r="BK174" s="5">
        <v>0</v>
      </c>
      <c r="BL174" s="5">
        <v>0</v>
      </c>
      <c r="BM174" s="5">
        <v>1</v>
      </c>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4"/>
    </row>
    <row r="175" spans="1:200" ht="16.5">
      <c r="A175" s="82" t="s">
        <v>32</v>
      </c>
      <c r="B175" s="82" t="s">
        <v>33</v>
      </c>
      <c r="C175" s="68" t="s">
        <v>92</v>
      </c>
      <c r="D175" s="53">
        <v>0</v>
      </c>
      <c r="E175" s="5"/>
      <c r="F175" s="5"/>
      <c r="G175" s="5"/>
      <c r="H175" s="5"/>
      <c r="I175" s="5"/>
      <c r="J175" s="5"/>
      <c r="K175" s="5"/>
      <c r="L175" s="5"/>
      <c r="M175" s="5"/>
      <c r="N175" s="5">
        <v>6</v>
      </c>
      <c r="O175" s="5"/>
      <c r="P175" s="5">
        <v>1</v>
      </c>
      <c r="Q175" s="5"/>
      <c r="R175" s="5"/>
      <c r="S175" s="5"/>
      <c r="T175" s="5">
        <v>7</v>
      </c>
      <c r="U175" s="5">
        <v>7</v>
      </c>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c r="EH175" s="5"/>
      <c r="EI175" s="5"/>
      <c r="EJ175" s="5"/>
      <c r="EK175" s="5"/>
      <c r="EL175" s="5"/>
      <c r="EM175" s="5"/>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c r="FQ175" s="5"/>
      <c r="FR175" s="5"/>
      <c r="FS175" s="5"/>
      <c r="FT175" s="5"/>
      <c r="FU175" s="5"/>
      <c r="FV175" s="5"/>
      <c r="FW175" s="5"/>
      <c r="FX175" s="5"/>
      <c r="FY175" s="5"/>
      <c r="FZ175" s="5"/>
      <c r="GA175" s="5"/>
      <c r="GB175" s="5"/>
      <c r="GC175" s="5"/>
      <c r="GD175" s="5"/>
      <c r="GE175" s="5"/>
      <c r="GF175" s="5"/>
      <c r="GG175" s="5"/>
      <c r="GH175" s="5"/>
      <c r="GI175" s="5"/>
      <c r="GJ175" s="5"/>
      <c r="GK175" s="5"/>
      <c r="GL175" s="5"/>
      <c r="GM175" s="5"/>
      <c r="GN175" s="5"/>
      <c r="GO175" s="5"/>
      <c r="GP175" s="5"/>
      <c r="GQ175" s="5"/>
      <c r="GR175" s="54"/>
    </row>
    <row r="176" spans="1:200" ht="16.5">
      <c r="A176" s="82" t="s">
        <v>32</v>
      </c>
      <c r="B176" s="82" t="s">
        <v>33</v>
      </c>
      <c r="C176" s="68" t="s">
        <v>167</v>
      </c>
      <c r="D176" s="53">
        <v>43</v>
      </c>
      <c r="E176" s="5"/>
      <c r="F176" s="5"/>
      <c r="G176" s="5"/>
      <c r="H176" s="5"/>
      <c r="I176" s="5"/>
      <c r="J176" s="5"/>
      <c r="K176" s="5"/>
      <c r="L176" s="5"/>
      <c r="M176" s="5"/>
      <c r="N176" s="5">
        <v>802</v>
      </c>
      <c r="O176" s="5"/>
      <c r="P176" s="5">
        <v>29</v>
      </c>
      <c r="Q176" s="5"/>
      <c r="R176" s="5"/>
      <c r="S176" s="5"/>
      <c r="T176" s="5">
        <v>831</v>
      </c>
      <c r="U176" s="5">
        <v>851</v>
      </c>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v>1</v>
      </c>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c r="EH176" s="5"/>
      <c r="EI176" s="5"/>
      <c r="EJ176" s="5"/>
      <c r="EK176" s="5"/>
      <c r="EL176" s="5"/>
      <c r="EM176" s="5"/>
      <c r="EN176" s="5"/>
      <c r="EO176" s="5"/>
      <c r="EP176" s="5"/>
      <c r="EQ176" s="5"/>
      <c r="ER176" s="5"/>
      <c r="ES176" s="5"/>
      <c r="ET176" s="5"/>
      <c r="EU176" s="5"/>
      <c r="EV176" s="5"/>
      <c r="EW176" s="5"/>
      <c r="EX176" s="5"/>
      <c r="EY176" s="5"/>
      <c r="EZ176" s="5"/>
      <c r="FA176" s="5"/>
      <c r="FB176" s="5"/>
      <c r="FC176" s="5"/>
      <c r="FD176" s="5"/>
      <c r="FE176" s="5"/>
      <c r="FF176" s="5"/>
      <c r="FG176" s="5"/>
      <c r="FH176" s="5"/>
      <c r="FI176" s="5"/>
      <c r="FJ176" s="5"/>
      <c r="FK176" s="5"/>
      <c r="FL176" s="5"/>
      <c r="FM176" s="5"/>
      <c r="FN176" s="5"/>
      <c r="FO176" s="5"/>
      <c r="FP176" s="5"/>
      <c r="FQ176" s="5"/>
      <c r="FR176" s="5"/>
      <c r="FS176" s="5"/>
      <c r="FT176" s="5"/>
      <c r="FU176" s="5"/>
      <c r="FV176" s="5"/>
      <c r="FW176" s="5"/>
      <c r="FX176" s="5"/>
      <c r="FY176" s="5"/>
      <c r="FZ176" s="5"/>
      <c r="GA176" s="5"/>
      <c r="GB176" s="5"/>
      <c r="GC176" s="5"/>
      <c r="GD176" s="5"/>
      <c r="GE176" s="5"/>
      <c r="GF176" s="5"/>
      <c r="GG176" s="5"/>
      <c r="GH176" s="5"/>
      <c r="GI176" s="5"/>
      <c r="GJ176" s="5"/>
      <c r="GK176" s="5"/>
      <c r="GL176" s="5"/>
      <c r="GM176" s="5"/>
      <c r="GN176" s="5"/>
      <c r="GO176" s="5"/>
      <c r="GP176" s="5"/>
      <c r="GQ176" s="5"/>
      <c r="GR176" s="54"/>
    </row>
    <row r="177" spans="1:200" ht="17.25" thickBot="1">
      <c r="A177" s="82" t="s">
        <v>32</v>
      </c>
      <c r="B177" s="82" t="s">
        <v>33</v>
      </c>
      <c r="C177" s="58" t="s">
        <v>95</v>
      </c>
      <c r="D177" s="53">
        <v>5</v>
      </c>
      <c r="E177" s="5"/>
      <c r="F177" s="5"/>
      <c r="G177" s="5"/>
      <c r="H177" s="5"/>
      <c r="I177" s="5"/>
      <c r="J177" s="5"/>
      <c r="K177" s="5"/>
      <c r="L177" s="5"/>
      <c r="M177" s="5"/>
      <c r="N177" s="5">
        <v>102</v>
      </c>
      <c r="O177" s="5"/>
      <c r="P177" s="5">
        <v>6</v>
      </c>
      <c r="Q177" s="5"/>
      <c r="R177" s="5">
        <v>0</v>
      </c>
      <c r="S177" s="5"/>
      <c r="T177" s="5">
        <v>108</v>
      </c>
      <c r="U177" s="5">
        <v>114</v>
      </c>
      <c r="V177" s="5"/>
      <c r="W177" s="5"/>
      <c r="X177" s="5"/>
      <c r="Y177" s="5">
        <v>0</v>
      </c>
      <c r="Z177" s="5">
        <v>0</v>
      </c>
      <c r="AA177" s="5">
        <v>0</v>
      </c>
      <c r="AB177" s="5">
        <v>0</v>
      </c>
      <c r="AC177" s="5">
        <v>0</v>
      </c>
      <c r="AD177" s="5">
        <v>0</v>
      </c>
      <c r="AE177" s="5">
        <v>0</v>
      </c>
      <c r="AF177" s="5">
        <v>0</v>
      </c>
      <c r="AG177" s="5">
        <v>0</v>
      </c>
      <c r="AH177" s="5">
        <v>0</v>
      </c>
      <c r="AI177" s="5">
        <v>0</v>
      </c>
      <c r="AJ177" s="5">
        <v>0</v>
      </c>
      <c r="AK177" s="5">
        <v>0</v>
      </c>
      <c r="AL177" s="5">
        <v>0</v>
      </c>
      <c r="AM177" s="5">
        <v>0</v>
      </c>
      <c r="AN177" s="5">
        <v>0</v>
      </c>
      <c r="AO177" s="5">
        <v>0</v>
      </c>
      <c r="AP177" s="5">
        <v>0</v>
      </c>
      <c r="AQ177" s="5">
        <v>0</v>
      </c>
      <c r="AR177" s="5">
        <v>0</v>
      </c>
      <c r="AS177" s="5">
        <v>0</v>
      </c>
      <c r="AT177" s="5">
        <v>0</v>
      </c>
      <c r="AU177" s="5">
        <v>0</v>
      </c>
      <c r="AV177" s="5">
        <v>0</v>
      </c>
      <c r="AW177" s="5">
        <v>0</v>
      </c>
      <c r="AX177" s="5">
        <v>0</v>
      </c>
      <c r="AY177" s="5">
        <v>0</v>
      </c>
      <c r="AZ177" s="5">
        <v>0</v>
      </c>
      <c r="BA177" s="5">
        <v>0</v>
      </c>
      <c r="BB177" s="5">
        <v>0</v>
      </c>
      <c r="BC177" s="5">
        <v>0</v>
      </c>
      <c r="BD177" s="5">
        <v>0</v>
      </c>
      <c r="BE177" s="5">
        <v>0</v>
      </c>
      <c r="BF177" s="5">
        <v>0</v>
      </c>
      <c r="BG177" s="5">
        <v>0</v>
      </c>
      <c r="BH177" s="5">
        <v>0</v>
      </c>
      <c r="BI177" s="5">
        <v>0</v>
      </c>
      <c r="BJ177" s="5">
        <v>0</v>
      </c>
      <c r="BK177" s="5">
        <v>0</v>
      </c>
      <c r="BL177" s="5">
        <v>0</v>
      </c>
      <c r="BM177" s="5">
        <v>1</v>
      </c>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c r="EO177" s="5"/>
      <c r="EP177" s="5"/>
      <c r="EQ177" s="5"/>
      <c r="ER177" s="5"/>
      <c r="ES177" s="5"/>
      <c r="ET177" s="5"/>
      <c r="EU177" s="5"/>
      <c r="EV177" s="5"/>
      <c r="EW177" s="5"/>
      <c r="EX177" s="5"/>
      <c r="EY177" s="5"/>
      <c r="EZ177" s="5"/>
      <c r="FA177" s="5"/>
      <c r="FB177" s="5"/>
      <c r="FC177" s="5"/>
      <c r="FD177" s="5"/>
      <c r="FE177" s="5"/>
      <c r="FF177" s="5"/>
      <c r="FG177" s="5"/>
      <c r="FH177" s="5"/>
      <c r="FI177" s="5"/>
      <c r="FJ177" s="5"/>
      <c r="FK177" s="5"/>
      <c r="FL177" s="5"/>
      <c r="FM177" s="5"/>
      <c r="FN177" s="5"/>
      <c r="FO177" s="5"/>
      <c r="FP177" s="5"/>
      <c r="FQ177" s="5"/>
      <c r="FR177" s="5"/>
      <c r="FS177" s="5"/>
      <c r="FT177" s="5"/>
      <c r="FU177" s="5"/>
      <c r="FV177" s="5"/>
      <c r="FW177" s="5"/>
      <c r="FX177" s="5"/>
      <c r="FY177" s="5"/>
      <c r="FZ177" s="5"/>
      <c r="GA177" s="5"/>
      <c r="GB177" s="5"/>
      <c r="GC177" s="5"/>
      <c r="GD177" s="5"/>
      <c r="GE177" s="5"/>
      <c r="GF177" s="5"/>
      <c r="GG177" s="5"/>
      <c r="GH177" s="5"/>
      <c r="GI177" s="5"/>
      <c r="GJ177" s="5"/>
      <c r="GK177" s="5"/>
      <c r="GL177" s="5"/>
      <c r="GM177" s="5"/>
      <c r="GN177" s="5"/>
      <c r="GO177" s="5"/>
      <c r="GP177" s="5"/>
      <c r="GQ177" s="5"/>
      <c r="GR177" s="54"/>
    </row>
    <row r="178" spans="1:200" ht="16.5">
      <c r="A178" s="82" t="s">
        <v>32</v>
      </c>
      <c r="B178" s="82" t="s">
        <v>33</v>
      </c>
      <c r="C178" s="66" t="s">
        <v>220</v>
      </c>
      <c r="D178" s="53">
        <v>1</v>
      </c>
      <c r="E178" s="5"/>
      <c r="F178" s="5"/>
      <c r="G178" s="5"/>
      <c r="H178" s="5"/>
      <c r="I178" s="5"/>
      <c r="J178" s="5"/>
      <c r="K178" s="5"/>
      <c r="L178" s="5"/>
      <c r="M178" s="5"/>
      <c r="N178" s="5">
        <v>6</v>
      </c>
      <c r="O178" s="5"/>
      <c r="P178" s="5">
        <v>0</v>
      </c>
      <c r="Q178" s="5">
        <v>0</v>
      </c>
      <c r="R178" s="5">
        <v>0</v>
      </c>
      <c r="S178" s="5">
        <v>0</v>
      </c>
      <c r="T178" s="5">
        <v>6</v>
      </c>
      <c r="U178" s="5">
        <v>4</v>
      </c>
      <c r="V178" s="5">
        <v>2</v>
      </c>
      <c r="W178" s="5"/>
      <c r="X178" s="5"/>
      <c r="Y178" s="5"/>
      <c r="Z178" s="5"/>
      <c r="AA178" s="5"/>
      <c r="AB178" s="5"/>
      <c r="AC178" s="5">
        <v>0</v>
      </c>
      <c r="AD178" s="5"/>
      <c r="AE178" s="5"/>
      <c r="AF178" s="5"/>
      <c r="AG178" s="5"/>
      <c r="AH178" s="5"/>
      <c r="AI178" s="5"/>
      <c r="AJ178" s="5"/>
      <c r="AK178" s="5"/>
      <c r="AL178" s="5"/>
      <c r="AM178" s="5"/>
      <c r="AN178" s="5"/>
      <c r="AO178" s="5"/>
      <c r="AP178" s="5"/>
      <c r="AQ178" s="5"/>
      <c r="AR178" s="5"/>
      <c r="AS178" s="5"/>
      <c r="AT178" s="5">
        <v>0</v>
      </c>
      <c r="AU178" s="5"/>
      <c r="AV178" s="5"/>
      <c r="AW178" s="5">
        <v>0</v>
      </c>
      <c r="AX178" s="5"/>
      <c r="AY178" s="5"/>
      <c r="AZ178" s="5">
        <v>2</v>
      </c>
      <c r="BA178" s="5">
        <v>2</v>
      </c>
      <c r="BB178" s="5">
        <v>0</v>
      </c>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c r="EG178" s="5"/>
      <c r="EH178" s="5"/>
      <c r="EI178" s="5"/>
      <c r="EJ178" s="5"/>
      <c r="EK178" s="5"/>
      <c r="EL178" s="5"/>
      <c r="EM178" s="5"/>
      <c r="EN178" s="5"/>
      <c r="EO178" s="5"/>
      <c r="EP178" s="5"/>
      <c r="EQ178" s="5"/>
      <c r="ER178" s="5"/>
      <c r="ES178" s="5"/>
      <c r="ET178" s="5"/>
      <c r="EU178" s="5"/>
      <c r="EV178" s="5"/>
      <c r="EW178" s="5"/>
      <c r="EX178" s="5"/>
      <c r="EY178" s="5"/>
      <c r="EZ178" s="5"/>
      <c r="FA178" s="5"/>
      <c r="FB178" s="5"/>
      <c r="FC178" s="5"/>
      <c r="FD178" s="5"/>
      <c r="FE178" s="5"/>
      <c r="FF178" s="5"/>
      <c r="FG178" s="5"/>
      <c r="FH178" s="5"/>
      <c r="FI178" s="5"/>
      <c r="FJ178" s="5"/>
      <c r="FK178" s="5"/>
      <c r="FL178" s="5"/>
      <c r="FM178" s="5"/>
      <c r="FN178" s="5"/>
      <c r="FO178" s="5"/>
      <c r="FP178" s="5"/>
      <c r="FQ178" s="5"/>
      <c r="FR178" s="5"/>
      <c r="FS178" s="5"/>
      <c r="FT178" s="5"/>
      <c r="FU178" s="5"/>
      <c r="FV178" s="5"/>
      <c r="FW178" s="5"/>
      <c r="FX178" s="5"/>
      <c r="FY178" s="5"/>
      <c r="FZ178" s="5"/>
      <c r="GA178" s="5"/>
      <c r="GB178" s="5"/>
      <c r="GC178" s="5"/>
      <c r="GD178" s="5"/>
      <c r="GE178" s="5"/>
      <c r="GF178" s="5"/>
      <c r="GG178" s="5"/>
      <c r="GH178" s="5"/>
      <c r="GI178" s="5"/>
      <c r="GJ178" s="5"/>
      <c r="GK178" s="5"/>
      <c r="GL178" s="5"/>
      <c r="GM178" s="5"/>
      <c r="GN178" s="5"/>
      <c r="GO178" s="5"/>
      <c r="GP178" s="5"/>
      <c r="GQ178" s="5"/>
      <c r="GR178" s="54"/>
    </row>
    <row r="179" spans="1:200" ht="16.5">
      <c r="A179" s="82" t="s">
        <v>32</v>
      </c>
      <c r="B179" s="82" t="s">
        <v>33</v>
      </c>
      <c r="C179" s="66" t="s">
        <v>230</v>
      </c>
      <c r="D179" s="53">
        <v>0</v>
      </c>
      <c r="E179" s="5"/>
      <c r="F179" s="5"/>
      <c r="G179" s="5"/>
      <c r="H179" s="5"/>
      <c r="I179" s="5"/>
      <c r="J179" s="5"/>
      <c r="K179" s="5"/>
      <c r="L179" s="5"/>
      <c r="M179" s="5"/>
      <c r="N179" s="5">
        <v>20</v>
      </c>
      <c r="O179" s="5"/>
      <c r="P179" s="5">
        <v>2</v>
      </c>
      <c r="Q179" s="5"/>
      <c r="R179" s="5"/>
      <c r="S179" s="5"/>
      <c r="T179" s="5">
        <v>22</v>
      </c>
      <c r="U179" s="5">
        <v>22</v>
      </c>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v>1</v>
      </c>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4"/>
    </row>
    <row r="180" spans="1:200" ht="16.5">
      <c r="A180" s="82" t="s">
        <v>32</v>
      </c>
      <c r="B180" s="82" t="s">
        <v>33</v>
      </c>
      <c r="C180" s="66" t="s">
        <v>231</v>
      </c>
      <c r="D180" s="53">
        <v>0</v>
      </c>
      <c r="E180" s="5"/>
      <c r="F180" s="5"/>
      <c r="G180" s="5"/>
      <c r="H180" s="5"/>
      <c r="I180" s="5"/>
      <c r="J180" s="5"/>
      <c r="K180" s="5"/>
      <c r="L180" s="5"/>
      <c r="M180" s="5"/>
      <c r="N180" s="5">
        <v>19</v>
      </c>
      <c r="O180" s="5"/>
      <c r="P180" s="5">
        <v>0</v>
      </c>
      <c r="Q180" s="5">
        <v>0</v>
      </c>
      <c r="R180" s="5">
        <v>0</v>
      </c>
      <c r="S180" s="5">
        <v>0</v>
      </c>
      <c r="T180" s="5">
        <v>19</v>
      </c>
      <c r="U180" s="5">
        <v>17</v>
      </c>
      <c r="V180" s="5">
        <v>2</v>
      </c>
      <c r="W180" s="5"/>
      <c r="X180" s="5"/>
      <c r="Y180" s="5"/>
      <c r="Z180" s="5"/>
      <c r="AA180" s="5"/>
      <c r="AB180" s="5"/>
      <c r="AC180" s="5">
        <v>1</v>
      </c>
      <c r="AD180" s="5"/>
      <c r="AE180" s="5"/>
      <c r="AF180" s="5"/>
      <c r="AG180" s="5"/>
      <c r="AH180" s="5"/>
      <c r="AI180" s="5"/>
      <c r="AJ180" s="5"/>
      <c r="AK180" s="5"/>
      <c r="AL180" s="5"/>
      <c r="AM180" s="5"/>
      <c r="AN180" s="5"/>
      <c r="AO180" s="5"/>
      <c r="AP180" s="5"/>
      <c r="AQ180" s="5"/>
      <c r="AR180" s="5"/>
      <c r="AS180" s="5"/>
      <c r="AT180" s="5">
        <v>0</v>
      </c>
      <c r="AU180" s="5"/>
      <c r="AV180" s="5"/>
      <c r="AW180" s="5">
        <v>0</v>
      </c>
      <c r="AX180" s="5"/>
      <c r="AY180" s="5"/>
      <c r="AZ180" s="5">
        <v>1</v>
      </c>
      <c r="BA180" s="5">
        <v>0</v>
      </c>
      <c r="BB180" s="5">
        <v>1</v>
      </c>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c r="EG180" s="5"/>
      <c r="EH180" s="5"/>
      <c r="EI180" s="5"/>
      <c r="EJ180" s="5"/>
      <c r="EK180" s="5"/>
      <c r="EL180" s="5"/>
      <c r="EM180" s="5"/>
      <c r="EN180" s="5"/>
      <c r="EO180" s="5"/>
      <c r="EP180" s="5"/>
      <c r="EQ180" s="5"/>
      <c r="ER180" s="5"/>
      <c r="ES180" s="5"/>
      <c r="ET180" s="5"/>
      <c r="EU180" s="5"/>
      <c r="EV180" s="5"/>
      <c r="EW180" s="5"/>
      <c r="EX180" s="5"/>
      <c r="EY180" s="5"/>
      <c r="EZ180" s="5"/>
      <c r="FA180" s="5"/>
      <c r="FB180" s="5"/>
      <c r="FC180" s="5"/>
      <c r="FD180" s="5"/>
      <c r="FE180" s="5"/>
      <c r="FF180" s="5"/>
      <c r="FG180" s="5"/>
      <c r="FH180" s="5"/>
      <c r="FI180" s="5"/>
      <c r="FJ180" s="5"/>
      <c r="FK180" s="5"/>
      <c r="FL180" s="5"/>
      <c r="FM180" s="5"/>
      <c r="FN180" s="5"/>
      <c r="FO180" s="5"/>
      <c r="FP180" s="5"/>
      <c r="FQ180" s="5"/>
      <c r="FR180" s="5"/>
      <c r="FS180" s="5"/>
      <c r="FT180" s="5"/>
      <c r="FU180" s="5"/>
      <c r="FV180" s="5"/>
      <c r="FW180" s="5"/>
      <c r="FX180" s="5"/>
      <c r="FY180" s="5"/>
      <c r="FZ180" s="5"/>
      <c r="GA180" s="5"/>
      <c r="GB180" s="5"/>
      <c r="GC180" s="5"/>
      <c r="GD180" s="5"/>
      <c r="GE180" s="5"/>
      <c r="GF180" s="5"/>
      <c r="GG180" s="5"/>
      <c r="GH180" s="5"/>
      <c r="GI180" s="5"/>
      <c r="GJ180" s="5"/>
      <c r="GK180" s="5"/>
      <c r="GL180" s="5"/>
      <c r="GM180" s="5"/>
      <c r="GN180" s="5"/>
      <c r="GO180" s="5"/>
      <c r="GP180" s="5"/>
      <c r="GQ180" s="5"/>
      <c r="GR180" s="54"/>
    </row>
    <row r="181" spans="1:200" ht="16.5">
      <c r="A181" s="82" t="s">
        <v>32</v>
      </c>
      <c r="B181" s="79" t="s">
        <v>35</v>
      </c>
      <c r="C181" s="68" t="s">
        <v>165</v>
      </c>
      <c r="D181" s="53">
        <v>11</v>
      </c>
      <c r="E181" s="5"/>
      <c r="F181" s="5"/>
      <c r="G181" s="5"/>
      <c r="H181" s="5"/>
      <c r="I181" s="5"/>
      <c r="J181" s="5"/>
      <c r="K181" s="5"/>
      <c r="L181" s="5"/>
      <c r="M181" s="5"/>
      <c r="N181" s="5">
        <v>162</v>
      </c>
      <c r="O181" s="5"/>
      <c r="P181" s="5">
        <v>4</v>
      </c>
      <c r="Q181" s="5">
        <v>0</v>
      </c>
      <c r="R181" s="5">
        <v>0</v>
      </c>
      <c r="S181" s="5">
        <v>0</v>
      </c>
      <c r="T181" s="5">
        <v>166</v>
      </c>
      <c r="U181" s="5">
        <v>163</v>
      </c>
      <c r="V181" s="5">
        <v>3</v>
      </c>
      <c r="W181" s="5"/>
      <c r="X181" s="5"/>
      <c r="Y181" s="5">
        <v>0</v>
      </c>
      <c r="Z181" s="5">
        <v>0</v>
      </c>
      <c r="AA181" s="5">
        <v>0</v>
      </c>
      <c r="AB181" s="5">
        <v>0</v>
      </c>
      <c r="AC181" s="5">
        <v>0</v>
      </c>
      <c r="AD181" s="5">
        <v>0</v>
      </c>
      <c r="AE181" s="5">
        <v>0</v>
      </c>
      <c r="AF181" s="5">
        <v>0</v>
      </c>
      <c r="AG181" s="5">
        <v>0</v>
      </c>
      <c r="AH181" s="5">
        <v>0</v>
      </c>
      <c r="AI181" s="5">
        <v>0</v>
      </c>
      <c r="AJ181" s="5">
        <v>0</v>
      </c>
      <c r="AK181" s="5">
        <v>0</v>
      </c>
      <c r="AL181" s="5">
        <v>0</v>
      </c>
      <c r="AM181" s="5">
        <v>0</v>
      </c>
      <c r="AN181" s="5">
        <v>0</v>
      </c>
      <c r="AO181" s="5">
        <v>0</v>
      </c>
      <c r="AP181" s="5">
        <v>0</v>
      </c>
      <c r="AQ181" s="5">
        <v>0</v>
      </c>
      <c r="AR181" s="5">
        <v>0</v>
      </c>
      <c r="AS181" s="5">
        <v>0</v>
      </c>
      <c r="AT181" s="5">
        <v>6</v>
      </c>
      <c r="AU181" s="5">
        <v>0</v>
      </c>
      <c r="AV181" s="5">
        <v>3</v>
      </c>
      <c r="AW181" s="5">
        <v>0</v>
      </c>
      <c r="AX181" s="5">
        <v>0</v>
      </c>
      <c r="AY181" s="5">
        <v>0</v>
      </c>
      <c r="AZ181" s="5">
        <v>0</v>
      </c>
      <c r="BA181" s="5">
        <v>0</v>
      </c>
      <c r="BB181" s="5">
        <v>0</v>
      </c>
      <c r="BC181" s="5">
        <v>0</v>
      </c>
      <c r="BD181" s="5">
        <v>0</v>
      </c>
      <c r="BE181" s="5">
        <v>0</v>
      </c>
      <c r="BF181" s="5">
        <v>0</v>
      </c>
      <c r="BG181" s="5">
        <v>0</v>
      </c>
      <c r="BH181" s="5">
        <v>0</v>
      </c>
      <c r="BI181" s="5">
        <v>0</v>
      </c>
      <c r="BJ181" s="5">
        <v>0</v>
      </c>
      <c r="BK181" s="5">
        <v>0</v>
      </c>
      <c r="BL181" s="5">
        <v>0</v>
      </c>
      <c r="BM181" s="5">
        <v>1</v>
      </c>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c r="EH181" s="5"/>
      <c r="EI181" s="5"/>
      <c r="EJ181" s="5"/>
      <c r="EK181" s="5"/>
      <c r="EL181" s="5"/>
      <c r="EM181" s="5"/>
      <c r="EN181" s="5"/>
      <c r="EO181" s="5"/>
      <c r="EP181" s="5"/>
      <c r="EQ181" s="5"/>
      <c r="ER181" s="5"/>
      <c r="ES181" s="5"/>
      <c r="ET181" s="5"/>
      <c r="EU181" s="5"/>
      <c r="EV181" s="5"/>
      <c r="EW181" s="5"/>
      <c r="EX181" s="5"/>
      <c r="EY181" s="5"/>
      <c r="EZ181" s="5"/>
      <c r="FA181" s="5"/>
      <c r="FB181" s="5"/>
      <c r="FC181" s="5"/>
      <c r="FD181" s="5"/>
      <c r="FE181" s="5"/>
      <c r="FF181" s="5"/>
      <c r="FG181" s="5"/>
      <c r="FH181" s="5"/>
      <c r="FI181" s="5"/>
      <c r="FJ181" s="5"/>
      <c r="FK181" s="5"/>
      <c r="FL181" s="5"/>
      <c r="FM181" s="5"/>
      <c r="FN181" s="5"/>
      <c r="FO181" s="5"/>
      <c r="FP181" s="5"/>
      <c r="FQ181" s="5"/>
      <c r="FR181" s="5"/>
      <c r="FS181" s="5"/>
      <c r="FT181" s="5"/>
      <c r="FU181" s="5"/>
      <c r="FV181" s="5"/>
      <c r="FW181" s="5"/>
      <c r="FX181" s="5"/>
      <c r="FY181" s="5"/>
      <c r="FZ181" s="5"/>
      <c r="GA181" s="5"/>
      <c r="GB181" s="5"/>
      <c r="GC181" s="5"/>
      <c r="GD181" s="5"/>
      <c r="GE181" s="5"/>
      <c r="GF181" s="5"/>
      <c r="GG181" s="5"/>
      <c r="GH181" s="5"/>
      <c r="GI181" s="5"/>
      <c r="GJ181" s="5"/>
      <c r="GK181" s="5"/>
      <c r="GL181" s="5"/>
      <c r="GM181" s="5"/>
      <c r="GN181" s="5"/>
      <c r="GO181" s="5"/>
      <c r="GP181" s="5"/>
      <c r="GQ181" s="5"/>
      <c r="GR181" s="54"/>
    </row>
    <row r="182" spans="1:200" ht="16.5">
      <c r="A182" s="82" t="s">
        <v>32</v>
      </c>
      <c r="B182" s="82" t="s">
        <v>35</v>
      </c>
      <c r="C182" s="68" t="s">
        <v>37</v>
      </c>
      <c r="D182" s="53">
        <v>9</v>
      </c>
      <c r="E182" s="5"/>
      <c r="F182" s="5"/>
      <c r="G182" s="5"/>
      <c r="H182" s="5"/>
      <c r="I182" s="5"/>
      <c r="J182" s="5"/>
      <c r="K182" s="5"/>
      <c r="L182" s="5"/>
      <c r="M182" s="5"/>
      <c r="N182" s="5">
        <v>145</v>
      </c>
      <c r="O182" s="5"/>
      <c r="P182" s="5">
        <v>2</v>
      </c>
      <c r="Q182" s="5"/>
      <c r="R182" s="5">
        <v>0</v>
      </c>
      <c r="S182" s="5"/>
      <c r="T182" s="5">
        <v>147</v>
      </c>
      <c r="U182" s="5">
        <v>155</v>
      </c>
      <c r="V182" s="5"/>
      <c r="W182" s="5"/>
      <c r="X182" s="5"/>
      <c r="Y182" s="5">
        <v>0</v>
      </c>
      <c r="Z182" s="5">
        <v>0</v>
      </c>
      <c r="AA182" s="5">
        <v>0</v>
      </c>
      <c r="AB182" s="5">
        <v>0</v>
      </c>
      <c r="AC182" s="5">
        <v>0</v>
      </c>
      <c r="AD182" s="5">
        <v>0</v>
      </c>
      <c r="AE182" s="5">
        <v>0</v>
      </c>
      <c r="AF182" s="5">
        <v>0</v>
      </c>
      <c r="AG182" s="5">
        <v>0</v>
      </c>
      <c r="AH182" s="5">
        <v>0</v>
      </c>
      <c r="AI182" s="5">
        <v>0</v>
      </c>
      <c r="AJ182" s="5">
        <v>0</v>
      </c>
      <c r="AK182" s="5">
        <v>0</v>
      </c>
      <c r="AL182" s="5">
        <v>0</v>
      </c>
      <c r="AM182" s="5">
        <v>0</v>
      </c>
      <c r="AN182" s="5">
        <v>0</v>
      </c>
      <c r="AO182" s="5">
        <v>0</v>
      </c>
      <c r="AP182" s="5">
        <v>0</v>
      </c>
      <c r="AQ182" s="5">
        <v>0</v>
      </c>
      <c r="AR182" s="5">
        <v>0</v>
      </c>
      <c r="AS182" s="5">
        <v>0</v>
      </c>
      <c r="AT182" s="5">
        <v>0</v>
      </c>
      <c r="AU182" s="5">
        <v>0</v>
      </c>
      <c r="AV182" s="5">
        <v>0</v>
      </c>
      <c r="AW182" s="5">
        <v>0</v>
      </c>
      <c r="AX182" s="5">
        <v>0</v>
      </c>
      <c r="AY182" s="5">
        <v>0</v>
      </c>
      <c r="AZ182" s="5">
        <v>0</v>
      </c>
      <c r="BA182" s="5">
        <v>0</v>
      </c>
      <c r="BB182" s="5">
        <v>0</v>
      </c>
      <c r="BC182" s="5">
        <v>0</v>
      </c>
      <c r="BD182" s="5">
        <v>0</v>
      </c>
      <c r="BE182" s="5">
        <v>0</v>
      </c>
      <c r="BF182" s="5">
        <v>0</v>
      </c>
      <c r="BG182" s="5">
        <v>0</v>
      </c>
      <c r="BH182" s="5">
        <v>0</v>
      </c>
      <c r="BI182" s="5">
        <v>0</v>
      </c>
      <c r="BJ182" s="5">
        <v>0</v>
      </c>
      <c r="BK182" s="5">
        <v>0</v>
      </c>
      <c r="BL182" s="5">
        <v>0</v>
      </c>
      <c r="BM182" s="5">
        <v>1</v>
      </c>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5"/>
      <c r="EK182" s="5"/>
      <c r="EL182" s="5"/>
      <c r="EM182" s="5"/>
      <c r="EN182" s="5"/>
      <c r="EO182" s="5"/>
      <c r="EP182" s="5"/>
      <c r="EQ182" s="5"/>
      <c r="ER182" s="5"/>
      <c r="ES182" s="5"/>
      <c r="ET182" s="5"/>
      <c r="EU182" s="5"/>
      <c r="EV182" s="5"/>
      <c r="EW182" s="5"/>
      <c r="EX182" s="5"/>
      <c r="EY182" s="5"/>
      <c r="EZ182" s="5"/>
      <c r="FA182" s="5"/>
      <c r="FB182" s="5"/>
      <c r="FC182" s="5"/>
      <c r="FD182" s="5"/>
      <c r="FE182" s="5"/>
      <c r="FF182" s="5"/>
      <c r="FG182" s="5"/>
      <c r="FH182" s="5"/>
      <c r="FI182" s="5"/>
      <c r="FJ182" s="5"/>
      <c r="FK182" s="5"/>
      <c r="FL182" s="5"/>
      <c r="FM182" s="5"/>
      <c r="FN182" s="5"/>
      <c r="FO182" s="5"/>
      <c r="FP182" s="5"/>
      <c r="FQ182" s="5"/>
      <c r="FR182" s="5"/>
      <c r="FS182" s="5"/>
      <c r="FT182" s="5"/>
      <c r="FU182" s="5"/>
      <c r="FV182" s="5"/>
      <c r="FW182" s="5"/>
      <c r="FX182" s="5"/>
      <c r="FY182" s="5"/>
      <c r="FZ182" s="5"/>
      <c r="GA182" s="5"/>
      <c r="GB182" s="5"/>
      <c r="GC182" s="5"/>
      <c r="GD182" s="5"/>
      <c r="GE182" s="5"/>
      <c r="GF182" s="5"/>
      <c r="GG182" s="5"/>
      <c r="GH182" s="5"/>
      <c r="GI182" s="5"/>
      <c r="GJ182" s="5"/>
      <c r="GK182" s="5"/>
      <c r="GL182" s="5"/>
      <c r="GM182" s="5"/>
      <c r="GN182" s="5"/>
      <c r="GO182" s="5"/>
      <c r="GP182" s="5"/>
      <c r="GQ182" s="5"/>
      <c r="GR182" s="54"/>
    </row>
    <row r="183" spans="1:200" ht="16.5">
      <c r="A183" s="82" t="s">
        <v>32</v>
      </c>
      <c r="B183" s="82" t="s">
        <v>35</v>
      </c>
      <c r="C183" s="68" t="s">
        <v>168</v>
      </c>
      <c r="D183" s="53">
        <v>4</v>
      </c>
      <c r="E183" s="5"/>
      <c r="F183" s="5"/>
      <c r="G183" s="5"/>
      <c r="H183" s="5"/>
      <c r="I183" s="5"/>
      <c r="J183" s="5"/>
      <c r="K183" s="5"/>
      <c r="L183" s="5"/>
      <c r="M183" s="5"/>
      <c r="N183" s="5">
        <v>46</v>
      </c>
      <c r="O183" s="5"/>
      <c r="P183" s="5">
        <v>3</v>
      </c>
      <c r="Q183" s="5">
        <v>0</v>
      </c>
      <c r="R183" s="5">
        <v>0</v>
      </c>
      <c r="S183" s="5">
        <v>0</v>
      </c>
      <c r="T183" s="5">
        <v>49</v>
      </c>
      <c r="U183" s="5">
        <v>48</v>
      </c>
      <c r="V183" s="5">
        <v>1</v>
      </c>
      <c r="W183" s="5"/>
      <c r="X183" s="5"/>
      <c r="Y183" s="5"/>
      <c r="Z183" s="5"/>
      <c r="AA183" s="5"/>
      <c r="AB183" s="5"/>
      <c r="AC183" s="5">
        <v>0</v>
      </c>
      <c r="AD183" s="5"/>
      <c r="AE183" s="5"/>
      <c r="AF183" s="5"/>
      <c r="AG183" s="5"/>
      <c r="AH183" s="5"/>
      <c r="AI183" s="5"/>
      <c r="AJ183" s="5"/>
      <c r="AK183" s="5"/>
      <c r="AL183" s="5"/>
      <c r="AM183" s="5"/>
      <c r="AN183" s="5"/>
      <c r="AO183" s="5"/>
      <c r="AP183" s="5"/>
      <c r="AQ183" s="5"/>
      <c r="AR183" s="5"/>
      <c r="AS183" s="5"/>
      <c r="AT183" s="5">
        <v>1</v>
      </c>
      <c r="AU183" s="5"/>
      <c r="AV183" s="5"/>
      <c r="AW183" s="5">
        <v>0</v>
      </c>
      <c r="AX183" s="5"/>
      <c r="AY183" s="5"/>
      <c r="AZ183" s="5">
        <v>0</v>
      </c>
      <c r="BA183" s="5">
        <v>0</v>
      </c>
      <c r="BB183" s="5">
        <v>0</v>
      </c>
      <c r="BC183" s="5"/>
      <c r="BD183" s="5"/>
      <c r="BE183" s="5"/>
      <c r="BF183" s="5"/>
      <c r="BG183" s="5"/>
      <c r="BH183" s="5"/>
      <c r="BI183" s="5"/>
      <c r="BJ183" s="5"/>
      <c r="BK183" s="5"/>
      <c r="BL183" s="5"/>
      <c r="BM183" s="5">
        <v>1</v>
      </c>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5"/>
      <c r="EK183" s="5"/>
      <c r="EL183" s="5"/>
      <c r="EM183" s="5"/>
      <c r="EN183" s="5"/>
      <c r="EO183" s="5"/>
      <c r="EP183" s="5"/>
      <c r="EQ183" s="5"/>
      <c r="ER183" s="5"/>
      <c r="ES183" s="5"/>
      <c r="ET183" s="5"/>
      <c r="EU183" s="5"/>
      <c r="EV183" s="5"/>
      <c r="EW183" s="5"/>
      <c r="EX183" s="5"/>
      <c r="EY183" s="5"/>
      <c r="EZ183" s="5"/>
      <c r="FA183" s="5"/>
      <c r="FB183" s="5"/>
      <c r="FC183" s="5"/>
      <c r="FD183" s="5"/>
      <c r="FE183" s="5"/>
      <c r="FF183" s="5"/>
      <c r="FG183" s="5"/>
      <c r="FH183" s="5"/>
      <c r="FI183" s="5"/>
      <c r="FJ183" s="5"/>
      <c r="FK183" s="5"/>
      <c r="FL183" s="5"/>
      <c r="FM183" s="5"/>
      <c r="FN183" s="5"/>
      <c r="FO183" s="5"/>
      <c r="FP183" s="5"/>
      <c r="FQ183" s="5"/>
      <c r="FR183" s="5"/>
      <c r="FS183" s="5"/>
      <c r="FT183" s="5"/>
      <c r="FU183" s="5"/>
      <c r="FV183" s="5"/>
      <c r="FW183" s="5"/>
      <c r="FX183" s="5"/>
      <c r="FY183" s="5"/>
      <c r="FZ183" s="5"/>
      <c r="GA183" s="5"/>
      <c r="GB183" s="5"/>
      <c r="GC183" s="5"/>
      <c r="GD183" s="5"/>
      <c r="GE183" s="5"/>
      <c r="GF183" s="5"/>
      <c r="GG183" s="5"/>
      <c r="GH183" s="5"/>
      <c r="GI183" s="5"/>
      <c r="GJ183" s="5"/>
      <c r="GK183" s="5"/>
      <c r="GL183" s="5"/>
      <c r="GM183" s="5"/>
      <c r="GN183" s="5"/>
      <c r="GO183" s="5"/>
      <c r="GP183" s="5"/>
      <c r="GQ183" s="5"/>
      <c r="GR183" s="54"/>
    </row>
    <row r="184" spans="1:200" ht="16.5">
      <c r="A184" s="82" t="s">
        <v>32</v>
      </c>
      <c r="B184" s="82" t="s">
        <v>35</v>
      </c>
      <c r="C184" s="68" t="s">
        <v>96</v>
      </c>
      <c r="D184" s="53">
        <v>6</v>
      </c>
      <c r="E184" s="5"/>
      <c r="F184" s="5"/>
      <c r="G184" s="5"/>
      <c r="H184" s="5"/>
      <c r="I184" s="5"/>
      <c r="J184" s="5"/>
      <c r="K184" s="5"/>
      <c r="L184" s="5"/>
      <c r="M184" s="5"/>
      <c r="N184" s="5">
        <v>34</v>
      </c>
      <c r="O184" s="5"/>
      <c r="P184" s="5">
        <v>0</v>
      </c>
      <c r="Q184" s="5">
        <v>0</v>
      </c>
      <c r="R184" s="5">
        <v>0</v>
      </c>
      <c r="S184" s="5">
        <v>0</v>
      </c>
      <c r="T184" s="5">
        <v>34</v>
      </c>
      <c r="U184" s="5">
        <v>33</v>
      </c>
      <c r="V184" s="5">
        <v>1</v>
      </c>
      <c r="W184" s="5"/>
      <c r="X184" s="5"/>
      <c r="Y184" s="5"/>
      <c r="Z184" s="5"/>
      <c r="AA184" s="5"/>
      <c r="AB184" s="5"/>
      <c r="AC184" s="5">
        <v>0</v>
      </c>
      <c r="AD184" s="5"/>
      <c r="AE184" s="5"/>
      <c r="AF184" s="5"/>
      <c r="AG184" s="5"/>
      <c r="AH184" s="5"/>
      <c r="AI184" s="5"/>
      <c r="AJ184" s="5"/>
      <c r="AK184" s="5"/>
      <c r="AL184" s="5"/>
      <c r="AM184" s="5"/>
      <c r="AN184" s="5"/>
      <c r="AO184" s="5"/>
      <c r="AP184" s="5"/>
      <c r="AQ184" s="5"/>
      <c r="AR184" s="5"/>
      <c r="AS184" s="5"/>
      <c r="AT184" s="5">
        <v>0</v>
      </c>
      <c r="AU184" s="5"/>
      <c r="AV184" s="5"/>
      <c r="AW184" s="5">
        <v>0</v>
      </c>
      <c r="AX184" s="5"/>
      <c r="AY184" s="5"/>
      <c r="AZ184" s="5">
        <v>1</v>
      </c>
      <c r="BA184" s="5">
        <v>1</v>
      </c>
      <c r="BB184" s="5">
        <v>0</v>
      </c>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4"/>
    </row>
    <row r="185" spans="1:200" ht="17.25" thickBot="1">
      <c r="A185" s="82" t="s">
        <v>32</v>
      </c>
      <c r="B185" s="82" t="s">
        <v>35</v>
      </c>
      <c r="C185" s="58" t="s">
        <v>36</v>
      </c>
      <c r="D185" s="53">
        <v>8</v>
      </c>
      <c r="E185" s="5">
        <v>10</v>
      </c>
      <c r="F185" s="5">
        <v>0</v>
      </c>
      <c r="G185" s="5">
        <v>1</v>
      </c>
      <c r="H185" s="5">
        <v>4</v>
      </c>
      <c r="I185" s="5">
        <v>5</v>
      </c>
      <c r="J185" s="5">
        <v>3</v>
      </c>
      <c r="K185" s="5">
        <v>2</v>
      </c>
      <c r="L185" s="5">
        <v>3</v>
      </c>
      <c r="M185" s="5"/>
      <c r="N185" s="5">
        <v>153</v>
      </c>
      <c r="O185" s="5">
        <v>0</v>
      </c>
      <c r="P185" s="5">
        <v>7</v>
      </c>
      <c r="Q185" s="5">
        <v>0</v>
      </c>
      <c r="R185" s="5">
        <v>0</v>
      </c>
      <c r="S185" s="5">
        <v>0</v>
      </c>
      <c r="T185" s="5">
        <v>160</v>
      </c>
      <c r="U185" s="5">
        <v>159</v>
      </c>
      <c r="V185" s="5">
        <v>1</v>
      </c>
      <c r="W185" s="5">
        <v>3</v>
      </c>
      <c r="X185" s="5">
        <v>0</v>
      </c>
      <c r="Y185" s="5">
        <v>0</v>
      </c>
      <c r="Z185" s="5">
        <v>0</v>
      </c>
      <c r="AA185" s="5">
        <v>0</v>
      </c>
      <c r="AB185" s="5">
        <v>0</v>
      </c>
      <c r="AC185" s="5">
        <v>0</v>
      </c>
      <c r="AD185" s="5">
        <v>0</v>
      </c>
      <c r="AE185" s="5">
        <v>0</v>
      </c>
      <c r="AF185" s="5">
        <v>0</v>
      </c>
      <c r="AG185" s="5">
        <v>0</v>
      </c>
      <c r="AH185" s="5">
        <v>0</v>
      </c>
      <c r="AI185" s="5">
        <v>0</v>
      </c>
      <c r="AJ185" s="5">
        <v>0</v>
      </c>
      <c r="AK185" s="5">
        <v>0</v>
      </c>
      <c r="AL185" s="5">
        <v>0</v>
      </c>
      <c r="AM185" s="5">
        <v>0</v>
      </c>
      <c r="AN185" s="5">
        <v>0</v>
      </c>
      <c r="AO185" s="5">
        <v>0</v>
      </c>
      <c r="AP185" s="5">
        <v>0</v>
      </c>
      <c r="AQ185" s="5">
        <v>0</v>
      </c>
      <c r="AR185" s="5">
        <v>0</v>
      </c>
      <c r="AS185" s="5">
        <v>0</v>
      </c>
      <c r="AT185" s="5">
        <v>2</v>
      </c>
      <c r="AU185" s="5">
        <v>1</v>
      </c>
      <c r="AV185" s="5">
        <v>0</v>
      </c>
      <c r="AW185" s="5">
        <v>0</v>
      </c>
      <c r="AX185" s="5">
        <v>0</v>
      </c>
      <c r="AY185" s="5">
        <v>0</v>
      </c>
      <c r="AZ185" s="5">
        <v>0</v>
      </c>
      <c r="BA185" s="5">
        <v>0</v>
      </c>
      <c r="BB185" s="5">
        <v>0</v>
      </c>
      <c r="BC185" s="5">
        <v>0</v>
      </c>
      <c r="BD185" s="5">
        <v>0</v>
      </c>
      <c r="BE185" s="5">
        <v>0</v>
      </c>
      <c r="BF185" s="5">
        <v>0</v>
      </c>
      <c r="BG185" s="5">
        <v>0</v>
      </c>
      <c r="BH185" s="5">
        <v>0</v>
      </c>
      <c r="BI185" s="5">
        <v>0</v>
      </c>
      <c r="BJ185" s="5">
        <v>0</v>
      </c>
      <c r="BK185" s="5">
        <v>0</v>
      </c>
      <c r="BL185" s="5">
        <v>0</v>
      </c>
      <c r="BM185" s="5">
        <v>2</v>
      </c>
      <c r="BN185" s="5">
        <v>3</v>
      </c>
      <c r="BO185" s="5">
        <v>2</v>
      </c>
      <c r="BP185" s="5">
        <v>0</v>
      </c>
      <c r="BQ185" s="5">
        <v>0</v>
      </c>
      <c r="BR185" s="5">
        <v>0</v>
      </c>
      <c r="BS185" s="5">
        <v>0</v>
      </c>
      <c r="BT185" s="5">
        <v>0</v>
      </c>
      <c r="BU185" s="5">
        <v>1</v>
      </c>
      <c r="BV185" s="5">
        <v>0</v>
      </c>
      <c r="BW185" s="5">
        <v>0</v>
      </c>
      <c r="BX185" s="5">
        <v>0</v>
      </c>
      <c r="BY185" s="5">
        <v>0</v>
      </c>
      <c r="BZ185" s="5">
        <v>0</v>
      </c>
      <c r="CA185" s="5">
        <v>0</v>
      </c>
      <c r="CB185" s="5">
        <v>0</v>
      </c>
      <c r="CC185" s="5">
        <v>0</v>
      </c>
      <c r="CD185" s="5">
        <v>0</v>
      </c>
      <c r="CE185" s="5">
        <v>0</v>
      </c>
      <c r="CF185" s="5">
        <v>0</v>
      </c>
      <c r="CG185" s="5">
        <v>0</v>
      </c>
      <c r="CH185" s="5">
        <v>0</v>
      </c>
      <c r="CI185" s="5">
        <v>0</v>
      </c>
      <c r="CJ185" s="5">
        <v>0</v>
      </c>
      <c r="CK185" s="5">
        <v>0</v>
      </c>
      <c r="CL185" s="5">
        <v>0</v>
      </c>
      <c r="CM185" s="5">
        <v>0</v>
      </c>
      <c r="CN185" s="5">
        <v>0</v>
      </c>
      <c r="CO185" s="5">
        <v>0</v>
      </c>
      <c r="CP185" s="5">
        <v>0</v>
      </c>
      <c r="CQ185" s="5">
        <v>0</v>
      </c>
      <c r="CR185" s="5">
        <v>0</v>
      </c>
      <c r="CS185" s="5">
        <v>0</v>
      </c>
      <c r="CT185" s="5">
        <v>0</v>
      </c>
      <c r="CU185" s="5">
        <v>0</v>
      </c>
      <c r="CV185" s="5">
        <v>0</v>
      </c>
      <c r="CW185" s="5">
        <v>0</v>
      </c>
      <c r="CX185" s="5">
        <v>0</v>
      </c>
      <c r="CY185" s="5">
        <v>0</v>
      </c>
      <c r="CZ185" s="5">
        <v>0</v>
      </c>
      <c r="DA185" s="5">
        <v>0</v>
      </c>
      <c r="DB185" s="5">
        <v>0</v>
      </c>
      <c r="DC185" s="5">
        <v>0</v>
      </c>
      <c r="DD185" s="5">
        <v>0</v>
      </c>
      <c r="DE185" s="5">
        <v>0</v>
      </c>
      <c r="DF185" s="5">
        <v>0</v>
      </c>
      <c r="DG185" s="5">
        <v>0</v>
      </c>
      <c r="DH185" s="5">
        <v>0</v>
      </c>
      <c r="DI185" s="5">
        <v>0</v>
      </c>
      <c r="DJ185" s="5">
        <v>0</v>
      </c>
      <c r="DK185" s="5">
        <v>0</v>
      </c>
      <c r="DL185" s="5">
        <v>0</v>
      </c>
      <c r="DM185" s="5">
        <v>0</v>
      </c>
      <c r="DN185" s="5">
        <v>0</v>
      </c>
      <c r="DO185" s="5">
        <v>0</v>
      </c>
      <c r="DP185" s="5">
        <v>0</v>
      </c>
      <c r="DQ185" s="5">
        <v>0</v>
      </c>
      <c r="DR185" s="5">
        <v>0</v>
      </c>
      <c r="DS185" s="5">
        <v>0</v>
      </c>
      <c r="DT185" s="5">
        <v>0</v>
      </c>
      <c r="DU185" s="5">
        <v>0</v>
      </c>
      <c r="DV185" s="5">
        <v>6</v>
      </c>
      <c r="DW185" s="5">
        <v>2</v>
      </c>
      <c r="DX185" s="5">
        <v>0</v>
      </c>
      <c r="DY185" s="5">
        <v>1</v>
      </c>
      <c r="DZ185" s="5">
        <v>0</v>
      </c>
      <c r="EA185" s="5">
        <v>1</v>
      </c>
      <c r="EB185" s="5">
        <v>0</v>
      </c>
      <c r="EC185" s="5">
        <v>0</v>
      </c>
      <c r="ED185" s="5">
        <v>1</v>
      </c>
      <c r="EE185" s="5">
        <v>0</v>
      </c>
      <c r="EF185" s="5">
        <v>0</v>
      </c>
      <c r="EG185" s="5">
        <v>0</v>
      </c>
      <c r="EH185" s="5">
        <v>1</v>
      </c>
      <c r="EI185" s="5">
        <v>0</v>
      </c>
      <c r="EJ185" s="5">
        <v>0</v>
      </c>
      <c r="EK185" s="5">
        <v>0</v>
      </c>
      <c r="EL185" s="5">
        <v>0</v>
      </c>
      <c r="EM185" s="5">
        <v>0</v>
      </c>
      <c r="EN185" s="5">
        <v>0</v>
      </c>
      <c r="EO185" s="5">
        <v>0</v>
      </c>
      <c r="EP185" s="5">
        <v>0</v>
      </c>
      <c r="EQ185" s="5">
        <v>0</v>
      </c>
      <c r="ER185" s="5">
        <v>0</v>
      </c>
      <c r="ES185" s="5">
        <v>0</v>
      </c>
      <c r="ET185" s="5">
        <v>0</v>
      </c>
      <c r="EU185" s="5">
        <v>0</v>
      </c>
      <c r="EV185" s="5">
        <v>0</v>
      </c>
      <c r="EW185" s="5">
        <v>0</v>
      </c>
      <c r="EX185" s="5">
        <v>0</v>
      </c>
      <c r="EY185" s="5">
        <v>0</v>
      </c>
      <c r="EZ185" s="5">
        <v>2</v>
      </c>
      <c r="FA185" s="5">
        <v>2</v>
      </c>
      <c r="FB185" s="5">
        <v>0</v>
      </c>
      <c r="FC185" s="5">
        <v>0</v>
      </c>
      <c r="FD185" s="5">
        <v>0</v>
      </c>
      <c r="FE185" s="5">
        <v>0</v>
      </c>
      <c r="FF185" s="5">
        <v>0</v>
      </c>
      <c r="FG185" s="5">
        <v>0</v>
      </c>
      <c r="FH185" s="5">
        <v>0</v>
      </c>
      <c r="FI185" s="5">
        <v>0</v>
      </c>
      <c r="FJ185" s="5">
        <v>0</v>
      </c>
      <c r="FK185" s="5">
        <v>0</v>
      </c>
      <c r="FL185" s="5">
        <v>0</v>
      </c>
      <c r="FM185" s="5">
        <v>0</v>
      </c>
      <c r="FN185" s="5">
        <v>0</v>
      </c>
      <c r="FO185" s="5">
        <v>0</v>
      </c>
      <c r="FP185" s="5">
        <v>0</v>
      </c>
      <c r="FQ185" s="5">
        <v>0</v>
      </c>
      <c r="FR185" s="5">
        <v>0</v>
      </c>
      <c r="FS185" s="5">
        <v>0</v>
      </c>
      <c r="FT185" s="5">
        <v>0</v>
      </c>
      <c r="FU185" s="5">
        <v>0</v>
      </c>
      <c r="FV185" s="5">
        <v>0</v>
      </c>
      <c r="FW185" s="5">
        <v>0</v>
      </c>
      <c r="FX185" s="5">
        <v>0</v>
      </c>
      <c r="FY185" s="5">
        <v>0</v>
      </c>
      <c r="FZ185" s="5">
        <v>0</v>
      </c>
      <c r="GA185" s="5">
        <v>0</v>
      </c>
      <c r="GB185" s="5">
        <v>0</v>
      </c>
      <c r="GC185" s="5">
        <v>0</v>
      </c>
      <c r="GD185" s="5">
        <v>9</v>
      </c>
      <c r="GE185" s="5">
        <v>4</v>
      </c>
      <c r="GF185" s="5">
        <v>0</v>
      </c>
      <c r="GG185" s="5">
        <v>0</v>
      </c>
      <c r="GH185" s="5">
        <v>2</v>
      </c>
      <c r="GI185" s="5">
        <v>0</v>
      </c>
      <c r="GJ185" s="5">
        <v>0</v>
      </c>
      <c r="GK185" s="5">
        <v>2</v>
      </c>
      <c r="GL185" s="5">
        <v>1</v>
      </c>
      <c r="GM185" s="5">
        <v>0</v>
      </c>
      <c r="GN185" s="5">
        <v>0</v>
      </c>
      <c r="GO185" s="5">
        <v>0</v>
      </c>
      <c r="GP185" s="5">
        <v>0</v>
      </c>
      <c r="GQ185" s="5">
        <v>0</v>
      </c>
      <c r="GR185" s="54">
        <v>0</v>
      </c>
    </row>
    <row r="186" spans="1:200" ht="16.5">
      <c r="A186" s="82" t="s">
        <v>32</v>
      </c>
      <c r="B186" s="82" t="s">
        <v>35</v>
      </c>
      <c r="C186" s="66" t="s">
        <v>217</v>
      </c>
      <c r="D186" s="53">
        <v>1</v>
      </c>
      <c r="E186" s="5"/>
      <c r="F186" s="5"/>
      <c r="G186" s="5"/>
      <c r="H186" s="5"/>
      <c r="I186" s="5"/>
      <c r="J186" s="5"/>
      <c r="K186" s="5"/>
      <c r="L186" s="5"/>
      <c r="M186" s="5"/>
      <c r="N186" s="5">
        <v>15</v>
      </c>
      <c r="O186" s="5"/>
      <c r="P186" s="5">
        <v>0</v>
      </c>
      <c r="Q186" s="5"/>
      <c r="R186" s="5"/>
      <c r="S186" s="5"/>
      <c r="T186" s="5">
        <v>15</v>
      </c>
      <c r="U186" s="5">
        <v>15</v>
      </c>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c r="EP186" s="5"/>
      <c r="EQ186" s="5"/>
      <c r="ER186" s="5"/>
      <c r="ES186" s="5"/>
      <c r="ET186" s="5"/>
      <c r="EU186" s="5"/>
      <c r="EV186" s="5"/>
      <c r="EW186" s="5"/>
      <c r="EX186" s="5"/>
      <c r="EY186" s="5"/>
      <c r="EZ186" s="5"/>
      <c r="FA186" s="5"/>
      <c r="FB186" s="5"/>
      <c r="FC186" s="5"/>
      <c r="FD186" s="5"/>
      <c r="FE186" s="5"/>
      <c r="FF186" s="5"/>
      <c r="FG186" s="5"/>
      <c r="FH186" s="5"/>
      <c r="FI186" s="5"/>
      <c r="FJ186" s="5"/>
      <c r="FK186" s="5"/>
      <c r="FL186" s="5"/>
      <c r="FM186" s="5"/>
      <c r="FN186" s="5"/>
      <c r="FO186" s="5"/>
      <c r="FP186" s="5"/>
      <c r="FQ186" s="5"/>
      <c r="FR186" s="5"/>
      <c r="FS186" s="5"/>
      <c r="FT186" s="5"/>
      <c r="FU186" s="5"/>
      <c r="FV186" s="5"/>
      <c r="FW186" s="5"/>
      <c r="FX186" s="5"/>
      <c r="FY186" s="5"/>
      <c r="FZ186" s="5"/>
      <c r="GA186" s="5"/>
      <c r="GB186" s="5"/>
      <c r="GC186" s="5"/>
      <c r="GD186" s="5"/>
      <c r="GE186" s="5"/>
      <c r="GF186" s="5"/>
      <c r="GG186" s="5"/>
      <c r="GH186" s="5"/>
      <c r="GI186" s="5"/>
      <c r="GJ186" s="5"/>
      <c r="GK186" s="5"/>
      <c r="GL186" s="5"/>
      <c r="GM186" s="5"/>
      <c r="GN186" s="5"/>
      <c r="GO186" s="5"/>
      <c r="GP186" s="5"/>
      <c r="GQ186" s="5"/>
      <c r="GR186" s="54"/>
    </row>
    <row r="187" spans="1:200" ht="16.5">
      <c r="A187" s="82" t="s">
        <v>32</v>
      </c>
      <c r="B187" s="82" t="s">
        <v>35</v>
      </c>
      <c r="C187" s="66" t="s">
        <v>223</v>
      </c>
      <c r="D187" s="53">
        <v>0</v>
      </c>
      <c r="E187" s="5"/>
      <c r="F187" s="5"/>
      <c r="G187" s="5"/>
      <c r="H187" s="5"/>
      <c r="I187" s="5"/>
      <c r="J187" s="5"/>
      <c r="K187" s="5"/>
      <c r="L187" s="5"/>
      <c r="M187" s="5"/>
      <c r="N187" s="5">
        <v>9</v>
      </c>
      <c r="O187" s="5"/>
      <c r="P187" s="5">
        <v>1</v>
      </c>
      <c r="Q187" s="5">
        <v>0</v>
      </c>
      <c r="R187" s="5">
        <v>0</v>
      </c>
      <c r="S187" s="5">
        <v>0</v>
      </c>
      <c r="T187" s="5">
        <v>10</v>
      </c>
      <c r="U187" s="5">
        <v>9</v>
      </c>
      <c r="V187" s="5">
        <v>1</v>
      </c>
      <c r="W187" s="5"/>
      <c r="X187" s="5"/>
      <c r="Y187" s="5"/>
      <c r="Z187" s="5"/>
      <c r="AA187" s="5"/>
      <c r="AB187" s="5"/>
      <c r="AC187" s="5">
        <v>0</v>
      </c>
      <c r="AD187" s="5"/>
      <c r="AE187" s="5"/>
      <c r="AF187" s="5"/>
      <c r="AG187" s="5"/>
      <c r="AH187" s="5"/>
      <c r="AI187" s="5"/>
      <c r="AJ187" s="5"/>
      <c r="AK187" s="5"/>
      <c r="AL187" s="5"/>
      <c r="AM187" s="5"/>
      <c r="AN187" s="5"/>
      <c r="AO187" s="5"/>
      <c r="AP187" s="5"/>
      <c r="AQ187" s="5"/>
      <c r="AR187" s="5"/>
      <c r="AS187" s="5"/>
      <c r="AT187" s="5">
        <v>0</v>
      </c>
      <c r="AU187" s="5"/>
      <c r="AV187" s="5"/>
      <c r="AW187" s="5">
        <v>0</v>
      </c>
      <c r="AX187" s="5"/>
      <c r="AY187" s="5"/>
      <c r="AZ187" s="5">
        <v>1</v>
      </c>
      <c r="BA187" s="5">
        <v>0</v>
      </c>
      <c r="BB187" s="5">
        <v>1</v>
      </c>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c r="EO187" s="5"/>
      <c r="EP187" s="5"/>
      <c r="EQ187" s="5"/>
      <c r="ER187" s="5"/>
      <c r="ES187" s="5"/>
      <c r="ET187" s="5"/>
      <c r="EU187" s="5"/>
      <c r="EV187" s="5"/>
      <c r="EW187" s="5"/>
      <c r="EX187" s="5"/>
      <c r="EY187" s="5"/>
      <c r="EZ187" s="5"/>
      <c r="FA187" s="5"/>
      <c r="FB187" s="5"/>
      <c r="FC187" s="5"/>
      <c r="FD187" s="5"/>
      <c r="FE187" s="5"/>
      <c r="FF187" s="5"/>
      <c r="FG187" s="5"/>
      <c r="FH187" s="5"/>
      <c r="FI187" s="5"/>
      <c r="FJ187" s="5"/>
      <c r="FK187" s="5"/>
      <c r="FL187" s="5"/>
      <c r="FM187" s="5"/>
      <c r="FN187" s="5"/>
      <c r="FO187" s="5"/>
      <c r="FP187" s="5"/>
      <c r="FQ187" s="5"/>
      <c r="FR187" s="5"/>
      <c r="FS187" s="5"/>
      <c r="FT187" s="5"/>
      <c r="FU187" s="5"/>
      <c r="FV187" s="5"/>
      <c r="FW187" s="5"/>
      <c r="FX187" s="5"/>
      <c r="FY187" s="5"/>
      <c r="FZ187" s="5"/>
      <c r="GA187" s="5"/>
      <c r="GB187" s="5"/>
      <c r="GC187" s="5"/>
      <c r="GD187" s="5"/>
      <c r="GE187" s="5"/>
      <c r="GF187" s="5"/>
      <c r="GG187" s="5"/>
      <c r="GH187" s="5"/>
      <c r="GI187" s="5"/>
      <c r="GJ187" s="5"/>
      <c r="GK187" s="5"/>
      <c r="GL187" s="5"/>
      <c r="GM187" s="5"/>
      <c r="GN187" s="5"/>
      <c r="GO187" s="5"/>
      <c r="GP187" s="5"/>
      <c r="GQ187" s="5"/>
      <c r="GR187" s="54"/>
    </row>
    <row r="188" spans="1:200" ht="16.5">
      <c r="A188" s="82" t="s">
        <v>32</v>
      </c>
      <c r="B188" s="82" t="s">
        <v>35</v>
      </c>
      <c r="C188" s="66" t="s">
        <v>229</v>
      </c>
      <c r="D188" s="53">
        <v>0</v>
      </c>
      <c r="E188" s="5"/>
      <c r="F188" s="5"/>
      <c r="G188" s="5"/>
      <c r="H188" s="5"/>
      <c r="I188" s="5"/>
      <c r="J188" s="5"/>
      <c r="K188" s="5"/>
      <c r="L188" s="5"/>
      <c r="M188" s="5"/>
      <c r="N188" s="5">
        <v>16</v>
      </c>
      <c r="O188" s="5"/>
      <c r="P188" s="5">
        <v>0</v>
      </c>
      <c r="Q188" s="5"/>
      <c r="R188" s="5"/>
      <c r="S188" s="5"/>
      <c r="T188" s="5">
        <v>16</v>
      </c>
      <c r="U188" s="5">
        <v>19</v>
      </c>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c r="EO188" s="5"/>
      <c r="EP188" s="5"/>
      <c r="EQ188" s="5"/>
      <c r="ER188" s="5"/>
      <c r="ES188" s="5"/>
      <c r="ET188" s="5"/>
      <c r="EU188" s="5"/>
      <c r="EV188" s="5"/>
      <c r="EW188" s="5"/>
      <c r="EX188" s="5"/>
      <c r="EY188" s="5"/>
      <c r="EZ188" s="5"/>
      <c r="FA188" s="5"/>
      <c r="FB188" s="5"/>
      <c r="FC188" s="5"/>
      <c r="FD188" s="5"/>
      <c r="FE188" s="5"/>
      <c r="FF188" s="5"/>
      <c r="FG188" s="5"/>
      <c r="FH188" s="5"/>
      <c r="FI188" s="5"/>
      <c r="FJ188" s="5"/>
      <c r="FK188" s="5"/>
      <c r="FL188" s="5"/>
      <c r="FM188" s="5"/>
      <c r="FN188" s="5"/>
      <c r="FO188" s="5"/>
      <c r="FP188" s="5"/>
      <c r="FQ188" s="5"/>
      <c r="FR188" s="5"/>
      <c r="FS188" s="5"/>
      <c r="FT188" s="5"/>
      <c r="FU188" s="5"/>
      <c r="FV188" s="5"/>
      <c r="FW188" s="5"/>
      <c r="FX188" s="5"/>
      <c r="FY188" s="5"/>
      <c r="FZ188" s="5"/>
      <c r="GA188" s="5"/>
      <c r="GB188" s="5"/>
      <c r="GC188" s="5"/>
      <c r="GD188" s="5"/>
      <c r="GE188" s="5"/>
      <c r="GF188" s="5"/>
      <c r="GG188" s="5"/>
      <c r="GH188" s="5"/>
      <c r="GI188" s="5"/>
      <c r="GJ188" s="5"/>
      <c r="GK188" s="5"/>
      <c r="GL188" s="5"/>
      <c r="GM188" s="5"/>
      <c r="GN188" s="5"/>
      <c r="GO188" s="5"/>
      <c r="GP188" s="5"/>
      <c r="GQ188" s="5"/>
      <c r="GR188" s="54"/>
    </row>
    <row r="189" spans="1:200" ht="16.5">
      <c r="A189" s="82" t="s">
        <v>32</v>
      </c>
      <c r="B189" s="79" t="s">
        <v>93</v>
      </c>
      <c r="C189" s="68" t="s">
        <v>166</v>
      </c>
      <c r="D189" s="53">
        <v>14</v>
      </c>
      <c r="E189" s="5"/>
      <c r="F189" s="5"/>
      <c r="G189" s="5"/>
      <c r="H189" s="5"/>
      <c r="I189" s="5"/>
      <c r="J189" s="5"/>
      <c r="K189" s="5"/>
      <c r="L189" s="5"/>
      <c r="M189" s="5"/>
      <c r="N189" s="5">
        <v>165</v>
      </c>
      <c r="O189" s="5"/>
      <c r="P189" s="5">
        <v>7</v>
      </c>
      <c r="Q189" s="5">
        <v>1</v>
      </c>
      <c r="R189" s="5">
        <v>0</v>
      </c>
      <c r="S189" s="5">
        <v>0</v>
      </c>
      <c r="T189" s="5">
        <v>173</v>
      </c>
      <c r="U189" s="5">
        <v>161</v>
      </c>
      <c r="V189" s="5">
        <v>12</v>
      </c>
      <c r="W189" s="5"/>
      <c r="X189" s="5"/>
      <c r="Y189" s="5"/>
      <c r="Z189" s="5"/>
      <c r="AA189" s="5"/>
      <c r="AB189" s="5"/>
      <c r="AC189" s="5">
        <v>0</v>
      </c>
      <c r="AD189" s="5"/>
      <c r="AE189" s="5"/>
      <c r="AF189" s="5"/>
      <c r="AG189" s="5"/>
      <c r="AH189" s="5"/>
      <c r="AI189" s="5"/>
      <c r="AJ189" s="5"/>
      <c r="AK189" s="5"/>
      <c r="AL189" s="5"/>
      <c r="AM189" s="5"/>
      <c r="AN189" s="5"/>
      <c r="AO189" s="5"/>
      <c r="AP189" s="5"/>
      <c r="AQ189" s="5"/>
      <c r="AR189" s="5"/>
      <c r="AS189" s="5"/>
      <c r="AT189" s="5">
        <v>0</v>
      </c>
      <c r="AU189" s="5"/>
      <c r="AV189" s="5"/>
      <c r="AW189" s="5">
        <v>0</v>
      </c>
      <c r="AX189" s="5"/>
      <c r="AY189" s="5"/>
      <c r="AZ189" s="5">
        <v>12</v>
      </c>
      <c r="BA189" s="5">
        <v>1</v>
      </c>
      <c r="BB189" s="5">
        <v>11</v>
      </c>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c r="EO189" s="5"/>
      <c r="EP189" s="5"/>
      <c r="EQ189" s="5"/>
      <c r="ER189" s="5"/>
      <c r="ES189" s="5"/>
      <c r="ET189" s="5"/>
      <c r="EU189" s="5"/>
      <c r="EV189" s="5"/>
      <c r="EW189" s="5"/>
      <c r="EX189" s="5"/>
      <c r="EY189" s="5"/>
      <c r="EZ189" s="5"/>
      <c r="FA189" s="5"/>
      <c r="FB189" s="5"/>
      <c r="FC189" s="5"/>
      <c r="FD189" s="5"/>
      <c r="FE189" s="5"/>
      <c r="FF189" s="5"/>
      <c r="FG189" s="5"/>
      <c r="FH189" s="5"/>
      <c r="FI189" s="5"/>
      <c r="FJ189" s="5"/>
      <c r="FK189" s="5"/>
      <c r="FL189" s="5"/>
      <c r="FM189" s="5"/>
      <c r="FN189" s="5"/>
      <c r="FO189" s="5"/>
      <c r="FP189" s="5"/>
      <c r="FQ189" s="5"/>
      <c r="FR189" s="5"/>
      <c r="FS189" s="5"/>
      <c r="FT189" s="5"/>
      <c r="FU189" s="5"/>
      <c r="FV189" s="5"/>
      <c r="FW189" s="5"/>
      <c r="FX189" s="5"/>
      <c r="FY189" s="5"/>
      <c r="FZ189" s="5"/>
      <c r="GA189" s="5"/>
      <c r="GB189" s="5"/>
      <c r="GC189" s="5"/>
      <c r="GD189" s="5"/>
      <c r="GE189" s="5"/>
      <c r="GF189" s="5"/>
      <c r="GG189" s="5"/>
      <c r="GH189" s="5"/>
      <c r="GI189" s="5"/>
      <c r="GJ189" s="5"/>
      <c r="GK189" s="5"/>
      <c r="GL189" s="5"/>
      <c r="GM189" s="5"/>
      <c r="GN189" s="5"/>
      <c r="GO189" s="5"/>
      <c r="GP189" s="5"/>
      <c r="GQ189" s="5"/>
      <c r="GR189" s="54"/>
    </row>
    <row r="190" spans="1:200" ht="16.5">
      <c r="A190" s="82" t="s">
        <v>32</v>
      </c>
      <c r="B190" s="82" t="s">
        <v>93</v>
      </c>
      <c r="C190" s="68" t="s">
        <v>180</v>
      </c>
      <c r="D190" s="53">
        <v>0</v>
      </c>
      <c r="E190" s="5"/>
      <c r="F190" s="5"/>
      <c r="G190" s="5"/>
      <c r="H190" s="5"/>
      <c r="I190" s="5"/>
      <c r="J190" s="5"/>
      <c r="K190" s="5"/>
      <c r="L190" s="5"/>
      <c r="M190" s="5"/>
      <c r="N190" s="5">
        <v>14</v>
      </c>
      <c r="O190" s="5"/>
      <c r="P190" s="5">
        <v>0</v>
      </c>
      <c r="Q190" s="5"/>
      <c r="R190" s="5"/>
      <c r="S190" s="5"/>
      <c r="T190" s="5">
        <v>14</v>
      </c>
      <c r="U190" s="5">
        <v>14</v>
      </c>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4"/>
    </row>
    <row r="191" spans="1:200" ht="17.25" thickBot="1">
      <c r="A191" s="82" t="s">
        <v>32</v>
      </c>
      <c r="B191" s="82" t="s">
        <v>93</v>
      </c>
      <c r="C191" s="58" t="s">
        <v>94</v>
      </c>
      <c r="D191" s="53">
        <v>8</v>
      </c>
      <c r="E191" s="5"/>
      <c r="F191" s="5"/>
      <c r="G191" s="5"/>
      <c r="H191" s="5"/>
      <c r="I191" s="5"/>
      <c r="J191" s="5"/>
      <c r="K191" s="5"/>
      <c r="L191" s="5"/>
      <c r="M191" s="5"/>
      <c r="N191" s="5">
        <v>68</v>
      </c>
      <c r="O191" s="5"/>
      <c r="P191" s="5">
        <v>2</v>
      </c>
      <c r="Q191" s="5"/>
      <c r="R191" s="5"/>
      <c r="S191" s="5"/>
      <c r="T191" s="5">
        <v>70</v>
      </c>
      <c r="U191" s="5">
        <v>70</v>
      </c>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c r="EH191" s="5"/>
      <c r="EI191" s="5"/>
      <c r="EJ191" s="5"/>
      <c r="EK191" s="5"/>
      <c r="EL191" s="5"/>
      <c r="EM191" s="5"/>
      <c r="EN191" s="5"/>
      <c r="EO191" s="5"/>
      <c r="EP191" s="5"/>
      <c r="EQ191" s="5"/>
      <c r="ER191" s="5"/>
      <c r="ES191" s="5"/>
      <c r="ET191" s="5"/>
      <c r="EU191" s="5"/>
      <c r="EV191" s="5"/>
      <c r="EW191" s="5"/>
      <c r="EX191" s="5"/>
      <c r="EY191" s="5"/>
      <c r="EZ191" s="5"/>
      <c r="FA191" s="5"/>
      <c r="FB191" s="5"/>
      <c r="FC191" s="5"/>
      <c r="FD191" s="5"/>
      <c r="FE191" s="5"/>
      <c r="FF191" s="5"/>
      <c r="FG191" s="5"/>
      <c r="FH191" s="5"/>
      <c r="FI191" s="5"/>
      <c r="FJ191" s="5"/>
      <c r="FK191" s="5"/>
      <c r="FL191" s="5"/>
      <c r="FM191" s="5"/>
      <c r="FN191" s="5"/>
      <c r="FO191" s="5"/>
      <c r="FP191" s="5"/>
      <c r="FQ191" s="5"/>
      <c r="FR191" s="5"/>
      <c r="FS191" s="5"/>
      <c r="FT191" s="5"/>
      <c r="FU191" s="5"/>
      <c r="FV191" s="5"/>
      <c r="FW191" s="5"/>
      <c r="FX191" s="5"/>
      <c r="FY191" s="5"/>
      <c r="FZ191" s="5"/>
      <c r="GA191" s="5"/>
      <c r="GB191" s="5"/>
      <c r="GC191" s="5"/>
      <c r="GD191" s="5"/>
      <c r="GE191" s="5"/>
      <c r="GF191" s="5"/>
      <c r="GG191" s="5"/>
      <c r="GH191" s="5"/>
      <c r="GI191" s="5"/>
      <c r="GJ191" s="5"/>
      <c r="GK191" s="5"/>
      <c r="GL191" s="5"/>
      <c r="GM191" s="5"/>
      <c r="GN191" s="5"/>
      <c r="GO191" s="5"/>
      <c r="GP191" s="5"/>
      <c r="GQ191" s="5"/>
      <c r="GR191" s="54"/>
    </row>
    <row r="192" spans="1:200" ht="16.5">
      <c r="A192" s="82" t="s">
        <v>32</v>
      </c>
      <c r="B192" s="82" t="s">
        <v>93</v>
      </c>
      <c r="C192" s="66" t="s">
        <v>216</v>
      </c>
      <c r="D192" s="53">
        <v>0</v>
      </c>
      <c r="E192" s="5"/>
      <c r="F192" s="5"/>
      <c r="G192" s="5"/>
      <c r="H192" s="5"/>
      <c r="I192" s="5"/>
      <c r="J192" s="5"/>
      <c r="K192" s="5"/>
      <c r="L192" s="5"/>
      <c r="M192" s="5"/>
      <c r="N192" s="5">
        <v>11</v>
      </c>
      <c r="O192" s="5"/>
      <c r="P192" s="5">
        <v>1</v>
      </c>
      <c r="Q192" s="5"/>
      <c r="R192" s="5"/>
      <c r="S192" s="5"/>
      <c r="T192" s="5">
        <v>12</v>
      </c>
      <c r="U192" s="5">
        <v>17</v>
      </c>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c r="EG192" s="5"/>
      <c r="EH192" s="5"/>
      <c r="EI192" s="5"/>
      <c r="EJ192" s="5"/>
      <c r="EK192" s="5"/>
      <c r="EL192" s="5"/>
      <c r="EM192" s="5"/>
      <c r="EN192" s="5"/>
      <c r="EO192" s="5"/>
      <c r="EP192" s="5"/>
      <c r="EQ192" s="5"/>
      <c r="ER192" s="5"/>
      <c r="ES192" s="5"/>
      <c r="ET192" s="5"/>
      <c r="EU192" s="5"/>
      <c r="EV192" s="5"/>
      <c r="EW192" s="5"/>
      <c r="EX192" s="5"/>
      <c r="EY192" s="5"/>
      <c r="EZ192" s="5"/>
      <c r="FA192" s="5"/>
      <c r="FB192" s="5"/>
      <c r="FC192" s="5"/>
      <c r="FD192" s="5"/>
      <c r="FE192" s="5"/>
      <c r="FF192" s="5"/>
      <c r="FG192" s="5"/>
      <c r="FH192" s="5"/>
      <c r="FI192" s="5"/>
      <c r="FJ192" s="5"/>
      <c r="FK192" s="5"/>
      <c r="FL192" s="5"/>
      <c r="FM192" s="5"/>
      <c r="FN192" s="5"/>
      <c r="FO192" s="5"/>
      <c r="FP192" s="5"/>
      <c r="FQ192" s="5"/>
      <c r="FR192" s="5"/>
      <c r="FS192" s="5"/>
      <c r="FT192" s="5"/>
      <c r="FU192" s="5"/>
      <c r="FV192" s="5"/>
      <c r="FW192" s="5"/>
      <c r="FX192" s="5"/>
      <c r="FY192" s="5"/>
      <c r="FZ192" s="5"/>
      <c r="GA192" s="5"/>
      <c r="GB192" s="5"/>
      <c r="GC192" s="5"/>
      <c r="GD192" s="5"/>
      <c r="GE192" s="5"/>
      <c r="GF192" s="5"/>
      <c r="GG192" s="5"/>
      <c r="GH192" s="5"/>
      <c r="GI192" s="5"/>
      <c r="GJ192" s="5"/>
      <c r="GK192" s="5"/>
      <c r="GL192" s="5"/>
      <c r="GM192" s="5"/>
      <c r="GN192" s="5"/>
      <c r="GO192" s="5"/>
      <c r="GP192" s="5"/>
      <c r="GQ192" s="5"/>
      <c r="GR192" s="54"/>
    </row>
    <row r="193" spans="1:200" ht="16.5">
      <c r="A193" s="82" t="s">
        <v>32</v>
      </c>
      <c r="B193" s="82" t="s">
        <v>93</v>
      </c>
      <c r="C193" s="66" t="s">
        <v>218</v>
      </c>
      <c r="D193" s="53">
        <v>3</v>
      </c>
      <c r="E193" s="5"/>
      <c r="F193" s="5"/>
      <c r="G193" s="5"/>
      <c r="H193" s="5"/>
      <c r="I193" s="5"/>
      <c r="J193" s="5"/>
      <c r="K193" s="5"/>
      <c r="L193" s="5"/>
      <c r="M193" s="5"/>
      <c r="N193" s="5">
        <v>18</v>
      </c>
      <c r="O193" s="5"/>
      <c r="P193" s="5">
        <v>0</v>
      </c>
      <c r="Q193" s="5">
        <v>0</v>
      </c>
      <c r="R193" s="5">
        <v>0</v>
      </c>
      <c r="S193" s="5">
        <v>0</v>
      </c>
      <c r="T193" s="5">
        <v>18</v>
      </c>
      <c r="U193" s="5">
        <v>17</v>
      </c>
      <c r="V193" s="5">
        <v>1</v>
      </c>
      <c r="W193" s="5"/>
      <c r="X193" s="5"/>
      <c r="Y193" s="5"/>
      <c r="Z193" s="5"/>
      <c r="AA193" s="5"/>
      <c r="AB193" s="5"/>
      <c r="AC193" s="5">
        <v>1</v>
      </c>
      <c r="AD193" s="5"/>
      <c r="AE193" s="5"/>
      <c r="AF193" s="5"/>
      <c r="AG193" s="5"/>
      <c r="AH193" s="5"/>
      <c r="AI193" s="5"/>
      <c r="AJ193" s="5"/>
      <c r="AK193" s="5"/>
      <c r="AL193" s="5"/>
      <c r="AM193" s="5"/>
      <c r="AN193" s="5"/>
      <c r="AO193" s="5"/>
      <c r="AP193" s="5"/>
      <c r="AQ193" s="5"/>
      <c r="AR193" s="5"/>
      <c r="AS193" s="5"/>
      <c r="AT193" s="5">
        <v>0</v>
      </c>
      <c r="AU193" s="5"/>
      <c r="AV193" s="5"/>
      <c r="AW193" s="5">
        <v>0</v>
      </c>
      <c r="AX193" s="5"/>
      <c r="AY193" s="5"/>
      <c r="AZ193" s="5">
        <v>0</v>
      </c>
      <c r="BA193" s="5">
        <v>0</v>
      </c>
      <c r="BB193" s="5">
        <v>0</v>
      </c>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c r="EH193" s="5"/>
      <c r="EI193" s="5"/>
      <c r="EJ193" s="5"/>
      <c r="EK193" s="5"/>
      <c r="EL193" s="5"/>
      <c r="EM193" s="5"/>
      <c r="EN193" s="5"/>
      <c r="EO193" s="5"/>
      <c r="EP193" s="5"/>
      <c r="EQ193" s="5"/>
      <c r="ER193" s="5"/>
      <c r="ES193" s="5"/>
      <c r="ET193" s="5"/>
      <c r="EU193" s="5"/>
      <c r="EV193" s="5"/>
      <c r="EW193" s="5"/>
      <c r="EX193" s="5"/>
      <c r="EY193" s="5"/>
      <c r="EZ193" s="5"/>
      <c r="FA193" s="5"/>
      <c r="FB193" s="5"/>
      <c r="FC193" s="5"/>
      <c r="FD193" s="5"/>
      <c r="FE193" s="5"/>
      <c r="FF193" s="5"/>
      <c r="FG193" s="5"/>
      <c r="FH193" s="5"/>
      <c r="FI193" s="5"/>
      <c r="FJ193" s="5"/>
      <c r="FK193" s="5"/>
      <c r="FL193" s="5"/>
      <c r="FM193" s="5"/>
      <c r="FN193" s="5"/>
      <c r="FO193" s="5"/>
      <c r="FP193" s="5"/>
      <c r="FQ193" s="5"/>
      <c r="FR193" s="5"/>
      <c r="FS193" s="5"/>
      <c r="FT193" s="5"/>
      <c r="FU193" s="5"/>
      <c r="FV193" s="5"/>
      <c r="FW193" s="5"/>
      <c r="FX193" s="5"/>
      <c r="FY193" s="5"/>
      <c r="FZ193" s="5"/>
      <c r="GA193" s="5"/>
      <c r="GB193" s="5"/>
      <c r="GC193" s="5"/>
      <c r="GD193" s="5"/>
      <c r="GE193" s="5"/>
      <c r="GF193" s="5"/>
      <c r="GG193" s="5"/>
      <c r="GH193" s="5"/>
      <c r="GI193" s="5"/>
      <c r="GJ193" s="5"/>
      <c r="GK193" s="5"/>
      <c r="GL193" s="5"/>
      <c r="GM193" s="5"/>
      <c r="GN193" s="5"/>
      <c r="GO193" s="5"/>
      <c r="GP193" s="5"/>
      <c r="GQ193" s="5"/>
      <c r="GR193" s="54"/>
    </row>
    <row r="194" spans="1:200" ht="17.25" thickBot="1">
      <c r="A194" s="82" t="s">
        <v>32</v>
      </c>
      <c r="B194" s="83" t="s">
        <v>93</v>
      </c>
      <c r="C194" s="66" t="s">
        <v>219</v>
      </c>
      <c r="D194" s="53">
        <v>0</v>
      </c>
      <c r="E194" s="5"/>
      <c r="F194" s="5"/>
      <c r="G194" s="5"/>
      <c r="H194" s="5"/>
      <c r="I194" s="5"/>
      <c r="J194" s="5"/>
      <c r="K194" s="5"/>
      <c r="L194" s="5"/>
      <c r="M194" s="5"/>
      <c r="N194" s="5">
        <v>21</v>
      </c>
      <c r="O194" s="5"/>
      <c r="P194" s="5">
        <v>0</v>
      </c>
      <c r="Q194" s="5"/>
      <c r="R194" s="5"/>
      <c r="S194" s="5"/>
      <c r="T194" s="5">
        <v>21</v>
      </c>
      <c r="U194" s="5">
        <v>21</v>
      </c>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c r="DA194" s="5"/>
      <c r="DB194" s="5"/>
      <c r="DC194" s="5"/>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5"/>
      <c r="EC194" s="5"/>
      <c r="ED194" s="5"/>
      <c r="EE194" s="5"/>
      <c r="EF194" s="5"/>
      <c r="EG194" s="5"/>
      <c r="EH194" s="5"/>
      <c r="EI194" s="5"/>
      <c r="EJ194" s="5"/>
      <c r="EK194" s="5"/>
      <c r="EL194" s="5"/>
      <c r="EM194" s="5"/>
      <c r="EN194" s="5"/>
      <c r="EO194" s="5"/>
      <c r="EP194" s="5"/>
      <c r="EQ194" s="5"/>
      <c r="ER194" s="5"/>
      <c r="ES194" s="5"/>
      <c r="ET194" s="5"/>
      <c r="EU194" s="5"/>
      <c r="EV194" s="5"/>
      <c r="EW194" s="5"/>
      <c r="EX194" s="5"/>
      <c r="EY194" s="5"/>
      <c r="EZ194" s="5"/>
      <c r="FA194" s="5"/>
      <c r="FB194" s="5"/>
      <c r="FC194" s="5"/>
      <c r="FD194" s="5"/>
      <c r="FE194" s="5"/>
      <c r="FF194" s="5"/>
      <c r="FG194" s="5"/>
      <c r="FH194" s="5"/>
      <c r="FI194" s="5"/>
      <c r="FJ194" s="5"/>
      <c r="FK194" s="5"/>
      <c r="FL194" s="5"/>
      <c r="FM194" s="5"/>
      <c r="FN194" s="5"/>
      <c r="FO194" s="5"/>
      <c r="FP194" s="5"/>
      <c r="FQ194" s="5"/>
      <c r="FR194" s="5"/>
      <c r="FS194" s="5"/>
      <c r="FT194" s="5"/>
      <c r="FU194" s="5"/>
      <c r="FV194" s="5"/>
      <c r="FW194" s="5"/>
      <c r="FX194" s="5"/>
      <c r="FY194" s="5"/>
      <c r="FZ194" s="5"/>
      <c r="GA194" s="5"/>
      <c r="GB194" s="5"/>
      <c r="GC194" s="5"/>
      <c r="GD194" s="5"/>
      <c r="GE194" s="5"/>
      <c r="GF194" s="5"/>
      <c r="GG194" s="5"/>
      <c r="GH194" s="5"/>
      <c r="GI194" s="5"/>
      <c r="GJ194" s="5"/>
      <c r="GK194" s="5"/>
      <c r="GL194" s="5"/>
      <c r="GM194" s="5"/>
      <c r="GN194" s="5"/>
      <c r="GO194" s="5"/>
      <c r="GP194" s="5"/>
      <c r="GQ194" s="5"/>
      <c r="GR194" s="54"/>
    </row>
    <row r="195" spans="1:200" ht="17.25" thickBot="1">
      <c r="A195" s="58" t="s">
        <v>200</v>
      </c>
      <c r="B195" s="66" t="s">
        <v>200</v>
      </c>
      <c r="C195" s="66" t="s">
        <v>200</v>
      </c>
      <c r="D195" s="55"/>
      <c r="E195" s="56"/>
      <c r="F195" s="56"/>
      <c r="G195" s="56"/>
      <c r="H195" s="56"/>
      <c r="I195" s="56"/>
      <c r="J195" s="56"/>
      <c r="K195" s="56"/>
      <c r="L195" s="56"/>
      <c r="M195" s="56"/>
      <c r="N195" s="56"/>
      <c r="O195" s="56"/>
      <c r="P195" s="56"/>
      <c r="Q195" s="56"/>
      <c r="R195" s="56"/>
      <c r="S195" s="56"/>
      <c r="T195" s="56"/>
      <c r="U195" s="56"/>
      <c r="V195" s="56"/>
      <c r="W195" s="56"/>
      <c r="X195" s="56"/>
      <c r="Y195" s="56"/>
      <c r="Z195" s="56"/>
      <c r="AA195" s="56"/>
      <c r="AB195" s="56"/>
      <c r="AC195" s="56"/>
      <c r="AD195" s="56"/>
      <c r="AE195" s="56"/>
      <c r="AF195" s="56"/>
      <c r="AG195" s="56"/>
      <c r="AH195" s="56"/>
      <c r="AI195" s="56"/>
      <c r="AJ195" s="56"/>
      <c r="AK195" s="56"/>
      <c r="AL195" s="56"/>
      <c r="AM195" s="56"/>
      <c r="AN195" s="56"/>
      <c r="AO195" s="56"/>
      <c r="AP195" s="56"/>
      <c r="AQ195" s="56"/>
      <c r="AR195" s="56"/>
      <c r="AS195" s="56"/>
      <c r="AT195" s="56"/>
      <c r="AU195" s="56"/>
      <c r="AV195" s="56"/>
      <c r="AW195" s="56"/>
      <c r="AX195" s="56"/>
      <c r="AY195" s="56"/>
      <c r="AZ195" s="56"/>
      <c r="BA195" s="56"/>
      <c r="BB195" s="56"/>
      <c r="BC195" s="56"/>
      <c r="BD195" s="56"/>
      <c r="BE195" s="56"/>
      <c r="BF195" s="56"/>
      <c r="BG195" s="56"/>
      <c r="BH195" s="56"/>
      <c r="BI195" s="56"/>
      <c r="BJ195" s="56"/>
      <c r="BK195" s="56"/>
      <c r="BL195" s="56"/>
      <c r="BM195" s="56"/>
      <c r="BN195" s="56"/>
      <c r="BO195" s="56"/>
      <c r="BP195" s="56"/>
      <c r="BQ195" s="56"/>
      <c r="BR195" s="56"/>
      <c r="BS195" s="56"/>
      <c r="BT195" s="56"/>
      <c r="BU195" s="56"/>
      <c r="BV195" s="56"/>
      <c r="BW195" s="56"/>
      <c r="BX195" s="56"/>
      <c r="BY195" s="56"/>
      <c r="BZ195" s="56"/>
      <c r="CA195" s="56"/>
      <c r="CB195" s="56"/>
      <c r="CC195" s="56"/>
      <c r="CD195" s="56"/>
      <c r="CE195" s="56"/>
      <c r="CF195" s="56"/>
      <c r="CG195" s="56"/>
      <c r="CH195" s="56"/>
      <c r="CI195" s="56"/>
      <c r="CJ195" s="56"/>
      <c r="CK195" s="56"/>
      <c r="CL195" s="56"/>
      <c r="CM195" s="56"/>
      <c r="CN195" s="56"/>
      <c r="CO195" s="56"/>
      <c r="CP195" s="56"/>
      <c r="CQ195" s="56"/>
      <c r="CR195" s="56"/>
      <c r="CS195" s="56"/>
      <c r="CT195" s="56"/>
      <c r="CU195" s="56"/>
      <c r="CV195" s="56"/>
      <c r="CW195" s="56"/>
      <c r="CX195" s="56"/>
      <c r="CY195" s="56"/>
      <c r="CZ195" s="56"/>
      <c r="DA195" s="56"/>
      <c r="DB195" s="56"/>
      <c r="DC195" s="56"/>
      <c r="DD195" s="56"/>
      <c r="DE195" s="56"/>
      <c r="DF195" s="56"/>
      <c r="DG195" s="56"/>
      <c r="DH195" s="56"/>
      <c r="DI195" s="56"/>
      <c r="DJ195" s="56"/>
      <c r="DK195" s="56"/>
      <c r="DL195" s="56"/>
      <c r="DM195" s="56"/>
      <c r="DN195" s="56"/>
      <c r="DO195" s="56"/>
      <c r="DP195" s="56"/>
      <c r="DQ195" s="56"/>
      <c r="DR195" s="56"/>
      <c r="DS195" s="56"/>
      <c r="DT195" s="56"/>
      <c r="DU195" s="56"/>
      <c r="DV195" s="56"/>
      <c r="DW195" s="56"/>
      <c r="DX195" s="56"/>
      <c r="DY195" s="56"/>
      <c r="DZ195" s="56"/>
      <c r="EA195" s="56"/>
      <c r="EB195" s="56"/>
      <c r="EC195" s="56"/>
      <c r="ED195" s="56"/>
      <c r="EE195" s="56"/>
      <c r="EF195" s="56"/>
      <c r="EG195" s="56"/>
      <c r="EH195" s="56"/>
      <c r="EI195" s="56"/>
      <c r="EJ195" s="56"/>
      <c r="EK195" s="56"/>
      <c r="EL195" s="56"/>
      <c r="EM195" s="56"/>
      <c r="EN195" s="56"/>
      <c r="EO195" s="56"/>
      <c r="EP195" s="56"/>
      <c r="EQ195" s="56"/>
      <c r="ER195" s="56"/>
      <c r="ES195" s="56"/>
      <c r="ET195" s="56"/>
      <c r="EU195" s="56"/>
      <c r="EV195" s="56"/>
      <c r="EW195" s="56"/>
      <c r="EX195" s="56"/>
      <c r="EY195" s="56"/>
      <c r="EZ195" s="56"/>
      <c r="FA195" s="56"/>
      <c r="FB195" s="56"/>
      <c r="FC195" s="56"/>
      <c r="FD195" s="56"/>
      <c r="FE195" s="56"/>
      <c r="FF195" s="56"/>
      <c r="FG195" s="56"/>
      <c r="FH195" s="56"/>
      <c r="FI195" s="56"/>
      <c r="FJ195" s="56"/>
      <c r="FK195" s="56"/>
      <c r="FL195" s="56"/>
      <c r="FM195" s="56"/>
      <c r="FN195" s="56"/>
      <c r="FO195" s="56"/>
      <c r="FP195" s="56"/>
      <c r="FQ195" s="56"/>
      <c r="FR195" s="56"/>
      <c r="FS195" s="56"/>
      <c r="FT195" s="56"/>
      <c r="FU195" s="56"/>
      <c r="FV195" s="56"/>
      <c r="FW195" s="56"/>
      <c r="FX195" s="56"/>
      <c r="FY195" s="56"/>
      <c r="FZ195" s="56"/>
      <c r="GA195" s="56"/>
      <c r="GB195" s="56"/>
      <c r="GC195" s="56"/>
      <c r="GD195" s="56"/>
      <c r="GE195" s="56"/>
      <c r="GF195" s="56"/>
      <c r="GG195" s="56"/>
      <c r="GH195" s="56"/>
      <c r="GI195" s="56"/>
      <c r="GJ195" s="56"/>
      <c r="GK195" s="56"/>
      <c r="GL195" s="56"/>
      <c r="GM195" s="56"/>
      <c r="GN195" s="56"/>
      <c r="GO195" s="56"/>
      <c r="GP195" s="56"/>
      <c r="GQ195" s="56"/>
      <c r="GR195" s="57"/>
    </row>
    <row r="196" spans="1:200" ht="16.5">
      <c r="A196" s="75" t="s">
        <v>198</v>
      </c>
      <c r="B196" s="85"/>
      <c r="C196" s="85"/>
      <c r="D196" s="5">
        <v>1478</v>
      </c>
      <c r="E196" s="5">
        <v>275</v>
      </c>
      <c r="F196" s="5">
        <v>4</v>
      </c>
      <c r="G196" s="5">
        <v>5</v>
      </c>
      <c r="H196" s="5">
        <v>26</v>
      </c>
      <c r="I196" s="5">
        <v>240</v>
      </c>
      <c r="J196" s="5">
        <v>230</v>
      </c>
      <c r="K196" s="5">
        <v>10</v>
      </c>
      <c r="L196" s="5">
        <v>209</v>
      </c>
      <c r="M196" s="5"/>
      <c r="N196" s="5">
        <v>58167</v>
      </c>
      <c r="O196" s="5">
        <v>1</v>
      </c>
      <c r="P196" s="5">
        <v>1286</v>
      </c>
      <c r="Q196" s="5">
        <v>677</v>
      </c>
      <c r="R196" s="5">
        <v>26</v>
      </c>
      <c r="S196" s="5">
        <v>433</v>
      </c>
      <c r="T196" s="5">
        <v>60576</v>
      </c>
      <c r="U196" s="5">
        <v>58847</v>
      </c>
      <c r="V196" s="5">
        <v>1894</v>
      </c>
      <c r="W196" s="5">
        <v>183</v>
      </c>
      <c r="X196" s="5">
        <v>24</v>
      </c>
      <c r="Y196" s="5">
        <v>12</v>
      </c>
      <c r="Z196" s="5">
        <v>19</v>
      </c>
      <c r="AA196" s="5">
        <v>39</v>
      </c>
      <c r="AB196" s="5">
        <v>284</v>
      </c>
      <c r="AC196" s="5">
        <v>1209</v>
      </c>
      <c r="AD196" s="5">
        <v>327</v>
      </c>
      <c r="AE196" s="5">
        <v>78</v>
      </c>
      <c r="AF196" s="5">
        <v>1</v>
      </c>
      <c r="AG196" s="5">
        <v>0</v>
      </c>
      <c r="AH196" s="5">
        <v>63</v>
      </c>
      <c r="AI196" s="5">
        <v>23</v>
      </c>
      <c r="AJ196" s="5">
        <v>1</v>
      </c>
      <c r="AK196" s="5">
        <v>27</v>
      </c>
      <c r="AL196" s="5">
        <v>1</v>
      </c>
      <c r="AM196" s="5">
        <v>52</v>
      </c>
      <c r="AN196" s="5">
        <v>47</v>
      </c>
      <c r="AO196" s="5">
        <v>47</v>
      </c>
      <c r="AP196" s="5">
        <v>497</v>
      </c>
      <c r="AQ196" s="5">
        <v>26</v>
      </c>
      <c r="AR196" s="5">
        <v>315</v>
      </c>
      <c r="AS196" s="5">
        <v>0</v>
      </c>
      <c r="AT196" s="5">
        <v>270</v>
      </c>
      <c r="AU196" s="5">
        <v>121</v>
      </c>
      <c r="AV196" s="5">
        <v>4</v>
      </c>
      <c r="AW196" s="5">
        <v>47</v>
      </c>
      <c r="AX196" s="5">
        <v>22</v>
      </c>
      <c r="AY196" s="5">
        <v>0</v>
      </c>
      <c r="AZ196" s="5">
        <v>2025</v>
      </c>
      <c r="BA196" s="5">
        <v>285</v>
      </c>
      <c r="BB196" s="5">
        <v>1740</v>
      </c>
      <c r="BC196" s="5">
        <v>962</v>
      </c>
      <c r="BD196" s="5">
        <v>16</v>
      </c>
      <c r="BE196" s="5">
        <v>836</v>
      </c>
      <c r="BF196" s="5">
        <v>126</v>
      </c>
      <c r="BG196" s="5">
        <v>315</v>
      </c>
      <c r="BH196" s="5">
        <v>50</v>
      </c>
      <c r="BI196" s="5">
        <v>48</v>
      </c>
      <c r="BJ196" s="5">
        <v>27</v>
      </c>
      <c r="BK196" s="5">
        <v>34</v>
      </c>
      <c r="BL196" s="5">
        <v>8</v>
      </c>
      <c r="BM196" s="5">
        <v>107</v>
      </c>
      <c r="BN196" s="5">
        <v>3</v>
      </c>
      <c r="BO196" s="5">
        <v>2</v>
      </c>
      <c r="BP196" s="5">
        <v>0</v>
      </c>
      <c r="BQ196" s="5">
        <v>0</v>
      </c>
      <c r="BR196" s="5">
        <v>0</v>
      </c>
      <c r="BS196" s="5">
        <v>0</v>
      </c>
      <c r="BT196" s="5">
        <v>0</v>
      </c>
      <c r="BU196" s="5">
        <v>1</v>
      </c>
      <c r="BV196" s="5">
        <v>0</v>
      </c>
      <c r="BW196" s="5">
        <v>0</v>
      </c>
      <c r="BX196" s="5">
        <v>0</v>
      </c>
      <c r="BY196" s="5">
        <v>0</v>
      </c>
      <c r="BZ196" s="5">
        <v>0</v>
      </c>
      <c r="CA196" s="5">
        <v>0</v>
      </c>
      <c r="CB196" s="5">
        <v>0</v>
      </c>
      <c r="CC196" s="5">
        <v>0</v>
      </c>
      <c r="CD196" s="5">
        <v>0</v>
      </c>
      <c r="CE196" s="5">
        <v>0</v>
      </c>
      <c r="CF196" s="5">
        <v>0</v>
      </c>
      <c r="CG196" s="5">
        <v>0</v>
      </c>
      <c r="CH196" s="5">
        <v>0</v>
      </c>
      <c r="CI196" s="5">
        <v>0</v>
      </c>
      <c r="CJ196" s="5">
        <v>0</v>
      </c>
      <c r="CK196" s="5">
        <v>0</v>
      </c>
      <c r="CL196" s="5">
        <v>0</v>
      </c>
      <c r="CM196" s="5">
        <v>0</v>
      </c>
      <c r="CN196" s="5">
        <v>0</v>
      </c>
      <c r="CO196" s="5">
        <v>0</v>
      </c>
      <c r="CP196" s="5">
        <v>0</v>
      </c>
      <c r="CQ196" s="5">
        <v>0</v>
      </c>
      <c r="CR196" s="5">
        <v>0</v>
      </c>
      <c r="CS196" s="5">
        <v>0</v>
      </c>
      <c r="CT196" s="5">
        <v>0</v>
      </c>
      <c r="CU196" s="5">
        <v>0</v>
      </c>
      <c r="CV196" s="5">
        <v>0</v>
      </c>
      <c r="CW196" s="5">
        <v>0</v>
      </c>
      <c r="CX196" s="5">
        <v>0</v>
      </c>
      <c r="CY196" s="5">
        <v>0</v>
      </c>
      <c r="CZ196" s="5">
        <v>0</v>
      </c>
      <c r="DA196" s="5">
        <v>0</v>
      </c>
      <c r="DB196" s="5">
        <v>0</v>
      </c>
      <c r="DC196" s="5">
        <v>0</v>
      </c>
      <c r="DD196" s="5">
        <v>0</v>
      </c>
      <c r="DE196" s="5">
        <v>0</v>
      </c>
      <c r="DF196" s="5">
        <v>0</v>
      </c>
      <c r="DG196" s="5">
        <v>0</v>
      </c>
      <c r="DH196" s="5">
        <v>0</v>
      </c>
      <c r="DI196" s="5">
        <v>0</v>
      </c>
      <c r="DJ196" s="5">
        <v>0</v>
      </c>
      <c r="DK196" s="5">
        <v>0</v>
      </c>
      <c r="DL196" s="5">
        <v>0</v>
      </c>
      <c r="DM196" s="5">
        <v>0</v>
      </c>
      <c r="DN196" s="5">
        <v>0</v>
      </c>
      <c r="DO196" s="5">
        <v>0</v>
      </c>
      <c r="DP196" s="5">
        <v>0</v>
      </c>
      <c r="DQ196" s="5">
        <v>0</v>
      </c>
      <c r="DR196" s="5">
        <v>0</v>
      </c>
      <c r="DS196" s="5">
        <v>0</v>
      </c>
      <c r="DT196" s="5">
        <v>0</v>
      </c>
      <c r="DU196" s="5">
        <v>0</v>
      </c>
      <c r="DV196" s="5">
        <v>6</v>
      </c>
      <c r="DW196" s="5">
        <v>2</v>
      </c>
      <c r="DX196" s="5">
        <v>0</v>
      </c>
      <c r="DY196" s="5">
        <v>1</v>
      </c>
      <c r="DZ196" s="5">
        <v>0</v>
      </c>
      <c r="EA196" s="5">
        <v>1</v>
      </c>
      <c r="EB196" s="5">
        <v>0</v>
      </c>
      <c r="EC196" s="5">
        <v>0</v>
      </c>
      <c r="ED196" s="5">
        <v>1</v>
      </c>
      <c r="EE196" s="5">
        <v>0</v>
      </c>
      <c r="EF196" s="5">
        <v>0</v>
      </c>
      <c r="EG196" s="5">
        <v>0</v>
      </c>
      <c r="EH196" s="5">
        <v>1</v>
      </c>
      <c r="EI196" s="5">
        <v>0</v>
      </c>
      <c r="EJ196" s="5">
        <v>0</v>
      </c>
      <c r="EK196" s="5">
        <v>0</v>
      </c>
      <c r="EL196" s="5">
        <v>0</v>
      </c>
      <c r="EM196" s="5">
        <v>0</v>
      </c>
      <c r="EN196" s="5">
        <v>0</v>
      </c>
      <c r="EO196" s="5">
        <v>0</v>
      </c>
      <c r="EP196" s="5">
        <v>0</v>
      </c>
      <c r="EQ196" s="5">
        <v>0</v>
      </c>
      <c r="ER196" s="5">
        <v>0</v>
      </c>
      <c r="ES196" s="5">
        <v>0</v>
      </c>
      <c r="ET196" s="5">
        <v>0</v>
      </c>
      <c r="EU196" s="5">
        <v>0</v>
      </c>
      <c r="EV196" s="5">
        <v>0</v>
      </c>
      <c r="EW196" s="5">
        <v>0</v>
      </c>
      <c r="EX196" s="5">
        <v>0</v>
      </c>
      <c r="EY196" s="5">
        <v>0</v>
      </c>
      <c r="EZ196" s="5">
        <v>2</v>
      </c>
      <c r="FA196" s="5">
        <v>2</v>
      </c>
      <c r="FB196" s="5">
        <v>0</v>
      </c>
      <c r="FC196" s="5">
        <v>0</v>
      </c>
      <c r="FD196" s="5">
        <v>0</v>
      </c>
      <c r="FE196" s="5">
        <v>0</v>
      </c>
      <c r="FF196" s="5">
        <v>0</v>
      </c>
      <c r="FG196" s="5">
        <v>0</v>
      </c>
      <c r="FH196" s="5">
        <v>0</v>
      </c>
      <c r="FI196" s="5">
        <v>0</v>
      </c>
      <c r="FJ196" s="5">
        <v>0</v>
      </c>
      <c r="FK196" s="5">
        <v>0</v>
      </c>
      <c r="FL196" s="5">
        <v>0</v>
      </c>
      <c r="FM196" s="5">
        <v>0</v>
      </c>
      <c r="FN196" s="5">
        <v>0</v>
      </c>
      <c r="FO196" s="5">
        <v>0</v>
      </c>
      <c r="FP196" s="5">
        <v>0</v>
      </c>
      <c r="FQ196" s="5">
        <v>0</v>
      </c>
      <c r="FR196" s="5">
        <v>0</v>
      </c>
      <c r="FS196" s="5">
        <v>0</v>
      </c>
      <c r="FT196" s="5">
        <v>0</v>
      </c>
      <c r="FU196" s="5">
        <v>0</v>
      </c>
      <c r="FV196" s="5">
        <v>0</v>
      </c>
      <c r="FW196" s="5">
        <v>0</v>
      </c>
      <c r="FX196" s="5">
        <v>0</v>
      </c>
      <c r="FY196" s="5">
        <v>0</v>
      </c>
      <c r="FZ196" s="5">
        <v>0</v>
      </c>
      <c r="GA196" s="5">
        <v>0</v>
      </c>
      <c r="GB196" s="5">
        <v>0</v>
      </c>
      <c r="GC196" s="5">
        <v>0</v>
      </c>
      <c r="GD196" s="5">
        <v>9</v>
      </c>
      <c r="GE196" s="5">
        <v>4</v>
      </c>
      <c r="GF196" s="5">
        <v>0</v>
      </c>
      <c r="GG196" s="5">
        <v>0</v>
      </c>
      <c r="GH196" s="5">
        <v>2</v>
      </c>
      <c r="GI196" s="5">
        <v>0</v>
      </c>
      <c r="GJ196" s="5">
        <v>0</v>
      </c>
      <c r="GK196" s="5">
        <v>2</v>
      </c>
      <c r="GL196" s="5">
        <v>1</v>
      </c>
      <c r="GM196" s="5">
        <v>0</v>
      </c>
      <c r="GN196" s="5">
        <v>0</v>
      </c>
      <c r="GO196" s="5">
        <v>0</v>
      </c>
      <c r="GP196" s="5">
        <v>0</v>
      </c>
      <c r="GQ196" s="5">
        <v>0</v>
      </c>
      <c r="GR196" s="5">
        <v>0</v>
      </c>
    </row>
  </sheetData>
  <mergeCells count="34">
    <mergeCell ref="P5:V5"/>
    <mergeCell ref="W5:X5"/>
    <mergeCell ref="Y5:BL5"/>
    <mergeCell ref="BM5:GR5"/>
    <mergeCell ref="A7:A29"/>
    <mergeCell ref="A30:A63"/>
    <mergeCell ref="A64:A173"/>
    <mergeCell ref="A174:A194"/>
    <mergeCell ref="A196:C196"/>
    <mergeCell ref="B7:B10"/>
    <mergeCell ref="B11:B13"/>
    <mergeCell ref="B15:B19"/>
    <mergeCell ref="B20:B25"/>
    <mergeCell ref="B26:B29"/>
    <mergeCell ref="B30:B38"/>
    <mergeCell ref="B39:B47"/>
    <mergeCell ref="B48:B63"/>
    <mergeCell ref="B64:B79"/>
    <mergeCell ref="B80:B86"/>
    <mergeCell ref="B87:B91"/>
    <mergeCell ref="B92:B98"/>
    <mergeCell ref="B99:B116"/>
    <mergeCell ref="B117:B131"/>
    <mergeCell ref="B132:B141"/>
    <mergeCell ref="B142:B154"/>
    <mergeCell ref="N4:O4"/>
    <mergeCell ref="Q4:R4"/>
    <mergeCell ref="B155:B162"/>
    <mergeCell ref="B163:B167"/>
    <mergeCell ref="B168:B173"/>
    <mergeCell ref="B174:B180"/>
    <mergeCell ref="B181:B188"/>
    <mergeCell ref="B189:B194"/>
    <mergeCell ref="D5:L5"/>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GR196"/>
  <sheetViews>
    <sheetView showGridLines="0" workbookViewId="0">
      <pane xSplit="3" ySplit="6" topLeftCell="D7" activePane="bottomRight" state="frozen"/>
      <selection pane="topRight" activeCell="D1" sqref="D1"/>
      <selection pane="bottomLeft" activeCell="A7" sqref="A7"/>
      <selection pane="bottomRight" activeCell="D7" sqref="D7"/>
    </sheetView>
  </sheetViews>
  <sheetFormatPr defaultColWidth="16" defaultRowHeight="15"/>
  <cols>
    <col min="1" max="2" width="16" style="10" collapsed="1"/>
    <col min="3" max="3" width="39.140625" style="10" bestFit="1" customWidth="1" collapsed="1"/>
    <col min="4" max="52" width="16" style="3" collapsed="1"/>
  </cols>
  <sheetData>
    <row r="1" spans="1:200" ht="91.5" customHeight="1"/>
    <row r="2" spans="1:200" ht="15.75" thickBot="1"/>
    <row r="3" spans="1:200" ht="17.25" hidden="1" thickBot="1">
      <c r="A3" s="11" t="s">
        <v>199</v>
      </c>
      <c r="B3" s="69"/>
      <c r="C3" s="69"/>
      <c r="D3" s="4" t="s">
        <v>9</v>
      </c>
      <c r="E3" s="4" t="s">
        <v>10</v>
      </c>
      <c r="F3" s="4" t="s">
        <v>7</v>
      </c>
      <c r="G3" s="67"/>
      <c r="H3" s="67"/>
      <c r="I3" s="67"/>
      <c r="J3" s="67"/>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BX3" s="67"/>
      <c r="BY3" s="67"/>
      <c r="BZ3" s="67"/>
      <c r="CA3" s="67"/>
      <c r="CB3" s="67"/>
      <c r="CC3" s="67"/>
      <c r="CD3" s="67"/>
      <c r="CE3" s="67"/>
      <c r="CF3" s="67"/>
      <c r="CG3" s="67"/>
      <c r="CH3" s="67"/>
      <c r="CI3" s="67"/>
      <c r="CJ3" s="67"/>
      <c r="CK3" s="67"/>
      <c r="CL3" s="67"/>
      <c r="CM3" s="67"/>
      <c r="CN3" s="67"/>
      <c r="CO3" s="67"/>
      <c r="CP3" s="67"/>
      <c r="CQ3" s="67"/>
      <c r="CR3" s="67"/>
      <c r="CS3" s="67"/>
      <c r="CT3" s="67"/>
      <c r="CU3" s="67"/>
      <c r="CV3" s="67"/>
      <c r="CW3" s="67"/>
      <c r="CX3" s="67"/>
      <c r="CY3" s="67"/>
      <c r="CZ3" s="67"/>
      <c r="DA3" s="67"/>
      <c r="DB3" s="67"/>
      <c r="DC3" s="67"/>
      <c r="DD3" s="67"/>
      <c r="DE3" s="67"/>
      <c r="DF3" s="67"/>
      <c r="DG3" s="67"/>
      <c r="DH3" s="67"/>
      <c r="DI3" s="67"/>
      <c r="DJ3" s="67"/>
      <c r="DK3" s="67"/>
      <c r="DL3" s="67"/>
      <c r="DM3" s="67"/>
      <c r="DN3" s="67"/>
      <c r="DO3" s="67"/>
      <c r="DP3" s="67"/>
      <c r="DQ3" s="67"/>
      <c r="DR3" s="67"/>
      <c r="DS3" s="67"/>
      <c r="DT3" s="67"/>
      <c r="DU3" s="67"/>
      <c r="DV3" s="67"/>
      <c r="DW3" s="67"/>
      <c r="DX3" s="67"/>
      <c r="DY3" s="67"/>
      <c r="DZ3" s="67"/>
      <c r="EA3" s="67"/>
      <c r="EB3" s="67"/>
      <c r="EC3" s="67"/>
      <c r="ED3" s="67"/>
      <c r="EE3" s="67"/>
      <c r="EF3" s="67"/>
      <c r="EG3" s="67"/>
      <c r="EH3" s="67"/>
      <c r="EI3" s="67"/>
      <c r="EJ3" s="67"/>
      <c r="EK3" s="67"/>
      <c r="EL3" s="67"/>
      <c r="EM3" s="67"/>
      <c r="EN3" s="67"/>
      <c r="EO3" s="67"/>
      <c r="EP3" s="67"/>
      <c r="EQ3" s="67"/>
      <c r="ER3" s="67"/>
      <c r="ES3" s="67"/>
      <c r="ET3" s="67"/>
      <c r="EU3" s="67"/>
      <c r="EV3" s="67"/>
      <c r="EW3" s="67"/>
      <c r="EX3" s="67"/>
      <c r="EY3" s="67"/>
      <c r="EZ3" s="67"/>
      <c r="FA3" s="67"/>
      <c r="FB3" s="67"/>
      <c r="FC3" s="67"/>
      <c r="FD3" s="67"/>
      <c r="FE3" s="67"/>
      <c r="FF3" s="67"/>
      <c r="FG3" s="67"/>
      <c r="FH3" s="67"/>
      <c r="FI3" s="67"/>
      <c r="FJ3" s="67"/>
      <c r="FK3" s="67"/>
      <c r="FL3" s="67"/>
      <c r="FM3" s="67"/>
      <c r="FN3" s="67"/>
      <c r="FO3" s="67"/>
      <c r="FP3" s="67"/>
      <c r="FQ3" s="67"/>
      <c r="FR3" s="67"/>
      <c r="FS3" s="67"/>
      <c r="FT3" s="67"/>
      <c r="FU3" s="67"/>
      <c r="FV3" s="67"/>
      <c r="FW3" s="67"/>
      <c r="FX3" s="67"/>
      <c r="FY3" s="67"/>
      <c r="FZ3" s="67"/>
      <c r="GA3" s="67"/>
      <c r="GB3" s="67"/>
      <c r="GC3" s="67"/>
      <c r="GD3" s="67"/>
      <c r="GE3" s="67"/>
      <c r="GF3" s="67"/>
      <c r="GG3" s="67"/>
      <c r="GH3" s="67"/>
      <c r="GI3" s="67"/>
      <c r="GJ3" s="67"/>
      <c r="GK3" s="67"/>
      <c r="GL3" s="67"/>
      <c r="GM3" s="67"/>
      <c r="GN3" s="67"/>
      <c r="GO3" s="67"/>
      <c r="GP3" s="67"/>
      <c r="GQ3" s="67"/>
      <c r="GR3" s="67"/>
    </row>
    <row r="4" spans="1:200" s="1" customFormat="1" ht="17.25" hidden="1" thickBot="1">
      <c r="A4" s="12"/>
      <c r="B4" s="12"/>
      <c r="C4" s="12"/>
      <c r="D4" s="71">
        <v>42</v>
      </c>
      <c r="E4" s="71">
        <v>43</v>
      </c>
      <c r="F4" s="71">
        <v>44</v>
      </c>
      <c r="G4" s="71">
        <v>45</v>
      </c>
      <c r="H4" s="71">
        <v>46</v>
      </c>
      <c r="I4" s="71">
        <v>47</v>
      </c>
      <c r="J4" s="71">
        <v>48</v>
      </c>
      <c r="K4" s="71">
        <v>49</v>
      </c>
      <c r="L4" s="71">
        <v>50</v>
      </c>
      <c r="M4" s="71" t="s">
        <v>200</v>
      </c>
      <c r="N4" s="77">
        <v>53</v>
      </c>
      <c r="O4" s="78">
        <v>53</v>
      </c>
      <c r="P4" s="71">
        <v>54</v>
      </c>
      <c r="Q4" s="77">
        <v>55</v>
      </c>
      <c r="R4" s="78">
        <v>55</v>
      </c>
      <c r="S4" s="71">
        <v>56</v>
      </c>
      <c r="T4" s="71">
        <v>57</v>
      </c>
      <c r="U4" s="71">
        <v>58</v>
      </c>
      <c r="V4" s="71">
        <v>59</v>
      </c>
      <c r="W4" s="71">
        <v>51</v>
      </c>
      <c r="X4" s="71">
        <v>52</v>
      </c>
      <c r="Y4" s="71">
        <v>81</v>
      </c>
      <c r="Z4" s="71">
        <v>82</v>
      </c>
      <c r="AA4" s="71">
        <v>83</v>
      </c>
      <c r="AB4" s="71">
        <v>84</v>
      </c>
      <c r="AC4" s="71">
        <v>85</v>
      </c>
      <c r="AD4" s="71">
        <v>88</v>
      </c>
      <c r="AE4" s="71">
        <v>89</v>
      </c>
      <c r="AF4" s="71">
        <v>90</v>
      </c>
      <c r="AG4" s="71">
        <v>91</v>
      </c>
      <c r="AH4" s="71">
        <v>92</v>
      </c>
      <c r="AI4" s="71">
        <v>93</v>
      </c>
      <c r="AJ4" s="71">
        <v>94</v>
      </c>
      <c r="AK4" s="71">
        <v>95</v>
      </c>
      <c r="AL4" s="71">
        <v>96</v>
      </c>
      <c r="AM4" s="71">
        <v>97</v>
      </c>
      <c r="AN4" s="71">
        <v>98</v>
      </c>
      <c r="AO4" s="71">
        <v>99</v>
      </c>
      <c r="AP4" s="71">
        <v>86</v>
      </c>
      <c r="AQ4" s="71">
        <v>87</v>
      </c>
      <c r="AR4" s="71">
        <v>74</v>
      </c>
      <c r="AS4" s="71">
        <v>75</v>
      </c>
      <c r="AT4" s="71">
        <v>60</v>
      </c>
      <c r="AU4" s="71">
        <v>61</v>
      </c>
      <c r="AV4" s="71">
        <v>62</v>
      </c>
      <c r="AW4" s="71">
        <v>63</v>
      </c>
      <c r="AX4" s="71">
        <v>64</v>
      </c>
      <c r="AY4" s="71">
        <v>65</v>
      </c>
      <c r="AZ4" s="71">
        <v>66</v>
      </c>
      <c r="BA4" s="71">
        <v>67</v>
      </c>
      <c r="BB4" s="71">
        <v>68</v>
      </c>
      <c r="BC4" s="71">
        <v>69</v>
      </c>
      <c r="BD4" s="71">
        <v>70</v>
      </c>
      <c r="BE4" s="71">
        <v>71</v>
      </c>
      <c r="BF4" s="71">
        <v>72</v>
      </c>
      <c r="BG4" s="71">
        <v>73</v>
      </c>
      <c r="BH4" s="71">
        <v>76</v>
      </c>
      <c r="BI4" s="71">
        <v>77</v>
      </c>
      <c r="BJ4" s="71">
        <v>78</v>
      </c>
      <c r="BK4" s="71">
        <v>79</v>
      </c>
      <c r="BL4" s="71">
        <v>80</v>
      </c>
      <c r="BM4" s="71">
        <v>198</v>
      </c>
      <c r="BN4" s="71">
        <v>199</v>
      </c>
      <c r="BO4" s="71">
        <v>200</v>
      </c>
      <c r="BP4" s="71">
        <v>201</v>
      </c>
      <c r="BQ4" s="71">
        <v>202</v>
      </c>
      <c r="BR4" s="71">
        <v>203</v>
      </c>
      <c r="BS4" s="71">
        <v>204</v>
      </c>
      <c r="BT4" s="71">
        <v>205</v>
      </c>
      <c r="BU4" s="71">
        <v>206</v>
      </c>
      <c r="BV4" s="71">
        <v>207</v>
      </c>
      <c r="BW4" s="71">
        <v>208</v>
      </c>
      <c r="BX4" s="71">
        <v>209</v>
      </c>
      <c r="BY4" s="71">
        <v>210</v>
      </c>
      <c r="BZ4" s="71">
        <v>211</v>
      </c>
      <c r="CA4" s="71">
        <v>212</v>
      </c>
      <c r="CB4" s="71">
        <v>213</v>
      </c>
      <c r="CC4" s="71">
        <v>214</v>
      </c>
      <c r="CD4" s="71">
        <v>215</v>
      </c>
      <c r="CE4" s="71">
        <v>216</v>
      </c>
      <c r="CF4" s="71">
        <v>217</v>
      </c>
      <c r="CG4" s="71">
        <v>218</v>
      </c>
      <c r="CH4" s="71">
        <v>219</v>
      </c>
      <c r="CI4" s="71">
        <v>220</v>
      </c>
      <c r="CJ4" s="71">
        <v>221</v>
      </c>
      <c r="CK4" s="71">
        <v>222</v>
      </c>
      <c r="CL4" s="71">
        <v>223</v>
      </c>
      <c r="CM4" s="71">
        <v>224</v>
      </c>
      <c r="CN4" s="71">
        <v>225</v>
      </c>
      <c r="CO4" s="71">
        <v>226</v>
      </c>
      <c r="CP4" s="71">
        <v>227</v>
      </c>
      <c r="CQ4" s="71">
        <v>228</v>
      </c>
      <c r="CR4" s="71">
        <v>229</v>
      </c>
      <c r="CS4" s="71">
        <v>230</v>
      </c>
      <c r="CT4" s="71">
        <v>231</v>
      </c>
      <c r="CU4" s="71">
        <v>232</v>
      </c>
      <c r="CV4" s="71">
        <v>233</v>
      </c>
      <c r="CW4" s="71">
        <v>234</v>
      </c>
      <c r="CX4" s="71">
        <v>235</v>
      </c>
      <c r="CY4" s="71">
        <v>236</v>
      </c>
      <c r="CZ4" s="71">
        <v>237</v>
      </c>
      <c r="DA4" s="71">
        <v>238</v>
      </c>
      <c r="DB4" s="71">
        <v>239</v>
      </c>
      <c r="DC4" s="71">
        <v>240</v>
      </c>
      <c r="DD4" s="71">
        <v>241</v>
      </c>
      <c r="DE4" s="71">
        <v>242</v>
      </c>
      <c r="DF4" s="71">
        <v>243</v>
      </c>
      <c r="DG4" s="71">
        <v>244</v>
      </c>
      <c r="DH4" s="71">
        <v>245</v>
      </c>
      <c r="DI4" s="71">
        <v>246</v>
      </c>
      <c r="DJ4" s="71">
        <v>247</v>
      </c>
      <c r="DK4" s="71">
        <v>248</v>
      </c>
      <c r="DL4" s="71">
        <v>249</v>
      </c>
      <c r="DM4" s="71">
        <v>250</v>
      </c>
      <c r="DN4" s="71">
        <v>251</v>
      </c>
      <c r="DO4" s="71">
        <v>252</v>
      </c>
      <c r="DP4" s="71">
        <v>253</v>
      </c>
      <c r="DQ4" s="71">
        <v>254</v>
      </c>
      <c r="DR4" s="71">
        <v>255</v>
      </c>
      <c r="DS4" s="71">
        <v>256</v>
      </c>
      <c r="DT4" s="71">
        <v>257</v>
      </c>
      <c r="DU4" s="71">
        <v>258</v>
      </c>
      <c r="DV4" s="71">
        <v>259</v>
      </c>
      <c r="DW4" s="71">
        <v>260</v>
      </c>
      <c r="DX4" s="71">
        <v>261</v>
      </c>
      <c r="DY4" s="71">
        <v>262</v>
      </c>
      <c r="DZ4" s="71">
        <v>263</v>
      </c>
      <c r="EA4" s="71">
        <v>264</v>
      </c>
      <c r="EB4" s="71">
        <v>265</v>
      </c>
      <c r="EC4" s="71">
        <v>266</v>
      </c>
      <c r="ED4" s="71">
        <v>267</v>
      </c>
      <c r="EE4" s="71">
        <v>268</v>
      </c>
      <c r="EF4" s="71">
        <v>269</v>
      </c>
      <c r="EG4" s="71">
        <v>270</v>
      </c>
      <c r="EH4" s="71">
        <v>271</v>
      </c>
      <c r="EI4" s="71">
        <v>272</v>
      </c>
      <c r="EJ4" s="71">
        <v>273</v>
      </c>
      <c r="EK4" s="71">
        <v>274</v>
      </c>
      <c r="EL4" s="71">
        <v>275</v>
      </c>
      <c r="EM4" s="71">
        <v>276</v>
      </c>
      <c r="EN4" s="71">
        <v>277</v>
      </c>
      <c r="EO4" s="71">
        <v>278</v>
      </c>
      <c r="EP4" s="71">
        <v>279</v>
      </c>
      <c r="EQ4" s="71">
        <v>280</v>
      </c>
      <c r="ER4" s="71">
        <v>281</v>
      </c>
      <c r="ES4" s="71">
        <v>282</v>
      </c>
      <c r="ET4" s="71">
        <v>283</v>
      </c>
      <c r="EU4" s="71">
        <v>284</v>
      </c>
      <c r="EV4" s="71">
        <v>285</v>
      </c>
      <c r="EW4" s="71">
        <v>286</v>
      </c>
      <c r="EX4" s="71">
        <v>287</v>
      </c>
      <c r="EY4" s="71">
        <v>288</v>
      </c>
      <c r="EZ4" s="71">
        <v>289</v>
      </c>
      <c r="FA4" s="71">
        <v>290</v>
      </c>
      <c r="FB4" s="71">
        <v>291</v>
      </c>
      <c r="FC4" s="71">
        <v>292</v>
      </c>
      <c r="FD4" s="71">
        <v>293</v>
      </c>
      <c r="FE4" s="71">
        <v>294</v>
      </c>
      <c r="FF4" s="71">
        <v>295</v>
      </c>
      <c r="FG4" s="71">
        <v>296</v>
      </c>
      <c r="FH4" s="71">
        <v>297</v>
      </c>
      <c r="FI4" s="71">
        <v>298</v>
      </c>
      <c r="FJ4" s="71">
        <v>299</v>
      </c>
      <c r="FK4" s="71">
        <v>300</v>
      </c>
      <c r="FL4" s="71">
        <v>301</v>
      </c>
      <c r="FM4" s="71">
        <v>302</v>
      </c>
      <c r="FN4" s="71">
        <v>303</v>
      </c>
      <c r="FO4" s="71">
        <v>304</v>
      </c>
      <c r="FP4" s="71">
        <v>305</v>
      </c>
      <c r="FQ4" s="71">
        <v>306</v>
      </c>
      <c r="FR4" s="71">
        <v>307</v>
      </c>
      <c r="FS4" s="71">
        <v>308</v>
      </c>
      <c r="FT4" s="71">
        <v>309</v>
      </c>
      <c r="FU4" s="71">
        <v>310</v>
      </c>
      <c r="FV4" s="71">
        <v>311</v>
      </c>
      <c r="FW4" s="71">
        <v>312</v>
      </c>
      <c r="FX4" s="71">
        <v>313</v>
      </c>
      <c r="FY4" s="71">
        <v>314</v>
      </c>
      <c r="FZ4" s="71">
        <v>315</v>
      </c>
      <c r="GA4" s="71">
        <v>316</v>
      </c>
      <c r="GB4" s="71">
        <v>317</v>
      </c>
      <c r="GC4" s="71">
        <v>318</v>
      </c>
      <c r="GD4" s="71">
        <v>319</v>
      </c>
      <c r="GE4" s="71">
        <v>320</v>
      </c>
      <c r="GF4" s="71">
        <v>321</v>
      </c>
      <c r="GG4" s="71">
        <v>322</v>
      </c>
      <c r="GH4" s="71">
        <v>323</v>
      </c>
      <c r="GI4" s="71">
        <v>324</v>
      </c>
      <c r="GJ4" s="71">
        <v>325</v>
      </c>
      <c r="GK4" s="71">
        <v>326</v>
      </c>
      <c r="GL4" s="71">
        <v>327</v>
      </c>
      <c r="GM4" s="71">
        <v>328</v>
      </c>
      <c r="GN4" s="71">
        <v>329</v>
      </c>
      <c r="GO4" s="71">
        <v>330</v>
      </c>
      <c r="GP4" s="71">
        <v>331</v>
      </c>
      <c r="GQ4" s="71">
        <v>332</v>
      </c>
      <c r="GR4" s="71">
        <v>333</v>
      </c>
    </row>
    <row r="5" spans="1:200" s="6" customFormat="1" ht="19.5" thickBot="1">
      <c r="A5" s="59"/>
      <c r="B5" s="60"/>
      <c r="C5" s="61"/>
      <c r="D5" s="75" t="s">
        <v>261</v>
      </c>
      <c r="E5" s="76" t="s">
        <v>261</v>
      </c>
      <c r="F5" s="76" t="s">
        <v>261</v>
      </c>
      <c r="G5" s="76" t="s">
        <v>261</v>
      </c>
      <c r="H5" s="76" t="s">
        <v>261</v>
      </c>
      <c r="I5" s="76" t="s">
        <v>261</v>
      </c>
      <c r="J5" s="76" t="s">
        <v>261</v>
      </c>
      <c r="K5" s="76" t="s">
        <v>261</v>
      </c>
      <c r="L5" s="76" t="s">
        <v>261</v>
      </c>
      <c r="M5" s="66" t="s">
        <v>200</v>
      </c>
      <c r="N5" s="66" t="s">
        <v>291</v>
      </c>
      <c r="O5" s="66" t="s">
        <v>261</v>
      </c>
      <c r="P5" s="75" t="s">
        <v>291</v>
      </c>
      <c r="Q5" s="76" t="s">
        <v>291</v>
      </c>
      <c r="R5" s="76" t="s">
        <v>291</v>
      </c>
      <c r="S5" s="76" t="s">
        <v>291</v>
      </c>
      <c r="T5" s="76" t="s">
        <v>291</v>
      </c>
      <c r="U5" s="76" t="s">
        <v>291</v>
      </c>
      <c r="V5" s="76" t="s">
        <v>291</v>
      </c>
      <c r="W5" s="75" t="s">
        <v>261</v>
      </c>
      <c r="X5" s="76" t="s">
        <v>261</v>
      </c>
      <c r="Y5" s="75" t="s">
        <v>291</v>
      </c>
      <c r="Z5" s="76" t="s">
        <v>291</v>
      </c>
      <c r="AA5" s="76" t="s">
        <v>291</v>
      </c>
      <c r="AB5" s="76" t="s">
        <v>291</v>
      </c>
      <c r="AC5" s="76" t="s">
        <v>291</v>
      </c>
      <c r="AD5" s="76" t="s">
        <v>291</v>
      </c>
      <c r="AE5" s="76" t="s">
        <v>291</v>
      </c>
      <c r="AF5" s="76" t="s">
        <v>291</v>
      </c>
      <c r="AG5" s="76" t="s">
        <v>291</v>
      </c>
      <c r="AH5" s="76" t="s">
        <v>291</v>
      </c>
      <c r="AI5" s="76" t="s">
        <v>291</v>
      </c>
      <c r="AJ5" s="76" t="s">
        <v>291</v>
      </c>
      <c r="AK5" s="76" t="s">
        <v>291</v>
      </c>
      <c r="AL5" s="76" t="s">
        <v>291</v>
      </c>
      <c r="AM5" s="76" t="s">
        <v>291</v>
      </c>
      <c r="AN5" s="76" t="s">
        <v>291</v>
      </c>
      <c r="AO5" s="76" t="s">
        <v>291</v>
      </c>
      <c r="AP5" s="76" t="s">
        <v>291</v>
      </c>
      <c r="AQ5" s="76" t="s">
        <v>291</v>
      </c>
      <c r="AR5" s="76" t="s">
        <v>291</v>
      </c>
      <c r="AS5" s="76" t="s">
        <v>291</v>
      </c>
      <c r="AT5" s="76" t="s">
        <v>291</v>
      </c>
      <c r="AU5" s="76" t="s">
        <v>291</v>
      </c>
      <c r="AV5" s="76" t="s">
        <v>291</v>
      </c>
      <c r="AW5" s="76" t="s">
        <v>291</v>
      </c>
      <c r="AX5" s="76" t="s">
        <v>291</v>
      </c>
      <c r="AY5" s="76" t="s">
        <v>291</v>
      </c>
      <c r="AZ5" s="76" t="s">
        <v>291</v>
      </c>
      <c r="BA5" s="76" t="s">
        <v>291</v>
      </c>
      <c r="BB5" s="76" t="s">
        <v>291</v>
      </c>
      <c r="BC5" s="76" t="s">
        <v>291</v>
      </c>
      <c r="BD5" s="76" t="s">
        <v>291</v>
      </c>
      <c r="BE5" s="76" t="s">
        <v>291</v>
      </c>
      <c r="BF5" s="76" t="s">
        <v>291</v>
      </c>
      <c r="BG5" s="76" t="s">
        <v>291</v>
      </c>
      <c r="BH5" s="76" t="s">
        <v>291</v>
      </c>
      <c r="BI5" s="76" t="s">
        <v>291</v>
      </c>
      <c r="BJ5" s="76" t="s">
        <v>291</v>
      </c>
      <c r="BK5" s="76" t="s">
        <v>291</v>
      </c>
      <c r="BL5" s="76" t="s">
        <v>291</v>
      </c>
      <c r="BM5" s="75" t="s">
        <v>264</v>
      </c>
      <c r="BN5" s="76" t="s">
        <v>264</v>
      </c>
      <c r="BO5" s="76" t="s">
        <v>264</v>
      </c>
      <c r="BP5" s="76" t="s">
        <v>264</v>
      </c>
      <c r="BQ5" s="76" t="s">
        <v>264</v>
      </c>
      <c r="BR5" s="76" t="s">
        <v>264</v>
      </c>
      <c r="BS5" s="76" t="s">
        <v>264</v>
      </c>
      <c r="BT5" s="76" t="s">
        <v>264</v>
      </c>
      <c r="BU5" s="76" t="s">
        <v>264</v>
      </c>
      <c r="BV5" s="76" t="s">
        <v>264</v>
      </c>
      <c r="BW5" s="76" t="s">
        <v>264</v>
      </c>
      <c r="BX5" s="76" t="s">
        <v>264</v>
      </c>
      <c r="BY5" s="76" t="s">
        <v>264</v>
      </c>
      <c r="BZ5" s="76" t="s">
        <v>264</v>
      </c>
      <c r="CA5" s="76" t="s">
        <v>264</v>
      </c>
      <c r="CB5" s="76" t="s">
        <v>264</v>
      </c>
      <c r="CC5" s="76" t="s">
        <v>264</v>
      </c>
      <c r="CD5" s="76" t="s">
        <v>264</v>
      </c>
      <c r="CE5" s="76" t="s">
        <v>264</v>
      </c>
      <c r="CF5" s="76" t="s">
        <v>264</v>
      </c>
      <c r="CG5" s="76" t="s">
        <v>264</v>
      </c>
      <c r="CH5" s="76" t="s">
        <v>264</v>
      </c>
      <c r="CI5" s="76" t="s">
        <v>264</v>
      </c>
      <c r="CJ5" s="76" t="s">
        <v>264</v>
      </c>
      <c r="CK5" s="76" t="s">
        <v>264</v>
      </c>
      <c r="CL5" s="76" t="s">
        <v>264</v>
      </c>
      <c r="CM5" s="76" t="s">
        <v>264</v>
      </c>
      <c r="CN5" s="76" t="s">
        <v>264</v>
      </c>
      <c r="CO5" s="76" t="s">
        <v>264</v>
      </c>
      <c r="CP5" s="76" t="s">
        <v>264</v>
      </c>
      <c r="CQ5" s="76" t="s">
        <v>264</v>
      </c>
      <c r="CR5" s="76" t="s">
        <v>264</v>
      </c>
      <c r="CS5" s="76" t="s">
        <v>264</v>
      </c>
      <c r="CT5" s="76" t="s">
        <v>264</v>
      </c>
      <c r="CU5" s="76" t="s">
        <v>264</v>
      </c>
      <c r="CV5" s="76" t="s">
        <v>264</v>
      </c>
      <c r="CW5" s="76" t="s">
        <v>264</v>
      </c>
      <c r="CX5" s="76" t="s">
        <v>264</v>
      </c>
      <c r="CY5" s="76" t="s">
        <v>264</v>
      </c>
      <c r="CZ5" s="76" t="s">
        <v>264</v>
      </c>
      <c r="DA5" s="76" t="s">
        <v>264</v>
      </c>
      <c r="DB5" s="76" t="s">
        <v>264</v>
      </c>
      <c r="DC5" s="76" t="s">
        <v>264</v>
      </c>
      <c r="DD5" s="76" t="s">
        <v>264</v>
      </c>
      <c r="DE5" s="76" t="s">
        <v>264</v>
      </c>
      <c r="DF5" s="76" t="s">
        <v>264</v>
      </c>
      <c r="DG5" s="76" t="s">
        <v>264</v>
      </c>
      <c r="DH5" s="76" t="s">
        <v>264</v>
      </c>
      <c r="DI5" s="76" t="s">
        <v>264</v>
      </c>
      <c r="DJ5" s="76" t="s">
        <v>264</v>
      </c>
      <c r="DK5" s="76" t="s">
        <v>264</v>
      </c>
      <c r="DL5" s="76" t="s">
        <v>264</v>
      </c>
      <c r="DM5" s="76" t="s">
        <v>264</v>
      </c>
      <c r="DN5" s="76" t="s">
        <v>264</v>
      </c>
      <c r="DO5" s="76" t="s">
        <v>264</v>
      </c>
      <c r="DP5" s="76" t="s">
        <v>264</v>
      </c>
      <c r="DQ5" s="76" t="s">
        <v>264</v>
      </c>
      <c r="DR5" s="76" t="s">
        <v>264</v>
      </c>
      <c r="DS5" s="76" t="s">
        <v>264</v>
      </c>
      <c r="DT5" s="76" t="s">
        <v>264</v>
      </c>
      <c r="DU5" s="76" t="s">
        <v>264</v>
      </c>
      <c r="DV5" s="76" t="s">
        <v>264</v>
      </c>
      <c r="DW5" s="76" t="s">
        <v>264</v>
      </c>
      <c r="DX5" s="76" t="s">
        <v>264</v>
      </c>
      <c r="DY5" s="76" t="s">
        <v>264</v>
      </c>
      <c r="DZ5" s="76" t="s">
        <v>264</v>
      </c>
      <c r="EA5" s="76" t="s">
        <v>264</v>
      </c>
      <c r="EB5" s="76" t="s">
        <v>264</v>
      </c>
      <c r="EC5" s="76" t="s">
        <v>264</v>
      </c>
      <c r="ED5" s="76" t="s">
        <v>264</v>
      </c>
      <c r="EE5" s="76" t="s">
        <v>264</v>
      </c>
      <c r="EF5" s="76" t="s">
        <v>264</v>
      </c>
      <c r="EG5" s="76" t="s">
        <v>264</v>
      </c>
      <c r="EH5" s="76" t="s">
        <v>264</v>
      </c>
      <c r="EI5" s="76" t="s">
        <v>264</v>
      </c>
      <c r="EJ5" s="76" t="s">
        <v>264</v>
      </c>
      <c r="EK5" s="76" t="s">
        <v>264</v>
      </c>
      <c r="EL5" s="76" t="s">
        <v>264</v>
      </c>
      <c r="EM5" s="76" t="s">
        <v>264</v>
      </c>
      <c r="EN5" s="76" t="s">
        <v>264</v>
      </c>
      <c r="EO5" s="76" t="s">
        <v>264</v>
      </c>
      <c r="EP5" s="76" t="s">
        <v>264</v>
      </c>
      <c r="EQ5" s="76" t="s">
        <v>264</v>
      </c>
      <c r="ER5" s="76" t="s">
        <v>264</v>
      </c>
      <c r="ES5" s="76" t="s">
        <v>264</v>
      </c>
      <c r="ET5" s="76" t="s">
        <v>264</v>
      </c>
      <c r="EU5" s="76" t="s">
        <v>264</v>
      </c>
      <c r="EV5" s="76" t="s">
        <v>264</v>
      </c>
      <c r="EW5" s="76" t="s">
        <v>264</v>
      </c>
      <c r="EX5" s="76" t="s">
        <v>264</v>
      </c>
      <c r="EY5" s="76" t="s">
        <v>264</v>
      </c>
      <c r="EZ5" s="76" t="s">
        <v>264</v>
      </c>
      <c r="FA5" s="76" t="s">
        <v>264</v>
      </c>
      <c r="FB5" s="76" t="s">
        <v>264</v>
      </c>
      <c r="FC5" s="76" t="s">
        <v>264</v>
      </c>
      <c r="FD5" s="76" t="s">
        <v>264</v>
      </c>
      <c r="FE5" s="76" t="s">
        <v>264</v>
      </c>
      <c r="FF5" s="76" t="s">
        <v>264</v>
      </c>
      <c r="FG5" s="76" t="s">
        <v>264</v>
      </c>
      <c r="FH5" s="76" t="s">
        <v>264</v>
      </c>
      <c r="FI5" s="76" t="s">
        <v>264</v>
      </c>
      <c r="FJ5" s="76" t="s">
        <v>264</v>
      </c>
      <c r="FK5" s="76" t="s">
        <v>264</v>
      </c>
      <c r="FL5" s="76" t="s">
        <v>264</v>
      </c>
      <c r="FM5" s="76" t="s">
        <v>264</v>
      </c>
      <c r="FN5" s="76" t="s">
        <v>264</v>
      </c>
      <c r="FO5" s="76" t="s">
        <v>264</v>
      </c>
      <c r="FP5" s="76" t="s">
        <v>264</v>
      </c>
      <c r="FQ5" s="76" t="s">
        <v>264</v>
      </c>
      <c r="FR5" s="76" t="s">
        <v>264</v>
      </c>
      <c r="FS5" s="76" t="s">
        <v>264</v>
      </c>
      <c r="FT5" s="76" t="s">
        <v>264</v>
      </c>
      <c r="FU5" s="76" t="s">
        <v>264</v>
      </c>
      <c r="FV5" s="76" t="s">
        <v>264</v>
      </c>
      <c r="FW5" s="76" t="s">
        <v>264</v>
      </c>
      <c r="FX5" s="76" t="s">
        <v>264</v>
      </c>
      <c r="FY5" s="76" t="s">
        <v>264</v>
      </c>
      <c r="FZ5" s="76" t="s">
        <v>264</v>
      </c>
      <c r="GA5" s="76" t="s">
        <v>264</v>
      </c>
      <c r="GB5" s="76" t="s">
        <v>264</v>
      </c>
      <c r="GC5" s="76" t="s">
        <v>264</v>
      </c>
      <c r="GD5" s="76" t="s">
        <v>264</v>
      </c>
      <c r="GE5" s="76" t="s">
        <v>264</v>
      </c>
      <c r="GF5" s="76" t="s">
        <v>264</v>
      </c>
      <c r="GG5" s="76" t="s">
        <v>264</v>
      </c>
      <c r="GH5" s="76" t="s">
        <v>264</v>
      </c>
      <c r="GI5" s="76" t="s">
        <v>264</v>
      </c>
      <c r="GJ5" s="76" t="s">
        <v>264</v>
      </c>
      <c r="GK5" s="76" t="s">
        <v>264</v>
      </c>
      <c r="GL5" s="76" t="s">
        <v>264</v>
      </c>
      <c r="GM5" s="76" t="s">
        <v>264</v>
      </c>
      <c r="GN5" s="76" t="s">
        <v>264</v>
      </c>
      <c r="GO5" s="76" t="s">
        <v>264</v>
      </c>
      <c r="GP5" s="76" t="s">
        <v>264</v>
      </c>
      <c r="GQ5" s="76" t="s">
        <v>264</v>
      </c>
      <c r="GR5" s="76" t="s">
        <v>264</v>
      </c>
    </row>
    <row r="6" spans="1:200" s="2" customFormat="1" ht="17.25" thickBot="1">
      <c r="A6" s="62" t="s">
        <v>0</v>
      </c>
      <c r="B6" s="62" t="s">
        <v>1</v>
      </c>
      <c r="C6" s="62" t="s">
        <v>2</v>
      </c>
      <c r="D6" s="66" t="s">
        <v>15</v>
      </c>
      <c r="E6" s="66" t="s">
        <v>235</v>
      </c>
      <c r="F6" s="66" t="s">
        <v>16</v>
      </c>
      <c r="G6" s="66" t="s">
        <v>237</v>
      </c>
      <c r="H6" s="66" t="s">
        <v>238</v>
      </c>
      <c r="I6" s="66" t="s">
        <v>234</v>
      </c>
      <c r="J6" s="66" t="s">
        <v>17</v>
      </c>
      <c r="K6" s="66" t="s">
        <v>236</v>
      </c>
      <c r="L6" s="66" t="s">
        <v>18</v>
      </c>
      <c r="M6" s="66" t="s">
        <v>200</v>
      </c>
      <c r="N6" s="66" t="s">
        <v>332</v>
      </c>
      <c r="O6" s="66" t="s">
        <v>21</v>
      </c>
      <c r="P6" s="66" t="s">
        <v>333</v>
      </c>
      <c r="Q6" s="66" t="s">
        <v>334</v>
      </c>
      <c r="R6" s="66" t="s">
        <v>290</v>
      </c>
      <c r="S6" s="66" t="s">
        <v>335</v>
      </c>
      <c r="T6" s="66" t="s">
        <v>336</v>
      </c>
      <c r="U6" s="66" t="s">
        <v>337</v>
      </c>
      <c r="V6" s="66" t="s">
        <v>338</v>
      </c>
      <c r="W6" s="66" t="s">
        <v>19</v>
      </c>
      <c r="X6" s="66" t="s">
        <v>20</v>
      </c>
      <c r="Y6" s="66" t="s">
        <v>311</v>
      </c>
      <c r="Z6" s="66" t="s">
        <v>312</v>
      </c>
      <c r="AA6" s="66" t="s">
        <v>313</v>
      </c>
      <c r="AB6" s="66" t="s">
        <v>314</v>
      </c>
      <c r="AC6" s="66" t="s">
        <v>315</v>
      </c>
      <c r="AD6" s="66" t="s">
        <v>316</v>
      </c>
      <c r="AE6" s="66" t="s">
        <v>317</v>
      </c>
      <c r="AF6" s="66" t="s">
        <v>318</v>
      </c>
      <c r="AG6" s="66" t="s">
        <v>319</v>
      </c>
      <c r="AH6" s="66" t="s">
        <v>320</v>
      </c>
      <c r="AI6" s="66" t="s">
        <v>321</v>
      </c>
      <c r="AJ6" s="66" t="s">
        <v>322</v>
      </c>
      <c r="AK6" s="66" t="s">
        <v>323</v>
      </c>
      <c r="AL6" s="66" t="s">
        <v>324</v>
      </c>
      <c r="AM6" s="66" t="s">
        <v>325</v>
      </c>
      <c r="AN6" s="66" t="s">
        <v>326</v>
      </c>
      <c r="AO6" s="66" t="s">
        <v>327</v>
      </c>
      <c r="AP6" s="66" t="s">
        <v>328</v>
      </c>
      <c r="AQ6" s="66" t="s">
        <v>329</v>
      </c>
      <c r="AR6" s="66" t="s">
        <v>330</v>
      </c>
      <c r="AS6" s="66" t="s">
        <v>331</v>
      </c>
      <c r="AT6" s="66" t="s">
        <v>292</v>
      </c>
      <c r="AU6" s="66" t="s">
        <v>293</v>
      </c>
      <c r="AV6" s="66" t="s">
        <v>294</v>
      </c>
      <c r="AW6" s="66" t="s">
        <v>295</v>
      </c>
      <c r="AX6" s="66" t="s">
        <v>296</v>
      </c>
      <c r="AY6" s="66" t="s">
        <v>297</v>
      </c>
      <c r="AZ6" s="66" t="s">
        <v>298</v>
      </c>
      <c r="BA6" s="66" t="s">
        <v>299</v>
      </c>
      <c r="BB6" s="66" t="s">
        <v>300</v>
      </c>
      <c r="BC6" s="66" t="s">
        <v>301</v>
      </c>
      <c r="BD6" s="66" t="s">
        <v>302</v>
      </c>
      <c r="BE6" s="66" t="s">
        <v>303</v>
      </c>
      <c r="BF6" s="66" t="s">
        <v>304</v>
      </c>
      <c r="BG6" s="66" t="s">
        <v>305</v>
      </c>
      <c r="BH6" s="66" t="s">
        <v>306</v>
      </c>
      <c r="BI6" s="66" t="s">
        <v>307</v>
      </c>
      <c r="BJ6" s="66" t="s">
        <v>308</v>
      </c>
      <c r="BK6" s="66" t="s">
        <v>309</v>
      </c>
      <c r="BL6" s="66" t="s">
        <v>310</v>
      </c>
      <c r="BM6" s="66" t="s">
        <v>263</v>
      </c>
      <c r="BN6" s="66" t="s">
        <v>265</v>
      </c>
      <c r="BO6" s="66" t="s">
        <v>266</v>
      </c>
      <c r="BP6" s="66" t="s">
        <v>267</v>
      </c>
      <c r="BQ6" s="66" t="s">
        <v>268</v>
      </c>
      <c r="BR6" s="66" t="s">
        <v>269</v>
      </c>
      <c r="BS6" s="66" t="s">
        <v>270</v>
      </c>
      <c r="BT6" s="66" t="s">
        <v>271</v>
      </c>
      <c r="BU6" s="66" t="s">
        <v>272</v>
      </c>
      <c r="BV6" s="66" t="s">
        <v>273</v>
      </c>
      <c r="BW6" s="66" t="s">
        <v>274</v>
      </c>
      <c r="BX6" s="66" t="s">
        <v>275</v>
      </c>
      <c r="BY6" s="66" t="s">
        <v>276</v>
      </c>
      <c r="BZ6" s="66" t="s">
        <v>277</v>
      </c>
      <c r="CA6" s="66" t="s">
        <v>278</v>
      </c>
      <c r="CB6" s="66" t="s">
        <v>279</v>
      </c>
      <c r="CC6" s="66" t="s">
        <v>280</v>
      </c>
      <c r="CD6" s="66" t="s">
        <v>266</v>
      </c>
      <c r="CE6" s="66" t="s">
        <v>267</v>
      </c>
      <c r="CF6" s="66" t="s">
        <v>268</v>
      </c>
      <c r="CG6" s="66" t="s">
        <v>269</v>
      </c>
      <c r="CH6" s="66" t="s">
        <v>270</v>
      </c>
      <c r="CI6" s="66" t="s">
        <v>271</v>
      </c>
      <c r="CJ6" s="66" t="s">
        <v>272</v>
      </c>
      <c r="CK6" s="66" t="s">
        <v>273</v>
      </c>
      <c r="CL6" s="66" t="s">
        <v>274</v>
      </c>
      <c r="CM6" s="66" t="s">
        <v>275</v>
      </c>
      <c r="CN6" s="66" t="s">
        <v>276</v>
      </c>
      <c r="CO6" s="66" t="s">
        <v>277</v>
      </c>
      <c r="CP6" s="66" t="s">
        <v>278</v>
      </c>
      <c r="CQ6" s="66" t="s">
        <v>279</v>
      </c>
      <c r="CR6" s="66" t="s">
        <v>281</v>
      </c>
      <c r="CS6" s="66" t="s">
        <v>266</v>
      </c>
      <c r="CT6" s="66" t="s">
        <v>267</v>
      </c>
      <c r="CU6" s="66" t="s">
        <v>268</v>
      </c>
      <c r="CV6" s="66" t="s">
        <v>269</v>
      </c>
      <c r="CW6" s="66" t="s">
        <v>270</v>
      </c>
      <c r="CX6" s="66" t="s">
        <v>271</v>
      </c>
      <c r="CY6" s="66" t="s">
        <v>272</v>
      </c>
      <c r="CZ6" s="66" t="s">
        <v>273</v>
      </c>
      <c r="DA6" s="66" t="s">
        <v>274</v>
      </c>
      <c r="DB6" s="66" t="s">
        <v>275</v>
      </c>
      <c r="DC6" s="66" t="s">
        <v>276</v>
      </c>
      <c r="DD6" s="66" t="s">
        <v>277</v>
      </c>
      <c r="DE6" s="66" t="s">
        <v>278</v>
      </c>
      <c r="DF6" s="66" t="s">
        <v>279</v>
      </c>
      <c r="DG6" s="66" t="s">
        <v>282</v>
      </c>
      <c r="DH6" s="66" t="s">
        <v>266</v>
      </c>
      <c r="DI6" s="66" t="s">
        <v>267</v>
      </c>
      <c r="DJ6" s="66" t="s">
        <v>268</v>
      </c>
      <c r="DK6" s="66" t="s">
        <v>269</v>
      </c>
      <c r="DL6" s="66" t="s">
        <v>270</v>
      </c>
      <c r="DM6" s="66" t="s">
        <v>271</v>
      </c>
      <c r="DN6" s="66" t="s">
        <v>272</v>
      </c>
      <c r="DO6" s="66" t="s">
        <v>273</v>
      </c>
      <c r="DP6" s="66" t="s">
        <v>274</v>
      </c>
      <c r="DQ6" s="66" t="s">
        <v>275</v>
      </c>
      <c r="DR6" s="66" t="s">
        <v>276</v>
      </c>
      <c r="DS6" s="66" t="s">
        <v>277</v>
      </c>
      <c r="DT6" s="66" t="s">
        <v>278</v>
      </c>
      <c r="DU6" s="66" t="s">
        <v>279</v>
      </c>
      <c r="DV6" s="66" t="s">
        <v>283</v>
      </c>
      <c r="DW6" s="66" t="s">
        <v>266</v>
      </c>
      <c r="DX6" s="66" t="s">
        <v>267</v>
      </c>
      <c r="DY6" s="66" t="s">
        <v>268</v>
      </c>
      <c r="DZ6" s="66" t="s">
        <v>269</v>
      </c>
      <c r="EA6" s="66" t="s">
        <v>270</v>
      </c>
      <c r="EB6" s="66" t="s">
        <v>271</v>
      </c>
      <c r="EC6" s="66" t="s">
        <v>272</v>
      </c>
      <c r="ED6" s="66" t="s">
        <v>273</v>
      </c>
      <c r="EE6" s="66" t="s">
        <v>274</v>
      </c>
      <c r="EF6" s="66" t="s">
        <v>275</v>
      </c>
      <c r="EG6" s="66" t="s">
        <v>276</v>
      </c>
      <c r="EH6" s="66" t="s">
        <v>277</v>
      </c>
      <c r="EI6" s="66" t="s">
        <v>278</v>
      </c>
      <c r="EJ6" s="66" t="s">
        <v>279</v>
      </c>
      <c r="EK6" s="66" t="s">
        <v>284</v>
      </c>
      <c r="EL6" s="66" t="s">
        <v>266</v>
      </c>
      <c r="EM6" s="66" t="s">
        <v>267</v>
      </c>
      <c r="EN6" s="66" t="s">
        <v>268</v>
      </c>
      <c r="EO6" s="66" t="s">
        <v>269</v>
      </c>
      <c r="EP6" s="66" t="s">
        <v>270</v>
      </c>
      <c r="EQ6" s="66" t="s">
        <v>271</v>
      </c>
      <c r="ER6" s="66" t="s">
        <v>272</v>
      </c>
      <c r="ES6" s="66" t="s">
        <v>273</v>
      </c>
      <c r="ET6" s="66" t="s">
        <v>274</v>
      </c>
      <c r="EU6" s="66" t="s">
        <v>275</v>
      </c>
      <c r="EV6" s="66" t="s">
        <v>276</v>
      </c>
      <c r="EW6" s="66" t="s">
        <v>277</v>
      </c>
      <c r="EX6" s="66" t="s">
        <v>278</v>
      </c>
      <c r="EY6" s="66" t="s">
        <v>279</v>
      </c>
      <c r="EZ6" s="66" t="s">
        <v>285</v>
      </c>
      <c r="FA6" s="66" t="s">
        <v>266</v>
      </c>
      <c r="FB6" s="66" t="s">
        <v>267</v>
      </c>
      <c r="FC6" s="66" t="s">
        <v>268</v>
      </c>
      <c r="FD6" s="66" t="s">
        <v>269</v>
      </c>
      <c r="FE6" s="66" t="s">
        <v>270</v>
      </c>
      <c r="FF6" s="66" t="s">
        <v>271</v>
      </c>
      <c r="FG6" s="66" t="s">
        <v>272</v>
      </c>
      <c r="FH6" s="66" t="s">
        <v>273</v>
      </c>
      <c r="FI6" s="66" t="s">
        <v>274</v>
      </c>
      <c r="FJ6" s="66" t="s">
        <v>275</v>
      </c>
      <c r="FK6" s="66" t="s">
        <v>276</v>
      </c>
      <c r="FL6" s="66" t="s">
        <v>277</v>
      </c>
      <c r="FM6" s="66" t="s">
        <v>278</v>
      </c>
      <c r="FN6" s="66" t="s">
        <v>279</v>
      </c>
      <c r="FO6" s="66" t="s">
        <v>286</v>
      </c>
      <c r="FP6" s="66" t="s">
        <v>266</v>
      </c>
      <c r="FQ6" s="66" t="s">
        <v>267</v>
      </c>
      <c r="FR6" s="66" t="s">
        <v>268</v>
      </c>
      <c r="FS6" s="66" t="s">
        <v>269</v>
      </c>
      <c r="FT6" s="66" t="s">
        <v>270</v>
      </c>
      <c r="FU6" s="66" t="s">
        <v>271</v>
      </c>
      <c r="FV6" s="66" t="s">
        <v>272</v>
      </c>
      <c r="FW6" s="66" t="s">
        <v>273</v>
      </c>
      <c r="FX6" s="66" t="s">
        <v>274</v>
      </c>
      <c r="FY6" s="66" t="s">
        <v>275</v>
      </c>
      <c r="FZ6" s="66" t="s">
        <v>276</v>
      </c>
      <c r="GA6" s="66" t="s">
        <v>277</v>
      </c>
      <c r="GB6" s="66" t="s">
        <v>278</v>
      </c>
      <c r="GC6" s="66" t="s">
        <v>279</v>
      </c>
      <c r="GD6" s="66" t="s">
        <v>287</v>
      </c>
      <c r="GE6" s="66" t="s">
        <v>266</v>
      </c>
      <c r="GF6" s="66" t="s">
        <v>267</v>
      </c>
      <c r="GG6" s="66" t="s">
        <v>268</v>
      </c>
      <c r="GH6" s="66" t="s">
        <v>269</v>
      </c>
      <c r="GI6" s="66" t="s">
        <v>270</v>
      </c>
      <c r="GJ6" s="66" t="s">
        <v>271</v>
      </c>
      <c r="GK6" s="66" t="s">
        <v>272</v>
      </c>
      <c r="GL6" s="66" t="s">
        <v>273</v>
      </c>
      <c r="GM6" s="66" t="s">
        <v>274</v>
      </c>
      <c r="GN6" s="66" t="s">
        <v>275</v>
      </c>
      <c r="GO6" s="66" t="s">
        <v>276</v>
      </c>
      <c r="GP6" s="66" t="s">
        <v>277</v>
      </c>
      <c r="GQ6" s="66" t="s">
        <v>278</v>
      </c>
      <c r="GR6" s="66" t="s">
        <v>279</v>
      </c>
    </row>
    <row r="7" spans="1:200" ht="16.5">
      <c r="A7" s="79" t="s">
        <v>12</v>
      </c>
      <c r="B7" s="79" t="s">
        <v>22</v>
      </c>
      <c r="C7" s="68" t="s">
        <v>23</v>
      </c>
      <c r="D7" s="53">
        <v>40</v>
      </c>
      <c r="E7" s="5">
        <v>3</v>
      </c>
      <c r="F7" s="5">
        <v>0</v>
      </c>
      <c r="G7" s="5">
        <v>1</v>
      </c>
      <c r="H7" s="5">
        <v>0</v>
      </c>
      <c r="I7" s="5">
        <v>2</v>
      </c>
      <c r="J7" s="5">
        <v>2</v>
      </c>
      <c r="K7" s="5">
        <v>0</v>
      </c>
      <c r="L7" s="5">
        <v>2</v>
      </c>
      <c r="M7" s="5"/>
      <c r="N7" s="5">
        <v>1304</v>
      </c>
      <c r="O7" s="5">
        <v>0</v>
      </c>
      <c r="P7" s="5">
        <v>24</v>
      </c>
      <c r="Q7" s="5">
        <v>18</v>
      </c>
      <c r="R7" s="5">
        <v>0</v>
      </c>
      <c r="S7" s="5">
        <v>9</v>
      </c>
      <c r="T7" s="5">
        <v>1355</v>
      </c>
      <c r="U7" s="5">
        <v>1305</v>
      </c>
      <c r="V7" s="5">
        <v>50</v>
      </c>
      <c r="W7" s="5">
        <v>2</v>
      </c>
      <c r="X7" s="5">
        <v>0</v>
      </c>
      <c r="Y7" s="5">
        <v>0</v>
      </c>
      <c r="Z7" s="5">
        <v>0</v>
      </c>
      <c r="AA7" s="5">
        <v>0</v>
      </c>
      <c r="AB7" s="5">
        <v>6</v>
      </c>
      <c r="AC7" s="5">
        <v>26</v>
      </c>
      <c r="AD7" s="5">
        <v>4</v>
      </c>
      <c r="AE7" s="5">
        <v>7</v>
      </c>
      <c r="AF7" s="5">
        <v>0</v>
      </c>
      <c r="AG7" s="5">
        <v>0</v>
      </c>
      <c r="AH7" s="5">
        <v>1</v>
      </c>
      <c r="AI7" s="5">
        <v>1</v>
      </c>
      <c r="AJ7" s="5">
        <v>0</v>
      </c>
      <c r="AK7" s="5">
        <v>0</v>
      </c>
      <c r="AL7" s="5">
        <v>0</v>
      </c>
      <c r="AM7" s="5">
        <v>1</v>
      </c>
      <c r="AN7" s="5">
        <v>1</v>
      </c>
      <c r="AO7" s="5">
        <v>1</v>
      </c>
      <c r="AP7" s="5">
        <v>13</v>
      </c>
      <c r="AQ7" s="5">
        <v>0</v>
      </c>
      <c r="AR7" s="5">
        <v>17</v>
      </c>
      <c r="AS7" s="5">
        <v>0</v>
      </c>
      <c r="AT7" s="5">
        <v>4</v>
      </c>
      <c r="AU7" s="5">
        <v>2</v>
      </c>
      <c r="AV7" s="5">
        <v>0</v>
      </c>
      <c r="AW7" s="5">
        <v>0</v>
      </c>
      <c r="AX7" s="5">
        <v>0</v>
      </c>
      <c r="AY7" s="5">
        <v>0</v>
      </c>
      <c r="AZ7" s="5">
        <v>70</v>
      </c>
      <c r="BA7" s="5">
        <v>0</v>
      </c>
      <c r="BB7" s="5">
        <v>70</v>
      </c>
      <c r="BC7" s="5">
        <v>35</v>
      </c>
      <c r="BD7" s="5">
        <v>0</v>
      </c>
      <c r="BE7" s="5">
        <v>27</v>
      </c>
      <c r="BF7" s="5">
        <v>8</v>
      </c>
      <c r="BG7" s="5">
        <v>17</v>
      </c>
      <c r="BH7" s="5">
        <v>0</v>
      </c>
      <c r="BI7" s="5">
        <v>3</v>
      </c>
      <c r="BJ7" s="5">
        <v>1</v>
      </c>
      <c r="BK7" s="5">
        <v>0</v>
      </c>
      <c r="BL7" s="5">
        <v>0</v>
      </c>
      <c r="BM7" s="5">
        <v>2</v>
      </c>
      <c r="BN7" s="5">
        <v>0</v>
      </c>
      <c r="BO7" s="5">
        <v>0</v>
      </c>
      <c r="BP7" s="5">
        <v>0</v>
      </c>
      <c r="BQ7" s="5">
        <v>0</v>
      </c>
      <c r="BR7" s="5">
        <v>0</v>
      </c>
      <c r="BS7" s="5">
        <v>0</v>
      </c>
      <c r="BT7" s="5">
        <v>0</v>
      </c>
      <c r="BU7" s="5">
        <v>0</v>
      </c>
      <c r="BV7" s="5">
        <v>0</v>
      </c>
      <c r="BW7" s="5">
        <v>0</v>
      </c>
      <c r="BX7" s="5">
        <v>0</v>
      </c>
      <c r="BY7" s="5">
        <v>0</v>
      </c>
      <c r="BZ7" s="5">
        <v>0</v>
      </c>
      <c r="CA7" s="5">
        <v>0</v>
      </c>
      <c r="CB7" s="5">
        <v>0</v>
      </c>
      <c r="CC7" s="5">
        <v>0</v>
      </c>
      <c r="CD7" s="5">
        <v>0</v>
      </c>
      <c r="CE7" s="5">
        <v>0</v>
      </c>
      <c r="CF7" s="5">
        <v>0</v>
      </c>
      <c r="CG7" s="5">
        <v>0</v>
      </c>
      <c r="CH7" s="5">
        <v>0</v>
      </c>
      <c r="CI7" s="5">
        <v>0</v>
      </c>
      <c r="CJ7" s="5">
        <v>0</v>
      </c>
      <c r="CK7" s="5">
        <v>0</v>
      </c>
      <c r="CL7" s="5">
        <v>0</v>
      </c>
      <c r="CM7" s="5">
        <v>0</v>
      </c>
      <c r="CN7" s="5">
        <v>0</v>
      </c>
      <c r="CO7" s="5">
        <v>0</v>
      </c>
      <c r="CP7" s="5">
        <v>0</v>
      </c>
      <c r="CQ7" s="5">
        <v>0</v>
      </c>
      <c r="CR7" s="5">
        <v>0</v>
      </c>
      <c r="CS7" s="5">
        <v>0</v>
      </c>
      <c r="CT7" s="5">
        <v>0</v>
      </c>
      <c r="CU7" s="5">
        <v>0</v>
      </c>
      <c r="CV7" s="5">
        <v>0</v>
      </c>
      <c r="CW7" s="5">
        <v>0</v>
      </c>
      <c r="CX7" s="5">
        <v>0</v>
      </c>
      <c r="CY7" s="5">
        <v>0</v>
      </c>
      <c r="CZ7" s="5">
        <v>0</v>
      </c>
      <c r="DA7" s="5">
        <v>0</v>
      </c>
      <c r="DB7" s="5">
        <v>0</v>
      </c>
      <c r="DC7" s="5">
        <v>0</v>
      </c>
      <c r="DD7" s="5">
        <v>0</v>
      </c>
      <c r="DE7" s="5">
        <v>0</v>
      </c>
      <c r="DF7" s="5">
        <v>0</v>
      </c>
      <c r="DG7" s="5">
        <v>0</v>
      </c>
      <c r="DH7" s="5">
        <v>0</v>
      </c>
      <c r="DI7" s="5">
        <v>0</v>
      </c>
      <c r="DJ7" s="5">
        <v>0</v>
      </c>
      <c r="DK7" s="5">
        <v>0</v>
      </c>
      <c r="DL7" s="5">
        <v>0</v>
      </c>
      <c r="DM7" s="5">
        <v>0</v>
      </c>
      <c r="DN7" s="5">
        <v>0</v>
      </c>
      <c r="DO7" s="5">
        <v>0</v>
      </c>
      <c r="DP7" s="5">
        <v>0</v>
      </c>
      <c r="DQ7" s="5">
        <v>0</v>
      </c>
      <c r="DR7" s="5">
        <v>0</v>
      </c>
      <c r="DS7" s="5">
        <v>0</v>
      </c>
      <c r="DT7" s="5">
        <v>0</v>
      </c>
      <c r="DU7" s="5">
        <v>0</v>
      </c>
      <c r="DV7" s="5">
        <v>0</v>
      </c>
      <c r="DW7" s="5">
        <v>0</v>
      </c>
      <c r="DX7" s="5">
        <v>0</v>
      </c>
      <c r="DY7" s="5">
        <v>0</v>
      </c>
      <c r="DZ7" s="5">
        <v>0</v>
      </c>
      <c r="EA7" s="5">
        <v>0</v>
      </c>
      <c r="EB7" s="5">
        <v>0</v>
      </c>
      <c r="EC7" s="5">
        <v>0</v>
      </c>
      <c r="ED7" s="5">
        <v>0</v>
      </c>
      <c r="EE7" s="5">
        <v>0</v>
      </c>
      <c r="EF7" s="5">
        <v>0</v>
      </c>
      <c r="EG7" s="5">
        <v>0</v>
      </c>
      <c r="EH7" s="5">
        <v>0</v>
      </c>
      <c r="EI7" s="5">
        <v>0</v>
      </c>
      <c r="EJ7" s="5">
        <v>0</v>
      </c>
      <c r="EK7" s="5">
        <v>0</v>
      </c>
      <c r="EL7" s="5">
        <v>0</v>
      </c>
      <c r="EM7" s="5">
        <v>0</v>
      </c>
      <c r="EN7" s="5">
        <v>0</v>
      </c>
      <c r="EO7" s="5">
        <v>0</v>
      </c>
      <c r="EP7" s="5">
        <v>0</v>
      </c>
      <c r="EQ7" s="5">
        <v>0</v>
      </c>
      <c r="ER7" s="5">
        <v>0</v>
      </c>
      <c r="ES7" s="5">
        <v>0</v>
      </c>
      <c r="ET7" s="5">
        <v>0</v>
      </c>
      <c r="EU7" s="5">
        <v>0</v>
      </c>
      <c r="EV7" s="5">
        <v>0</v>
      </c>
      <c r="EW7" s="5">
        <v>0</v>
      </c>
      <c r="EX7" s="5">
        <v>0</v>
      </c>
      <c r="EY7" s="5">
        <v>0</v>
      </c>
      <c r="EZ7" s="5">
        <v>0</v>
      </c>
      <c r="FA7" s="5">
        <v>0</v>
      </c>
      <c r="FB7" s="5">
        <v>0</v>
      </c>
      <c r="FC7" s="5">
        <v>0</v>
      </c>
      <c r="FD7" s="5">
        <v>0</v>
      </c>
      <c r="FE7" s="5">
        <v>0</v>
      </c>
      <c r="FF7" s="5">
        <v>0</v>
      </c>
      <c r="FG7" s="5">
        <v>0</v>
      </c>
      <c r="FH7" s="5">
        <v>0</v>
      </c>
      <c r="FI7" s="5">
        <v>0</v>
      </c>
      <c r="FJ7" s="5">
        <v>0</v>
      </c>
      <c r="FK7" s="5">
        <v>0</v>
      </c>
      <c r="FL7" s="5">
        <v>0</v>
      </c>
      <c r="FM7" s="5">
        <v>0</v>
      </c>
      <c r="FN7" s="5">
        <v>0</v>
      </c>
      <c r="FO7" s="5">
        <v>0</v>
      </c>
      <c r="FP7" s="5">
        <v>0</v>
      </c>
      <c r="FQ7" s="5">
        <v>0</v>
      </c>
      <c r="FR7" s="5">
        <v>0</v>
      </c>
      <c r="FS7" s="5">
        <v>0</v>
      </c>
      <c r="FT7" s="5">
        <v>0</v>
      </c>
      <c r="FU7" s="5">
        <v>0</v>
      </c>
      <c r="FV7" s="5">
        <v>0</v>
      </c>
      <c r="FW7" s="5">
        <v>0</v>
      </c>
      <c r="FX7" s="5">
        <v>0</v>
      </c>
      <c r="FY7" s="5">
        <v>0</v>
      </c>
      <c r="FZ7" s="5">
        <v>0</v>
      </c>
      <c r="GA7" s="5">
        <v>0</v>
      </c>
      <c r="GB7" s="5">
        <v>0</v>
      </c>
      <c r="GC7" s="5">
        <v>0</v>
      </c>
      <c r="GD7" s="5">
        <v>0</v>
      </c>
      <c r="GE7" s="5">
        <v>0</v>
      </c>
      <c r="GF7" s="5">
        <v>0</v>
      </c>
      <c r="GG7" s="5">
        <v>0</v>
      </c>
      <c r="GH7" s="5">
        <v>0</v>
      </c>
      <c r="GI7" s="5">
        <v>0</v>
      </c>
      <c r="GJ7" s="5">
        <v>0</v>
      </c>
      <c r="GK7" s="5">
        <v>0</v>
      </c>
      <c r="GL7" s="5">
        <v>0</v>
      </c>
      <c r="GM7" s="5">
        <v>0</v>
      </c>
      <c r="GN7" s="5">
        <v>0</v>
      </c>
      <c r="GO7" s="5">
        <v>0</v>
      </c>
      <c r="GP7" s="5">
        <v>0</v>
      </c>
      <c r="GQ7" s="5">
        <v>0</v>
      </c>
      <c r="GR7" s="54">
        <v>0</v>
      </c>
    </row>
    <row r="8" spans="1:200" ht="16.5">
      <c r="A8" s="84" t="s">
        <v>12</v>
      </c>
      <c r="B8" s="84" t="s">
        <v>22</v>
      </c>
      <c r="C8" s="68" t="s">
        <v>161</v>
      </c>
      <c r="D8" s="53">
        <v>0</v>
      </c>
      <c r="E8" s="5"/>
      <c r="F8" s="5"/>
      <c r="G8" s="5"/>
      <c r="H8" s="5"/>
      <c r="I8" s="5"/>
      <c r="J8" s="5"/>
      <c r="K8" s="5"/>
      <c r="L8" s="5"/>
      <c r="M8" s="5"/>
      <c r="N8" s="5">
        <v>26</v>
      </c>
      <c r="O8" s="5"/>
      <c r="P8" s="5">
        <v>1</v>
      </c>
      <c r="Q8" s="5">
        <v>0</v>
      </c>
      <c r="R8" s="5">
        <v>0</v>
      </c>
      <c r="S8" s="5">
        <v>0</v>
      </c>
      <c r="T8" s="5">
        <v>27</v>
      </c>
      <c r="U8" s="5">
        <v>24</v>
      </c>
      <c r="V8" s="5">
        <v>3</v>
      </c>
      <c r="W8" s="5"/>
      <c r="X8" s="5"/>
      <c r="Y8" s="5"/>
      <c r="Z8" s="5"/>
      <c r="AA8" s="5"/>
      <c r="AB8" s="5"/>
      <c r="AC8" s="5">
        <v>0</v>
      </c>
      <c r="AD8" s="5"/>
      <c r="AE8" s="5"/>
      <c r="AF8" s="5"/>
      <c r="AG8" s="5"/>
      <c r="AH8" s="5"/>
      <c r="AI8" s="5"/>
      <c r="AJ8" s="5"/>
      <c r="AK8" s="5"/>
      <c r="AL8" s="5"/>
      <c r="AM8" s="5"/>
      <c r="AN8" s="5"/>
      <c r="AO8" s="5"/>
      <c r="AP8" s="5"/>
      <c r="AQ8" s="5"/>
      <c r="AR8" s="5"/>
      <c r="AS8" s="5"/>
      <c r="AT8" s="5">
        <v>0</v>
      </c>
      <c r="AU8" s="5"/>
      <c r="AV8" s="5"/>
      <c r="AW8" s="5">
        <v>0</v>
      </c>
      <c r="AX8" s="5"/>
      <c r="AY8" s="5"/>
      <c r="AZ8" s="5">
        <v>3</v>
      </c>
      <c r="BA8" s="5">
        <v>1</v>
      </c>
      <c r="BB8" s="5">
        <v>2</v>
      </c>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4"/>
    </row>
    <row r="9" spans="1:200" ht="17.25" thickBot="1">
      <c r="A9" s="84" t="s">
        <v>12</v>
      </c>
      <c r="B9" s="84" t="s">
        <v>22</v>
      </c>
      <c r="C9" s="58" t="s">
        <v>164</v>
      </c>
      <c r="D9" s="53">
        <v>5</v>
      </c>
      <c r="E9" s="5"/>
      <c r="F9" s="5"/>
      <c r="G9" s="5"/>
      <c r="H9" s="5"/>
      <c r="I9" s="5"/>
      <c r="J9" s="5"/>
      <c r="K9" s="5"/>
      <c r="L9" s="5"/>
      <c r="M9" s="5"/>
      <c r="N9" s="5">
        <v>144</v>
      </c>
      <c r="O9" s="5"/>
      <c r="P9" s="5">
        <v>0</v>
      </c>
      <c r="Q9" s="5">
        <v>0</v>
      </c>
      <c r="R9" s="5">
        <v>0</v>
      </c>
      <c r="S9" s="5">
        <v>0</v>
      </c>
      <c r="T9" s="5">
        <v>144</v>
      </c>
      <c r="U9" s="5">
        <v>142</v>
      </c>
      <c r="V9" s="5">
        <v>2</v>
      </c>
      <c r="W9" s="5"/>
      <c r="X9" s="5"/>
      <c r="Y9" s="5"/>
      <c r="Z9" s="5"/>
      <c r="AA9" s="5"/>
      <c r="AB9" s="5"/>
      <c r="AC9" s="5">
        <v>2</v>
      </c>
      <c r="AD9" s="5"/>
      <c r="AE9" s="5"/>
      <c r="AF9" s="5"/>
      <c r="AG9" s="5"/>
      <c r="AH9" s="5"/>
      <c r="AI9" s="5"/>
      <c r="AJ9" s="5"/>
      <c r="AK9" s="5"/>
      <c r="AL9" s="5"/>
      <c r="AM9" s="5"/>
      <c r="AN9" s="5"/>
      <c r="AO9" s="5"/>
      <c r="AP9" s="5"/>
      <c r="AQ9" s="5"/>
      <c r="AR9" s="5"/>
      <c r="AS9" s="5"/>
      <c r="AT9" s="5">
        <v>0</v>
      </c>
      <c r="AU9" s="5"/>
      <c r="AV9" s="5"/>
      <c r="AW9" s="5">
        <v>0</v>
      </c>
      <c r="AX9" s="5"/>
      <c r="AY9" s="5"/>
      <c r="AZ9" s="5">
        <v>0</v>
      </c>
      <c r="BA9" s="5">
        <v>0</v>
      </c>
      <c r="BB9" s="5">
        <v>0</v>
      </c>
      <c r="BC9" s="5"/>
      <c r="BD9" s="5"/>
      <c r="BE9" s="5"/>
      <c r="BF9" s="5"/>
      <c r="BG9" s="5"/>
      <c r="BH9" s="5"/>
      <c r="BI9" s="5"/>
      <c r="BJ9" s="5"/>
      <c r="BK9" s="5"/>
      <c r="BL9" s="5"/>
      <c r="BM9" s="5">
        <v>1</v>
      </c>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4"/>
    </row>
    <row r="10" spans="1:200" ht="16.5">
      <c r="A10" s="84" t="s">
        <v>12</v>
      </c>
      <c r="B10" s="84" t="s">
        <v>22</v>
      </c>
      <c r="C10" s="66" t="s">
        <v>214</v>
      </c>
      <c r="D10" s="53">
        <v>0</v>
      </c>
      <c r="E10" s="5"/>
      <c r="F10" s="5"/>
      <c r="G10" s="5"/>
      <c r="H10" s="5"/>
      <c r="I10" s="5"/>
      <c r="J10" s="5"/>
      <c r="K10" s="5"/>
      <c r="L10" s="5"/>
      <c r="M10" s="5"/>
      <c r="N10" s="5">
        <v>12</v>
      </c>
      <c r="O10" s="5"/>
      <c r="P10" s="5">
        <v>0</v>
      </c>
      <c r="Q10" s="5">
        <v>1</v>
      </c>
      <c r="R10" s="5">
        <v>0</v>
      </c>
      <c r="S10" s="5">
        <v>0</v>
      </c>
      <c r="T10" s="5">
        <v>13</v>
      </c>
      <c r="U10" s="5">
        <v>13</v>
      </c>
      <c r="V10" s="5"/>
      <c r="W10" s="5"/>
      <c r="X10" s="5"/>
      <c r="Y10" s="5"/>
      <c r="Z10" s="5"/>
      <c r="AA10" s="5"/>
      <c r="AB10" s="5"/>
      <c r="AC10" s="5">
        <v>0</v>
      </c>
      <c r="AD10" s="5"/>
      <c r="AE10" s="5"/>
      <c r="AF10" s="5"/>
      <c r="AG10" s="5"/>
      <c r="AH10" s="5"/>
      <c r="AI10" s="5"/>
      <c r="AJ10" s="5"/>
      <c r="AK10" s="5"/>
      <c r="AL10" s="5"/>
      <c r="AM10" s="5"/>
      <c r="AN10" s="5"/>
      <c r="AO10" s="5"/>
      <c r="AP10" s="5"/>
      <c r="AQ10" s="5"/>
      <c r="AR10" s="5"/>
      <c r="AS10" s="5"/>
      <c r="AT10" s="5">
        <v>0</v>
      </c>
      <c r="AU10" s="5"/>
      <c r="AV10" s="5"/>
      <c r="AW10" s="5">
        <v>0</v>
      </c>
      <c r="AX10" s="5"/>
      <c r="AY10" s="5"/>
      <c r="AZ10" s="5">
        <v>0</v>
      </c>
      <c r="BA10" s="5">
        <v>0</v>
      </c>
      <c r="BB10" s="5">
        <v>0</v>
      </c>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4"/>
    </row>
    <row r="11" spans="1:200" ht="16.5">
      <c r="A11" s="84" t="s">
        <v>12</v>
      </c>
      <c r="B11" s="79" t="s">
        <v>13</v>
      </c>
      <c r="C11" s="68" t="s">
        <v>105</v>
      </c>
      <c r="D11" s="53">
        <v>1</v>
      </c>
      <c r="E11" s="5"/>
      <c r="F11" s="5"/>
      <c r="G11" s="5"/>
      <c r="H11" s="5"/>
      <c r="I11" s="5"/>
      <c r="J11" s="5"/>
      <c r="K11" s="5"/>
      <c r="L11" s="5"/>
      <c r="M11" s="5"/>
      <c r="N11" s="5">
        <v>60</v>
      </c>
      <c r="O11" s="5"/>
      <c r="P11" s="5">
        <v>2</v>
      </c>
      <c r="Q11" s="5">
        <v>0</v>
      </c>
      <c r="R11" s="5">
        <v>0</v>
      </c>
      <c r="S11" s="5">
        <v>0</v>
      </c>
      <c r="T11" s="5">
        <v>62</v>
      </c>
      <c r="U11" s="5">
        <v>61</v>
      </c>
      <c r="V11" s="5">
        <v>1</v>
      </c>
      <c r="W11" s="5"/>
      <c r="X11" s="5"/>
      <c r="Y11" s="5"/>
      <c r="Z11" s="5"/>
      <c r="AA11" s="5"/>
      <c r="AB11" s="5"/>
      <c r="AC11" s="5">
        <v>1</v>
      </c>
      <c r="AD11" s="5"/>
      <c r="AE11" s="5"/>
      <c r="AF11" s="5"/>
      <c r="AG11" s="5"/>
      <c r="AH11" s="5"/>
      <c r="AI11" s="5"/>
      <c r="AJ11" s="5"/>
      <c r="AK11" s="5"/>
      <c r="AL11" s="5"/>
      <c r="AM11" s="5"/>
      <c r="AN11" s="5"/>
      <c r="AO11" s="5"/>
      <c r="AP11" s="5"/>
      <c r="AQ11" s="5"/>
      <c r="AR11" s="5"/>
      <c r="AS11" s="5"/>
      <c r="AT11" s="5">
        <v>0</v>
      </c>
      <c r="AU11" s="5"/>
      <c r="AV11" s="5"/>
      <c r="AW11" s="5">
        <v>0</v>
      </c>
      <c r="AX11" s="5"/>
      <c r="AY11" s="5"/>
      <c r="AZ11" s="5">
        <v>0</v>
      </c>
      <c r="BA11" s="5">
        <v>0</v>
      </c>
      <c r="BB11" s="5">
        <v>0</v>
      </c>
      <c r="BC11" s="5"/>
      <c r="BD11" s="5"/>
      <c r="BE11" s="5"/>
      <c r="BF11" s="5"/>
      <c r="BG11" s="5"/>
      <c r="BH11" s="5"/>
      <c r="BI11" s="5"/>
      <c r="BJ11" s="5"/>
      <c r="BK11" s="5"/>
      <c r="BL11" s="5"/>
      <c r="BM11" s="5">
        <v>1</v>
      </c>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4"/>
    </row>
    <row r="12" spans="1:200" ht="16.5">
      <c r="A12" s="84" t="s">
        <v>12</v>
      </c>
      <c r="B12" s="84" t="s">
        <v>13</v>
      </c>
      <c r="C12" s="68" t="s">
        <v>14</v>
      </c>
      <c r="D12" s="53">
        <v>16</v>
      </c>
      <c r="E12" s="5"/>
      <c r="F12" s="5"/>
      <c r="G12" s="5"/>
      <c r="H12" s="5"/>
      <c r="I12" s="5"/>
      <c r="J12" s="5"/>
      <c r="K12" s="5"/>
      <c r="L12" s="5"/>
      <c r="M12" s="5"/>
      <c r="N12" s="5">
        <v>311</v>
      </c>
      <c r="O12" s="5"/>
      <c r="P12" s="5">
        <v>6</v>
      </c>
      <c r="Q12" s="5">
        <v>0</v>
      </c>
      <c r="R12" s="5">
        <v>0</v>
      </c>
      <c r="S12" s="5">
        <v>2</v>
      </c>
      <c r="T12" s="5">
        <v>319</v>
      </c>
      <c r="U12" s="5">
        <v>314</v>
      </c>
      <c r="V12" s="5">
        <v>5</v>
      </c>
      <c r="W12" s="5"/>
      <c r="X12" s="5"/>
      <c r="Y12" s="5">
        <v>0</v>
      </c>
      <c r="Z12" s="5">
        <v>0</v>
      </c>
      <c r="AA12" s="5">
        <v>0</v>
      </c>
      <c r="AB12" s="5">
        <v>0</v>
      </c>
      <c r="AC12" s="5">
        <v>1</v>
      </c>
      <c r="AD12" s="5">
        <v>0</v>
      </c>
      <c r="AE12" s="5">
        <v>0</v>
      </c>
      <c r="AF12" s="5">
        <v>0</v>
      </c>
      <c r="AG12" s="5">
        <v>0</v>
      </c>
      <c r="AH12" s="5">
        <v>0</v>
      </c>
      <c r="AI12" s="5">
        <v>0</v>
      </c>
      <c r="AJ12" s="5">
        <v>0</v>
      </c>
      <c r="AK12" s="5">
        <v>0</v>
      </c>
      <c r="AL12" s="5">
        <v>0</v>
      </c>
      <c r="AM12" s="5">
        <v>0</v>
      </c>
      <c r="AN12" s="5">
        <v>0</v>
      </c>
      <c r="AO12" s="5">
        <v>0</v>
      </c>
      <c r="AP12" s="5">
        <v>0</v>
      </c>
      <c r="AQ12" s="5">
        <v>0</v>
      </c>
      <c r="AR12" s="5">
        <v>0</v>
      </c>
      <c r="AS12" s="5">
        <v>0</v>
      </c>
      <c r="AT12" s="5">
        <v>1</v>
      </c>
      <c r="AU12" s="5">
        <v>1</v>
      </c>
      <c r="AV12" s="5">
        <v>0</v>
      </c>
      <c r="AW12" s="5">
        <v>0</v>
      </c>
      <c r="AX12" s="5">
        <v>0</v>
      </c>
      <c r="AY12" s="5">
        <v>0</v>
      </c>
      <c r="AZ12" s="5">
        <v>8</v>
      </c>
      <c r="BA12" s="5">
        <v>0</v>
      </c>
      <c r="BB12" s="5">
        <v>8</v>
      </c>
      <c r="BC12" s="5">
        <v>4</v>
      </c>
      <c r="BD12" s="5">
        <v>0</v>
      </c>
      <c r="BE12" s="5">
        <v>0</v>
      </c>
      <c r="BF12" s="5">
        <v>4</v>
      </c>
      <c r="BG12" s="5">
        <v>0</v>
      </c>
      <c r="BH12" s="5">
        <v>0</v>
      </c>
      <c r="BI12" s="5">
        <v>0</v>
      </c>
      <c r="BJ12" s="5">
        <v>0</v>
      </c>
      <c r="BK12" s="5">
        <v>0</v>
      </c>
      <c r="BL12" s="5">
        <v>0</v>
      </c>
      <c r="BM12" s="5">
        <v>1</v>
      </c>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4"/>
    </row>
    <row r="13" spans="1:200" ht="17.25" thickBot="1">
      <c r="A13" s="84" t="s">
        <v>12</v>
      </c>
      <c r="B13" s="84" t="s">
        <v>13</v>
      </c>
      <c r="C13" s="58" t="s">
        <v>195</v>
      </c>
      <c r="D13" s="53">
        <v>0</v>
      </c>
      <c r="E13" s="5"/>
      <c r="F13" s="5"/>
      <c r="G13" s="5"/>
      <c r="H13" s="5"/>
      <c r="I13" s="5"/>
      <c r="J13" s="5"/>
      <c r="K13" s="5"/>
      <c r="L13" s="5"/>
      <c r="M13" s="5"/>
      <c r="N13" s="5">
        <v>41</v>
      </c>
      <c r="O13" s="5"/>
      <c r="P13" s="5">
        <v>0</v>
      </c>
      <c r="Q13" s="5">
        <v>5</v>
      </c>
      <c r="R13" s="5">
        <v>0</v>
      </c>
      <c r="S13" s="5">
        <v>1</v>
      </c>
      <c r="T13" s="5">
        <v>47</v>
      </c>
      <c r="U13" s="5">
        <v>47</v>
      </c>
      <c r="V13" s="5"/>
      <c r="W13" s="5"/>
      <c r="X13" s="5"/>
      <c r="Y13" s="5"/>
      <c r="Z13" s="5"/>
      <c r="AA13" s="5"/>
      <c r="AB13" s="5"/>
      <c r="AC13" s="5">
        <v>0</v>
      </c>
      <c r="AD13" s="5"/>
      <c r="AE13" s="5"/>
      <c r="AF13" s="5"/>
      <c r="AG13" s="5"/>
      <c r="AH13" s="5"/>
      <c r="AI13" s="5"/>
      <c r="AJ13" s="5"/>
      <c r="AK13" s="5"/>
      <c r="AL13" s="5"/>
      <c r="AM13" s="5"/>
      <c r="AN13" s="5"/>
      <c r="AO13" s="5"/>
      <c r="AP13" s="5"/>
      <c r="AQ13" s="5"/>
      <c r="AR13" s="5"/>
      <c r="AS13" s="5"/>
      <c r="AT13" s="5">
        <v>0</v>
      </c>
      <c r="AU13" s="5"/>
      <c r="AV13" s="5"/>
      <c r="AW13" s="5">
        <v>0</v>
      </c>
      <c r="AX13" s="5"/>
      <c r="AY13" s="5"/>
      <c r="AZ13" s="5">
        <v>0</v>
      </c>
      <c r="BA13" s="5">
        <v>0</v>
      </c>
      <c r="BB13" s="5">
        <v>0</v>
      </c>
      <c r="BC13" s="5"/>
      <c r="BD13" s="5"/>
      <c r="BE13" s="5"/>
      <c r="BF13" s="5"/>
      <c r="BG13" s="5"/>
      <c r="BH13" s="5"/>
      <c r="BI13" s="5"/>
      <c r="BJ13" s="5"/>
      <c r="BK13" s="5"/>
      <c r="BL13" s="5"/>
      <c r="BM13" s="5">
        <v>1</v>
      </c>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4"/>
    </row>
    <row r="14" spans="1:200" ht="17.25" thickBot="1">
      <c r="A14" s="84" t="s">
        <v>12</v>
      </c>
      <c r="B14" s="68" t="s">
        <v>239</v>
      </c>
      <c r="C14" s="58" t="s">
        <v>240</v>
      </c>
      <c r="D14" s="53">
        <v>6</v>
      </c>
      <c r="E14" s="5"/>
      <c r="F14" s="5"/>
      <c r="G14" s="5"/>
      <c r="H14" s="5"/>
      <c r="I14" s="5"/>
      <c r="J14" s="5"/>
      <c r="K14" s="5"/>
      <c r="L14" s="5"/>
      <c r="M14" s="5"/>
      <c r="N14" s="5">
        <v>58</v>
      </c>
      <c r="O14" s="5"/>
      <c r="P14" s="5">
        <v>3</v>
      </c>
      <c r="Q14" s="5">
        <v>7</v>
      </c>
      <c r="R14" s="5">
        <v>0</v>
      </c>
      <c r="S14" s="5">
        <v>0</v>
      </c>
      <c r="T14" s="5">
        <v>68</v>
      </c>
      <c r="U14" s="5">
        <v>68</v>
      </c>
      <c r="V14" s="5"/>
      <c r="W14" s="5"/>
      <c r="X14" s="5"/>
      <c r="Y14" s="5"/>
      <c r="Z14" s="5"/>
      <c r="AA14" s="5"/>
      <c r="AB14" s="5"/>
      <c r="AC14" s="5">
        <v>0</v>
      </c>
      <c r="AD14" s="5"/>
      <c r="AE14" s="5"/>
      <c r="AF14" s="5"/>
      <c r="AG14" s="5"/>
      <c r="AH14" s="5"/>
      <c r="AI14" s="5"/>
      <c r="AJ14" s="5"/>
      <c r="AK14" s="5"/>
      <c r="AL14" s="5"/>
      <c r="AM14" s="5"/>
      <c r="AN14" s="5"/>
      <c r="AO14" s="5"/>
      <c r="AP14" s="5"/>
      <c r="AQ14" s="5"/>
      <c r="AR14" s="5"/>
      <c r="AS14" s="5"/>
      <c r="AT14" s="5">
        <v>0</v>
      </c>
      <c r="AU14" s="5"/>
      <c r="AV14" s="5"/>
      <c r="AW14" s="5">
        <v>0</v>
      </c>
      <c r="AX14" s="5"/>
      <c r="AY14" s="5"/>
      <c r="AZ14" s="5">
        <v>0</v>
      </c>
      <c r="BA14" s="5">
        <v>0</v>
      </c>
      <c r="BB14" s="5">
        <v>0</v>
      </c>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4"/>
    </row>
    <row r="15" spans="1:200" ht="16.5">
      <c r="A15" s="84" t="s">
        <v>12</v>
      </c>
      <c r="B15" s="79" t="s">
        <v>24</v>
      </c>
      <c r="C15" s="68" t="s">
        <v>25</v>
      </c>
      <c r="D15" s="53">
        <v>35</v>
      </c>
      <c r="E15" s="5"/>
      <c r="F15" s="5"/>
      <c r="G15" s="5"/>
      <c r="H15" s="5"/>
      <c r="I15" s="5"/>
      <c r="J15" s="5"/>
      <c r="K15" s="5"/>
      <c r="L15" s="5"/>
      <c r="M15" s="5"/>
      <c r="N15" s="5">
        <v>1223</v>
      </c>
      <c r="O15" s="5"/>
      <c r="P15" s="5">
        <v>27</v>
      </c>
      <c r="Q15" s="5">
        <v>24</v>
      </c>
      <c r="R15" s="5">
        <v>0</v>
      </c>
      <c r="S15" s="5">
        <v>8</v>
      </c>
      <c r="T15" s="5">
        <v>1282</v>
      </c>
      <c r="U15" s="5">
        <v>1257</v>
      </c>
      <c r="V15" s="5">
        <v>25</v>
      </c>
      <c r="W15" s="5"/>
      <c r="X15" s="5"/>
      <c r="Y15" s="5"/>
      <c r="Z15" s="5"/>
      <c r="AA15" s="5"/>
      <c r="AB15" s="5"/>
      <c r="AC15" s="5">
        <v>8</v>
      </c>
      <c r="AD15" s="5"/>
      <c r="AE15" s="5"/>
      <c r="AF15" s="5"/>
      <c r="AG15" s="5"/>
      <c r="AH15" s="5"/>
      <c r="AI15" s="5"/>
      <c r="AJ15" s="5"/>
      <c r="AK15" s="5"/>
      <c r="AL15" s="5"/>
      <c r="AM15" s="5"/>
      <c r="AN15" s="5"/>
      <c r="AO15" s="5"/>
      <c r="AP15" s="5"/>
      <c r="AQ15" s="5"/>
      <c r="AR15" s="5"/>
      <c r="AS15" s="5"/>
      <c r="AT15" s="5">
        <v>4</v>
      </c>
      <c r="AU15" s="5"/>
      <c r="AV15" s="5"/>
      <c r="AW15" s="5">
        <v>0</v>
      </c>
      <c r="AX15" s="5"/>
      <c r="AY15" s="5"/>
      <c r="AZ15" s="5">
        <v>13</v>
      </c>
      <c r="BA15" s="5">
        <v>1</v>
      </c>
      <c r="BB15" s="5">
        <v>12</v>
      </c>
      <c r="BC15" s="5"/>
      <c r="BD15" s="5"/>
      <c r="BE15" s="5"/>
      <c r="BF15" s="5"/>
      <c r="BG15" s="5"/>
      <c r="BH15" s="5"/>
      <c r="BI15" s="5"/>
      <c r="BJ15" s="5"/>
      <c r="BK15" s="5"/>
      <c r="BL15" s="5"/>
      <c r="BM15" s="5">
        <v>1</v>
      </c>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4"/>
    </row>
    <row r="16" spans="1:200" ht="16.5">
      <c r="A16" s="84" t="s">
        <v>12</v>
      </c>
      <c r="B16" s="84" t="s">
        <v>24</v>
      </c>
      <c r="C16" s="68" t="s">
        <v>106</v>
      </c>
      <c r="D16" s="53">
        <v>18</v>
      </c>
      <c r="E16" s="5">
        <v>7</v>
      </c>
      <c r="F16" s="5">
        <v>0</v>
      </c>
      <c r="G16" s="5">
        <v>0</v>
      </c>
      <c r="H16" s="5">
        <v>1</v>
      </c>
      <c r="I16" s="5">
        <v>6</v>
      </c>
      <c r="J16" s="5">
        <v>6</v>
      </c>
      <c r="K16" s="5">
        <v>0</v>
      </c>
      <c r="L16" s="5">
        <v>6</v>
      </c>
      <c r="M16" s="5"/>
      <c r="N16" s="5">
        <v>161</v>
      </c>
      <c r="O16" s="5">
        <v>0</v>
      </c>
      <c r="P16" s="5">
        <v>4</v>
      </c>
      <c r="Q16" s="5">
        <v>1</v>
      </c>
      <c r="R16" s="5">
        <v>0</v>
      </c>
      <c r="S16" s="5">
        <v>5</v>
      </c>
      <c r="T16" s="5">
        <v>171</v>
      </c>
      <c r="U16" s="5">
        <v>171</v>
      </c>
      <c r="V16" s="5"/>
      <c r="W16" s="5">
        <v>3</v>
      </c>
      <c r="X16" s="5">
        <v>0</v>
      </c>
      <c r="Y16" s="5">
        <v>0</v>
      </c>
      <c r="Z16" s="5">
        <v>0</v>
      </c>
      <c r="AA16" s="5">
        <v>0</v>
      </c>
      <c r="AB16" s="5">
        <v>0</v>
      </c>
      <c r="AC16" s="5">
        <v>0</v>
      </c>
      <c r="AD16" s="5">
        <v>0</v>
      </c>
      <c r="AE16" s="5">
        <v>0</v>
      </c>
      <c r="AF16" s="5">
        <v>0</v>
      </c>
      <c r="AG16" s="5">
        <v>0</v>
      </c>
      <c r="AH16" s="5">
        <v>0</v>
      </c>
      <c r="AI16" s="5">
        <v>0</v>
      </c>
      <c r="AJ16" s="5">
        <v>0</v>
      </c>
      <c r="AK16" s="5">
        <v>0</v>
      </c>
      <c r="AL16" s="5">
        <v>0</v>
      </c>
      <c r="AM16" s="5">
        <v>0</v>
      </c>
      <c r="AN16" s="5">
        <v>0</v>
      </c>
      <c r="AO16" s="5">
        <v>0</v>
      </c>
      <c r="AP16" s="5">
        <v>0</v>
      </c>
      <c r="AQ16" s="5">
        <v>0</v>
      </c>
      <c r="AR16" s="5">
        <v>0</v>
      </c>
      <c r="AS16" s="5">
        <v>0</v>
      </c>
      <c r="AT16" s="5">
        <v>0</v>
      </c>
      <c r="AU16" s="5">
        <v>0</v>
      </c>
      <c r="AV16" s="5">
        <v>0</v>
      </c>
      <c r="AW16" s="5">
        <v>0</v>
      </c>
      <c r="AX16" s="5">
        <v>0</v>
      </c>
      <c r="AY16" s="5">
        <v>0</v>
      </c>
      <c r="AZ16" s="5">
        <v>0</v>
      </c>
      <c r="BA16" s="5">
        <v>0</v>
      </c>
      <c r="BB16" s="5">
        <v>0</v>
      </c>
      <c r="BC16" s="5">
        <v>0</v>
      </c>
      <c r="BD16" s="5">
        <v>0</v>
      </c>
      <c r="BE16" s="5">
        <v>0</v>
      </c>
      <c r="BF16" s="5">
        <v>0</v>
      </c>
      <c r="BG16" s="5">
        <v>0</v>
      </c>
      <c r="BH16" s="5">
        <v>0</v>
      </c>
      <c r="BI16" s="5">
        <v>0</v>
      </c>
      <c r="BJ16" s="5">
        <v>0</v>
      </c>
      <c r="BK16" s="5">
        <v>0</v>
      </c>
      <c r="BL16" s="5">
        <v>0</v>
      </c>
      <c r="BM16" s="5">
        <v>1</v>
      </c>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4"/>
    </row>
    <row r="17" spans="1:200" ht="16.5">
      <c r="A17" s="84" t="s">
        <v>12</v>
      </c>
      <c r="B17" s="84" t="s">
        <v>24</v>
      </c>
      <c r="C17" s="68" t="s">
        <v>107</v>
      </c>
      <c r="D17" s="53">
        <v>18</v>
      </c>
      <c r="E17" s="5"/>
      <c r="F17" s="5"/>
      <c r="G17" s="5"/>
      <c r="H17" s="5"/>
      <c r="I17" s="5"/>
      <c r="J17" s="5"/>
      <c r="K17" s="5"/>
      <c r="L17" s="5"/>
      <c r="M17" s="5"/>
      <c r="N17" s="5">
        <v>413</v>
      </c>
      <c r="O17" s="5"/>
      <c r="P17" s="5">
        <v>10</v>
      </c>
      <c r="Q17" s="5">
        <v>5</v>
      </c>
      <c r="R17" s="5">
        <v>0</v>
      </c>
      <c r="S17" s="5">
        <v>3</v>
      </c>
      <c r="T17" s="5">
        <v>431</v>
      </c>
      <c r="U17" s="5">
        <v>430</v>
      </c>
      <c r="V17" s="5">
        <v>1</v>
      </c>
      <c r="W17" s="5"/>
      <c r="X17" s="5"/>
      <c r="Y17" s="5">
        <v>0</v>
      </c>
      <c r="Z17" s="5">
        <v>0</v>
      </c>
      <c r="AA17" s="5">
        <v>0</v>
      </c>
      <c r="AB17" s="5">
        <v>0</v>
      </c>
      <c r="AC17" s="5">
        <v>0</v>
      </c>
      <c r="AD17" s="5">
        <v>0</v>
      </c>
      <c r="AE17" s="5">
        <v>0</v>
      </c>
      <c r="AF17" s="5">
        <v>0</v>
      </c>
      <c r="AG17" s="5">
        <v>0</v>
      </c>
      <c r="AH17" s="5">
        <v>0</v>
      </c>
      <c r="AI17" s="5">
        <v>0</v>
      </c>
      <c r="AJ17" s="5">
        <v>0</v>
      </c>
      <c r="AK17" s="5">
        <v>0</v>
      </c>
      <c r="AL17" s="5">
        <v>0</v>
      </c>
      <c r="AM17" s="5">
        <v>1</v>
      </c>
      <c r="AN17" s="5">
        <v>1</v>
      </c>
      <c r="AO17" s="5">
        <v>1</v>
      </c>
      <c r="AP17" s="5">
        <v>0</v>
      </c>
      <c r="AQ17" s="5">
        <v>0</v>
      </c>
      <c r="AR17" s="5">
        <v>0</v>
      </c>
      <c r="AS17" s="5">
        <v>0</v>
      </c>
      <c r="AT17" s="5">
        <v>2</v>
      </c>
      <c r="AU17" s="5">
        <v>1</v>
      </c>
      <c r="AV17" s="5">
        <v>0</v>
      </c>
      <c r="AW17" s="5">
        <v>0</v>
      </c>
      <c r="AX17" s="5">
        <v>0</v>
      </c>
      <c r="AY17" s="5">
        <v>0</v>
      </c>
      <c r="AZ17" s="5">
        <v>0</v>
      </c>
      <c r="BA17" s="5">
        <v>0</v>
      </c>
      <c r="BB17" s="5">
        <v>0</v>
      </c>
      <c r="BC17" s="5">
        <v>0</v>
      </c>
      <c r="BD17" s="5">
        <v>0</v>
      </c>
      <c r="BE17" s="5">
        <v>0</v>
      </c>
      <c r="BF17" s="5">
        <v>0</v>
      </c>
      <c r="BG17" s="5">
        <v>0</v>
      </c>
      <c r="BH17" s="5">
        <v>0</v>
      </c>
      <c r="BI17" s="5">
        <v>0</v>
      </c>
      <c r="BJ17" s="5">
        <v>0</v>
      </c>
      <c r="BK17" s="5">
        <v>0</v>
      </c>
      <c r="BL17" s="5">
        <v>0</v>
      </c>
      <c r="BM17" s="5">
        <v>1</v>
      </c>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4"/>
    </row>
    <row r="18" spans="1:200" ht="16.5">
      <c r="A18" s="84" t="s">
        <v>12</v>
      </c>
      <c r="B18" s="84" t="s">
        <v>24</v>
      </c>
      <c r="C18" s="68" t="s">
        <v>41</v>
      </c>
      <c r="D18" s="53">
        <v>6</v>
      </c>
      <c r="E18" s="5"/>
      <c r="F18" s="5"/>
      <c r="G18" s="5"/>
      <c r="H18" s="5"/>
      <c r="I18" s="5"/>
      <c r="J18" s="5"/>
      <c r="K18" s="5"/>
      <c r="L18" s="5"/>
      <c r="M18" s="5"/>
      <c r="N18" s="5">
        <v>213</v>
      </c>
      <c r="O18" s="5"/>
      <c r="P18" s="5">
        <v>5</v>
      </c>
      <c r="Q18" s="5">
        <v>3</v>
      </c>
      <c r="R18" s="5">
        <v>0</v>
      </c>
      <c r="S18" s="5">
        <v>3</v>
      </c>
      <c r="T18" s="5">
        <v>224</v>
      </c>
      <c r="U18" s="5">
        <v>218</v>
      </c>
      <c r="V18" s="5">
        <v>6</v>
      </c>
      <c r="W18" s="5"/>
      <c r="X18" s="5"/>
      <c r="Y18" s="5">
        <v>0</v>
      </c>
      <c r="Z18" s="5">
        <v>0</v>
      </c>
      <c r="AA18" s="5">
        <v>0</v>
      </c>
      <c r="AB18" s="5">
        <v>0</v>
      </c>
      <c r="AC18" s="5">
        <v>4</v>
      </c>
      <c r="AD18" s="5">
        <v>1</v>
      </c>
      <c r="AE18" s="5">
        <v>0</v>
      </c>
      <c r="AF18" s="5">
        <v>0</v>
      </c>
      <c r="AG18" s="5">
        <v>0</v>
      </c>
      <c r="AH18" s="5">
        <v>0</v>
      </c>
      <c r="AI18" s="5">
        <v>0</v>
      </c>
      <c r="AJ18" s="5">
        <v>0</v>
      </c>
      <c r="AK18" s="5">
        <v>0</v>
      </c>
      <c r="AL18" s="5">
        <v>0</v>
      </c>
      <c r="AM18" s="5">
        <v>1</v>
      </c>
      <c r="AN18" s="5">
        <v>1</v>
      </c>
      <c r="AO18" s="5">
        <v>1</v>
      </c>
      <c r="AP18" s="5">
        <v>1</v>
      </c>
      <c r="AQ18" s="5">
        <v>0</v>
      </c>
      <c r="AR18" s="5">
        <v>2</v>
      </c>
      <c r="AS18" s="5">
        <v>0</v>
      </c>
      <c r="AT18" s="5">
        <v>1</v>
      </c>
      <c r="AU18" s="5">
        <v>1</v>
      </c>
      <c r="AV18" s="5">
        <v>0</v>
      </c>
      <c r="AW18" s="5">
        <v>2</v>
      </c>
      <c r="AX18" s="5">
        <v>1</v>
      </c>
      <c r="AY18" s="5">
        <v>0</v>
      </c>
      <c r="AZ18" s="5">
        <v>5</v>
      </c>
      <c r="BA18" s="5">
        <v>2</v>
      </c>
      <c r="BB18" s="5">
        <v>3</v>
      </c>
      <c r="BC18" s="5">
        <v>3</v>
      </c>
      <c r="BD18" s="5">
        <v>0</v>
      </c>
      <c r="BE18" s="5">
        <v>3</v>
      </c>
      <c r="BF18" s="5">
        <v>0</v>
      </c>
      <c r="BG18" s="5">
        <v>2</v>
      </c>
      <c r="BH18" s="5">
        <v>0</v>
      </c>
      <c r="BI18" s="5">
        <v>0</v>
      </c>
      <c r="BJ18" s="5">
        <v>0</v>
      </c>
      <c r="BK18" s="5">
        <v>0</v>
      </c>
      <c r="BL18" s="5">
        <v>1</v>
      </c>
      <c r="BM18" s="5">
        <v>1</v>
      </c>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4"/>
    </row>
    <row r="19" spans="1:200" ht="17.25" thickBot="1">
      <c r="A19" s="84" t="s">
        <v>12</v>
      </c>
      <c r="B19" s="84" t="s">
        <v>24</v>
      </c>
      <c r="C19" s="58" t="s">
        <v>112</v>
      </c>
      <c r="D19" s="53">
        <v>4</v>
      </c>
      <c r="E19" s="5"/>
      <c r="F19" s="5"/>
      <c r="G19" s="5"/>
      <c r="H19" s="5"/>
      <c r="I19" s="5"/>
      <c r="J19" s="5"/>
      <c r="K19" s="5"/>
      <c r="L19" s="5"/>
      <c r="M19" s="5"/>
      <c r="N19" s="5">
        <v>61</v>
      </c>
      <c r="O19" s="5"/>
      <c r="P19" s="5">
        <v>1</v>
      </c>
      <c r="Q19" s="5">
        <v>0</v>
      </c>
      <c r="R19" s="5">
        <v>0</v>
      </c>
      <c r="S19" s="5">
        <v>0</v>
      </c>
      <c r="T19" s="5">
        <v>62</v>
      </c>
      <c r="U19" s="5">
        <v>61</v>
      </c>
      <c r="V19" s="5">
        <v>1</v>
      </c>
      <c r="W19" s="5"/>
      <c r="X19" s="5"/>
      <c r="Y19" s="5">
        <v>0</v>
      </c>
      <c r="Z19" s="5">
        <v>0</v>
      </c>
      <c r="AA19" s="5">
        <v>0</v>
      </c>
      <c r="AB19" s="5">
        <v>0</v>
      </c>
      <c r="AC19" s="5">
        <v>0</v>
      </c>
      <c r="AD19" s="5">
        <v>0</v>
      </c>
      <c r="AE19" s="5">
        <v>0</v>
      </c>
      <c r="AF19" s="5">
        <v>0</v>
      </c>
      <c r="AG19" s="5">
        <v>0</v>
      </c>
      <c r="AH19" s="5">
        <v>0</v>
      </c>
      <c r="AI19" s="5">
        <v>0</v>
      </c>
      <c r="AJ19" s="5">
        <v>0</v>
      </c>
      <c r="AK19" s="5">
        <v>0</v>
      </c>
      <c r="AL19" s="5">
        <v>0</v>
      </c>
      <c r="AM19" s="5">
        <v>0</v>
      </c>
      <c r="AN19" s="5">
        <v>0</v>
      </c>
      <c r="AO19" s="5">
        <v>0</v>
      </c>
      <c r="AP19" s="5">
        <v>0</v>
      </c>
      <c r="AQ19" s="5">
        <v>0</v>
      </c>
      <c r="AR19" s="5">
        <v>0</v>
      </c>
      <c r="AS19" s="5">
        <v>0</v>
      </c>
      <c r="AT19" s="5">
        <v>0</v>
      </c>
      <c r="AU19" s="5">
        <v>0</v>
      </c>
      <c r="AV19" s="5">
        <v>0</v>
      </c>
      <c r="AW19" s="5">
        <v>1</v>
      </c>
      <c r="AX19" s="5">
        <v>0</v>
      </c>
      <c r="AY19" s="5">
        <v>0</v>
      </c>
      <c r="AZ19" s="5">
        <v>1</v>
      </c>
      <c r="BA19" s="5">
        <v>0</v>
      </c>
      <c r="BB19" s="5">
        <v>1</v>
      </c>
      <c r="BC19" s="5">
        <v>0</v>
      </c>
      <c r="BD19" s="5">
        <v>1</v>
      </c>
      <c r="BE19" s="5">
        <v>0</v>
      </c>
      <c r="BF19" s="5">
        <v>0</v>
      </c>
      <c r="BG19" s="5">
        <v>0</v>
      </c>
      <c r="BH19" s="5">
        <v>0</v>
      </c>
      <c r="BI19" s="5">
        <v>0</v>
      </c>
      <c r="BJ19" s="5">
        <v>0</v>
      </c>
      <c r="BK19" s="5">
        <v>0</v>
      </c>
      <c r="BL19" s="5">
        <v>0</v>
      </c>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4"/>
    </row>
    <row r="20" spans="1:200" ht="16.5">
      <c r="A20" s="84" t="s">
        <v>12</v>
      </c>
      <c r="B20" s="79" t="s">
        <v>113</v>
      </c>
      <c r="C20" s="68" t="s">
        <v>114</v>
      </c>
      <c r="D20" s="53">
        <v>4</v>
      </c>
      <c r="E20" s="5"/>
      <c r="F20" s="5"/>
      <c r="G20" s="5"/>
      <c r="H20" s="5"/>
      <c r="I20" s="5"/>
      <c r="J20" s="5"/>
      <c r="K20" s="5"/>
      <c r="L20" s="5"/>
      <c r="M20" s="5"/>
      <c r="N20" s="5">
        <v>66</v>
      </c>
      <c r="O20" s="5"/>
      <c r="P20" s="5">
        <v>3</v>
      </c>
      <c r="Q20" s="5">
        <v>0</v>
      </c>
      <c r="R20" s="5">
        <v>0</v>
      </c>
      <c r="S20" s="5">
        <v>0</v>
      </c>
      <c r="T20" s="5">
        <v>69</v>
      </c>
      <c r="U20" s="5">
        <v>67</v>
      </c>
      <c r="V20" s="5">
        <v>2</v>
      </c>
      <c r="W20" s="5"/>
      <c r="X20" s="5"/>
      <c r="Y20" s="5"/>
      <c r="Z20" s="5"/>
      <c r="AA20" s="5"/>
      <c r="AB20" s="5"/>
      <c r="AC20" s="5">
        <v>2</v>
      </c>
      <c r="AD20" s="5"/>
      <c r="AE20" s="5"/>
      <c r="AF20" s="5"/>
      <c r="AG20" s="5"/>
      <c r="AH20" s="5"/>
      <c r="AI20" s="5"/>
      <c r="AJ20" s="5"/>
      <c r="AK20" s="5"/>
      <c r="AL20" s="5"/>
      <c r="AM20" s="5"/>
      <c r="AN20" s="5"/>
      <c r="AO20" s="5"/>
      <c r="AP20" s="5"/>
      <c r="AQ20" s="5"/>
      <c r="AR20" s="5"/>
      <c r="AS20" s="5"/>
      <c r="AT20" s="5">
        <v>0</v>
      </c>
      <c r="AU20" s="5"/>
      <c r="AV20" s="5"/>
      <c r="AW20" s="5">
        <v>0</v>
      </c>
      <c r="AX20" s="5"/>
      <c r="AY20" s="5"/>
      <c r="AZ20" s="5">
        <v>0</v>
      </c>
      <c r="BA20" s="5">
        <v>0</v>
      </c>
      <c r="BB20" s="5">
        <v>0</v>
      </c>
      <c r="BC20" s="5"/>
      <c r="BD20" s="5"/>
      <c r="BE20" s="5"/>
      <c r="BF20" s="5"/>
      <c r="BG20" s="5"/>
      <c r="BH20" s="5"/>
      <c r="BI20" s="5"/>
      <c r="BJ20" s="5"/>
      <c r="BK20" s="5"/>
      <c r="BL20" s="5"/>
      <c r="BM20" s="5">
        <v>1</v>
      </c>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4"/>
    </row>
    <row r="21" spans="1:200" ht="16.5">
      <c r="A21" s="84" t="s">
        <v>12</v>
      </c>
      <c r="B21" s="84" t="s">
        <v>113</v>
      </c>
      <c r="C21" s="68" t="s">
        <v>116</v>
      </c>
      <c r="D21" s="53">
        <v>3</v>
      </c>
      <c r="E21" s="5"/>
      <c r="F21" s="5"/>
      <c r="G21" s="5"/>
      <c r="H21" s="5"/>
      <c r="I21" s="5"/>
      <c r="J21" s="5"/>
      <c r="K21" s="5"/>
      <c r="L21" s="5"/>
      <c r="M21" s="5"/>
      <c r="N21" s="5">
        <v>118</v>
      </c>
      <c r="O21" s="5"/>
      <c r="P21" s="5">
        <v>6</v>
      </c>
      <c r="Q21" s="5">
        <v>5</v>
      </c>
      <c r="R21" s="5">
        <v>0</v>
      </c>
      <c r="S21" s="5">
        <v>0</v>
      </c>
      <c r="T21" s="5">
        <v>129</v>
      </c>
      <c r="U21" s="5">
        <v>123</v>
      </c>
      <c r="V21" s="5">
        <v>6</v>
      </c>
      <c r="W21" s="5"/>
      <c r="X21" s="5"/>
      <c r="Y21" s="5">
        <v>0</v>
      </c>
      <c r="Z21" s="5">
        <v>0</v>
      </c>
      <c r="AA21" s="5">
        <v>0</v>
      </c>
      <c r="AB21" s="5">
        <v>2</v>
      </c>
      <c r="AC21" s="5">
        <v>2</v>
      </c>
      <c r="AD21" s="5">
        <v>2</v>
      </c>
      <c r="AE21" s="5">
        <v>0</v>
      </c>
      <c r="AF21" s="5">
        <v>0</v>
      </c>
      <c r="AG21" s="5">
        <v>0</v>
      </c>
      <c r="AH21" s="5">
        <v>0</v>
      </c>
      <c r="AI21" s="5">
        <v>2</v>
      </c>
      <c r="AJ21" s="5">
        <v>0</v>
      </c>
      <c r="AK21" s="5">
        <v>0</v>
      </c>
      <c r="AL21" s="5">
        <v>0</v>
      </c>
      <c r="AM21" s="5">
        <v>1</v>
      </c>
      <c r="AN21" s="5">
        <v>1</v>
      </c>
      <c r="AO21" s="5">
        <v>1</v>
      </c>
      <c r="AP21" s="5">
        <v>4</v>
      </c>
      <c r="AQ21" s="5">
        <v>0</v>
      </c>
      <c r="AR21" s="5">
        <v>0</v>
      </c>
      <c r="AS21" s="5">
        <v>0</v>
      </c>
      <c r="AT21" s="5">
        <v>0</v>
      </c>
      <c r="AU21" s="5">
        <v>0</v>
      </c>
      <c r="AV21" s="5">
        <v>0</v>
      </c>
      <c r="AW21" s="5">
        <v>0</v>
      </c>
      <c r="AX21" s="5">
        <v>0</v>
      </c>
      <c r="AY21" s="5">
        <v>0</v>
      </c>
      <c r="AZ21" s="5">
        <v>10</v>
      </c>
      <c r="BA21" s="5">
        <v>0</v>
      </c>
      <c r="BB21" s="5">
        <v>10</v>
      </c>
      <c r="BC21" s="5">
        <v>2</v>
      </c>
      <c r="BD21" s="5">
        <v>0</v>
      </c>
      <c r="BE21" s="5">
        <v>2</v>
      </c>
      <c r="BF21" s="5">
        <v>0</v>
      </c>
      <c r="BG21" s="5">
        <v>0</v>
      </c>
      <c r="BH21" s="5">
        <v>0</v>
      </c>
      <c r="BI21" s="5">
        <v>0</v>
      </c>
      <c r="BJ21" s="5">
        <v>0</v>
      </c>
      <c r="BK21" s="5">
        <v>0</v>
      </c>
      <c r="BL21" s="5">
        <v>0</v>
      </c>
      <c r="BM21" s="5">
        <v>1</v>
      </c>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4"/>
    </row>
    <row r="22" spans="1:200" ht="16.5">
      <c r="A22" s="84" t="s">
        <v>12</v>
      </c>
      <c r="B22" s="84" t="s">
        <v>113</v>
      </c>
      <c r="C22" s="68" t="s">
        <v>120</v>
      </c>
      <c r="D22" s="53">
        <v>25</v>
      </c>
      <c r="E22" s="5">
        <v>3</v>
      </c>
      <c r="F22" s="5">
        <v>0</v>
      </c>
      <c r="G22" s="5">
        <v>0</v>
      </c>
      <c r="H22" s="5">
        <v>0</v>
      </c>
      <c r="I22" s="5">
        <v>3</v>
      </c>
      <c r="J22" s="5">
        <v>3</v>
      </c>
      <c r="K22" s="5">
        <v>0</v>
      </c>
      <c r="L22" s="5">
        <v>3</v>
      </c>
      <c r="M22" s="5"/>
      <c r="N22" s="5">
        <v>794</v>
      </c>
      <c r="O22" s="5">
        <v>0</v>
      </c>
      <c r="P22" s="5">
        <v>22</v>
      </c>
      <c r="Q22" s="5">
        <v>14</v>
      </c>
      <c r="R22" s="5">
        <v>0</v>
      </c>
      <c r="S22" s="5">
        <v>3</v>
      </c>
      <c r="T22" s="5">
        <v>833</v>
      </c>
      <c r="U22" s="5">
        <v>802</v>
      </c>
      <c r="V22" s="5">
        <v>31</v>
      </c>
      <c r="W22" s="5">
        <v>3</v>
      </c>
      <c r="X22" s="5">
        <v>0</v>
      </c>
      <c r="Y22" s="5"/>
      <c r="Z22" s="5"/>
      <c r="AA22" s="5"/>
      <c r="AB22" s="5"/>
      <c r="AC22" s="5">
        <v>12</v>
      </c>
      <c r="AD22" s="5"/>
      <c r="AE22" s="5"/>
      <c r="AF22" s="5"/>
      <c r="AG22" s="5"/>
      <c r="AH22" s="5"/>
      <c r="AI22" s="5"/>
      <c r="AJ22" s="5"/>
      <c r="AK22" s="5"/>
      <c r="AL22" s="5"/>
      <c r="AM22" s="5"/>
      <c r="AN22" s="5"/>
      <c r="AO22" s="5"/>
      <c r="AP22" s="5"/>
      <c r="AQ22" s="5"/>
      <c r="AR22" s="5"/>
      <c r="AS22" s="5"/>
      <c r="AT22" s="5">
        <v>5</v>
      </c>
      <c r="AU22" s="5"/>
      <c r="AV22" s="5"/>
      <c r="AW22" s="5">
        <v>0</v>
      </c>
      <c r="AX22" s="5"/>
      <c r="AY22" s="5"/>
      <c r="AZ22" s="5">
        <v>14</v>
      </c>
      <c r="BA22" s="5">
        <v>0</v>
      </c>
      <c r="BB22" s="5">
        <v>14</v>
      </c>
      <c r="BC22" s="5"/>
      <c r="BD22" s="5"/>
      <c r="BE22" s="5"/>
      <c r="BF22" s="5"/>
      <c r="BG22" s="5"/>
      <c r="BH22" s="5"/>
      <c r="BI22" s="5"/>
      <c r="BJ22" s="5"/>
      <c r="BK22" s="5"/>
      <c r="BL22" s="5"/>
      <c r="BM22" s="5">
        <v>1</v>
      </c>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4"/>
    </row>
    <row r="23" spans="1:200" ht="17.25" thickBot="1">
      <c r="A23" s="84" t="s">
        <v>12</v>
      </c>
      <c r="B23" s="84" t="s">
        <v>113</v>
      </c>
      <c r="C23" s="58" t="s">
        <v>123</v>
      </c>
      <c r="D23" s="53">
        <v>0</v>
      </c>
      <c r="E23" s="5"/>
      <c r="F23" s="5"/>
      <c r="G23" s="5"/>
      <c r="H23" s="5"/>
      <c r="I23" s="5"/>
      <c r="J23" s="5"/>
      <c r="K23" s="5"/>
      <c r="L23" s="5"/>
      <c r="M23" s="5"/>
      <c r="N23" s="5">
        <v>37</v>
      </c>
      <c r="O23" s="5"/>
      <c r="P23" s="5">
        <v>3</v>
      </c>
      <c r="Q23" s="5">
        <v>3</v>
      </c>
      <c r="R23" s="5">
        <v>0</v>
      </c>
      <c r="S23" s="5">
        <v>1</v>
      </c>
      <c r="T23" s="5">
        <v>44</v>
      </c>
      <c r="U23" s="5">
        <v>41</v>
      </c>
      <c r="V23" s="5">
        <v>3</v>
      </c>
      <c r="W23" s="5"/>
      <c r="X23" s="5"/>
      <c r="Y23" s="5"/>
      <c r="Z23" s="5"/>
      <c r="AA23" s="5"/>
      <c r="AB23" s="5"/>
      <c r="AC23" s="5">
        <v>0</v>
      </c>
      <c r="AD23" s="5"/>
      <c r="AE23" s="5"/>
      <c r="AF23" s="5"/>
      <c r="AG23" s="5"/>
      <c r="AH23" s="5"/>
      <c r="AI23" s="5"/>
      <c r="AJ23" s="5"/>
      <c r="AK23" s="5"/>
      <c r="AL23" s="5"/>
      <c r="AM23" s="5"/>
      <c r="AN23" s="5"/>
      <c r="AO23" s="5"/>
      <c r="AP23" s="5"/>
      <c r="AQ23" s="5"/>
      <c r="AR23" s="5"/>
      <c r="AS23" s="5"/>
      <c r="AT23" s="5">
        <v>0</v>
      </c>
      <c r="AU23" s="5"/>
      <c r="AV23" s="5"/>
      <c r="AW23" s="5">
        <v>0</v>
      </c>
      <c r="AX23" s="5"/>
      <c r="AY23" s="5"/>
      <c r="AZ23" s="5">
        <v>3</v>
      </c>
      <c r="BA23" s="5">
        <v>1</v>
      </c>
      <c r="BB23" s="5">
        <v>2</v>
      </c>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4"/>
    </row>
    <row r="24" spans="1:200" ht="16.5">
      <c r="A24" s="84" t="s">
        <v>12</v>
      </c>
      <c r="B24" s="84" t="s">
        <v>113</v>
      </c>
      <c r="C24" s="66" t="s">
        <v>205</v>
      </c>
      <c r="D24" s="53">
        <v>0</v>
      </c>
      <c r="E24" s="5"/>
      <c r="F24" s="5"/>
      <c r="G24" s="5"/>
      <c r="H24" s="5"/>
      <c r="I24" s="5"/>
      <c r="J24" s="5"/>
      <c r="K24" s="5"/>
      <c r="L24" s="5"/>
      <c r="M24" s="5"/>
      <c r="N24" s="5">
        <v>27</v>
      </c>
      <c r="O24" s="5"/>
      <c r="P24" s="5">
        <v>0</v>
      </c>
      <c r="Q24" s="5">
        <v>1</v>
      </c>
      <c r="R24" s="5">
        <v>0</v>
      </c>
      <c r="S24" s="5">
        <v>0</v>
      </c>
      <c r="T24" s="5">
        <v>28</v>
      </c>
      <c r="U24" s="5">
        <v>27</v>
      </c>
      <c r="V24" s="5">
        <v>1</v>
      </c>
      <c r="W24" s="5"/>
      <c r="X24" s="5"/>
      <c r="Y24" s="5"/>
      <c r="Z24" s="5"/>
      <c r="AA24" s="5"/>
      <c r="AB24" s="5"/>
      <c r="AC24" s="5">
        <v>0</v>
      </c>
      <c r="AD24" s="5"/>
      <c r="AE24" s="5"/>
      <c r="AF24" s="5"/>
      <c r="AG24" s="5"/>
      <c r="AH24" s="5"/>
      <c r="AI24" s="5"/>
      <c r="AJ24" s="5"/>
      <c r="AK24" s="5"/>
      <c r="AL24" s="5"/>
      <c r="AM24" s="5"/>
      <c r="AN24" s="5"/>
      <c r="AO24" s="5"/>
      <c r="AP24" s="5"/>
      <c r="AQ24" s="5"/>
      <c r="AR24" s="5"/>
      <c r="AS24" s="5"/>
      <c r="AT24" s="5">
        <v>0</v>
      </c>
      <c r="AU24" s="5"/>
      <c r="AV24" s="5"/>
      <c r="AW24" s="5">
        <v>0</v>
      </c>
      <c r="AX24" s="5"/>
      <c r="AY24" s="5"/>
      <c r="AZ24" s="5">
        <v>1</v>
      </c>
      <c r="BA24" s="5">
        <v>1</v>
      </c>
      <c r="BB24" s="5">
        <v>0</v>
      </c>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4"/>
    </row>
    <row r="25" spans="1:200" ht="16.5">
      <c r="A25" s="84" t="s">
        <v>12</v>
      </c>
      <c r="B25" s="84" t="s">
        <v>113</v>
      </c>
      <c r="C25" s="66" t="s">
        <v>211</v>
      </c>
      <c r="D25" s="53">
        <v>0</v>
      </c>
      <c r="E25" s="5"/>
      <c r="F25" s="5"/>
      <c r="G25" s="5"/>
      <c r="H25" s="5"/>
      <c r="I25" s="5"/>
      <c r="J25" s="5"/>
      <c r="K25" s="5"/>
      <c r="L25" s="5"/>
      <c r="M25" s="5"/>
      <c r="N25" s="5">
        <v>15</v>
      </c>
      <c r="O25" s="5"/>
      <c r="P25" s="5">
        <v>0</v>
      </c>
      <c r="Q25" s="5">
        <v>0</v>
      </c>
      <c r="R25" s="5">
        <v>0</v>
      </c>
      <c r="S25" s="5">
        <v>0</v>
      </c>
      <c r="T25" s="5">
        <v>15</v>
      </c>
      <c r="U25" s="5">
        <v>15</v>
      </c>
      <c r="V25" s="5"/>
      <c r="W25" s="5"/>
      <c r="X25" s="5"/>
      <c r="Y25" s="5"/>
      <c r="Z25" s="5"/>
      <c r="AA25" s="5"/>
      <c r="AB25" s="5"/>
      <c r="AC25" s="5">
        <v>0</v>
      </c>
      <c r="AD25" s="5"/>
      <c r="AE25" s="5"/>
      <c r="AF25" s="5"/>
      <c r="AG25" s="5"/>
      <c r="AH25" s="5"/>
      <c r="AI25" s="5"/>
      <c r="AJ25" s="5"/>
      <c r="AK25" s="5"/>
      <c r="AL25" s="5"/>
      <c r="AM25" s="5"/>
      <c r="AN25" s="5"/>
      <c r="AO25" s="5"/>
      <c r="AP25" s="5"/>
      <c r="AQ25" s="5"/>
      <c r="AR25" s="5"/>
      <c r="AS25" s="5"/>
      <c r="AT25" s="5">
        <v>0</v>
      </c>
      <c r="AU25" s="5"/>
      <c r="AV25" s="5"/>
      <c r="AW25" s="5">
        <v>0</v>
      </c>
      <c r="AX25" s="5"/>
      <c r="AY25" s="5"/>
      <c r="AZ25" s="5">
        <v>0</v>
      </c>
      <c r="BA25" s="5">
        <v>0</v>
      </c>
      <c r="BB25" s="5">
        <v>0</v>
      </c>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4"/>
    </row>
    <row r="26" spans="1:200" ht="16.5">
      <c r="A26" s="84" t="s">
        <v>12</v>
      </c>
      <c r="B26" s="79" t="s">
        <v>126</v>
      </c>
      <c r="C26" s="68" t="s">
        <v>127</v>
      </c>
      <c r="D26" s="53">
        <v>5</v>
      </c>
      <c r="E26" s="5"/>
      <c r="F26" s="5"/>
      <c r="G26" s="5"/>
      <c r="H26" s="5"/>
      <c r="I26" s="5"/>
      <c r="J26" s="5"/>
      <c r="K26" s="5"/>
      <c r="L26" s="5"/>
      <c r="M26" s="5"/>
      <c r="N26" s="5">
        <v>125</v>
      </c>
      <c r="O26" s="5"/>
      <c r="P26" s="5">
        <v>2</v>
      </c>
      <c r="Q26" s="5"/>
      <c r="R26" s="5"/>
      <c r="S26" s="5"/>
      <c r="T26" s="5">
        <v>127</v>
      </c>
      <c r="U26" s="5">
        <v>137</v>
      </c>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v>1</v>
      </c>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4"/>
    </row>
    <row r="27" spans="1:200" ht="16.5">
      <c r="A27" s="84" t="s">
        <v>12</v>
      </c>
      <c r="B27" s="80" t="s">
        <v>126</v>
      </c>
      <c r="C27" s="68" t="s">
        <v>129</v>
      </c>
      <c r="D27" s="53">
        <v>2</v>
      </c>
      <c r="E27" s="5"/>
      <c r="F27" s="5"/>
      <c r="G27" s="5"/>
      <c r="H27" s="5"/>
      <c r="I27" s="5"/>
      <c r="J27" s="5"/>
      <c r="K27" s="5"/>
      <c r="L27" s="5"/>
      <c r="M27" s="5"/>
      <c r="N27" s="5">
        <v>92</v>
      </c>
      <c r="O27" s="5"/>
      <c r="P27" s="5">
        <v>0</v>
      </c>
      <c r="Q27" s="5">
        <v>0</v>
      </c>
      <c r="R27" s="5">
        <v>0</v>
      </c>
      <c r="S27" s="5">
        <v>0</v>
      </c>
      <c r="T27" s="5">
        <v>92</v>
      </c>
      <c r="U27" s="5">
        <v>91</v>
      </c>
      <c r="V27" s="5">
        <v>1</v>
      </c>
      <c r="W27" s="5"/>
      <c r="X27" s="5"/>
      <c r="Y27" s="5"/>
      <c r="Z27" s="5"/>
      <c r="AA27" s="5"/>
      <c r="AB27" s="5"/>
      <c r="AC27" s="5">
        <v>0</v>
      </c>
      <c r="AD27" s="5"/>
      <c r="AE27" s="5"/>
      <c r="AF27" s="5"/>
      <c r="AG27" s="5"/>
      <c r="AH27" s="5"/>
      <c r="AI27" s="5"/>
      <c r="AJ27" s="5"/>
      <c r="AK27" s="5"/>
      <c r="AL27" s="5"/>
      <c r="AM27" s="5"/>
      <c r="AN27" s="5"/>
      <c r="AO27" s="5"/>
      <c r="AP27" s="5"/>
      <c r="AQ27" s="5"/>
      <c r="AR27" s="5"/>
      <c r="AS27" s="5"/>
      <c r="AT27" s="5">
        <v>1</v>
      </c>
      <c r="AU27" s="5"/>
      <c r="AV27" s="5"/>
      <c r="AW27" s="5">
        <v>0</v>
      </c>
      <c r="AX27" s="5"/>
      <c r="AY27" s="5"/>
      <c r="AZ27" s="5">
        <v>0</v>
      </c>
      <c r="BA27" s="5">
        <v>0</v>
      </c>
      <c r="BB27" s="5">
        <v>0</v>
      </c>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4"/>
    </row>
    <row r="28" spans="1:200" ht="17.25" thickBot="1">
      <c r="A28" s="84" t="s">
        <v>12</v>
      </c>
      <c r="B28" s="80" t="s">
        <v>126</v>
      </c>
      <c r="C28" s="58" t="s">
        <v>174</v>
      </c>
      <c r="D28" s="53">
        <v>0</v>
      </c>
      <c r="E28" s="5"/>
      <c r="F28" s="5"/>
      <c r="G28" s="5"/>
      <c r="H28" s="5"/>
      <c r="I28" s="5"/>
      <c r="J28" s="5"/>
      <c r="K28" s="5"/>
      <c r="L28" s="5"/>
      <c r="M28" s="5"/>
      <c r="N28" s="5">
        <v>113</v>
      </c>
      <c r="O28" s="5"/>
      <c r="P28" s="5">
        <v>9</v>
      </c>
      <c r="Q28" s="5">
        <v>0</v>
      </c>
      <c r="R28" s="5">
        <v>2</v>
      </c>
      <c r="S28" s="5">
        <v>8</v>
      </c>
      <c r="T28" s="5">
        <v>131</v>
      </c>
      <c r="U28" s="5">
        <v>131</v>
      </c>
      <c r="V28" s="5"/>
      <c r="W28" s="5"/>
      <c r="X28" s="5"/>
      <c r="Y28" s="5">
        <v>0</v>
      </c>
      <c r="Z28" s="5">
        <v>0</v>
      </c>
      <c r="AA28" s="5">
        <v>0</v>
      </c>
      <c r="AB28" s="5">
        <v>0</v>
      </c>
      <c r="AC28" s="5">
        <v>0</v>
      </c>
      <c r="AD28" s="5">
        <v>0</v>
      </c>
      <c r="AE28" s="5">
        <v>0</v>
      </c>
      <c r="AF28" s="5">
        <v>0</v>
      </c>
      <c r="AG28" s="5">
        <v>0</v>
      </c>
      <c r="AH28" s="5">
        <v>0</v>
      </c>
      <c r="AI28" s="5">
        <v>0</v>
      </c>
      <c r="AJ28" s="5">
        <v>0</v>
      </c>
      <c r="AK28" s="5">
        <v>0</v>
      </c>
      <c r="AL28" s="5">
        <v>0</v>
      </c>
      <c r="AM28" s="5">
        <v>0</v>
      </c>
      <c r="AN28" s="5">
        <v>0</v>
      </c>
      <c r="AO28" s="5">
        <v>0</v>
      </c>
      <c r="AP28" s="5">
        <v>0</v>
      </c>
      <c r="AQ28" s="5">
        <v>0</v>
      </c>
      <c r="AR28" s="5">
        <v>0</v>
      </c>
      <c r="AS28" s="5">
        <v>0</v>
      </c>
      <c r="AT28" s="5">
        <v>0</v>
      </c>
      <c r="AU28" s="5">
        <v>0</v>
      </c>
      <c r="AV28" s="5">
        <v>0</v>
      </c>
      <c r="AW28" s="5">
        <v>0</v>
      </c>
      <c r="AX28" s="5">
        <v>0</v>
      </c>
      <c r="AY28" s="5">
        <v>0</v>
      </c>
      <c r="AZ28" s="5">
        <v>0</v>
      </c>
      <c r="BA28" s="5">
        <v>0</v>
      </c>
      <c r="BB28" s="5">
        <v>0</v>
      </c>
      <c r="BC28" s="5">
        <v>0</v>
      </c>
      <c r="BD28" s="5">
        <v>0</v>
      </c>
      <c r="BE28" s="5">
        <v>0</v>
      </c>
      <c r="BF28" s="5">
        <v>0</v>
      </c>
      <c r="BG28" s="5">
        <v>0</v>
      </c>
      <c r="BH28" s="5">
        <v>0</v>
      </c>
      <c r="BI28" s="5">
        <v>0</v>
      </c>
      <c r="BJ28" s="5">
        <v>0</v>
      </c>
      <c r="BK28" s="5">
        <v>0</v>
      </c>
      <c r="BL28" s="5">
        <v>0</v>
      </c>
      <c r="BM28" s="5">
        <v>1</v>
      </c>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4"/>
    </row>
    <row r="29" spans="1:200" ht="17.25" thickBot="1">
      <c r="A29" s="84" t="s">
        <v>12</v>
      </c>
      <c r="B29" s="81" t="s">
        <v>126</v>
      </c>
      <c r="C29" s="66" t="s">
        <v>209</v>
      </c>
      <c r="D29" s="53">
        <v>0</v>
      </c>
      <c r="E29" s="5"/>
      <c r="F29" s="5"/>
      <c r="G29" s="5"/>
      <c r="H29" s="5"/>
      <c r="I29" s="5"/>
      <c r="J29" s="5"/>
      <c r="K29" s="5"/>
      <c r="L29" s="5"/>
      <c r="M29" s="5"/>
      <c r="N29" s="5">
        <v>16</v>
      </c>
      <c r="O29" s="5"/>
      <c r="P29" s="5">
        <v>1</v>
      </c>
      <c r="Q29" s="5">
        <v>4</v>
      </c>
      <c r="R29" s="5">
        <v>0</v>
      </c>
      <c r="S29" s="5">
        <v>0</v>
      </c>
      <c r="T29" s="5">
        <v>21</v>
      </c>
      <c r="U29" s="5">
        <v>20</v>
      </c>
      <c r="V29" s="5">
        <v>1</v>
      </c>
      <c r="W29" s="5"/>
      <c r="X29" s="5"/>
      <c r="Y29" s="5"/>
      <c r="Z29" s="5"/>
      <c r="AA29" s="5"/>
      <c r="AB29" s="5"/>
      <c r="AC29" s="5">
        <v>0</v>
      </c>
      <c r="AD29" s="5"/>
      <c r="AE29" s="5"/>
      <c r="AF29" s="5"/>
      <c r="AG29" s="5"/>
      <c r="AH29" s="5"/>
      <c r="AI29" s="5"/>
      <c r="AJ29" s="5"/>
      <c r="AK29" s="5"/>
      <c r="AL29" s="5"/>
      <c r="AM29" s="5"/>
      <c r="AN29" s="5"/>
      <c r="AO29" s="5"/>
      <c r="AP29" s="5"/>
      <c r="AQ29" s="5"/>
      <c r="AR29" s="5"/>
      <c r="AS29" s="5"/>
      <c r="AT29" s="5">
        <v>0</v>
      </c>
      <c r="AU29" s="5"/>
      <c r="AV29" s="5"/>
      <c r="AW29" s="5">
        <v>0</v>
      </c>
      <c r="AX29" s="5"/>
      <c r="AY29" s="5"/>
      <c r="AZ29" s="5">
        <v>1</v>
      </c>
      <c r="BA29" s="5">
        <v>0</v>
      </c>
      <c r="BB29" s="5">
        <v>1</v>
      </c>
      <c r="BC29" s="5"/>
      <c r="BD29" s="5"/>
      <c r="BE29" s="5"/>
      <c r="BF29" s="5"/>
      <c r="BG29" s="5"/>
      <c r="BH29" s="5"/>
      <c r="BI29" s="5"/>
      <c r="BJ29" s="5"/>
      <c r="BK29" s="5"/>
      <c r="BL29" s="5"/>
      <c r="BM29" s="5">
        <v>1</v>
      </c>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4"/>
    </row>
    <row r="30" spans="1:200" ht="16.5">
      <c r="A30" s="79" t="s">
        <v>26</v>
      </c>
      <c r="B30" s="79" t="s">
        <v>27</v>
      </c>
      <c r="C30" s="68" t="s">
        <v>108</v>
      </c>
      <c r="D30" s="53">
        <v>5</v>
      </c>
      <c r="E30" s="5">
        <v>2</v>
      </c>
      <c r="F30" s="5">
        <v>0</v>
      </c>
      <c r="G30" s="5">
        <v>0</v>
      </c>
      <c r="H30" s="5">
        <v>1</v>
      </c>
      <c r="I30" s="5">
        <v>1</v>
      </c>
      <c r="J30" s="5">
        <v>1</v>
      </c>
      <c r="K30" s="5">
        <v>0</v>
      </c>
      <c r="L30" s="5">
        <v>1</v>
      </c>
      <c r="M30" s="5"/>
      <c r="N30" s="5">
        <v>130</v>
      </c>
      <c r="O30" s="5">
        <v>0</v>
      </c>
      <c r="P30" s="5">
        <v>3</v>
      </c>
      <c r="Q30" s="5">
        <v>0</v>
      </c>
      <c r="R30" s="5">
        <v>0</v>
      </c>
      <c r="S30" s="5">
        <v>0</v>
      </c>
      <c r="T30" s="5">
        <v>133</v>
      </c>
      <c r="U30" s="5">
        <v>131</v>
      </c>
      <c r="V30" s="5">
        <v>2</v>
      </c>
      <c r="W30" s="5">
        <v>1</v>
      </c>
      <c r="X30" s="5">
        <v>0</v>
      </c>
      <c r="Y30" s="5"/>
      <c r="Z30" s="5"/>
      <c r="AA30" s="5"/>
      <c r="AB30" s="5"/>
      <c r="AC30" s="5">
        <v>0</v>
      </c>
      <c r="AD30" s="5"/>
      <c r="AE30" s="5"/>
      <c r="AF30" s="5"/>
      <c r="AG30" s="5"/>
      <c r="AH30" s="5"/>
      <c r="AI30" s="5"/>
      <c r="AJ30" s="5"/>
      <c r="AK30" s="5"/>
      <c r="AL30" s="5"/>
      <c r="AM30" s="5"/>
      <c r="AN30" s="5"/>
      <c r="AO30" s="5"/>
      <c r="AP30" s="5"/>
      <c r="AQ30" s="5"/>
      <c r="AR30" s="5"/>
      <c r="AS30" s="5"/>
      <c r="AT30" s="5">
        <v>0</v>
      </c>
      <c r="AU30" s="5"/>
      <c r="AV30" s="5"/>
      <c r="AW30" s="5">
        <v>0</v>
      </c>
      <c r="AX30" s="5"/>
      <c r="AY30" s="5"/>
      <c r="AZ30" s="5">
        <v>2</v>
      </c>
      <c r="BA30" s="5">
        <v>0</v>
      </c>
      <c r="BB30" s="5">
        <v>2</v>
      </c>
      <c r="BC30" s="5"/>
      <c r="BD30" s="5"/>
      <c r="BE30" s="5"/>
      <c r="BF30" s="5"/>
      <c r="BG30" s="5"/>
      <c r="BH30" s="5"/>
      <c r="BI30" s="5"/>
      <c r="BJ30" s="5"/>
      <c r="BK30" s="5"/>
      <c r="BL30" s="5"/>
      <c r="BM30" s="5">
        <v>1</v>
      </c>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4"/>
    </row>
    <row r="31" spans="1:200" ht="16.5">
      <c r="A31" s="84" t="s">
        <v>26</v>
      </c>
      <c r="B31" s="84" t="s">
        <v>27</v>
      </c>
      <c r="C31" s="68" t="s">
        <v>182</v>
      </c>
      <c r="D31" s="53">
        <v>2</v>
      </c>
      <c r="E31" s="5"/>
      <c r="F31" s="5"/>
      <c r="G31" s="5"/>
      <c r="H31" s="5"/>
      <c r="I31" s="5"/>
      <c r="J31" s="5"/>
      <c r="K31" s="5"/>
      <c r="L31" s="5"/>
      <c r="M31" s="5"/>
      <c r="N31" s="5">
        <v>112</v>
      </c>
      <c r="O31" s="5"/>
      <c r="P31" s="5">
        <v>5</v>
      </c>
      <c r="Q31" s="5"/>
      <c r="R31" s="5"/>
      <c r="S31" s="5"/>
      <c r="T31" s="5">
        <v>117</v>
      </c>
      <c r="U31" s="5">
        <v>119</v>
      </c>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v>1</v>
      </c>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4"/>
    </row>
    <row r="32" spans="1:200" ht="16.5">
      <c r="A32" s="84" t="s">
        <v>26</v>
      </c>
      <c r="B32" s="84" t="s">
        <v>27</v>
      </c>
      <c r="C32" s="68" t="s">
        <v>109</v>
      </c>
      <c r="D32" s="53">
        <v>2</v>
      </c>
      <c r="E32" s="5"/>
      <c r="F32" s="5"/>
      <c r="G32" s="5"/>
      <c r="H32" s="5"/>
      <c r="I32" s="5"/>
      <c r="J32" s="5"/>
      <c r="K32" s="5"/>
      <c r="L32" s="5"/>
      <c r="M32" s="5"/>
      <c r="N32" s="5">
        <v>181</v>
      </c>
      <c r="O32" s="5"/>
      <c r="P32" s="5">
        <v>10</v>
      </c>
      <c r="Q32" s="5">
        <v>0</v>
      </c>
      <c r="R32" s="5">
        <v>0</v>
      </c>
      <c r="S32" s="5">
        <v>0</v>
      </c>
      <c r="T32" s="5">
        <v>191</v>
      </c>
      <c r="U32" s="5">
        <v>180</v>
      </c>
      <c r="V32" s="5">
        <v>11</v>
      </c>
      <c r="W32" s="5"/>
      <c r="X32" s="5"/>
      <c r="Y32" s="5"/>
      <c r="Z32" s="5"/>
      <c r="AA32" s="5"/>
      <c r="AB32" s="5"/>
      <c r="AC32" s="5">
        <v>5</v>
      </c>
      <c r="AD32" s="5"/>
      <c r="AE32" s="5"/>
      <c r="AF32" s="5"/>
      <c r="AG32" s="5"/>
      <c r="AH32" s="5"/>
      <c r="AI32" s="5"/>
      <c r="AJ32" s="5"/>
      <c r="AK32" s="5"/>
      <c r="AL32" s="5"/>
      <c r="AM32" s="5"/>
      <c r="AN32" s="5"/>
      <c r="AO32" s="5"/>
      <c r="AP32" s="5"/>
      <c r="AQ32" s="5"/>
      <c r="AR32" s="5"/>
      <c r="AS32" s="5"/>
      <c r="AT32" s="5">
        <v>2</v>
      </c>
      <c r="AU32" s="5"/>
      <c r="AV32" s="5"/>
      <c r="AW32" s="5">
        <v>0</v>
      </c>
      <c r="AX32" s="5"/>
      <c r="AY32" s="5"/>
      <c r="AZ32" s="5">
        <v>4</v>
      </c>
      <c r="BA32" s="5">
        <v>3</v>
      </c>
      <c r="BB32" s="5">
        <v>1</v>
      </c>
      <c r="BC32" s="5"/>
      <c r="BD32" s="5"/>
      <c r="BE32" s="5"/>
      <c r="BF32" s="5"/>
      <c r="BG32" s="5"/>
      <c r="BH32" s="5"/>
      <c r="BI32" s="5"/>
      <c r="BJ32" s="5"/>
      <c r="BK32" s="5"/>
      <c r="BL32" s="5"/>
      <c r="BM32" s="5">
        <v>1</v>
      </c>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4"/>
    </row>
    <row r="33" spans="1:200" ht="16.5">
      <c r="A33" s="84" t="s">
        <v>26</v>
      </c>
      <c r="B33" s="84" t="s">
        <v>27</v>
      </c>
      <c r="C33" s="68" t="s">
        <v>57</v>
      </c>
      <c r="D33" s="53">
        <v>2</v>
      </c>
      <c r="E33" s="5">
        <v>2</v>
      </c>
      <c r="F33" s="5">
        <v>0</v>
      </c>
      <c r="G33" s="5">
        <v>0</v>
      </c>
      <c r="H33" s="5">
        <v>0</v>
      </c>
      <c r="I33" s="5">
        <v>2</v>
      </c>
      <c r="J33" s="5">
        <v>2</v>
      </c>
      <c r="K33" s="5">
        <v>0</v>
      </c>
      <c r="L33" s="5">
        <v>1</v>
      </c>
      <c r="M33" s="5"/>
      <c r="N33" s="5">
        <v>119</v>
      </c>
      <c r="O33" s="5">
        <v>0</v>
      </c>
      <c r="P33" s="5">
        <v>1</v>
      </c>
      <c r="Q33" s="5">
        <v>0</v>
      </c>
      <c r="R33" s="5">
        <v>0</v>
      </c>
      <c r="S33" s="5">
        <v>0</v>
      </c>
      <c r="T33" s="5">
        <v>120</v>
      </c>
      <c r="U33" s="5">
        <v>116</v>
      </c>
      <c r="V33" s="5">
        <v>4</v>
      </c>
      <c r="W33" s="5">
        <v>0</v>
      </c>
      <c r="X33" s="5">
        <v>0</v>
      </c>
      <c r="Y33" s="5"/>
      <c r="Z33" s="5"/>
      <c r="AA33" s="5"/>
      <c r="AB33" s="5"/>
      <c r="AC33" s="5">
        <v>2</v>
      </c>
      <c r="AD33" s="5"/>
      <c r="AE33" s="5"/>
      <c r="AF33" s="5"/>
      <c r="AG33" s="5"/>
      <c r="AH33" s="5"/>
      <c r="AI33" s="5"/>
      <c r="AJ33" s="5"/>
      <c r="AK33" s="5"/>
      <c r="AL33" s="5"/>
      <c r="AM33" s="5"/>
      <c r="AN33" s="5"/>
      <c r="AO33" s="5"/>
      <c r="AP33" s="5"/>
      <c r="AQ33" s="5"/>
      <c r="AR33" s="5"/>
      <c r="AS33" s="5"/>
      <c r="AT33" s="5">
        <v>1</v>
      </c>
      <c r="AU33" s="5"/>
      <c r="AV33" s="5"/>
      <c r="AW33" s="5">
        <v>0</v>
      </c>
      <c r="AX33" s="5"/>
      <c r="AY33" s="5"/>
      <c r="AZ33" s="5">
        <v>1</v>
      </c>
      <c r="BA33" s="5">
        <v>0</v>
      </c>
      <c r="BB33" s="5">
        <v>1</v>
      </c>
      <c r="BC33" s="5"/>
      <c r="BD33" s="5"/>
      <c r="BE33" s="5"/>
      <c r="BF33" s="5"/>
      <c r="BG33" s="5"/>
      <c r="BH33" s="5"/>
      <c r="BI33" s="5"/>
      <c r="BJ33" s="5"/>
      <c r="BK33" s="5"/>
      <c r="BL33" s="5"/>
      <c r="BM33" s="5">
        <v>2</v>
      </c>
      <c r="BN33" s="5">
        <v>0</v>
      </c>
      <c r="BO33" s="5">
        <v>0</v>
      </c>
      <c r="BP33" s="5">
        <v>0</v>
      </c>
      <c r="BQ33" s="5">
        <v>0</v>
      </c>
      <c r="BR33" s="5">
        <v>0</v>
      </c>
      <c r="BS33" s="5">
        <v>0</v>
      </c>
      <c r="BT33" s="5">
        <v>0</v>
      </c>
      <c r="BU33" s="5">
        <v>0</v>
      </c>
      <c r="BV33" s="5">
        <v>0</v>
      </c>
      <c r="BW33" s="5">
        <v>0</v>
      </c>
      <c r="BX33" s="5">
        <v>0</v>
      </c>
      <c r="BY33" s="5">
        <v>0</v>
      </c>
      <c r="BZ33" s="5">
        <v>0</v>
      </c>
      <c r="CA33" s="5">
        <v>0</v>
      </c>
      <c r="CB33" s="5">
        <v>0</v>
      </c>
      <c r="CC33" s="5">
        <v>0</v>
      </c>
      <c r="CD33" s="5">
        <v>0</v>
      </c>
      <c r="CE33" s="5">
        <v>0</v>
      </c>
      <c r="CF33" s="5">
        <v>0</v>
      </c>
      <c r="CG33" s="5">
        <v>0</v>
      </c>
      <c r="CH33" s="5">
        <v>0</v>
      </c>
      <c r="CI33" s="5">
        <v>0</v>
      </c>
      <c r="CJ33" s="5">
        <v>0</v>
      </c>
      <c r="CK33" s="5">
        <v>0</v>
      </c>
      <c r="CL33" s="5">
        <v>0</v>
      </c>
      <c r="CM33" s="5">
        <v>0</v>
      </c>
      <c r="CN33" s="5">
        <v>0</v>
      </c>
      <c r="CO33" s="5">
        <v>0</v>
      </c>
      <c r="CP33" s="5">
        <v>0</v>
      </c>
      <c r="CQ33" s="5">
        <v>0</v>
      </c>
      <c r="CR33" s="5">
        <v>0</v>
      </c>
      <c r="CS33" s="5">
        <v>0</v>
      </c>
      <c r="CT33" s="5">
        <v>0</v>
      </c>
      <c r="CU33" s="5">
        <v>0</v>
      </c>
      <c r="CV33" s="5">
        <v>0</v>
      </c>
      <c r="CW33" s="5">
        <v>0</v>
      </c>
      <c r="CX33" s="5">
        <v>0</v>
      </c>
      <c r="CY33" s="5">
        <v>0</v>
      </c>
      <c r="CZ33" s="5">
        <v>0</v>
      </c>
      <c r="DA33" s="5">
        <v>0</v>
      </c>
      <c r="DB33" s="5">
        <v>0</v>
      </c>
      <c r="DC33" s="5">
        <v>0</v>
      </c>
      <c r="DD33" s="5">
        <v>0</v>
      </c>
      <c r="DE33" s="5">
        <v>0</v>
      </c>
      <c r="DF33" s="5">
        <v>0</v>
      </c>
      <c r="DG33" s="5">
        <v>0</v>
      </c>
      <c r="DH33" s="5">
        <v>0</v>
      </c>
      <c r="DI33" s="5">
        <v>0</v>
      </c>
      <c r="DJ33" s="5">
        <v>0</v>
      </c>
      <c r="DK33" s="5">
        <v>0</v>
      </c>
      <c r="DL33" s="5">
        <v>0</v>
      </c>
      <c r="DM33" s="5">
        <v>0</v>
      </c>
      <c r="DN33" s="5">
        <v>0</v>
      </c>
      <c r="DO33" s="5">
        <v>0</v>
      </c>
      <c r="DP33" s="5">
        <v>0</v>
      </c>
      <c r="DQ33" s="5">
        <v>0</v>
      </c>
      <c r="DR33" s="5">
        <v>0</v>
      </c>
      <c r="DS33" s="5">
        <v>0</v>
      </c>
      <c r="DT33" s="5">
        <v>0</v>
      </c>
      <c r="DU33" s="5">
        <v>0</v>
      </c>
      <c r="DV33" s="5">
        <v>0</v>
      </c>
      <c r="DW33" s="5">
        <v>0</v>
      </c>
      <c r="DX33" s="5">
        <v>0</v>
      </c>
      <c r="DY33" s="5">
        <v>0</v>
      </c>
      <c r="DZ33" s="5">
        <v>0</v>
      </c>
      <c r="EA33" s="5">
        <v>0</v>
      </c>
      <c r="EB33" s="5">
        <v>0</v>
      </c>
      <c r="EC33" s="5">
        <v>0</v>
      </c>
      <c r="ED33" s="5">
        <v>0</v>
      </c>
      <c r="EE33" s="5">
        <v>0</v>
      </c>
      <c r="EF33" s="5">
        <v>0</v>
      </c>
      <c r="EG33" s="5">
        <v>0</v>
      </c>
      <c r="EH33" s="5">
        <v>0</v>
      </c>
      <c r="EI33" s="5">
        <v>0</v>
      </c>
      <c r="EJ33" s="5">
        <v>0</v>
      </c>
      <c r="EK33" s="5">
        <v>0</v>
      </c>
      <c r="EL33" s="5">
        <v>0</v>
      </c>
      <c r="EM33" s="5">
        <v>0</v>
      </c>
      <c r="EN33" s="5">
        <v>0</v>
      </c>
      <c r="EO33" s="5">
        <v>0</v>
      </c>
      <c r="EP33" s="5">
        <v>0</v>
      </c>
      <c r="EQ33" s="5">
        <v>0</v>
      </c>
      <c r="ER33" s="5">
        <v>0</v>
      </c>
      <c r="ES33" s="5">
        <v>0</v>
      </c>
      <c r="ET33" s="5">
        <v>0</v>
      </c>
      <c r="EU33" s="5">
        <v>0</v>
      </c>
      <c r="EV33" s="5">
        <v>0</v>
      </c>
      <c r="EW33" s="5">
        <v>0</v>
      </c>
      <c r="EX33" s="5">
        <v>0</v>
      </c>
      <c r="EY33" s="5">
        <v>0</v>
      </c>
      <c r="EZ33" s="5">
        <v>0</v>
      </c>
      <c r="FA33" s="5">
        <v>0</v>
      </c>
      <c r="FB33" s="5">
        <v>0</v>
      </c>
      <c r="FC33" s="5">
        <v>0</v>
      </c>
      <c r="FD33" s="5">
        <v>0</v>
      </c>
      <c r="FE33" s="5">
        <v>0</v>
      </c>
      <c r="FF33" s="5">
        <v>0</v>
      </c>
      <c r="FG33" s="5">
        <v>0</v>
      </c>
      <c r="FH33" s="5">
        <v>0</v>
      </c>
      <c r="FI33" s="5">
        <v>0</v>
      </c>
      <c r="FJ33" s="5">
        <v>0</v>
      </c>
      <c r="FK33" s="5">
        <v>0</v>
      </c>
      <c r="FL33" s="5">
        <v>0</v>
      </c>
      <c r="FM33" s="5">
        <v>0</v>
      </c>
      <c r="FN33" s="5">
        <v>0</v>
      </c>
      <c r="FO33" s="5">
        <v>0</v>
      </c>
      <c r="FP33" s="5">
        <v>0</v>
      </c>
      <c r="FQ33" s="5">
        <v>0</v>
      </c>
      <c r="FR33" s="5">
        <v>0</v>
      </c>
      <c r="FS33" s="5">
        <v>0</v>
      </c>
      <c r="FT33" s="5">
        <v>0</v>
      </c>
      <c r="FU33" s="5">
        <v>0</v>
      </c>
      <c r="FV33" s="5">
        <v>0</v>
      </c>
      <c r="FW33" s="5">
        <v>0</v>
      </c>
      <c r="FX33" s="5">
        <v>0</v>
      </c>
      <c r="FY33" s="5">
        <v>0</v>
      </c>
      <c r="FZ33" s="5">
        <v>0</v>
      </c>
      <c r="GA33" s="5">
        <v>0</v>
      </c>
      <c r="GB33" s="5">
        <v>0</v>
      </c>
      <c r="GC33" s="5">
        <v>0</v>
      </c>
      <c r="GD33" s="5"/>
      <c r="GE33" s="5"/>
      <c r="GF33" s="5"/>
      <c r="GG33" s="5"/>
      <c r="GH33" s="5"/>
      <c r="GI33" s="5"/>
      <c r="GJ33" s="5"/>
      <c r="GK33" s="5"/>
      <c r="GL33" s="5"/>
      <c r="GM33" s="5"/>
      <c r="GN33" s="5"/>
      <c r="GO33" s="5"/>
      <c r="GP33" s="5"/>
      <c r="GQ33" s="5"/>
      <c r="GR33" s="54"/>
    </row>
    <row r="34" spans="1:200" ht="16.5">
      <c r="A34" s="84" t="s">
        <v>26</v>
      </c>
      <c r="B34" s="84" t="s">
        <v>27</v>
      </c>
      <c r="C34" s="68" t="s">
        <v>61</v>
      </c>
      <c r="D34" s="53">
        <v>2</v>
      </c>
      <c r="E34" s="5">
        <v>1</v>
      </c>
      <c r="F34" s="5">
        <v>0</v>
      </c>
      <c r="G34" s="5">
        <v>0</v>
      </c>
      <c r="H34" s="5">
        <v>0</v>
      </c>
      <c r="I34" s="5">
        <v>1</v>
      </c>
      <c r="J34" s="5">
        <v>1</v>
      </c>
      <c r="K34" s="5">
        <v>0</v>
      </c>
      <c r="L34" s="5">
        <v>1</v>
      </c>
      <c r="M34" s="5"/>
      <c r="N34" s="5">
        <v>345</v>
      </c>
      <c r="O34" s="5">
        <v>0</v>
      </c>
      <c r="P34" s="5">
        <v>3</v>
      </c>
      <c r="Q34" s="5">
        <v>0</v>
      </c>
      <c r="R34" s="5">
        <v>0</v>
      </c>
      <c r="S34" s="5">
        <v>0</v>
      </c>
      <c r="T34" s="5">
        <v>348</v>
      </c>
      <c r="U34" s="5">
        <v>345</v>
      </c>
      <c r="V34" s="5">
        <v>3</v>
      </c>
      <c r="W34" s="5">
        <v>1</v>
      </c>
      <c r="X34" s="5">
        <v>0</v>
      </c>
      <c r="Y34" s="5"/>
      <c r="Z34" s="5"/>
      <c r="AA34" s="5"/>
      <c r="AB34" s="5"/>
      <c r="AC34" s="5">
        <v>1</v>
      </c>
      <c r="AD34" s="5"/>
      <c r="AE34" s="5"/>
      <c r="AF34" s="5"/>
      <c r="AG34" s="5"/>
      <c r="AH34" s="5"/>
      <c r="AI34" s="5"/>
      <c r="AJ34" s="5"/>
      <c r="AK34" s="5"/>
      <c r="AL34" s="5"/>
      <c r="AM34" s="5"/>
      <c r="AN34" s="5"/>
      <c r="AO34" s="5"/>
      <c r="AP34" s="5"/>
      <c r="AQ34" s="5"/>
      <c r="AR34" s="5"/>
      <c r="AS34" s="5"/>
      <c r="AT34" s="5">
        <v>0</v>
      </c>
      <c r="AU34" s="5"/>
      <c r="AV34" s="5"/>
      <c r="AW34" s="5">
        <v>0</v>
      </c>
      <c r="AX34" s="5"/>
      <c r="AY34" s="5"/>
      <c r="AZ34" s="5">
        <v>2</v>
      </c>
      <c r="BA34" s="5">
        <v>2</v>
      </c>
      <c r="BB34" s="5">
        <v>0</v>
      </c>
      <c r="BC34" s="5"/>
      <c r="BD34" s="5"/>
      <c r="BE34" s="5"/>
      <c r="BF34" s="5"/>
      <c r="BG34" s="5"/>
      <c r="BH34" s="5"/>
      <c r="BI34" s="5"/>
      <c r="BJ34" s="5"/>
      <c r="BK34" s="5"/>
      <c r="BL34" s="5"/>
      <c r="BM34" s="5">
        <v>1</v>
      </c>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4"/>
    </row>
    <row r="35" spans="1:200" ht="16.5">
      <c r="A35" s="84" t="s">
        <v>26</v>
      </c>
      <c r="B35" s="84" t="s">
        <v>27</v>
      </c>
      <c r="C35" s="68" t="s">
        <v>28</v>
      </c>
      <c r="D35" s="53">
        <v>72</v>
      </c>
      <c r="E35" s="5">
        <v>19</v>
      </c>
      <c r="F35" s="5">
        <v>1</v>
      </c>
      <c r="G35" s="5">
        <v>0</v>
      </c>
      <c r="H35" s="5">
        <v>2</v>
      </c>
      <c r="I35" s="5">
        <v>16</v>
      </c>
      <c r="J35" s="5">
        <v>16</v>
      </c>
      <c r="K35" s="5">
        <v>0</v>
      </c>
      <c r="L35" s="5">
        <v>13</v>
      </c>
      <c r="M35" s="5"/>
      <c r="N35" s="5">
        <v>2022</v>
      </c>
      <c r="O35" s="5">
        <v>0</v>
      </c>
      <c r="P35" s="5">
        <v>29</v>
      </c>
      <c r="Q35" s="5">
        <v>34</v>
      </c>
      <c r="R35" s="5">
        <v>0</v>
      </c>
      <c r="S35" s="5">
        <v>20</v>
      </c>
      <c r="T35" s="5">
        <v>2105</v>
      </c>
      <c r="U35" s="5">
        <v>2042</v>
      </c>
      <c r="V35" s="5">
        <v>63</v>
      </c>
      <c r="W35" s="5">
        <v>13</v>
      </c>
      <c r="X35" s="5">
        <v>0</v>
      </c>
      <c r="Y35" s="5">
        <v>4</v>
      </c>
      <c r="Z35" s="5">
        <v>4</v>
      </c>
      <c r="AA35" s="5">
        <v>5</v>
      </c>
      <c r="AB35" s="5">
        <v>4</v>
      </c>
      <c r="AC35" s="5">
        <v>52</v>
      </c>
      <c r="AD35" s="5">
        <v>8</v>
      </c>
      <c r="AE35" s="5">
        <v>3</v>
      </c>
      <c r="AF35" s="5">
        <v>0</v>
      </c>
      <c r="AG35" s="5">
        <v>0</v>
      </c>
      <c r="AH35" s="5">
        <v>12</v>
      </c>
      <c r="AI35" s="5">
        <v>2</v>
      </c>
      <c r="AJ35" s="5">
        <v>1</v>
      </c>
      <c r="AK35" s="5">
        <v>0</v>
      </c>
      <c r="AL35" s="5">
        <v>0</v>
      </c>
      <c r="AM35" s="5">
        <v>0</v>
      </c>
      <c r="AN35" s="5">
        <v>0</v>
      </c>
      <c r="AO35" s="5">
        <v>0</v>
      </c>
      <c r="AP35" s="5">
        <v>26</v>
      </c>
      <c r="AQ35" s="5">
        <v>0</v>
      </c>
      <c r="AR35" s="5">
        <v>5</v>
      </c>
      <c r="AS35" s="5">
        <v>0</v>
      </c>
      <c r="AT35" s="5">
        <v>8</v>
      </c>
      <c r="AU35" s="5">
        <v>4</v>
      </c>
      <c r="AV35" s="5">
        <v>0</v>
      </c>
      <c r="AW35" s="5">
        <v>10</v>
      </c>
      <c r="AX35" s="5">
        <v>5</v>
      </c>
      <c r="AY35" s="5">
        <v>0</v>
      </c>
      <c r="AZ35" s="5">
        <v>56</v>
      </c>
      <c r="BA35" s="5">
        <v>2</v>
      </c>
      <c r="BB35" s="5">
        <v>54</v>
      </c>
      <c r="BC35" s="5">
        <v>28</v>
      </c>
      <c r="BD35" s="5">
        <v>0</v>
      </c>
      <c r="BE35" s="5">
        <v>28</v>
      </c>
      <c r="BF35" s="5">
        <v>0</v>
      </c>
      <c r="BG35" s="5">
        <v>5</v>
      </c>
      <c r="BH35" s="5">
        <v>2</v>
      </c>
      <c r="BI35" s="5">
        <v>0</v>
      </c>
      <c r="BJ35" s="5">
        <v>2</v>
      </c>
      <c r="BK35" s="5">
        <v>1</v>
      </c>
      <c r="BL35" s="5">
        <v>1</v>
      </c>
      <c r="BM35" s="5">
        <v>1</v>
      </c>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4"/>
    </row>
    <row r="36" spans="1:200" ht="16.5">
      <c r="A36" s="84" t="s">
        <v>26</v>
      </c>
      <c r="B36" s="84" t="s">
        <v>27</v>
      </c>
      <c r="C36" s="68" t="s">
        <v>183</v>
      </c>
      <c r="D36" s="53">
        <v>2</v>
      </c>
      <c r="E36" s="5"/>
      <c r="F36" s="5"/>
      <c r="G36" s="5"/>
      <c r="H36" s="5"/>
      <c r="I36" s="5"/>
      <c r="J36" s="5"/>
      <c r="K36" s="5"/>
      <c r="L36" s="5"/>
      <c r="M36" s="5"/>
      <c r="N36" s="5">
        <v>63</v>
      </c>
      <c r="O36" s="5"/>
      <c r="P36" s="5">
        <v>1</v>
      </c>
      <c r="Q36" s="5"/>
      <c r="R36" s="5"/>
      <c r="S36" s="5"/>
      <c r="T36" s="5">
        <v>64</v>
      </c>
      <c r="U36" s="5">
        <v>72</v>
      </c>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4"/>
    </row>
    <row r="37" spans="1:200" ht="17.25" thickBot="1">
      <c r="A37" s="84" t="s">
        <v>26</v>
      </c>
      <c r="B37" s="84" t="s">
        <v>27</v>
      </c>
      <c r="C37" s="58" t="s">
        <v>58</v>
      </c>
      <c r="D37" s="53">
        <v>2</v>
      </c>
      <c r="E37" s="5"/>
      <c r="F37" s="5"/>
      <c r="G37" s="5"/>
      <c r="H37" s="5"/>
      <c r="I37" s="5"/>
      <c r="J37" s="5"/>
      <c r="K37" s="5"/>
      <c r="L37" s="5"/>
      <c r="M37" s="5"/>
      <c r="N37" s="5">
        <v>57</v>
      </c>
      <c r="O37" s="5"/>
      <c r="P37" s="5">
        <v>0</v>
      </c>
      <c r="Q37" s="5">
        <v>0</v>
      </c>
      <c r="R37" s="5">
        <v>0</v>
      </c>
      <c r="S37" s="5">
        <v>0</v>
      </c>
      <c r="T37" s="5">
        <v>57</v>
      </c>
      <c r="U37" s="5">
        <v>53</v>
      </c>
      <c r="V37" s="5">
        <v>4</v>
      </c>
      <c r="W37" s="5"/>
      <c r="X37" s="5"/>
      <c r="Y37" s="5"/>
      <c r="Z37" s="5"/>
      <c r="AA37" s="5"/>
      <c r="AB37" s="5"/>
      <c r="AC37" s="5">
        <v>0</v>
      </c>
      <c r="AD37" s="5"/>
      <c r="AE37" s="5"/>
      <c r="AF37" s="5"/>
      <c r="AG37" s="5"/>
      <c r="AH37" s="5"/>
      <c r="AI37" s="5"/>
      <c r="AJ37" s="5"/>
      <c r="AK37" s="5"/>
      <c r="AL37" s="5"/>
      <c r="AM37" s="5"/>
      <c r="AN37" s="5"/>
      <c r="AO37" s="5"/>
      <c r="AP37" s="5"/>
      <c r="AQ37" s="5"/>
      <c r="AR37" s="5"/>
      <c r="AS37" s="5"/>
      <c r="AT37" s="5">
        <v>0</v>
      </c>
      <c r="AU37" s="5"/>
      <c r="AV37" s="5"/>
      <c r="AW37" s="5">
        <v>0</v>
      </c>
      <c r="AX37" s="5"/>
      <c r="AY37" s="5"/>
      <c r="AZ37" s="5">
        <v>4</v>
      </c>
      <c r="BA37" s="5">
        <v>0</v>
      </c>
      <c r="BB37" s="5">
        <v>4</v>
      </c>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4"/>
    </row>
    <row r="38" spans="1:200" ht="16.5">
      <c r="A38" s="84" t="s">
        <v>26</v>
      </c>
      <c r="B38" s="84" t="s">
        <v>27</v>
      </c>
      <c r="C38" s="66" t="s">
        <v>201</v>
      </c>
      <c r="D38" s="53">
        <v>0</v>
      </c>
      <c r="E38" s="5">
        <v>2</v>
      </c>
      <c r="F38" s="5">
        <v>0</v>
      </c>
      <c r="G38" s="5">
        <v>0</v>
      </c>
      <c r="H38" s="5">
        <v>0</v>
      </c>
      <c r="I38" s="5">
        <v>2</v>
      </c>
      <c r="J38" s="5">
        <v>2</v>
      </c>
      <c r="K38" s="5">
        <v>0</v>
      </c>
      <c r="L38" s="5">
        <v>2</v>
      </c>
      <c r="M38" s="5"/>
      <c r="N38" s="5">
        <v>19</v>
      </c>
      <c r="O38" s="5">
        <v>0</v>
      </c>
      <c r="P38" s="5">
        <v>1</v>
      </c>
      <c r="Q38" s="5"/>
      <c r="R38" s="5"/>
      <c r="S38" s="5"/>
      <c r="T38" s="5">
        <v>20</v>
      </c>
      <c r="U38" s="5">
        <v>23</v>
      </c>
      <c r="V38" s="5"/>
      <c r="W38" s="5">
        <v>2</v>
      </c>
      <c r="X38" s="5">
        <v>0</v>
      </c>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4"/>
    </row>
    <row r="39" spans="1:200" ht="16.5">
      <c r="A39" s="84" t="s">
        <v>26</v>
      </c>
      <c r="B39" s="79" t="s">
        <v>59</v>
      </c>
      <c r="C39" s="68" t="s">
        <v>110</v>
      </c>
      <c r="D39" s="53">
        <v>3</v>
      </c>
      <c r="E39" s="5"/>
      <c r="F39" s="5"/>
      <c r="G39" s="5"/>
      <c r="H39" s="5"/>
      <c r="I39" s="5"/>
      <c r="J39" s="5"/>
      <c r="K39" s="5"/>
      <c r="L39" s="5"/>
      <c r="M39" s="5"/>
      <c r="N39" s="5">
        <v>59</v>
      </c>
      <c r="O39" s="5"/>
      <c r="P39" s="5">
        <v>0</v>
      </c>
      <c r="Q39" s="5"/>
      <c r="R39" s="5"/>
      <c r="S39" s="5"/>
      <c r="T39" s="5">
        <v>59</v>
      </c>
      <c r="U39" s="5">
        <v>60</v>
      </c>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c r="FS39" s="5"/>
      <c r="FT39" s="5"/>
      <c r="FU39" s="5"/>
      <c r="FV39" s="5"/>
      <c r="FW39" s="5"/>
      <c r="FX39" s="5"/>
      <c r="FY39" s="5"/>
      <c r="FZ39" s="5"/>
      <c r="GA39" s="5"/>
      <c r="GB39" s="5"/>
      <c r="GC39" s="5"/>
      <c r="GD39" s="5"/>
      <c r="GE39" s="5"/>
      <c r="GF39" s="5"/>
      <c r="GG39" s="5"/>
      <c r="GH39" s="5"/>
      <c r="GI39" s="5"/>
      <c r="GJ39" s="5"/>
      <c r="GK39" s="5"/>
      <c r="GL39" s="5"/>
      <c r="GM39" s="5"/>
      <c r="GN39" s="5"/>
      <c r="GO39" s="5"/>
      <c r="GP39" s="5"/>
      <c r="GQ39" s="5"/>
      <c r="GR39" s="54"/>
    </row>
    <row r="40" spans="1:200" ht="16.5">
      <c r="A40" s="84" t="s">
        <v>26</v>
      </c>
      <c r="B40" s="80" t="s">
        <v>59</v>
      </c>
      <c r="C40" s="68" t="s">
        <v>197</v>
      </c>
      <c r="D40" s="53">
        <v>0</v>
      </c>
      <c r="E40" s="5"/>
      <c r="F40" s="5"/>
      <c r="G40" s="5"/>
      <c r="H40" s="5"/>
      <c r="I40" s="5"/>
      <c r="J40" s="5"/>
      <c r="K40" s="5"/>
      <c r="L40" s="5"/>
      <c r="M40" s="5"/>
      <c r="N40" s="5">
        <v>21</v>
      </c>
      <c r="O40" s="5"/>
      <c r="P40" s="5">
        <v>0</v>
      </c>
      <c r="Q40" s="5"/>
      <c r="R40" s="5"/>
      <c r="S40" s="5"/>
      <c r="T40" s="5">
        <v>21</v>
      </c>
      <c r="U40" s="5">
        <v>22</v>
      </c>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c r="FS40" s="5"/>
      <c r="FT40" s="5"/>
      <c r="FU40" s="5"/>
      <c r="FV40" s="5"/>
      <c r="FW40" s="5"/>
      <c r="FX40" s="5"/>
      <c r="FY40" s="5"/>
      <c r="FZ40" s="5"/>
      <c r="GA40" s="5"/>
      <c r="GB40" s="5"/>
      <c r="GC40" s="5"/>
      <c r="GD40" s="5"/>
      <c r="GE40" s="5"/>
      <c r="GF40" s="5"/>
      <c r="GG40" s="5"/>
      <c r="GH40" s="5"/>
      <c r="GI40" s="5"/>
      <c r="GJ40" s="5"/>
      <c r="GK40" s="5"/>
      <c r="GL40" s="5"/>
      <c r="GM40" s="5"/>
      <c r="GN40" s="5"/>
      <c r="GO40" s="5"/>
      <c r="GP40" s="5"/>
      <c r="GQ40" s="5"/>
      <c r="GR40" s="54"/>
    </row>
    <row r="41" spans="1:200" ht="16.5">
      <c r="A41" s="84" t="s">
        <v>26</v>
      </c>
      <c r="B41" s="80" t="s">
        <v>59</v>
      </c>
      <c r="C41" s="68" t="s">
        <v>184</v>
      </c>
      <c r="D41" s="53">
        <v>2</v>
      </c>
      <c r="E41" s="5">
        <v>1</v>
      </c>
      <c r="F41" s="5">
        <v>0</v>
      </c>
      <c r="G41" s="5">
        <v>0</v>
      </c>
      <c r="H41" s="5">
        <v>0</v>
      </c>
      <c r="I41" s="5">
        <v>1</v>
      </c>
      <c r="J41" s="5">
        <v>1</v>
      </c>
      <c r="K41" s="5">
        <v>0</v>
      </c>
      <c r="L41" s="5">
        <v>0</v>
      </c>
      <c r="M41" s="5"/>
      <c r="N41" s="5">
        <v>42</v>
      </c>
      <c r="O41" s="5">
        <v>0</v>
      </c>
      <c r="P41" s="5">
        <v>1</v>
      </c>
      <c r="Q41" s="5"/>
      <c r="R41" s="5"/>
      <c r="S41" s="5"/>
      <c r="T41" s="5">
        <v>43</v>
      </c>
      <c r="U41" s="5">
        <v>46</v>
      </c>
      <c r="V41" s="5"/>
      <c r="W41" s="5">
        <v>0</v>
      </c>
      <c r="X41" s="5">
        <v>0</v>
      </c>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c r="FS41" s="5"/>
      <c r="FT41" s="5"/>
      <c r="FU41" s="5"/>
      <c r="FV41" s="5"/>
      <c r="FW41" s="5"/>
      <c r="FX41" s="5"/>
      <c r="FY41" s="5"/>
      <c r="FZ41" s="5"/>
      <c r="GA41" s="5"/>
      <c r="GB41" s="5"/>
      <c r="GC41" s="5"/>
      <c r="GD41" s="5"/>
      <c r="GE41" s="5"/>
      <c r="GF41" s="5"/>
      <c r="GG41" s="5"/>
      <c r="GH41" s="5"/>
      <c r="GI41" s="5"/>
      <c r="GJ41" s="5"/>
      <c r="GK41" s="5"/>
      <c r="GL41" s="5"/>
      <c r="GM41" s="5"/>
      <c r="GN41" s="5"/>
      <c r="GO41" s="5"/>
      <c r="GP41" s="5"/>
      <c r="GQ41" s="5"/>
      <c r="GR41" s="54"/>
    </row>
    <row r="42" spans="1:200" ht="16.5">
      <c r="A42" s="84" t="s">
        <v>26</v>
      </c>
      <c r="B42" s="80" t="s">
        <v>59</v>
      </c>
      <c r="C42" s="68" t="s">
        <v>60</v>
      </c>
      <c r="D42" s="53">
        <v>0</v>
      </c>
      <c r="E42" s="5"/>
      <c r="F42" s="5"/>
      <c r="G42" s="5"/>
      <c r="H42" s="5"/>
      <c r="I42" s="5"/>
      <c r="J42" s="5"/>
      <c r="K42" s="5"/>
      <c r="L42" s="5"/>
      <c r="M42" s="5"/>
      <c r="N42" s="5">
        <v>48</v>
      </c>
      <c r="O42" s="5"/>
      <c r="P42" s="5">
        <v>0</v>
      </c>
      <c r="Q42" s="5">
        <v>0</v>
      </c>
      <c r="R42" s="5">
        <v>0</v>
      </c>
      <c r="S42" s="5">
        <v>0</v>
      </c>
      <c r="T42" s="5">
        <v>48</v>
      </c>
      <c r="U42" s="5">
        <v>47</v>
      </c>
      <c r="V42" s="5">
        <v>1</v>
      </c>
      <c r="W42" s="5"/>
      <c r="X42" s="5"/>
      <c r="Y42" s="5"/>
      <c r="Z42" s="5"/>
      <c r="AA42" s="5"/>
      <c r="AB42" s="5"/>
      <c r="AC42" s="5">
        <v>0</v>
      </c>
      <c r="AD42" s="5"/>
      <c r="AE42" s="5"/>
      <c r="AF42" s="5"/>
      <c r="AG42" s="5"/>
      <c r="AH42" s="5"/>
      <c r="AI42" s="5"/>
      <c r="AJ42" s="5"/>
      <c r="AK42" s="5"/>
      <c r="AL42" s="5"/>
      <c r="AM42" s="5"/>
      <c r="AN42" s="5"/>
      <c r="AO42" s="5"/>
      <c r="AP42" s="5"/>
      <c r="AQ42" s="5"/>
      <c r="AR42" s="5"/>
      <c r="AS42" s="5"/>
      <c r="AT42" s="5">
        <v>0</v>
      </c>
      <c r="AU42" s="5"/>
      <c r="AV42" s="5"/>
      <c r="AW42" s="5">
        <v>0</v>
      </c>
      <c r="AX42" s="5"/>
      <c r="AY42" s="5"/>
      <c r="AZ42" s="5">
        <v>1</v>
      </c>
      <c r="BA42" s="5">
        <v>0</v>
      </c>
      <c r="BB42" s="5">
        <v>1</v>
      </c>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4"/>
    </row>
    <row r="43" spans="1:200" ht="16.5">
      <c r="A43" s="84" t="s">
        <v>26</v>
      </c>
      <c r="B43" s="80" t="s">
        <v>59</v>
      </c>
      <c r="C43" s="68" t="s">
        <v>196</v>
      </c>
      <c r="D43" s="53">
        <v>0</v>
      </c>
      <c r="E43" s="5"/>
      <c r="F43" s="5"/>
      <c r="G43" s="5"/>
      <c r="H43" s="5"/>
      <c r="I43" s="5"/>
      <c r="J43" s="5"/>
      <c r="K43" s="5"/>
      <c r="L43" s="5"/>
      <c r="M43" s="5"/>
      <c r="N43" s="5">
        <v>24</v>
      </c>
      <c r="O43" s="5"/>
      <c r="P43" s="5">
        <v>1</v>
      </c>
      <c r="Q43" s="5"/>
      <c r="R43" s="5"/>
      <c r="S43" s="5"/>
      <c r="T43" s="5">
        <v>25</v>
      </c>
      <c r="U43" s="5">
        <v>26</v>
      </c>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c r="GM43" s="5"/>
      <c r="GN43" s="5"/>
      <c r="GO43" s="5"/>
      <c r="GP43" s="5"/>
      <c r="GQ43" s="5"/>
      <c r="GR43" s="54"/>
    </row>
    <row r="44" spans="1:200" ht="17.25" thickBot="1">
      <c r="A44" s="84" t="s">
        <v>26</v>
      </c>
      <c r="B44" s="80" t="s">
        <v>59</v>
      </c>
      <c r="C44" s="58" t="s">
        <v>62</v>
      </c>
      <c r="D44" s="53">
        <v>5</v>
      </c>
      <c r="E44" s="5"/>
      <c r="F44" s="5"/>
      <c r="G44" s="5"/>
      <c r="H44" s="5"/>
      <c r="I44" s="5"/>
      <c r="J44" s="5"/>
      <c r="K44" s="5"/>
      <c r="L44" s="5"/>
      <c r="M44" s="5"/>
      <c r="N44" s="5">
        <v>78</v>
      </c>
      <c r="O44" s="5"/>
      <c r="P44" s="5">
        <v>2</v>
      </c>
      <c r="Q44" s="5"/>
      <c r="R44" s="5"/>
      <c r="S44" s="5"/>
      <c r="T44" s="5">
        <v>80</v>
      </c>
      <c r="U44" s="5">
        <v>83</v>
      </c>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4"/>
    </row>
    <row r="45" spans="1:200" ht="16.5">
      <c r="A45" s="84" t="s">
        <v>26</v>
      </c>
      <c r="B45" s="80" t="s">
        <v>59</v>
      </c>
      <c r="C45" s="66" t="s">
        <v>215</v>
      </c>
      <c r="D45" s="53">
        <v>0</v>
      </c>
      <c r="E45" s="5"/>
      <c r="F45" s="5"/>
      <c r="G45" s="5"/>
      <c r="H45" s="5"/>
      <c r="I45" s="5"/>
      <c r="J45" s="5"/>
      <c r="K45" s="5"/>
      <c r="L45" s="5"/>
      <c r="M45" s="5"/>
      <c r="N45" s="5">
        <v>30</v>
      </c>
      <c r="O45" s="5"/>
      <c r="P45" s="5">
        <v>0</v>
      </c>
      <c r="Q45" s="5">
        <v>0</v>
      </c>
      <c r="R45" s="5">
        <v>0</v>
      </c>
      <c r="S45" s="5">
        <v>0</v>
      </c>
      <c r="T45" s="5">
        <v>30</v>
      </c>
      <c r="U45" s="5">
        <v>28</v>
      </c>
      <c r="V45" s="5">
        <v>2</v>
      </c>
      <c r="W45" s="5"/>
      <c r="X45" s="5"/>
      <c r="Y45" s="5"/>
      <c r="Z45" s="5"/>
      <c r="AA45" s="5"/>
      <c r="AB45" s="5"/>
      <c r="AC45" s="5">
        <v>0</v>
      </c>
      <c r="AD45" s="5"/>
      <c r="AE45" s="5"/>
      <c r="AF45" s="5"/>
      <c r="AG45" s="5"/>
      <c r="AH45" s="5"/>
      <c r="AI45" s="5"/>
      <c r="AJ45" s="5"/>
      <c r="AK45" s="5"/>
      <c r="AL45" s="5"/>
      <c r="AM45" s="5"/>
      <c r="AN45" s="5"/>
      <c r="AO45" s="5"/>
      <c r="AP45" s="5"/>
      <c r="AQ45" s="5"/>
      <c r="AR45" s="5"/>
      <c r="AS45" s="5"/>
      <c r="AT45" s="5">
        <v>0</v>
      </c>
      <c r="AU45" s="5"/>
      <c r="AV45" s="5"/>
      <c r="AW45" s="5">
        <v>0</v>
      </c>
      <c r="AX45" s="5"/>
      <c r="AY45" s="5"/>
      <c r="AZ45" s="5">
        <v>2</v>
      </c>
      <c r="BA45" s="5">
        <v>0</v>
      </c>
      <c r="BB45" s="5">
        <v>2</v>
      </c>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4"/>
    </row>
    <row r="46" spans="1:200" ht="16.5">
      <c r="A46" s="84" t="s">
        <v>26</v>
      </c>
      <c r="B46" s="80" t="s">
        <v>59</v>
      </c>
      <c r="C46" s="66" t="s">
        <v>221</v>
      </c>
      <c r="D46" s="53">
        <v>0</v>
      </c>
      <c r="E46" s="5">
        <v>3</v>
      </c>
      <c r="F46" s="5">
        <v>0</v>
      </c>
      <c r="G46" s="5">
        <v>0</v>
      </c>
      <c r="H46" s="5">
        <v>1</v>
      </c>
      <c r="I46" s="5">
        <v>2</v>
      </c>
      <c r="J46" s="5">
        <v>2</v>
      </c>
      <c r="K46" s="5">
        <v>0</v>
      </c>
      <c r="L46" s="5">
        <v>2</v>
      </c>
      <c r="M46" s="5"/>
      <c r="N46" s="5">
        <v>42</v>
      </c>
      <c r="O46" s="5">
        <v>0</v>
      </c>
      <c r="P46" s="5">
        <v>1</v>
      </c>
      <c r="Q46" s="5"/>
      <c r="R46" s="5"/>
      <c r="S46" s="5"/>
      <c r="T46" s="5">
        <v>43</v>
      </c>
      <c r="U46" s="5">
        <v>45</v>
      </c>
      <c r="V46" s="5"/>
      <c r="W46" s="5">
        <v>1</v>
      </c>
      <c r="X46" s="5">
        <v>0</v>
      </c>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4"/>
    </row>
    <row r="47" spans="1:200" ht="16.5">
      <c r="A47" s="84" t="s">
        <v>26</v>
      </c>
      <c r="B47" s="80" t="s">
        <v>59</v>
      </c>
      <c r="C47" s="66" t="s">
        <v>233</v>
      </c>
      <c r="D47" s="53">
        <v>0</v>
      </c>
      <c r="E47" s="5"/>
      <c r="F47" s="5"/>
      <c r="G47" s="5"/>
      <c r="H47" s="5"/>
      <c r="I47" s="5"/>
      <c r="J47" s="5"/>
      <c r="K47" s="5"/>
      <c r="L47" s="5"/>
      <c r="M47" s="5"/>
      <c r="N47" s="5">
        <v>8</v>
      </c>
      <c r="O47" s="5"/>
      <c r="P47" s="5">
        <v>1</v>
      </c>
      <c r="Q47" s="5">
        <v>0</v>
      </c>
      <c r="R47" s="5">
        <v>0</v>
      </c>
      <c r="S47" s="5">
        <v>1</v>
      </c>
      <c r="T47" s="5">
        <v>10</v>
      </c>
      <c r="U47" s="5">
        <v>7</v>
      </c>
      <c r="V47" s="5">
        <v>3</v>
      </c>
      <c r="W47" s="5"/>
      <c r="X47" s="5"/>
      <c r="Y47" s="5"/>
      <c r="Z47" s="5"/>
      <c r="AA47" s="5"/>
      <c r="AB47" s="5"/>
      <c r="AC47" s="5">
        <v>0</v>
      </c>
      <c r="AD47" s="5"/>
      <c r="AE47" s="5"/>
      <c r="AF47" s="5"/>
      <c r="AG47" s="5"/>
      <c r="AH47" s="5"/>
      <c r="AI47" s="5"/>
      <c r="AJ47" s="5"/>
      <c r="AK47" s="5"/>
      <c r="AL47" s="5"/>
      <c r="AM47" s="5"/>
      <c r="AN47" s="5"/>
      <c r="AO47" s="5"/>
      <c r="AP47" s="5"/>
      <c r="AQ47" s="5"/>
      <c r="AR47" s="5"/>
      <c r="AS47" s="5"/>
      <c r="AT47" s="5">
        <v>0</v>
      </c>
      <c r="AU47" s="5"/>
      <c r="AV47" s="5"/>
      <c r="AW47" s="5">
        <v>0</v>
      </c>
      <c r="AX47" s="5"/>
      <c r="AY47" s="5"/>
      <c r="AZ47" s="5">
        <v>3</v>
      </c>
      <c r="BA47" s="5">
        <v>0</v>
      </c>
      <c r="BB47" s="5">
        <v>3</v>
      </c>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4"/>
    </row>
    <row r="48" spans="1:200" ht="16.5">
      <c r="A48" s="84" t="s">
        <v>26</v>
      </c>
      <c r="B48" s="79" t="s">
        <v>38</v>
      </c>
      <c r="C48" s="68" t="s">
        <v>102</v>
      </c>
      <c r="D48" s="53">
        <v>3</v>
      </c>
      <c r="E48" s="5"/>
      <c r="F48" s="5"/>
      <c r="G48" s="5"/>
      <c r="H48" s="5"/>
      <c r="I48" s="5"/>
      <c r="J48" s="5"/>
      <c r="K48" s="5"/>
      <c r="L48" s="5"/>
      <c r="M48" s="5"/>
      <c r="N48" s="5">
        <v>47</v>
      </c>
      <c r="O48" s="5"/>
      <c r="P48" s="5">
        <v>3</v>
      </c>
      <c r="Q48" s="5"/>
      <c r="R48" s="5"/>
      <c r="S48" s="5"/>
      <c r="T48" s="5">
        <v>50</v>
      </c>
      <c r="U48" s="5">
        <v>50</v>
      </c>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v>1</v>
      </c>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4"/>
    </row>
    <row r="49" spans="1:200" ht="16.5">
      <c r="A49" s="84" t="s">
        <v>26</v>
      </c>
      <c r="B49" s="84" t="s">
        <v>38</v>
      </c>
      <c r="C49" s="68" t="s">
        <v>169</v>
      </c>
      <c r="D49" s="53">
        <v>8</v>
      </c>
      <c r="E49" s="5"/>
      <c r="F49" s="5"/>
      <c r="G49" s="5"/>
      <c r="H49" s="5"/>
      <c r="I49" s="5"/>
      <c r="J49" s="5"/>
      <c r="K49" s="5"/>
      <c r="L49" s="5"/>
      <c r="M49" s="5"/>
      <c r="N49" s="5">
        <v>216</v>
      </c>
      <c r="O49" s="5"/>
      <c r="P49" s="5">
        <v>6</v>
      </c>
      <c r="Q49" s="5"/>
      <c r="R49" s="5"/>
      <c r="S49" s="5"/>
      <c r="T49" s="5">
        <v>222</v>
      </c>
      <c r="U49" s="5">
        <v>223</v>
      </c>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v>1</v>
      </c>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4"/>
    </row>
    <row r="50" spans="1:200" ht="16.5">
      <c r="A50" s="84" t="s">
        <v>26</v>
      </c>
      <c r="B50" s="84" t="s">
        <v>38</v>
      </c>
      <c r="C50" s="68" t="s">
        <v>40</v>
      </c>
      <c r="D50" s="53">
        <v>13</v>
      </c>
      <c r="E50" s="5">
        <v>0</v>
      </c>
      <c r="F50" s="5">
        <v>0</v>
      </c>
      <c r="G50" s="5">
        <v>0</v>
      </c>
      <c r="H50" s="5">
        <v>0</v>
      </c>
      <c r="I50" s="5">
        <v>0</v>
      </c>
      <c r="J50" s="5">
        <v>0</v>
      </c>
      <c r="K50" s="5">
        <v>0</v>
      </c>
      <c r="L50" s="5">
        <v>0</v>
      </c>
      <c r="M50" s="5"/>
      <c r="N50" s="5">
        <v>171</v>
      </c>
      <c r="O50" s="5">
        <v>0</v>
      </c>
      <c r="P50" s="5">
        <v>6</v>
      </c>
      <c r="Q50" s="5">
        <v>0</v>
      </c>
      <c r="R50" s="5">
        <v>0</v>
      </c>
      <c r="S50" s="5">
        <v>0</v>
      </c>
      <c r="T50" s="5">
        <v>177</v>
      </c>
      <c r="U50" s="5">
        <v>170</v>
      </c>
      <c r="V50" s="5">
        <v>7</v>
      </c>
      <c r="W50" s="5">
        <v>0</v>
      </c>
      <c r="X50" s="5">
        <v>0</v>
      </c>
      <c r="Y50" s="5">
        <v>0</v>
      </c>
      <c r="Z50" s="5">
        <v>0</v>
      </c>
      <c r="AA50" s="5">
        <v>0</v>
      </c>
      <c r="AB50" s="5">
        <v>4</v>
      </c>
      <c r="AC50" s="5">
        <v>0</v>
      </c>
      <c r="AD50" s="5">
        <v>0</v>
      </c>
      <c r="AE50" s="5">
        <v>0</v>
      </c>
      <c r="AF50" s="5">
        <v>0</v>
      </c>
      <c r="AG50" s="5">
        <v>0</v>
      </c>
      <c r="AH50" s="5">
        <v>0</v>
      </c>
      <c r="AI50" s="5">
        <v>0</v>
      </c>
      <c r="AJ50" s="5">
        <v>0</v>
      </c>
      <c r="AK50" s="5">
        <v>0</v>
      </c>
      <c r="AL50" s="5">
        <v>0</v>
      </c>
      <c r="AM50" s="5">
        <v>2</v>
      </c>
      <c r="AN50" s="5">
        <v>1</v>
      </c>
      <c r="AO50" s="5">
        <v>1</v>
      </c>
      <c r="AP50" s="5">
        <v>0</v>
      </c>
      <c r="AQ50" s="5">
        <v>0</v>
      </c>
      <c r="AR50" s="5">
        <v>2</v>
      </c>
      <c r="AS50" s="5">
        <v>0</v>
      </c>
      <c r="AT50" s="5">
        <v>0</v>
      </c>
      <c r="AU50" s="5">
        <v>0</v>
      </c>
      <c r="AV50" s="5">
        <v>0</v>
      </c>
      <c r="AW50" s="5">
        <v>0</v>
      </c>
      <c r="AX50" s="5">
        <v>0</v>
      </c>
      <c r="AY50" s="5">
        <v>0</v>
      </c>
      <c r="AZ50" s="5">
        <v>14</v>
      </c>
      <c r="BA50" s="5">
        <v>0</v>
      </c>
      <c r="BB50" s="5">
        <v>14</v>
      </c>
      <c r="BC50" s="5">
        <v>7</v>
      </c>
      <c r="BD50" s="5">
        <v>0</v>
      </c>
      <c r="BE50" s="5">
        <v>7</v>
      </c>
      <c r="BF50" s="5">
        <v>0</v>
      </c>
      <c r="BG50" s="5">
        <v>2</v>
      </c>
      <c r="BH50" s="5">
        <v>1</v>
      </c>
      <c r="BI50" s="5">
        <v>0</v>
      </c>
      <c r="BJ50" s="5">
        <v>0</v>
      </c>
      <c r="BK50" s="5">
        <v>0</v>
      </c>
      <c r="BL50" s="5">
        <v>0</v>
      </c>
      <c r="BM50" s="5">
        <v>2</v>
      </c>
      <c r="BN50" s="5">
        <v>0</v>
      </c>
      <c r="BO50" s="5">
        <v>0</v>
      </c>
      <c r="BP50" s="5">
        <v>0</v>
      </c>
      <c r="BQ50" s="5">
        <v>0</v>
      </c>
      <c r="BR50" s="5">
        <v>0</v>
      </c>
      <c r="BS50" s="5">
        <v>0</v>
      </c>
      <c r="BT50" s="5">
        <v>0</v>
      </c>
      <c r="BU50" s="5">
        <v>0</v>
      </c>
      <c r="BV50" s="5">
        <v>0</v>
      </c>
      <c r="BW50" s="5">
        <v>0</v>
      </c>
      <c r="BX50" s="5">
        <v>0</v>
      </c>
      <c r="BY50" s="5">
        <v>0</v>
      </c>
      <c r="BZ50" s="5">
        <v>0</v>
      </c>
      <c r="CA50" s="5">
        <v>0</v>
      </c>
      <c r="CB50" s="5">
        <v>0</v>
      </c>
      <c r="CC50" s="5">
        <v>0</v>
      </c>
      <c r="CD50" s="5">
        <v>0</v>
      </c>
      <c r="CE50" s="5">
        <v>0</v>
      </c>
      <c r="CF50" s="5">
        <v>0</v>
      </c>
      <c r="CG50" s="5">
        <v>0</v>
      </c>
      <c r="CH50" s="5">
        <v>0</v>
      </c>
      <c r="CI50" s="5">
        <v>0</v>
      </c>
      <c r="CJ50" s="5">
        <v>0</v>
      </c>
      <c r="CK50" s="5">
        <v>0</v>
      </c>
      <c r="CL50" s="5">
        <v>0</v>
      </c>
      <c r="CM50" s="5">
        <v>0</v>
      </c>
      <c r="CN50" s="5">
        <v>0</v>
      </c>
      <c r="CO50" s="5">
        <v>0</v>
      </c>
      <c r="CP50" s="5">
        <v>0</v>
      </c>
      <c r="CQ50" s="5">
        <v>0</v>
      </c>
      <c r="CR50" s="5">
        <v>0</v>
      </c>
      <c r="CS50" s="5">
        <v>0</v>
      </c>
      <c r="CT50" s="5">
        <v>0</v>
      </c>
      <c r="CU50" s="5">
        <v>0</v>
      </c>
      <c r="CV50" s="5">
        <v>0</v>
      </c>
      <c r="CW50" s="5">
        <v>0</v>
      </c>
      <c r="CX50" s="5">
        <v>0</v>
      </c>
      <c r="CY50" s="5">
        <v>0</v>
      </c>
      <c r="CZ50" s="5">
        <v>0</v>
      </c>
      <c r="DA50" s="5">
        <v>0</v>
      </c>
      <c r="DB50" s="5">
        <v>0</v>
      </c>
      <c r="DC50" s="5">
        <v>0</v>
      </c>
      <c r="DD50" s="5">
        <v>0</v>
      </c>
      <c r="DE50" s="5">
        <v>0</v>
      </c>
      <c r="DF50" s="5">
        <v>0</v>
      </c>
      <c r="DG50" s="5">
        <v>0</v>
      </c>
      <c r="DH50" s="5">
        <v>0</v>
      </c>
      <c r="DI50" s="5">
        <v>0</v>
      </c>
      <c r="DJ50" s="5">
        <v>0</v>
      </c>
      <c r="DK50" s="5">
        <v>0</v>
      </c>
      <c r="DL50" s="5">
        <v>0</v>
      </c>
      <c r="DM50" s="5">
        <v>0</v>
      </c>
      <c r="DN50" s="5">
        <v>0</v>
      </c>
      <c r="DO50" s="5">
        <v>0</v>
      </c>
      <c r="DP50" s="5">
        <v>0</v>
      </c>
      <c r="DQ50" s="5">
        <v>0</v>
      </c>
      <c r="DR50" s="5">
        <v>0</v>
      </c>
      <c r="DS50" s="5">
        <v>0</v>
      </c>
      <c r="DT50" s="5">
        <v>0</v>
      </c>
      <c r="DU50" s="5">
        <v>0</v>
      </c>
      <c r="DV50" s="5">
        <v>0</v>
      </c>
      <c r="DW50" s="5">
        <v>0</v>
      </c>
      <c r="DX50" s="5">
        <v>0</v>
      </c>
      <c r="DY50" s="5">
        <v>0</v>
      </c>
      <c r="DZ50" s="5">
        <v>0</v>
      </c>
      <c r="EA50" s="5">
        <v>0</v>
      </c>
      <c r="EB50" s="5">
        <v>0</v>
      </c>
      <c r="EC50" s="5">
        <v>0</v>
      </c>
      <c r="ED50" s="5">
        <v>0</v>
      </c>
      <c r="EE50" s="5">
        <v>0</v>
      </c>
      <c r="EF50" s="5">
        <v>0</v>
      </c>
      <c r="EG50" s="5">
        <v>0</v>
      </c>
      <c r="EH50" s="5">
        <v>0</v>
      </c>
      <c r="EI50" s="5">
        <v>0</v>
      </c>
      <c r="EJ50" s="5">
        <v>0</v>
      </c>
      <c r="EK50" s="5">
        <v>0</v>
      </c>
      <c r="EL50" s="5">
        <v>0</v>
      </c>
      <c r="EM50" s="5">
        <v>0</v>
      </c>
      <c r="EN50" s="5">
        <v>0</v>
      </c>
      <c r="EO50" s="5">
        <v>0</v>
      </c>
      <c r="EP50" s="5">
        <v>0</v>
      </c>
      <c r="EQ50" s="5">
        <v>0</v>
      </c>
      <c r="ER50" s="5">
        <v>0</v>
      </c>
      <c r="ES50" s="5">
        <v>0</v>
      </c>
      <c r="ET50" s="5">
        <v>0</v>
      </c>
      <c r="EU50" s="5">
        <v>0</v>
      </c>
      <c r="EV50" s="5">
        <v>0</v>
      </c>
      <c r="EW50" s="5">
        <v>0</v>
      </c>
      <c r="EX50" s="5">
        <v>0</v>
      </c>
      <c r="EY50" s="5">
        <v>0</v>
      </c>
      <c r="EZ50" s="5">
        <v>0</v>
      </c>
      <c r="FA50" s="5">
        <v>0</v>
      </c>
      <c r="FB50" s="5">
        <v>0</v>
      </c>
      <c r="FC50" s="5">
        <v>0</v>
      </c>
      <c r="FD50" s="5">
        <v>0</v>
      </c>
      <c r="FE50" s="5">
        <v>0</v>
      </c>
      <c r="FF50" s="5">
        <v>0</v>
      </c>
      <c r="FG50" s="5">
        <v>0</v>
      </c>
      <c r="FH50" s="5">
        <v>0</v>
      </c>
      <c r="FI50" s="5">
        <v>0</v>
      </c>
      <c r="FJ50" s="5">
        <v>0</v>
      </c>
      <c r="FK50" s="5">
        <v>0</v>
      </c>
      <c r="FL50" s="5">
        <v>0</v>
      </c>
      <c r="FM50" s="5">
        <v>0</v>
      </c>
      <c r="FN50" s="5">
        <v>0</v>
      </c>
      <c r="FO50" s="5">
        <v>0</v>
      </c>
      <c r="FP50" s="5">
        <v>0</v>
      </c>
      <c r="FQ50" s="5">
        <v>0</v>
      </c>
      <c r="FR50" s="5">
        <v>0</v>
      </c>
      <c r="FS50" s="5">
        <v>0</v>
      </c>
      <c r="FT50" s="5">
        <v>0</v>
      </c>
      <c r="FU50" s="5">
        <v>0</v>
      </c>
      <c r="FV50" s="5">
        <v>0</v>
      </c>
      <c r="FW50" s="5">
        <v>0</v>
      </c>
      <c r="FX50" s="5">
        <v>0</v>
      </c>
      <c r="FY50" s="5">
        <v>0</v>
      </c>
      <c r="FZ50" s="5">
        <v>0</v>
      </c>
      <c r="GA50" s="5">
        <v>0</v>
      </c>
      <c r="GB50" s="5">
        <v>0</v>
      </c>
      <c r="GC50" s="5">
        <v>0</v>
      </c>
      <c r="GD50" s="5">
        <v>0</v>
      </c>
      <c r="GE50" s="5">
        <v>0</v>
      </c>
      <c r="GF50" s="5">
        <v>0</v>
      </c>
      <c r="GG50" s="5">
        <v>0</v>
      </c>
      <c r="GH50" s="5">
        <v>0</v>
      </c>
      <c r="GI50" s="5">
        <v>0</v>
      </c>
      <c r="GJ50" s="5">
        <v>0</v>
      </c>
      <c r="GK50" s="5">
        <v>0</v>
      </c>
      <c r="GL50" s="5">
        <v>0</v>
      </c>
      <c r="GM50" s="5">
        <v>0</v>
      </c>
      <c r="GN50" s="5">
        <v>0</v>
      </c>
      <c r="GO50" s="5">
        <v>0</v>
      </c>
      <c r="GP50" s="5">
        <v>0</v>
      </c>
      <c r="GQ50" s="5">
        <v>0</v>
      </c>
      <c r="GR50" s="54">
        <v>0</v>
      </c>
    </row>
    <row r="51" spans="1:200" ht="16.5">
      <c r="A51" s="84" t="s">
        <v>26</v>
      </c>
      <c r="B51" s="84" t="s">
        <v>38</v>
      </c>
      <c r="C51" s="68" t="s">
        <v>63</v>
      </c>
      <c r="D51" s="53">
        <v>1</v>
      </c>
      <c r="E51" s="5"/>
      <c r="F51" s="5"/>
      <c r="G51" s="5"/>
      <c r="H51" s="5"/>
      <c r="I51" s="5"/>
      <c r="J51" s="5"/>
      <c r="K51" s="5"/>
      <c r="L51" s="5"/>
      <c r="M51" s="5"/>
      <c r="N51" s="5">
        <v>28</v>
      </c>
      <c r="O51" s="5"/>
      <c r="P51" s="5">
        <v>2</v>
      </c>
      <c r="Q51" s="5"/>
      <c r="R51" s="5"/>
      <c r="S51" s="5"/>
      <c r="T51" s="5">
        <v>30</v>
      </c>
      <c r="U51" s="5">
        <v>33</v>
      </c>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4"/>
    </row>
    <row r="52" spans="1:200" ht="16.5">
      <c r="A52" s="84" t="s">
        <v>26</v>
      </c>
      <c r="B52" s="84" t="s">
        <v>38</v>
      </c>
      <c r="C52" s="68" t="s">
        <v>65</v>
      </c>
      <c r="D52" s="53">
        <v>13</v>
      </c>
      <c r="E52" s="5"/>
      <c r="F52" s="5"/>
      <c r="G52" s="5"/>
      <c r="H52" s="5"/>
      <c r="I52" s="5"/>
      <c r="J52" s="5"/>
      <c r="K52" s="5"/>
      <c r="L52" s="5"/>
      <c r="M52" s="5"/>
      <c r="N52" s="5">
        <v>558</v>
      </c>
      <c r="O52" s="5"/>
      <c r="P52" s="5">
        <v>4</v>
      </c>
      <c r="Q52" s="5"/>
      <c r="R52" s="5"/>
      <c r="S52" s="5"/>
      <c r="T52" s="5">
        <v>562</v>
      </c>
      <c r="U52" s="5">
        <v>562</v>
      </c>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v>1</v>
      </c>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4"/>
    </row>
    <row r="53" spans="1:200" ht="16.5">
      <c r="A53" s="84" t="s">
        <v>26</v>
      </c>
      <c r="B53" s="84" t="s">
        <v>38</v>
      </c>
      <c r="C53" s="68" t="s">
        <v>66</v>
      </c>
      <c r="D53" s="53">
        <v>12</v>
      </c>
      <c r="E53" s="5"/>
      <c r="F53" s="5"/>
      <c r="G53" s="5"/>
      <c r="H53" s="5"/>
      <c r="I53" s="5"/>
      <c r="J53" s="5"/>
      <c r="K53" s="5"/>
      <c r="L53" s="5"/>
      <c r="M53" s="5"/>
      <c r="N53" s="5">
        <v>340</v>
      </c>
      <c r="O53" s="5"/>
      <c r="P53" s="5">
        <v>6</v>
      </c>
      <c r="Q53" s="5"/>
      <c r="R53" s="5"/>
      <c r="S53" s="5"/>
      <c r="T53" s="5">
        <v>346</v>
      </c>
      <c r="U53" s="5">
        <v>348</v>
      </c>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v>1</v>
      </c>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4"/>
    </row>
    <row r="54" spans="1:200" ht="16.5">
      <c r="A54" s="84" t="s">
        <v>26</v>
      </c>
      <c r="B54" s="84" t="s">
        <v>38</v>
      </c>
      <c r="C54" s="68" t="s">
        <v>39</v>
      </c>
      <c r="D54" s="53">
        <v>68</v>
      </c>
      <c r="E54" s="5">
        <v>68</v>
      </c>
      <c r="F54" s="5">
        <v>0</v>
      </c>
      <c r="G54" s="5">
        <v>0</v>
      </c>
      <c r="H54" s="5">
        <v>0</v>
      </c>
      <c r="I54" s="5">
        <v>68</v>
      </c>
      <c r="J54" s="5">
        <v>68</v>
      </c>
      <c r="K54" s="5">
        <v>0</v>
      </c>
      <c r="L54" s="5">
        <v>65</v>
      </c>
      <c r="M54" s="5"/>
      <c r="N54" s="5">
        <v>2540</v>
      </c>
      <c r="O54" s="5">
        <v>0</v>
      </c>
      <c r="P54" s="5">
        <v>35</v>
      </c>
      <c r="Q54" s="5">
        <v>26</v>
      </c>
      <c r="R54" s="5">
        <v>0</v>
      </c>
      <c r="S54" s="5">
        <v>24</v>
      </c>
      <c r="T54" s="5">
        <v>2625</v>
      </c>
      <c r="U54" s="5">
        <v>2554</v>
      </c>
      <c r="V54" s="5">
        <v>71</v>
      </c>
      <c r="W54" s="5">
        <v>56</v>
      </c>
      <c r="X54" s="5">
        <v>11</v>
      </c>
      <c r="Y54" s="5"/>
      <c r="Z54" s="5"/>
      <c r="AA54" s="5"/>
      <c r="AB54" s="5"/>
      <c r="AC54" s="5">
        <v>60</v>
      </c>
      <c r="AD54" s="5"/>
      <c r="AE54" s="5"/>
      <c r="AF54" s="5"/>
      <c r="AG54" s="5"/>
      <c r="AH54" s="5"/>
      <c r="AI54" s="5"/>
      <c r="AJ54" s="5"/>
      <c r="AK54" s="5"/>
      <c r="AL54" s="5"/>
      <c r="AM54" s="5"/>
      <c r="AN54" s="5"/>
      <c r="AO54" s="5"/>
      <c r="AP54" s="5"/>
      <c r="AQ54" s="5"/>
      <c r="AR54" s="5"/>
      <c r="AS54" s="5"/>
      <c r="AT54" s="5">
        <v>7</v>
      </c>
      <c r="AU54" s="5"/>
      <c r="AV54" s="5"/>
      <c r="AW54" s="5">
        <v>0</v>
      </c>
      <c r="AX54" s="5"/>
      <c r="AY54" s="5"/>
      <c r="AZ54" s="5">
        <v>4</v>
      </c>
      <c r="BA54" s="5">
        <v>0</v>
      </c>
      <c r="BB54" s="5">
        <v>4</v>
      </c>
      <c r="BC54" s="5"/>
      <c r="BD54" s="5"/>
      <c r="BE54" s="5"/>
      <c r="BF54" s="5"/>
      <c r="BG54" s="5"/>
      <c r="BH54" s="5"/>
      <c r="BI54" s="5"/>
      <c r="BJ54" s="5"/>
      <c r="BK54" s="5"/>
      <c r="BL54" s="5"/>
      <c r="BM54" s="5">
        <v>1</v>
      </c>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4"/>
    </row>
    <row r="55" spans="1:200" ht="16.5">
      <c r="A55" s="84" t="s">
        <v>26</v>
      </c>
      <c r="B55" s="84" t="s">
        <v>38</v>
      </c>
      <c r="C55" s="68" t="s">
        <v>67</v>
      </c>
      <c r="D55" s="53">
        <v>7</v>
      </c>
      <c r="E55" s="5"/>
      <c r="F55" s="5"/>
      <c r="G55" s="5"/>
      <c r="H55" s="5"/>
      <c r="I55" s="5"/>
      <c r="J55" s="5"/>
      <c r="K55" s="5"/>
      <c r="L55" s="5"/>
      <c r="M55" s="5"/>
      <c r="N55" s="5">
        <v>335</v>
      </c>
      <c r="O55" s="5"/>
      <c r="P55" s="5">
        <v>6</v>
      </c>
      <c r="Q55" s="5"/>
      <c r="R55" s="5"/>
      <c r="S55" s="5"/>
      <c r="T55" s="5">
        <v>341</v>
      </c>
      <c r="U55" s="5">
        <v>344</v>
      </c>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v>1</v>
      </c>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4"/>
    </row>
    <row r="56" spans="1:200" ht="16.5">
      <c r="A56" s="84" t="s">
        <v>26</v>
      </c>
      <c r="B56" s="84" t="s">
        <v>38</v>
      </c>
      <c r="C56" s="68" t="s">
        <v>185</v>
      </c>
      <c r="D56" s="53">
        <v>6</v>
      </c>
      <c r="E56" s="5"/>
      <c r="F56" s="5"/>
      <c r="G56" s="5"/>
      <c r="H56" s="5"/>
      <c r="I56" s="5"/>
      <c r="J56" s="5"/>
      <c r="K56" s="5"/>
      <c r="L56" s="5"/>
      <c r="M56" s="5"/>
      <c r="N56" s="5">
        <v>114</v>
      </c>
      <c r="O56" s="5"/>
      <c r="P56" s="5">
        <v>2</v>
      </c>
      <c r="Q56" s="5"/>
      <c r="R56" s="5"/>
      <c r="S56" s="5"/>
      <c r="T56" s="5">
        <v>116</v>
      </c>
      <c r="U56" s="5">
        <v>118</v>
      </c>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4"/>
    </row>
    <row r="57" spans="1:200" ht="16.5">
      <c r="A57" s="84" t="s">
        <v>26</v>
      </c>
      <c r="B57" s="84" t="s">
        <v>38</v>
      </c>
      <c r="C57" s="68" t="s">
        <v>111</v>
      </c>
      <c r="D57" s="53">
        <v>40</v>
      </c>
      <c r="E57" s="5"/>
      <c r="F57" s="5"/>
      <c r="G57" s="5"/>
      <c r="H57" s="5"/>
      <c r="I57" s="5"/>
      <c r="J57" s="5"/>
      <c r="K57" s="5"/>
      <c r="L57" s="5"/>
      <c r="M57" s="5"/>
      <c r="N57" s="5">
        <v>623</v>
      </c>
      <c r="O57" s="5"/>
      <c r="P57" s="5">
        <v>18</v>
      </c>
      <c r="Q57" s="5">
        <v>5</v>
      </c>
      <c r="R57" s="5">
        <v>0</v>
      </c>
      <c r="S57" s="5">
        <v>9</v>
      </c>
      <c r="T57" s="5">
        <v>655</v>
      </c>
      <c r="U57" s="5">
        <v>627</v>
      </c>
      <c r="V57" s="5">
        <v>28</v>
      </c>
      <c r="W57" s="5"/>
      <c r="X57" s="5"/>
      <c r="Y57" s="5"/>
      <c r="Z57" s="5"/>
      <c r="AA57" s="5"/>
      <c r="AB57" s="5"/>
      <c r="AC57" s="5">
        <v>11</v>
      </c>
      <c r="AD57" s="5"/>
      <c r="AE57" s="5"/>
      <c r="AF57" s="5"/>
      <c r="AG57" s="5"/>
      <c r="AH57" s="5"/>
      <c r="AI57" s="5"/>
      <c r="AJ57" s="5"/>
      <c r="AK57" s="5"/>
      <c r="AL57" s="5"/>
      <c r="AM57" s="5"/>
      <c r="AN57" s="5"/>
      <c r="AO57" s="5"/>
      <c r="AP57" s="5"/>
      <c r="AQ57" s="5"/>
      <c r="AR57" s="5"/>
      <c r="AS57" s="5"/>
      <c r="AT57" s="5">
        <v>4</v>
      </c>
      <c r="AU57" s="5"/>
      <c r="AV57" s="5"/>
      <c r="AW57" s="5">
        <v>1</v>
      </c>
      <c r="AX57" s="5"/>
      <c r="AY57" s="5"/>
      <c r="AZ57" s="5">
        <v>12</v>
      </c>
      <c r="BA57" s="5">
        <v>0</v>
      </c>
      <c r="BB57" s="5">
        <v>12</v>
      </c>
      <c r="BC57" s="5"/>
      <c r="BD57" s="5"/>
      <c r="BE57" s="5"/>
      <c r="BF57" s="5"/>
      <c r="BG57" s="5"/>
      <c r="BH57" s="5"/>
      <c r="BI57" s="5"/>
      <c r="BJ57" s="5"/>
      <c r="BK57" s="5"/>
      <c r="BL57" s="5"/>
      <c r="BM57" s="5">
        <v>1</v>
      </c>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4"/>
    </row>
    <row r="58" spans="1:200" ht="17.25" thickBot="1">
      <c r="A58" s="84" t="s">
        <v>26</v>
      </c>
      <c r="B58" s="84" t="s">
        <v>38</v>
      </c>
      <c r="C58" s="58" t="s">
        <v>64</v>
      </c>
      <c r="D58" s="53">
        <v>3</v>
      </c>
      <c r="E58" s="5"/>
      <c r="F58" s="5"/>
      <c r="G58" s="5"/>
      <c r="H58" s="5"/>
      <c r="I58" s="5"/>
      <c r="J58" s="5"/>
      <c r="K58" s="5"/>
      <c r="L58" s="5"/>
      <c r="M58" s="5"/>
      <c r="N58" s="5">
        <v>234</v>
      </c>
      <c r="O58" s="5"/>
      <c r="P58" s="5">
        <v>7</v>
      </c>
      <c r="Q58" s="5">
        <v>0</v>
      </c>
      <c r="R58" s="5">
        <v>0</v>
      </c>
      <c r="S58" s="5">
        <v>0</v>
      </c>
      <c r="T58" s="5">
        <v>241</v>
      </c>
      <c r="U58" s="5">
        <v>235</v>
      </c>
      <c r="V58" s="5">
        <v>6</v>
      </c>
      <c r="W58" s="5"/>
      <c r="X58" s="5"/>
      <c r="Y58" s="5"/>
      <c r="Z58" s="5"/>
      <c r="AA58" s="5"/>
      <c r="AB58" s="5"/>
      <c r="AC58" s="5">
        <v>0</v>
      </c>
      <c r="AD58" s="5"/>
      <c r="AE58" s="5"/>
      <c r="AF58" s="5"/>
      <c r="AG58" s="5"/>
      <c r="AH58" s="5"/>
      <c r="AI58" s="5"/>
      <c r="AJ58" s="5"/>
      <c r="AK58" s="5"/>
      <c r="AL58" s="5"/>
      <c r="AM58" s="5"/>
      <c r="AN58" s="5"/>
      <c r="AO58" s="5"/>
      <c r="AP58" s="5"/>
      <c r="AQ58" s="5"/>
      <c r="AR58" s="5"/>
      <c r="AS58" s="5"/>
      <c r="AT58" s="5">
        <v>0</v>
      </c>
      <c r="AU58" s="5"/>
      <c r="AV58" s="5"/>
      <c r="AW58" s="5">
        <v>0</v>
      </c>
      <c r="AX58" s="5"/>
      <c r="AY58" s="5"/>
      <c r="AZ58" s="5">
        <v>6</v>
      </c>
      <c r="BA58" s="5">
        <v>0</v>
      </c>
      <c r="BB58" s="5">
        <v>6</v>
      </c>
      <c r="BC58" s="5"/>
      <c r="BD58" s="5"/>
      <c r="BE58" s="5"/>
      <c r="BF58" s="5"/>
      <c r="BG58" s="5"/>
      <c r="BH58" s="5"/>
      <c r="BI58" s="5"/>
      <c r="BJ58" s="5"/>
      <c r="BK58" s="5"/>
      <c r="BL58" s="5"/>
      <c r="BM58" s="5">
        <v>1</v>
      </c>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4"/>
    </row>
    <row r="59" spans="1:200" ht="16.5">
      <c r="A59" s="84" t="s">
        <v>26</v>
      </c>
      <c r="B59" s="84" t="s">
        <v>38</v>
      </c>
      <c r="C59" s="66" t="s">
        <v>202</v>
      </c>
      <c r="D59" s="53">
        <v>0</v>
      </c>
      <c r="E59" s="5"/>
      <c r="F59" s="5"/>
      <c r="G59" s="5"/>
      <c r="H59" s="5"/>
      <c r="I59" s="5"/>
      <c r="J59" s="5"/>
      <c r="K59" s="5"/>
      <c r="L59" s="5"/>
      <c r="M59" s="5"/>
      <c r="N59" s="5">
        <v>41</v>
      </c>
      <c r="O59" s="5"/>
      <c r="P59" s="5">
        <v>1</v>
      </c>
      <c r="Q59" s="5">
        <v>0</v>
      </c>
      <c r="R59" s="5">
        <v>0</v>
      </c>
      <c r="S59" s="5">
        <v>0</v>
      </c>
      <c r="T59" s="5">
        <v>42</v>
      </c>
      <c r="U59" s="5">
        <v>38</v>
      </c>
      <c r="V59" s="5">
        <v>4</v>
      </c>
      <c r="W59" s="5"/>
      <c r="X59" s="5"/>
      <c r="Y59" s="5"/>
      <c r="Z59" s="5"/>
      <c r="AA59" s="5"/>
      <c r="AB59" s="5"/>
      <c r="AC59" s="5">
        <v>0</v>
      </c>
      <c r="AD59" s="5"/>
      <c r="AE59" s="5"/>
      <c r="AF59" s="5"/>
      <c r="AG59" s="5"/>
      <c r="AH59" s="5"/>
      <c r="AI59" s="5"/>
      <c r="AJ59" s="5"/>
      <c r="AK59" s="5"/>
      <c r="AL59" s="5"/>
      <c r="AM59" s="5"/>
      <c r="AN59" s="5"/>
      <c r="AO59" s="5"/>
      <c r="AP59" s="5"/>
      <c r="AQ59" s="5"/>
      <c r="AR59" s="5"/>
      <c r="AS59" s="5"/>
      <c r="AT59" s="5">
        <v>0</v>
      </c>
      <c r="AU59" s="5"/>
      <c r="AV59" s="5"/>
      <c r="AW59" s="5">
        <v>0</v>
      </c>
      <c r="AX59" s="5"/>
      <c r="AY59" s="5"/>
      <c r="AZ59" s="5">
        <v>4</v>
      </c>
      <c r="BA59" s="5">
        <v>0</v>
      </c>
      <c r="BB59" s="5">
        <v>4</v>
      </c>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4"/>
    </row>
    <row r="60" spans="1:200" ht="16.5">
      <c r="A60" s="84" t="s">
        <v>26</v>
      </c>
      <c r="B60" s="84" t="s">
        <v>38</v>
      </c>
      <c r="C60" s="66" t="s">
        <v>203</v>
      </c>
      <c r="D60" s="53">
        <v>0</v>
      </c>
      <c r="E60" s="5"/>
      <c r="F60" s="5"/>
      <c r="G60" s="5"/>
      <c r="H60" s="5"/>
      <c r="I60" s="5"/>
      <c r="J60" s="5"/>
      <c r="K60" s="5"/>
      <c r="L60" s="5"/>
      <c r="M60" s="5"/>
      <c r="N60" s="5">
        <v>9</v>
      </c>
      <c r="O60" s="5"/>
      <c r="P60" s="5">
        <v>0</v>
      </c>
      <c r="Q60" s="5"/>
      <c r="R60" s="5"/>
      <c r="S60" s="5"/>
      <c r="T60" s="5">
        <v>9</v>
      </c>
      <c r="U60" s="5">
        <v>12</v>
      </c>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4"/>
    </row>
    <row r="61" spans="1:200" ht="16.5">
      <c r="A61" s="84" t="s">
        <v>26</v>
      </c>
      <c r="B61" s="84" t="s">
        <v>38</v>
      </c>
      <c r="C61" s="66" t="s">
        <v>222</v>
      </c>
      <c r="D61" s="53">
        <v>0</v>
      </c>
      <c r="E61" s="5"/>
      <c r="F61" s="5"/>
      <c r="G61" s="5"/>
      <c r="H61" s="5"/>
      <c r="I61" s="5"/>
      <c r="J61" s="5"/>
      <c r="K61" s="5"/>
      <c r="L61" s="5"/>
      <c r="M61" s="5"/>
      <c r="N61" s="5">
        <v>56</v>
      </c>
      <c r="O61" s="5"/>
      <c r="P61" s="5">
        <v>0</v>
      </c>
      <c r="Q61" s="5">
        <v>0</v>
      </c>
      <c r="R61" s="5">
        <v>0</v>
      </c>
      <c r="S61" s="5">
        <v>0</v>
      </c>
      <c r="T61" s="5">
        <v>56</v>
      </c>
      <c r="U61" s="5">
        <v>53</v>
      </c>
      <c r="V61" s="5">
        <v>3</v>
      </c>
      <c r="W61" s="5"/>
      <c r="X61" s="5"/>
      <c r="Y61" s="5"/>
      <c r="Z61" s="5"/>
      <c r="AA61" s="5"/>
      <c r="AB61" s="5"/>
      <c r="AC61" s="5">
        <v>0</v>
      </c>
      <c r="AD61" s="5"/>
      <c r="AE61" s="5"/>
      <c r="AF61" s="5"/>
      <c r="AG61" s="5"/>
      <c r="AH61" s="5"/>
      <c r="AI61" s="5"/>
      <c r="AJ61" s="5"/>
      <c r="AK61" s="5"/>
      <c r="AL61" s="5"/>
      <c r="AM61" s="5"/>
      <c r="AN61" s="5"/>
      <c r="AO61" s="5"/>
      <c r="AP61" s="5"/>
      <c r="AQ61" s="5"/>
      <c r="AR61" s="5"/>
      <c r="AS61" s="5"/>
      <c r="AT61" s="5">
        <v>0</v>
      </c>
      <c r="AU61" s="5"/>
      <c r="AV61" s="5"/>
      <c r="AW61" s="5">
        <v>0</v>
      </c>
      <c r="AX61" s="5"/>
      <c r="AY61" s="5"/>
      <c r="AZ61" s="5">
        <v>3</v>
      </c>
      <c r="BA61" s="5">
        <v>0</v>
      </c>
      <c r="BB61" s="5">
        <v>3</v>
      </c>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4"/>
    </row>
    <row r="62" spans="1:200" ht="16.5">
      <c r="A62" s="84" t="s">
        <v>26</v>
      </c>
      <c r="B62" s="84" t="s">
        <v>38</v>
      </c>
      <c r="C62" s="66" t="s">
        <v>232</v>
      </c>
      <c r="D62" s="53">
        <v>3</v>
      </c>
      <c r="E62" s="5"/>
      <c r="F62" s="5"/>
      <c r="G62" s="5"/>
      <c r="H62" s="5"/>
      <c r="I62" s="5"/>
      <c r="J62" s="5"/>
      <c r="K62" s="5"/>
      <c r="L62" s="5"/>
      <c r="M62" s="5"/>
      <c r="N62" s="5">
        <v>34</v>
      </c>
      <c r="O62" s="5"/>
      <c r="P62" s="5">
        <v>0</v>
      </c>
      <c r="Q62" s="5"/>
      <c r="R62" s="5"/>
      <c r="S62" s="5"/>
      <c r="T62" s="5">
        <v>34</v>
      </c>
      <c r="U62" s="5">
        <v>35</v>
      </c>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4"/>
    </row>
    <row r="63" spans="1:200" ht="17.25" thickBot="1">
      <c r="A63" s="84" t="s">
        <v>26</v>
      </c>
      <c r="B63" s="86" t="s">
        <v>38</v>
      </c>
      <c r="C63" s="66" t="s">
        <v>262</v>
      </c>
      <c r="D63" s="53">
        <v>0</v>
      </c>
      <c r="E63" s="5"/>
      <c r="F63" s="5"/>
      <c r="G63" s="5"/>
      <c r="H63" s="5"/>
      <c r="I63" s="5"/>
      <c r="J63" s="5"/>
      <c r="K63" s="5"/>
      <c r="L63" s="5"/>
      <c r="M63" s="5"/>
      <c r="N63" s="5">
        <v>16</v>
      </c>
      <c r="O63" s="5"/>
      <c r="P63" s="5">
        <v>0</v>
      </c>
      <c r="Q63" s="5">
        <v>0</v>
      </c>
      <c r="R63" s="5">
        <v>0</v>
      </c>
      <c r="S63" s="5">
        <v>0</v>
      </c>
      <c r="T63" s="5">
        <v>16</v>
      </c>
      <c r="U63" s="5">
        <v>14</v>
      </c>
      <c r="V63" s="5">
        <v>2</v>
      </c>
      <c r="W63" s="5"/>
      <c r="X63" s="5"/>
      <c r="Y63" s="5"/>
      <c r="Z63" s="5"/>
      <c r="AA63" s="5"/>
      <c r="AB63" s="5"/>
      <c r="AC63" s="5">
        <v>0</v>
      </c>
      <c r="AD63" s="5"/>
      <c r="AE63" s="5"/>
      <c r="AF63" s="5"/>
      <c r="AG63" s="5"/>
      <c r="AH63" s="5"/>
      <c r="AI63" s="5"/>
      <c r="AJ63" s="5"/>
      <c r="AK63" s="5"/>
      <c r="AL63" s="5"/>
      <c r="AM63" s="5"/>
      <c r="AN63" s="5"/>
      <c r="AO63" s="5"/>
      <c r="AP63" s="5"/>
      <c r="AQ63" s="5"/>
      <c r="AR63" s="5"/>
      <c r="AS63" s="5"/>
      <c r="AT63" s="5">
        <v>0</v>
      </c>
      <c r="AU63" s="5"/>
      <c r="AV63" s="5"/>
      <c r="AW63" s="5">
        <v>0</v>
      </c>
      <c r="AX63" s="5"/>
      <c r="AY63" s="5"/>
      <c r="AZ63" s="5">
        <v>2</v>
      </c>
      <c r="BA63" s="5">
        <v>0</v>
      </c>
      <c r="BB63" s="5">
        <v>2</v>
      </c>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4"/>
    </row>
    <row r="64" spans="1:200" ht="16.5">
      <c r="A64" s="79" t="s">
        <v>29</v>
      </c>
      <c r="B64" s="79" t="s">
        <v>68</v>
      </c>
      <c r="C64" s="68" t="s">
        <v>186</v>
      </c>
      <c r="D64" s="53">
        <v>1</v>
      </c>
      <c r="E64" s="5"/>
      <c r="F64" s="5"/>
      <c r="G64" s="5"/>
      <c r="H64" s="5"/>
      <c r="I64" s="5"/>
      <c r="J64" s="5"/>
      <c r="K64" s="5"/>
      <c r="L64" s="5"/>
      <c r="M64" s="5"/>
      <c r="N64" s="5">
        <v>44</v>
      </c>
      <c r="O64" s="5"/>
      <c r="P64" s="5">
        <v>3</v>
      </c>
      <c r="Q64" s="5"/>
      <c r="R64" s="5"/>
      <c r="S64" s="5"/>
      <c r="T64" s="5">
        <v>47</v>
      </c>
      <c r="U64" s="5">
        <v>51</v>
      </c>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4"/>
    </row>
    <row r="65" spans="1:200" ht="16.5">
      <c r="A65" s="84" t="s">
        <v>29</v>
      </c>
      <c r="B65" s="84" t="s">
        <v>68</v>
      </c>
      <c r="C65" s="68" t="s">
        <v>170</v>
      </c>
      <c r="D65" s="53">
        <v>3</v>
      </c>
      <c r="E65" s="5"/>
      <c r="F65" s="5"/>
      <c r="G65" s="5"/>
      <c r="H65" s="5"/>
      <c r="I65" s="5"/>
      <c r="J65" s="5"/>
      <c r="K65" s="5"/>
      <c r="L65" s="5"/>
      <c r="M65" s="5"/>
      <c r="N65" s="5">
        <v>128</v>
      </c>
      <c r="O65" s="5"/>
      <c r="P65" s="5">
        <v>3</v>
      </c>
      <c r="Q65" s="5"/>
      <c r="R65" s="5"/>
      <c r="S65" s="5"/>
      <c r="T65" s="5">
        <v>131</v>
      </c>
      <c r="U65" s="5">
        <v>135</v>
      </c>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v>1</v>
      </c>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4"/>
    </row>
    <row r="66" spans="1:200" ht="16.5">
      <c r="A66" s="84" t="s">
        <v>29</v>
      </c>
      <c r="B66" s="84" t="s">
        <v>68</v>
      </c>
      <c r="C66" s="68" t="s">
        <v>115</v>
      </c>
      <c r="D66" s="53">
        <v>36</v>
      </c>
      <c r="E66" s="5">
        <v>1</v>
      </c>
      <c r="F66" s="5">
        <v>0</v>
      </c>
      <c r="G66" s="5">
        <v>0</v>
      </c>
      <c r="H66" s="5">
        <v>0</v>
      </c>
      <c r="I66" s="5">
        <v>1</v>
      </c>
      <c r="J66" s="5">
        <v>1</v>
      </c>
      <c r="K66" s="5">
        <v>0</v>
      </c>
      <c r="L66" s="5">
        <v>1</v>
      </c>
      <c r="M66" s="5"/>
      <c r="N66" s="5">
        <v>1835</v>
      </c>
      <c r="O66" s="5">
        <v>0</v>
      </c>
      <c r="P66" s="5">
        <v>26</v>
      </c>
      <c r="Q66" s="5">
        <v>18</v>
      </c>
      <c r="R66" s="5">
        <v>0</v>
      </c>
      <c r="S66" s="5">
        <v>15</v>
      </c>
      <c r="T66" s="5">
        <v>1894</v>
      </c>
      <c r="U66" s="5">
        <v>1838</v>
      </c>
      <c r="V66" s="5">
        <v>56</v>
      </c>
      <c r="W66" s="5">
        <v>1</v>
      </c>
      <c r="X66" s="5">
        <v>0</v>
      </c>
      <c r="Y66" s="5">
        <v>0</v>
      </c>
      <c r="Z66" s="5">
        <v>0</v>
      </c>
      <c r="AA66" s="5">
        <v>0</v>
      </c>
      <c r="AB66" s="5">
        <v>0</v>
      </c>
      <c r="AC66" s="5">
        <v>58</v>
      </c>
      <c r="AD66" s="5">
        <v>19</v>
      </c>
      <c r="AE66" s="5">
        <v>0</v>
      </c>
      <c r="AF66" s="5">
        <v>0</v>
      </c>
      <c r="AG66" s="5">
        <v>0</v>
      </c>
      <c r="AH66" s="5">
        <v>4</v>
      </c>
      <c r="AI66" s="5">
        <v>0</v>
      </c>
      <c r="AJ66" s="5">
        <v>0</v>
      </c>
      <c r="AK66" s="5">
        <v>6</v>
      </c>
      <c r="AL66" s="5">
        <v>0</v>
      </c>
      <c r="AM66" s="5">
        <v>1</v>
      </c>
      <c r="AN66" s="5">
        <v>1</v>
      </c>
      <c r="AO66" s="5">
        <v>1</v>
      </c>
      <c r="AP66" s="5">
        <v>29</v>
      </c>
      <c r="AQ66" s="5">
        <v>0</v>
      </c>
      <c r="AR66" s="5">
        <v>0</v>
      </c>
      <c r="AS66" s="5">
        <v>0</v>
      </c>
      <c r="AT66" s="5">
        <v>12</v>
      </c>
      <c r="AU66" s="5">
        <v>6</v>
      </c>
      <c r="AV66" s="5">
        <v>0</v>
      </c>
      <c r="AW66" s="5">
        <v>4</v>
      </c>
      <c r="AX66" s="5">
        <v>2</v>
      </c>
      <c r="AY66" s="5">
        <v>0</v>
      </c>
      <c r="AZ66" s="5">
        <v>38</v>
      </c>
      <c r="BA66" s="5">
        <v>0</v>
      </c>
      <c r="BB66" s="5">
        <v>38</v>
      </c>
      <c r="BC66" s="5">
        <v>19</v>
      </c>
      <c r="BD66" s="5">
        <v>0</v>
      </c>
      <c r="BE66" s="5">
        <v>19</v>
      </c>
      <c r="BF66" s="5">
        <v>0</v>
      </c>
      <c r="BG66" s="5">
        <v>0</v>
      </c>
      <c r="BH66" s="5">
        <v>3</v>
      </c>
      <c r="BI66" s="5">
        <v>7</v>
      </c>
      <c r="BJ66" s="5">
        <v>5</v>
      </c>
      <c r="BK66" s="5">
        <v>4</v>
      </c>
      <c r="BL66" s="5">
        <v>0</v>
      </c>
      <c r="BM66" s="5">
        <v>1</v>
      </c>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4"/>
    </row>
    <row r="67" spans="1:200" ht="16.5">
      <c r="A67" s="84" t="s">
        <v>29</v>
      </c>
      <c r="B67" s="84" t="s">
        <v>68</v>
      </c>
      <c r="C67" s="68" t="s">
        <v>69</v>
      </c>
      <c r="D67" s="53">
        <v>4</v>
      </c>
      <c r="E67" s="5"/>
      <c r="F67" s="5"/>
      <c r="G67" s="5"/>
      <c r="H67" s="5"/>
      <c r="I67" s="5"/>
      <c r="J67" s="5"/>
      <c r="K67" s="5"/>
      <c r="L67" s="5"/>
      <c r="M67" s="5"/>
      <c r="N67" s="5">
        <v>86</v>
      </c>
      <c r="O67" s="5"/>
      <c r="P67" s="5">
        <v>0</v>
      </c>
      <c r="Q67" s="5">
        <v>0</v>
      </c>
      <c r="R67" s="5">
        <v>0</v>
      </c>
      <c r="S67" s="5">
        <v>1</v>
      </c>
      <c r="T67" s="5">
        <v>87</v>
      </c>
      <c r="U67" s="5">
        <v>84</v>
      </c>
      <c r="V67" s="5">
        <v>3</v>
      </c>
      <c r="W67" s="5"/>
      <c r="X67" s="5"/>
      <c r="Y67" s="5">
        <v>0</v>
      </c>
      <c r="Z67" s="5">
        <v>0</v>
      </c>
      <c r="AA67" s="5">
        <v>0</v>
      </c>
      <c r="AB67" s="5">
        <v>2</v>
      </c>
      <c r="AC67" s="5">
        <v>2</v>
      </c>
      <c r="AD67" s="5">
        <v>0</v>
      </c>
      <c r="AE67" s="5">
        <v>1</v>
      </c>
      <c r="AF67" s="5">
        <v>0</v>
      </c>
      <c r="AG67" s="5">
        <v>0</v>
      </c>
      <c r="AH67" s="5">
        <v>0</v>
      </c>
      <c r="AI67" s="5">
        <v>0</v>
      </c>
      <c r="AJ67" s="5">
        <v>0</v>
      </c>
      <c r="AK67" s="5">
        <v>0</v>
      </c>
      <c r="AL67" s="5">
        <v>0</v>
      </c>
      <c r="AM67" s="5">
        <v>2</v>
      </c>
      <c r="AN67" s="5">
        <v>1</v>
      </c>
      <c r="AO67" s="5">
        <v>1</v>
      </c>
      <c r="AP67" s="5">
        <v>0</v>
      </c>
      <c r="AQ67" s="5">
        <v>0</v>
      </c>
      <c r="AR67" s="5">
        <v>0</v>
      </c>
      <c r="AS67" s="5">
        <v>0</v>
      </c>
      <c r="AT67" s="5">
        <v>0</v>
      </c>
      <c r="AU67" s="5">
        <v>0</v>
      </c>
      <c r="AV67" s="5">
        <v>0</v>
      </c>
      <c r="AW67" s="5">
        <v>0</v>
      </c>
      <c r="AX67" s="5">
        <v>0</v>
      </c>
      <c r="AY67" s="5">
        <v>0</v>
      </c>
      <c r="AZ67" s="5">
        <v>4</v>
      </c>
      <c r="BA67" s="5">
        <v>0</v>
      </c>
      <c r="BB67" s="5">
        <v>4</v>
      </c>
      <c r="BC67" s="5">
        <v>2</v>
      </c>
      <c r="BD67" s="5">
        <v>0</v>
      </c>
      <c r="BE67" s="5">
        <v>2</v>
      </c>
      <c r="BF67" s="5">
        <v>0</v>
      </c>
      <c r="BG67" s="5">
        <v>0</v>
      </c>
      <c r="BH67" s="5">
        <v>0</v>
      </c>
      <c r="BI67" s="5">
        <v>0</v>
      </c>
      <c r="BJ67" s="5">
        <v>0</v>
      </c>
      <c r="BK67" s="5">
        <v>0</v>
      </c>
      <c r="BL67" s="5">
        <v>0</v>
      </c>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4"/>
    </row>
    <row r="68" spans="1:200" ht="16.5">
      <c r="A68" s="84" t="s">
        <v>29</v>
      </c>
      <c r="B68" s="84" t="s">
        <v>68</v>
      </c>
      <c r="C68" s="68" t="s">
        <v>132</v>
      </c>
      <c r="D68" s="53">
        <v>1</v>
      </c>
      <c r="E68" s="5">
        <v>1</v>
      </c>
      <c r="F68" s="5">
        <v>0</v>
      </c>
      <c r="G68" s="5">
        <v>0</v>
      </c>
      <c r="H68" s="5">
        <v>0</v>
      </c>
      <c r="I68" s="5">
        <v>1</v>
      </c>
      <c r="J68" s="5">
        <v>1</v>
      </c>
      <c r="K68" s="5">
        <v>0</v>
      </c>
      <c r="L68" s="5">
        <v>1</v>
      </c>
      <c r="M68" s="5"/>
      <c r="N68" s="5">
        <v>86</v>
      </c>
      <c r="O68" s="5">
        <v>0</v>
      </c>
      <c r="P68" s="5">
        <v>7</v>
      </c>
      <c r="Q68" s="5"/>
      <c r="R68" s="5"/>
      <c r="S68" s="5"/>
      <c r="T68" s="5">
        <v>93</v>
      </c>
      <c r="U68" s="5">
        <v>104</v>
      </c>
      <c r="V68" s="5"/>
      <c r="W68" s="5">
        <v>1</v>
      </c>
      <c r="X68" s="5">
        <v>1</v>
      </c>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4"/>
    </row>
    <row r="69" spans="1:200" ht="16.5">
      <c r="A69" s="84" t="s">
        <v>29</v>
      </c>
      <c r="B69" s="84" t="s">
        <v>68</v>
      </c>
      <c r="C69" s="68" t="s">
        <v>117</v>
      </c>
      <c r="D69" s="53">
        <v>5</v>
      </c>
      <c r="E69" s="5"/>
      <c r="F69" s="5"/>
      <c r="G69" s="5"/>
      <c r="H69" s="5"/>
      <c r="I69" s="5"/>
      <c r="J69" s="5"/>
      <c r="K69" s="5"/>
      <c r="L69" s="5"/>
      <c r="M69" s="5"/>
      <c r="N69" s="5">
        <v>59</v>
      </c>
      <c r="O69" s="5"/>
      <c r="P69" s="5">
        <v>3</v>
      </c>
      <c r="Q69" s="5">
        <v>0</v>
      </c>
      <c r="R69" s="5">
        <v>0</v>
      </c>
      <c r="S69" s="5">
        <v>0</v>
      </c>
      <c r="T69" s="5">
        <v>62</v>
      </c>
      <c r="U69" s="5">
        <v>61</v>
      </c>
      <c r="V69" s="5">
        <v>1</v>
      </c>
      <c r="W69" s="5"/>
      <c r="X69" s="5"/>
      <c r="Y69" s="5">
        <v>0</v>
      </c>
      <c r="Z69" s="5">
        <v>0</v>
      </c>
      <c r="AA69" s="5">
        <v>0</v>
      </c>
      <c r="AB69" s="5">
        <v>0</v>
      </c>
      <c r="AC69" s="5">
        <v>0</v>
      </c>
      <c r="AD69" s="5">
        <v>0</v>
      </c>
      <c r="AE69" s="5">
        <v>0</v>
      </c>
      <c r="AF69" s="5">
        <v>0</v>
      </c>
      <c r="AG69" s="5">
        <v>0</v>
      </c>
      <c r="AH69" s="5">
        <v>0</v>
      </c>
      <c r="AI69" s="5">
        <v>0</v>
      </c>
      <c r="AJ69" s="5">
        <v>0</v>
      </c>
      <c r="AK69" s="5">
        <v>0</v>
      </c>
      <c r="AL69" s="5">
        <v>0</v>
      </c>
      <c r="AM69" s="5">
        <v>1</v>
      </c>
      <c r="AN69" s="5">
        <v>1</v>
      </c>
      <c r="AO69" s="5">
        <v>1</v>
      </c>
      <c r="AP69" s="5">
        <v>0</v>
      </c>
      <c r="AQ69" s="5">
        <v>0</v>
      </c>
      <c r="AR69" s="5">
        <v>1</v>
      </c>
      <c r="AS69" s="5">
        <v>0</v>
      </c>
      <c r="AT69" s="5">
        <v>0</v>
      </c>
      <c r="AU69" s="5">
        <v>0</v>
      </c>
      <c r="AV69" s="5">
        <v>0</v>
      </c>
      <c r="AW69" s="5">
        <v>0</v>
      </c>
      <c r="AX69" s="5">
        <v>0</v>
      </c>
      <c r="AY69" s="5">
        <v>0</v>
      </c>
      <c r="AZ69" s="5">
        <v>2</v>
      </c>
      <c r="BA69" s="5">
        <v>2</v>
      </c>
      <c r="BB69" s="5">
        <v>0</v>
      </c>
      <c r="BC69" s="5">
        <v>1</v>
      </c>
      <c r="BD69" s="5">
        <v>0</v>
      </c>
      <c r="BE69" s="5">
        <v>1</v>
      </c>
      <c r="BF69" s="5">
        <v>0</v>
      </c>
      <c r="BG69" s="5">
        <v>1</v>
      </c>
      <c r="BH69" s="5">
        <v>0</v>
      </c>
      <c r="BI69" s="5">
        <v>0</v>
      </c>
      <c r="BJ69" s="5">
        <v>0</v>
      </c>
      <c r="BK69" s="5">
        <v>0</v>
      </c>
      <c r="BL69" s="5">
        <v>0</v>
      </c>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4"/>
    </row>
    <row r="70" spans="1:200" ht="16.5">
      <c r="A70" s="84" t="s">
        <v>29</v>
      </c>
      <c r="B70" s="84" t="s">
        <v>68</v>
      </c>
      <c r="C70" s="68" t="s">
        <v>70</v>
      </c>
      <c r="D70" s="53">
        <v>6</v>
      </c>
      <c r="E70" s="5">
        <v>4</v>
      </c>
      <c r="F70" s="5">
        <v>0</v>
      </c>
      <c r="G70" s="5">
        <v>2</v>
      </c>
      <c r="H70" s="5">
        <v>0</v>
      </c>
      <c r="I70" s="5">
        <v>2</v>
      </c>
      <c r="J70" s="5">
        <v>1</v>
      </c>
      <c r="K70" s="5">
        <v>1</v>
      </c>
      <c r="L70" s="5">
        <v>1</v>
      </c>
      <c r="M70" s="5"/>
      <c r="N70" s="5">
        <v>181</v>
      </c>
      <c r="O70" s="5">
        <v>0</v>
      </c>
      <c r="P70" s="5">
        <v>7</v>
      </c>
      <c r="Q70" s="5">
        <v>2</v>
      </c>
      <c r="R70" s="5">
        <v>0</v>
      </c>
      <c r="S70" s="5">
        <v>1</v>
      </c>
      <c r="T70" s="5">
        <v>191</v>
      </c>
      <c r="U70" s="5">
        <v>179</v>
      </c>
      <c r="V70" s="5">
        <v>12</v>
      </c>
      <c r="W70" s="5">
        <v>1</v>
      </c>
      <c r="X70" s="5">
        <v>0</v>
      </c>
      <c r="Y70" s="5">
        <v>0</v>
      </c>
      <c r="Z70" s="5">
        <v>0</v>
      </c>
      <c r="AA70" s="5">
        <v>0</v>
      </c>
      <c r="AB70" s="5">
        <v>8</v>
      </c>
      <c r="AC70" s="5">
        <v>6</v>
      </c>
      <c r="AD70" s="5">
        <v>3</v>
      </c>
      <c r="AE70" s="5">
        <v>0</v>
      </c>
      <c r="AF70" s="5">
        <v>0</v>
      </c>
      <c r="AG70" s="5">
        <v>0</v>
      </c>
      <c r="AH70" s="5">
        <v>0</v>
      </c>
      <c r="AI70" s="5">
        <v>0</v>
      </c>
      <c r="AJ70" s="5">
        <v>0</v>
      </c>
      <c r="AK70" s="5">
        <v>0</v>
      </c>
      <c r="AL70" s="5">
        <v>0</v>
      </c>
      <c r="AM70" s="5">
        <v>1</v>
      </c>
      <c r="AN70" s="5">
        <v>1</v>
      </c>
      <c r="AO70" s="5">
        <v>1</v>
      </c>
      <c r="AP70" s="5">
        <v>3</v>
      </c>
      <c r="AQ70" s="5">
        <v>0</v>
      </c>
      <c r="AR70" s="5">
        <v>0</v>
      </c>
      <c r="AS70" s="5">
        <v>0</v>
      </c>
      <c r="AT70" s="5">
        <v>2</v>
      </c>
      <c r="AU70" s="5">
        <v>1</v>
      </c>
      <c r="AV70" s="5">
        <v>0</v>
      </c>
      <c r="AW70" s="5">
        <v>0</v>
      </c>
      <c r="AX70" s="5">
        <v>0</v>
      </c>
      <c r="AY70" s="5">
        <v>0</v>
      </c>
      <c r="AZ70" s="5">
        <v>16</v>
      </c>
      <c r="BA70" s="5">
        <v>10</v>
      </c>
      <c r="BB70" s="5">
        <v>6</v>
      </c>
      <c r="BC70" s="5">
        <v>8</v>
      </c>
      <c r="BD70" s="5">
        <v>0</v>
      </c>
      <c r="BE70" s="5">
        <v>8</v>
      </c>
      <c r="BF70" s="5">
        <v>0</v>
      </c>
      <c r="BG70" s="5">
        <v>0</v>
      </c>
      <c r="BH70" s="5">
        <v>0</v>
      </c>
      <c r="BI70" s="5">
        <v>0</v>
      </c>
      <c r="BJ70" s="5">
        <v>0</v>
      </c>
      <c r="BK70" s="5">
        <v>0</v>
      </c>
      <c r="BL70" s="5">
        <v>0</v>
      </c>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4"/>
    </row>
    <row r="71" spans="1:200" ht="16.5">
      <c r="A71" s="84" t="s">
        <v>29</v>
      </c>
      <c r="B71" s="84" t="s">
        <v>68</v>
      </c>
      <c r="C71" s="68" t="s">
        <v>118</v>
      </c>
      <c r="D71" s="53">
        <v>9</v>
      </c>
      <c r="E71" s="5"/>
      <c r="F71" s="5"/>
      <c r="G71" s="5"/>
      <c r="H71" s="5"/>
      <c r="I71" s="5"/>
      <c r="J71" s="5"/>
      <c r="K71" s="5"/>
      <c r="L71" s="5"/>
      <c r="M71" s="5"/>
      <c r="N71" s="5">
        <v>282</v>
      </c>
      <c r="O71" s="5"/>
      <c r="P71" s="5">
        <v>10</v>
      </c>
      <c r="Q71" s="5">
        <v>4</v>
      </c>
      <c r="R71" s="5">
        <v>0</v>
      </c>
      <c r="S71" s="5">
        <v>7</v>
      </c>
      <c r="T71" s="5">
        <v>303</v>
      </c>
      <c r="U71" s="5">
        <v>289</v>
      </c>
      <c r="V71" s="5">
        <v>14</v>
      </c>
      <c r="W71" s="5"/>
      <c r="X71" s="5"/>
      <c r="Y71" s="5">
        <v>0</v>
      </c>
      <c r="Z71" s="5">
        <v>0</v>
      </c>
      <c r="AA71" s="5">
        <v>0</v>
      </c>
      <c r="AB71" s="5">
        <v>0</v>
      </c>
      <c r="AC71" s="5">
        <v>4</v>
      </c>
      <c r="AD71" s="5">
        <v>2</v>
      </c>
      <c r="AE71" s="5">
        <v>0</v>
      </c>
      <c r="AF71" s="5">
        <v>0</v>
      </c>
      <c r="AG71" s="5">
        <v>0</v>
      </c>
      <c r="AH71" s="5">
        <v>0</v>
      </c>
      <c r="AI71" s="5">
        <v>0</v>
      </c>
      <c r="AJ71" s="5">
        <v>0</v>
      </c>
      <c r="AK71" s="5">
        <v>0</v>
      </c>
      <c r="AL71" s="5">
        <v>0</v>
      </c>
      <c r="AM71" s="5">
        <v>1</v>
      </c>
      <c r="AN71" s="5">
        <v>1</v>
      </c>
      <c r="AO71" s="5">
        <v>1</v>
      </c>
      <c r="AP71" s="5">
        <v>2</v>
      </c>
      <c r="AQ71" s="5">
        <v>0</v>
      </c>
      <c r="AR71" s="5">
        <v>3</v>
      </c>
      <c r="AS71" s="5">
        <v>0</v>
      </c>
      <c r="AT71" s="5">
        <v>0</v>
      </c>
      <c r="AU71" s="5">
        <v>0</v>
      </c>
      <c r="AV71" s="5">
        <v>0</v>
      </c>
      <c r="AW71" s="5">
        <v>0</v>
      </c>
      <c r="AX71" s="5">
        <v>0</v>
      </c>
      <c r="AY71" s="5">
        <v>0</v>
      </c>
      <c r="AZ71" s="5">
        <v>24</v>
      </c>
      <c r="BA71" s="5">
        <v>0</v>
      </c>
      <c r="BB71" s="5">
        <v>24</v>
      </c>
      <c r="BC71" s="5">
        <v>12</v>
      </c>
      <c r="BD71" s="5">
        <v>0</v>
      </c>
      <c r="BE71" s="5">
        <v>3</v>
      </c>
      <c r="BF71" s="5">
        <v>9</v>
      </c>
      <c r="BG71" s="5">
        <v>3</v>
      </c>
      <c r="BH71" s="5">
        <v>0</v>
      </c>
      <c r="BI71" s="5">
        <v>0</v>
      </c>
      <c r="BJ71" s="5">
        <v>0</v>
      </c>
      <c r="BK71" s="5">
        <v>0</v>
      </c>
      <c r="BL71" s="5">
        <v>0</v>
      </c>
      <c r="BM71" s="5">
        <v>1</v>
      </c>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4"/>
    </row>
    <row r="72" spans="1:200" ht="16.5">
      <c r="A72" s="84" t="s">
        <v>29</v>
      </c>
      <c r="B72" s="84" t="s">
        <v>68</v>
      </c>
      <c r="C72" s="68" t="s">
        <v>194</v>
      </c>
      <c r="D72" s="53">
        <v>0</v>
      </c>
      <c r="E72" s="5"/>
      <c r="F72" s="5"/>
      <c r="G72" s="5"/>
      <c r="H72" s="5"/>
      <c r="I72" s="5"/>
      <c r="J72" s="5"/>
      <c r="K72" s="5"/>
      <c r="L72" s="5"/>
      <c r="M72" s="5"/>
      <c r="N72" s="5">
        <v>80</v>
      </c>
      <c r="O72" s="5"/>
      <c r="P72" s="5">
        <v>3</v>
      </c>
      <c r="Q72" s="5">
        <v>0</v>
      </c>
      <c r="R72" s="5">
        <v>0</v>
      </c>
      <c r="S72" s="5">
        <v>0</v>
      </c>
      <c r="T72" s="5">
        <v>83</v>
      </c>
      <c r="U72" s="5">
        <v>82</v>
      </c>
      <c r="V72" s="5">
        <v>1</v>
      </c>
      <c r="W72" s="5"/>
      <c r="X72" s="5"/>
      <c r="Y72" s="5">
        <v>0</v>
      </c>
      <c r="Z72" s="5">
        <v>0</v>
      </c>
      <c r="AA72" s="5">
        <v>0</v>
      </c>
      <c r="AB72" s="5">
        <v>0</v>
      </c>
      <c r="AC72" s="5">
        <v>2</v>
      </c>
      <c r="AD72" s="5">
        <v>1</v>
      </c>
      <c r="AE72" s="5">
        <v>0</v>
      </c>
      <c r="AF72" s="5">
        <v>0</v>
      </c>
      <c r="AG72" s="5">
        <v>0</v>
      </c>
      <c r="AH72" s="5">
        <v>0</v>
      </c>
      <c r="AI72" s="5">
        <v>0</v>
      </c>
      <c r="AJ72" s="5">
        <v>0</v>
      </c>
      <c r="AK72" s="5">
        <v>0</v>
      </c>
      <c r="AL72" s="5">
        <v>0</v>
      </c>
      <c r="AM72" s="5">
        <v>1</v>
      </c>
      <c r="AN72" s="5">
        <v>1</v>
      </c>
      <c r="AO72" s="5">
        <v>1</v>
      </c>
      <c r="AP72" s="5">
        <v>1</v>
      </c>
      <c r="AQ72" s="5">
        <v>0</v>
      </c>
      <c r="AR72" s="5">
        <v>0</v>
      </c>
      <c r="AS72" s="5">
        <v>0</v>
      </c>
      <c r="AT72" s="5">
        <v>0</v>
      </c>
      <c r="AU72" s="5">
        <v>0</v>
      </c>
      <c r="AV72" s="5">
        <v>0</v>
      </c>
      <c r="AW72" s="5">
        <v>0</v>
      </c>
      <c r="AX72" s="5">
        <v>0</v>
      </c>
      <c r="AY72" s="5">
        <v>0</v>
      </c>
      <c r="AZ72" s="5">
        <v>0</v>
      </c>
      <c r="BA72" s="5">
        <v>0</v>
      </c>
      <c r="BB72" s="5">
        <v>0</v>
      </c>
      <c r="BC72" s="5">
        <v>0</v>
      </c>
      <c r="BD72" s="5">
        <v>0</v>
      </c>
      <c r="BE72" s="5">
        <v>0</v>
      </c>
      <c r="BF72" s="5">
        <v>0</v>
      </c>
      <c r="BG72" s="5">
        <v>0</v>
      </c>
      <c r="BH72" s="5">
        <v>0</v>
      </c>
      <c r="BI72" s="5">
        <v>0</v>
      </c>
      <c r="BJ72" s="5">
        <v>0</v>
      </c>
      <c r="BK72" s="5">
        <v>0</v>
      </c>
      <c r="BL72" s="5">
        <v>0</v>
      </c>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4"/>
    </row>
    <row r="73" spans="1:200" ht="16.5">
      <c r="A73" s="84" t="s">
        <v>29</v>
      </c>
      <c r="B73" s="84" t="s">
        <v>68</v>
      </c>
      <c r="C73" s="68" t="s">
        <v>98</v>
      </c>
      <c r="D73" s="53">
        <v>1</v>
      </c>
      <c r="E73" s="5"/>
      <c r="F73" s="5"/>
      <c r="G73" s="5"/>
      <c r="H73" s="5"/>
      <c r="I73" s="5"/>
      <c r="J73" s="5"/>
      <c r="K73" s="5"/>
      <c r="L73" s="5"/>
      <c r="M73" s="5"/>
      <c r="N73" s="5">
        <v>41</v>
      </c>
      <c r="O73" s="5"/>
      <c r="P73" s="5">
        <v>1</v>
      </c>
      <c r="Q73" s="5">
        <v>0</v>
      </c>
      <c r="R73" s="5">
        <v>0</v>
      </c>
      <c r="S73" s="5">
        <v>6</v>
      </c>
      <c r="T73" s="5">
        <v>48</v>
      </c>
      <c r="U73" s="5">
        <v>35</v>
      </c>
      <c r="V73" s="5">
        <v>13</v>
      </c>
      <c r="W73" s="5"/>
      <c r="X73" s="5"/>
      <c r="Y73" s="5">
        <v>0</v>
      </c>
      <c r="Z73" s="5">
        <v>0</v>
      </c>
      <c r="AA73" s="5">
        <v>0</v>
      </c>
      <c r="AB73" s="5">
        <v>0</v>
      </c>
      <c r="AC73" s="5">
        <v>26</v>
      </c>
      <c r="AD73" s="5">
        <v>13</v>
      </c>
      <c r="AE73" s="5">
        <v>0</v>
      </c>
      <c r="AF73" s="5">
        <v>0</v>
      </c>
      <c r="AG73" s="5">
        <v>0</v>
      </c>
      <c r="AH73" s="5">
        <v>0</v>
      </c>
      <c r="AI73" s="5">
        <v>0</v>
      </c>
      <c r="AJ73" s="5">
        <v>0</v>
      </c>
      <c r="AK73" s="5">
        <v>0</v>
      </c>
      <c r="AL73" s="5">
        <v>0</v>
      </c>
      <c r="AM73" s="5">
        <v>1</v>
      </c>
      <c r="AN73" s="5">
        <v>1</v>
      </c>
      <c r="AO73" s="5">
        <v>1</v>
      </c>
      <c r="AP73" s="5">
        <v>13</v>
      </c>
      <c r="AQ73" s="5">
        <v>0</v>
      </c>
      <c r="AR73" s="5">
        <v>0</v>
      </c>
      <c r="AS73" s="5">
        <v>0</v>
      </c>
      <c r="AT73" s="5">
        <v>0</v>
      </c>
      <c r="AU73" s="5">
        <v>0</v>
      </c>
      <c r="AV73" s="5">
        <v>0</v>
      </c>
      <c r="AW73" s="5">
        <v>0</v>
      </c>
      <c r="AX73" s="5">
        <v>0</v>
      </c>
      <c r="AY73" s="5">
        <v>0</v>
      </c>
      <c r="AZ73" s="5">
        <v>0</v>
      </c>
      <c r="BA73" s="5">
        <v>0</v>
      </c>
      <c r="BB73" s="5">
        <v>0</v>
      </c>
      <c r="BC73" s="5">
        <v>0</v>
      </c>
      <c r="BD73" s="5">
        <v>0</v>
      </c>
      <c r="BE73" s="5">
        <v>0</v>
      </c>
      <c r="BF73" s="5">
        <v>0</v>
      </c>
      <c r="BG73" s="5">
        <v>0</v>
      </c>
      <c r="BH73" s="5">
        <v>0</v>
      </c>
      <c r="BI73" s="5">
        <v>0</v>
      </c>
      <c r="BJ73" s="5">
        <v>0</v>
      </c>
      <c r="BK73" s="5">
        <v>0</v>
      </c>
      <c r="BL73" s="5">
        <v>0</v>
      </c>
      <c r="BM73" s="5">
        <v>1</v>
      </c>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4"/>
    </row>
    <row r="74" spans="1:200" ht="16.5">
      <c r="A74" s="84" t="s">
        <v>29</v>
      </c>
      <c r="B74" s="84" t="s">
        <v>68</v>
      </c>
      <c r="C74" s="68" t="s">
        <v>100</v>
      </c>
      <c r="D74" s="53">
        <v>0</v>
      </c>
      <c r="E74" s="5">
        <v>3</v>
      </c>
      <c r="F74" s="5">
        <v>0</v>
      </c>
      <c r="G74" s="5">
        <v>0</v>
      </c>
      <c r="H74" s="5">
        <v>2</v>
      </c>
      <c r="I74" s="5">
        <v>1</v>
      </c>
      <c r="J74" s="5">
        <v>1</v>
      </c>
      <c r="K74" s="5">
        <v>0</v>
      </c>
      <c r="L74" s="5">
        <v>1</v>
      </c>
      <c r="M74" s="5"/>
      <c r="N74" s="5">
        <v>153</v>
      </c>
      <c r="O74" s="5">
        <v>0</v>
      </c>
      <c r="P74" s="5">
        <v>3</v>
      </c>
      <c r="Q74" s="5">
        <v>12</v>
      </c>
      <c r="R74" s="5">
        <v>0</v>
      </c>
      <c r="S74" s="5">
        <v>1</v>
      </c>
      <c r="T74" s="5">
        <v>169</v>
      </c>
      <c r="U74" s="5">
        <v>155</v>
      </c>
      <c r="V74" s="5">
        <v>14</v>
      </c>
      <c r="W74" s="5">
        <v>0</v>
      </c>
      <c r="X74" s="5">
        <v>0</v>
      </c>
      <c r="Y74" s="5">
        <v>0</v>
      </c>
      <c r="Z74" s="5">
        <v>0</v>
      </c>
      <c r="AA74" s="5">
        <v>0</v>
      </c>
      <c r="AB74" s="5">
        <v>10</v>
      </c>
      <c r="AC74" s="5">
        <v>8</v>
      </c>
      <c r="AD74" s="5">
        <v>4</v>
      </c>
      <c r="AE74" s="5">
        <v>0</v>
      </c>
      <c r="AF74" s="5">
        <v>0</v>
      </c>
      <c r="AG74" s="5">
        <v>0</v>
      </c>
      <c r="AH74" s="5">
        <v>0</v>
      </c>
      <c r="AI74" s="5">
        <v>0</v>
      </c>
      <c r="AJ74" s="5">
        <v>0</v>
      </c>
      <c r="AK74" s="5">
        <v>0</v>
      </c>
      <c r="AL74" s="5">
        <v>0</v>
      </c>
      <c r="AM74" s="5">
        <v>1</v>
      </c>
      <c r="AN74" s="5">
        <v>1</v>
      </c>
      <c r="AO74" s="5">
        <v>1</v>
      </c>
      <c r="AP74" s="5">
        <v>4</v>
      </c>
      <c r="AQ74" s="5">
        <v>0</v>
      </c>
      <c r="AR74" s="5">
        <v>0</v>
      </c>
      <c r="AS74" s="5">
        <v>0</v>
      </c>
      <c r="AT74" s="5">
        <v>0</v>
      </c>
      <c r="AU74" s="5">
        <v>0</v>
      </c>
      <c r="AV74" s="5">
        <v>0</v>
      </c>
      <c r="AW74" s="5">
        <v>0</v>
      </c>
      <c r="AX74" s="5">
        <v>0</v>
      </c>
      <c r="AY74" s="5">
        <v>0</v>
      </c>
      <c r="AZ74" s="5">
        <v>20</v>
      </c>
      <c r="BA74" s="5">
        <v>18</v>
      </c>
      <c r="BB74" s="5">
        <v>2</v>
      </c>
      <c r="BC74" s="5">
        <v>10</v>
      </c>
      <c r="BD74" s="5">
        <v>0</v>
      </c>
      <c r="BE74" s="5">
        <v>10</v>
      </c>
      <c r="BF74" s="5">
        <v>0</v>
      </c>
      <c r="BG74" s="5">
        <v>0</v>
      </c>
      <c r="BH74" s="5">
        <v>0</v>
      </c>
      <c r="BI74" s="5">
        <v>0</v>
      </c>
      <c r="BJ74" s="5">
        <v>0</v>
      </c>
      <c r="BK74" s="5">
        <v>0</v>
      </c>
      <c r="BL74" s="5">
        <v>0</v>
      </c>
      <c r="BM74" s="5">
        <v>1</v>
      </c>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4"/>
    </row>
    <row r="75" spans="1:200" ht="16.5">
      <c r="A75" s="84" t="s">
        <v>29</v>
      </c>
      <c r="B75" s="84" t="s">
        <v>68</v>
      </c>
      <c r="C75" s="68" t="s">
        <v>136</v>
      </c>
      <c r="D75" s="53">
        <v>7</v>
      </c>
      <c r="E75" s="5"/>
      <c r="F75" s="5"/>
      <c r="G75" s="5"/>
      <c r="H75" s="5"/>
      <c r="I75" s="5"/>
      <c r="J75" s="5"/>
      <c r="K75" s="5"/>
      <c r="L75" s="5"/>
      <c r="M75" s="5"/>
      <c r="N75" s="5">
        <v>257</v>
      </c>
      <c r="O75" s="5"/>
      <c r="P75" s="5">
        <v>2</v>
      </c>
      <c r="Q75" s="5">
        <v>3</v>
      </c>
      <c r="R75" s="5">
        <v>0</v>
      </c>
      <c r="S75" s="5">
        <v>6</v>
      </c>
      <c r="T75" s="5">
        <v>268</v>
      </c>
      <c r="U75" s="5">
        <v>263</v>
      </c>
      <c r="V75" s="5">
        <v>5</v>
      </c>
      <c r="W75" s="5"/>
      <c r="X75" s="5"/>
      <c r="Y75" s="5">
        <v>0</v>
      </c>
      <c r="Z75" s="5">
        <v>0</v>
      </c>
      <c r="AA75" s="5">
        <v>0</v>
      </c>
      <c r="AB75" s="5">
        <v>2</v>
      </c>
      <c r="AC75" s="5">
        <v>4</v>
      </c>
      <c r="AD75" s="5">
        <v>2</v>
      </c>
      <c r="AE75" s="5">
        <v>0</v>
      </c>
      <c r="AF75" s="5">
        <v>0</v>
      </c>
      <c r="AG75" s="5">
        <v>0</v>
      </c>
      <c r="AH75" s="5">
        <v>0</v>
      </c>
      <c r="AI75" s="5">
        <v>0</v>
      </c>
      <c r="AJ75" s="5">
        <v>0</v>
      </c>
      <c r="AK75" s="5">
        <v>0</v>
      </c>
      <c r="AL75" s="5">
        <v>0</v>
      </c>
      <c r="AM75" s="5">
        <v>0</v>
      </c>
      <c r="AN75" s="5">
        <v>0</v>
      </c>
      <c r="AO75" s="5">
        <v>0</v>
      </c>
      <c r="AP75" s="5">
        <v>2</v>
      </c>
      <c r="AQ75" s="5">
        <v>0</v>
      </c>
      <c r="AR75" s="5">
        <v>0</v>
      </c>
      <c r="AS75" s="5">
        <v>0</v>
      </c>
      <c r="AT75" s="5">
        <v>0</v>
      </c>
      <c r="AU75" s="5">
        <v>0</v>
      </c>
      <c r="AV75" s="5">
        <v>0</v>
      </c>
      <c r="AW75" s="5">
        <v>0</v>
      </c>
      <c r="AX75" s="5">
        <v>0</v>
      </c>
      <c r="AY75" s="5">
        <v>0</v>
      </c>
      <c r="AZ75" s="5">
        <v>6</v>
      </c>
      <c r="BA75" s="5">
        <v>0</v>
      </c>
      <c r="BB75" s="5">
        <v>6</v>
      </c>
      <c r="BC75" s="5">
        <v>3</v>
      </c>
      <c r="BD75" s="5">
        <v>0</v>
      </c>
      <c r="BE75" s="5">
        <v>3</v>
      </c>
      <c r="BF75" s="5">
        <v>0</v>
      </c>
      <c r="BG75" s="5">
        <v>0</v>
      </c>
      <c r="BH75" s="5">
        <v>0</v>
      </c>
      <c r="BI75" s="5">
        <v>0</v>
      </c>
      <c r="BJ75" s="5">
        <v>0</v>
      </c>
      <c r="BK75" s="5">
        <v>0</v>
      </c>
      <c r="BL75" s="5">
        <v>1</v>
      </c>
      <c r="BM75" s="5">
        <v>1</v>
      </c>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4"/>
    </row>
    <row r="76" spans="1:200" ht="16.5">
      <c r="A76" s="84" t="s">
        <v>29</v>
      </c>
      <c r="B76" s="84" t="s">
        <v>68</v>
      </c>
      <c r="C76" s="68" t="s">
        <v>119</v>
      </c>
      <c r="D76" s="53">
        <v>10</v>
      </c>
      <c r="E76" s="5"/>
      <c r="F76" s="5"/>
      <c r="G76" s="5"/>
      <c r="H76" s="5"/>
      <c r="I76" s="5"/>
      <c r="J76" s="5"/>
      <c r="K76" s="5"/>
      <c r="L76" s="5"/>
      <c r="M76" s="5"/>
      <c r="N76" s="5">
        <v>753</v>
      </c>
      <c r="O76" s="5"/>
      <c r="P76" s="5">
        <v>8</v>
      </c>
      <c r="Q76" s="5">
        <v>11</v>
      </c>
      <c r="R76" s="5">
        <v>0</v>
      </c>
      <c r="S76" s="5">
        <v>1</v>
      </c>
      <c r="T76" s="5">
        <v>773</v>
      </c>
      <c r="U76" s="5">
        <v>751</v>
      </c>
      <c r="V76" s="5">
        <v>22</v>
      </c>
      <c r="W76" s="5"/>
      <c r="X76" s="5"/>
      <c r="Y76" s="5">
        <v>0</v>
      </c>
      <c r="Z76" s="5">
        <v>0</v>
      </c>
      <c r="AA76" s="5">
        <v>0</v>
      </c>
      <c r="AB76" s="5">
        <v>1</v>
      </c>
      <c r="AC76" s="5">
        <v>26</v>
      </c>
      <c r="AD76" s="5">
        <v>11</v>
      </c>
      <c r="AE76" s="5">
        <v>2</v>
      </c>
      <c r="AF76" s="5">
        <v>0</v>
      </c>
      <c r="AG76" s="5">
        <v>0</v>
      </c>
      <c r="AH76" s="5">
        <v>0</v>
      </c>
      <c r="AI76" s="5">
        <v>0</v>
      </c>
      <c r="AJ76" s="5">
        <v>0</v>
      </c>
      <c r="AK76" s="5">
        <v>0</v>
      </c>
      <c r="AL76" s="5">
        <v>0</v>
      </c>
      <c r="AM76" s="5">
        <v>0</v>
      </c>
      <c r="AN76" s="5">
        <v>0</v>
      </c>
      <c r="AO76" s="5">
        <v>0</v>
      </c>
      <c r="AP76" s="5">
        <v>13</v>
      </c>
      <c r="AQ76" s="5">
        <v>0</v>
      </c>
      <c r="AR76" s="5">
        <v>4</v>
      </c>
      <c r="AS76" s="5">
        <v>0</v>
      </c>
      <c r="AT76" s="5">
        <v>4</v>
      </c>
      <c r="AU76" s="5">
        <v>2</v>
      </c>
      <c r="AV76" s="5">
        <v>0</v>
      </c>
      <c r="AW76" s="5">
        <v>2</v>
      </c>
      <c r="AX76" s="5">
        <v>1</v>
      </c>
      <c r="AY76" s="5">
        <v>0</v>
      </c>
      <c r="AZ76" s="5">
        <v>12</v>
      </c>
      <c r="BA76" s="5">
        <v>12</v>
      </c>
      <c r="BB76" s="5">
        <v>0</v>
      </c>
      <c r="BC76" s="5">
        <v>6</v>
      </c>
      <c r="BD76" s="5">
        <v>0</v>
      </c>
      <c r="BE76" s="5">
        <v>6</v>
      </c>
      <c r="BF76" s="5">
        <v>0</v>
      </c>
      <c r="BG76" s="5">
        <v>4</v>
      </c>
      <c r="BH76" s="5">
        <v>0</v>
      </c>
      <c r="BI76" s="5">
        <v>0</v>
      </c>
      <c r="BJ76" s="5">
        <v>0</v>
      </c>
      <c r="BK76" s="5">
        <v>0</v>
      </c>
      <c r="BL76" s="5">
        <v>1</v>
      </c>
      <c r="BM76" s="5">
        <v>1</v>
      </c>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4"/>
    </row>
    <row r="77" spans="1:200" ht="17.25" thickBot="1">
      <c r="A77" s="84" t="s">
        <v>29</v>
      </c>
      <c r="B77" s="84" t="s">
        <v>68</v>
      </c>
      <c r="C77" s="58" t="s">
        <v>101</v>
      </c>
      <c r="D77" s="53">
        <v>1</v>
      </c>
      <c r="E77" s="5">
        <v>1</v>
      </c>
      <c r="F77" s="5">
        <v>0</v>
      </c>
      <c r="G77" s="5">
        <v>0</v>
      </c>
      <c r="H77" s="5">
        <v>0</v>
      </c>
      <c r="I77" s="5">
        <v>1</v>
      </c>
      <c r="J77" s="5">
        <v>1</v>
      </c>
      <c r="K77" s="5">
        <v>0</v>
      </c>
      <c r="L77" s="5">
        <v>0</v>
      </c>
      <c r="M77" s="5"/>
      <c r="N77" s="5">
        <v>191</v>
      </c>
      <c r="O77" s="5">
        <v>0</v>
      </c>
      <c r="P77" s="5">
        <v>13</v>
      </c>
      <c r="Q77" s="5">
        <v>0</v>
      </c>
      <c r="R77" s="5">
        <v>0</v>
      </c>
      <c r="S77" s="5">
        <v>0</v>
      </c>
      <c r="T77" s="5">
        <v>204</v>
      </c>
      <c r="U77" s="5">
        <v>193</v>
      </c>
      <c r="V77" s="5">
        <v>11</v>
      </c>
      <c r="W77" s="5">
        <v>0</v>
      </c>
      <c r="X77" s="5">
        <v>0</v>
      </c>
      <c r="Y77" s="5">
        <v>0</v>
      </c>
      <c r="Z77" s="5">
        <v>0</v>
      </c>
      <c r="AA77" s="5">
        <v>2</v>
      </c>
      <c r="AB77" s="5">
        <v>0</v>
      </c>
      <c r="AC77" s="5">
        <v>9</v>
      </c>
      <c r="AD77" s="5">
        <v>0</v>
      </c>
      <c r="AE77" s="5">
        <v>1</v>
      </c>
      <c r="AF77" s="5">
        <v>0</v>
      </c>
      <c r="AG77" s="5">
        <v>0</v>
      </c>
      <c r="AH77" s="5">
        <v>0</v>
      </c>
      <c r="AI77" s="5">
        <v>0</v>
      </c>
      <c r="AJ77" s="5">
        <v>0</v>
      </c>
      <c r="AK77" s="5">
        <v>0</v>
      </c>
      <c r="AL77" s="5">
        <v>0</v>
      </c>
      <c r="AM77" s="5">
        <v>1</v>
      </c>
      <c r="AN77" s="5">
        <v>1</v>
      </c>
      <c r="AO77" s="5">
        <v>1</v>
      </c>
      <c r="AP77" s="5">
        <v>1</v>
      </c>
      <c r="AQ77" s="5">
        <v>0</v>
      </c>
      <c r="AR77" s="5">
        <v>4</v>
      </c>
      <c r="AS77" s="5">
        <v>0</v>
      </c>
      <c r="AT77" s="5">
        <v>4</v>
      </c>
      <c r="AU77" s="5">
        <v>2</v>
      </c>
      <c r="AV77" s="5">
        <v>0</v>
      </c>
      <c r="AW77" s="5">
        <v>2</v>
      </c>
      <c r="AX77" s="5">
        <v>1</v>
      </c>
      <c r="AY77" s="5">
        <v>0</v>
      </c>
      <c r="AZ77" s="5">
        <v>7</v>
      </c>
      <c r="BA77" s="5">
        <v>0</v>
      </c>
      <c r="BB77" s="5">
        <v>7</v>
      </c>
      <c r="BC77" s="5">
        <v>7</v>
      </c>
      <c r="BD77" s="5">
        <v>0</v>
      </c>
      <c r="BE77" s="5">
        <v>7</v>
      </c>
      <c r="BF77" s="5">
        <v>0</v>
      </c>
      <c r="BG77" s="5">
        <v>4</v>
      </c>
      <c r="BH77" s="5">
        <v>0</v>
      </c>
      <c r="BI77" s="5">
        <v>0</v>
      </c>
      <c r="BJ77" s="5">
        <v>1</v>
      </c>
      <c r="BK77" s="5">
        <v>0</v>
      </c>
      <c r="BL77" s="5">
        <v>0</v>
      </c>
      <c r="BM77" s="5">
        <v>1</v>
      </c>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4"/>
    </row>
    <row r="78" spans="1:200" ht="16.5">
      <c r="A78" s="84" t="s">
        <v>29</v>
      </c>
      <c r="B78" s="84" t="s">
        <v>68</v>
      </c>
      <c r="C78" s="66" t="s">
        <v>225</v>
      </c>
      <c r="D78" s="53">
        <v>2</v>
      </c>
      <c r="E78" s="5"/>
      <c r="F78" s="5"/>
      <c r="G78" s="5"/>
      <c r="H78" s="5"/>
      <c r="I78" s="5"/>
      <c r="J78" s="5"/>
      <c r="K78" s="5"/>
      <c r="L78" s="5"/>
      <c r="M78" s="5"/>
      <c r="N78" s="5">
        <v>21</v>
      </c>
      <c r="O78" s="5"/>
      <c r="P78" s="5">
        <v>0</v>
      </c>
      <c r="Q78" s="5">
        <v>0</v>
      </c>
      <c r="R78" s="5">
        <v>0</v>
      </c>
      <c r="S78" s="5">
        <v>0</v>
      </c>
      <c r="T78" s="5">
        <v>21</v>
      </c>
      <c r="U78" s="5">
        <v>17</v>
      </c>
      <c r="V78" s="5">
        <v>4</v>
      </c>
      <c r="W78" s="5"/>
      <c r="X78" s="5"/>
      <c r="Y78" s="5">
        <v>0</v>
      </c>
      <c r="Z78" s="5">
        <v>0</v>
      </c>
      <c r="AA78" s="5">
        <v>0</v>
      </c>
      <c r="AB78" s="5">
        <v>1</v>
      </c>
      <c r="AC78" s="5">
        <v>0</v>
      </c>
      <c r="AD78" s="5">
        <v>0</v>
      </c>
      <c r="AE78" s="5">
        <v>0</v>
      </c>
      <c r="AF78" s="5">
        <v>0</v>
      </c>
      <c r="AG78" s="5">
        <v>0</v>
      </c>
      <c r="AH78" s="5">
        <v>0</v>
      </c>
      <c r="AI78" s="5">
        <v>0</v>
      </c>
      <c r="AJ78" s="5">
        <v>0</v>
      </c>
      <c r="AK78" s="5">
        <v>0</v>
      </c>
      <c r="AL78" s="5">
        <v>0</v>
      </c>
      <c r="AM78" s="5">
        <v>1</v>
      </c>
      <c r="AN78" s="5">
        <v>1</v>
      </c>
      <c r="AO78" s="5">
        <v>1</v>
      </c>
      <c r="AP78" s="5">
        <v>0</v>
      </c>
      <c r="AQ78" s="5">
        <v>0</v>
      </c>
      <c r="AR78" s="5">
        <v>2</v>
      </c>
      <c r="AS78" s="5">
        <v>0</v>
      </c>
      <c r="AT78" s="5">
        <v>0</v>
      </c>
      <c r="AU78" s="5">
        <v>0</v>
      </c>
      <c r="AV78" s="5">
        <v>0</v>
      </c>
      <c r="AW78" s="5">
        <v>0</v>
      </c>
      <c r="AX78" s="5">
        <v>0</v>
      </c>
      <c r="AY78" s="5">
        <v>0</v>
      </c>
      <c r="AZ78" s="5">
        <v>8</v>
      </c>
      <c r="BA78" s="5">
        <v>0</v>
      </c>
      <c r="BB78" s="5">
        <v>8</v>
      </c>
      <c r="BC78" s="5">
        <v>4</v>
      </c>
      <c r="BD78" s="5">
        <v>0</v>
      </c>
      <c r="BE78" s="5">
        <v>4</v>
      </c>
      <c r="BF78" s="5">
        <v>0</v>
      </c>
      <c r="BG78" s="5">
        <v>2</v>
      </c>
      <c r="BH78" s="5">
        <v>0</v>
      </c>
      <c r="BI78" s="5">
        <v>1</v>
      </c>
      <c r="BJ78" s="5">
        <v>0</v>
      </c>
      <c r="BK78" s="5">
        <v>0</v>
      </c>
      <c r="BL78" s="5">
        <v>0</v>
      </c>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4"/>
    </row>
    <row r="79" spans="1:200" ht="16.5">
      <c r="A79" s="84" t="s">
        <v>29</v>
      </c>
      <c r="B79" s="84" t="s">
        <v>68</v>
      </c>
      <c r="C79" s="66" t="s">
        <v>226</v>
      </c>
      <c r="D79" s="53">
        <v>0</v>
      </c>
      <c r="E79" s="5"/>
      <c r="F79" s="5"/>
      <c r="G79" s="5"/>
      <c r="H79" s="5"/>
      <c r="I79" s="5"/>
      <c r="J79" s="5"/>
      <c r="K79" s="5"/>
      <c r="L79" s="5"/>
      <c r="M79" s="5"/>
      <c r="N79" s="5">
        <v>34</v>
      </c>
      <c r="O79" s="5"/>
      <c r="P79" s="5">
        <v>0</v>
      </c>
      <c r="Q79" s="5">
        <v>0</v>
      </c>
      <c r="R79" s="5">
        <v>0</v>
      </c>
      <c r="S79" s="5">
        <v>0</v>
      </c>
      <c r="T79" s="5">
        <v>34</v>
      </c>
      <c r="U79" s="5">
        <v>32</v>
      </c>
      <c r="V79" s="5">
        <v>2</v>
      </c>
      <c r="W79" s="5"/>
      <c r="X79" s="5"/>
      <c r="Y79" s="5">
        <v>0</v>
      </c>
      <c r="Z79" s="5">
        <v>0</v>
      </c>
      <c r="AA79" s="5">
        <v>0</v>
      </c>
      <c r="AB79" s="5">
        <v>1</v>
      </c>
      <c r="AC79" s="5">
        <v>2</v>
      </c>
      <c r="AD79" s="5">
        <v>1</v>
      </c>
      <c r="AE79" s="5">
        <v>0</v>
      </c>
      <c r="AF79" s="5">
        <v>0</v>
      </c>
      <c r="AG79" s="5">
        <v>0</v>
      </c>
      <c r="AH79" s="5">
        <v>0</v>
      </c>
      <c r="AI79" s="5">
        <v>0</v>
      </c>
      <c r="AJ79" s="5">
        <v>0</v>
      </c>
      <c r="AK79" s="5">
        <v>0</v>
      </c>
      <c r="AL79" s="5">
        <v>0</v>
      </c>
      <c r="AM79" s="5">
        <v>1</v>
      </c>
      <c r="AN79" s="5">
        <v>1</v>
      </c>
      <c r="AO79" s="5">
        <v>1</v>
      </c>
      <c r="AP79" s="5">
        <v>1</v>
      </c>
      <c r="AQ79" s="5">
        <v>0</v>
      </c>
      <c r="AR79" s="5">
        <v>0</v>
      </c>
      <c r="AS79" s="5">
        <v>0</v>
      </c>
      <c r="AT79" s="5">
        <v>0</v>
      </c>
      <c r="AU79" s="5">
        <v>0</v>
      </c>
      <c r="AV79" s="5">
        <v>0</v>
      </c>
      <c r="AW79" s="5">
        <v>0</v>
      </c>
      <c r="AX79" s="5">
        <v>0</v>
      </c>
      <c r="AY79" s="5">
        <v>0</v>
      </c>
      <c r="AZ79" s="5">
        <v>2</v>
      </c>
      <c r="BA79" s="5">
        <v>0</v>
      </c>
      <c r="BB79" s="5">
        <v>2</v>
      </c>
      <c r="BC79" s="5">
        <v>1</v>
      </c>
      <c r="BD79" s="5">
        <v>0</v>
      </c>
      <c r="BE79" s="5">
        <v>1</v>
      </c>
      <c r="BF79" s="5">
        <v>0</v>
      </c>
      <c r="BG79" s="5">
        <v>0</v>
      </c>
      <c r="BH79" s="5">
        <v>0</v>
      </c>
      <c r="BI79" s="5">
        <v>0</v>
      </c>
      <c r="BJ79" s="5">
        <v>0</v>
      </c>
      <c r="BK79" s="5">
        <v>0</v>
      </c>
      <c r="BL79" s="5">
        <v>0</v>
      </c>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4"/>
    </row>
    <row r="80" spans="1:200" ht="16.5">
      <c r="A80" s="84" t="s">
        <v>29</v>
      </c>
      <c r="B80" s="79" t="s">
        <v>42</v>
      </c>
      <c r="C80" s="68" t="s">
        <v>43</v>
      </c>
      <c r="D80" s="53">
        <v>16</v>
      </c>
      <c r="E80" s="5">
        <v>4</v>
      </c>
      <c r="F80" s="5">
        <v>0</v>
      </c>
      <c r="G80" s="5">
        <v>0</v>
      </c>
      <c r="H80" s="5">
        <v>0</v>
      </c>
      <c r="I80" s="5">
        <v>4</v>
      </c>
      <c r="J80" s="5">
        <v>4</v>
      </c>
      <c r="K80" s="5">
        <v>0</v>
      </c>
      <c r="L80" s="5">
        <v>2</v>
      </c>
      <c r="M80" s="5"/>
      <c r="N80" s="5">
        <v>244</v>
      </c>
      <c r="O80" s="5">
        <v>0</v>
      </c>
      <c r="P80" s="5">
        <v>11</v>
      </c>
      <c r="Q80" s="5">
        <v>0</v>
      </c>
      <c r="R80" s="5">
        <v>0</v>
      </c>
      <c r="S80" s="5">
        <v>0</v>
      </c>
      <c r="T80" s="5">
        <v>255</v>
      </c>
      <c r="U80" s="5">
        <v>253</v>
      </c>
      <c r="V80" s="5">
        <v>2</v>
      </c>
      <c r="W80" s="5">
        <v>2</v>
      </c>
      <c r="X80" s="5">
        <v>0</v>
      </c>
      <c r="Y80" s="5">
        <v>0</v>
      </c>
      <c r="Z80" s="5">
        <v>0</v>
      </c>
      <c r="AA80" s="5">
        <v>0</v>
      </c>
      <c r="AB80" s="5">
        <v>0</v>
      </c>
      <c r="AC80" s="5">
        <v>0</v>
      </c>
      <c r="AD80" s="5">
        <v>1</v>
      </c>
      <c r="AE80" s="5">
        <v>0</v>
      </c>
      <c r="AF80" s="5">
        <v>0</v>
      </c>
      <c r="AG80" s="5">
        <v>0</v>
      </c>
      <c r="AH80" s="5">
        <v>1</v>
      </c>
      <c r="AI80" s="5">
        <v>0</v>
      </c>
      <c r="AJ80" s="5">
        <v>0</v>
      </c>
      <c r="AK80" s="5">
        <v>0</v>
      </c>
      <c r="AL80" s="5">
        <v>0</v>
      </c>
      <c r="AM80" s="5">
        <v>0</v>
      </c>
      <c r="AN80" s="5">
        <v>0</v>
      </c>
      <c r="AO80" s="5">
        <v>0</v>
      </c>
      <c r="AP80" s="5">
        <v>2</v>
      </c>
      <c r="AQ80" s="5">
        <v>0</v>
      </c>
      <c r="AR80" s="5">
        <v>0</v>
      </c>
      <c r="AS80" s="5">
        <v>0</v>
      </c>
      <c r="AT80" s="5">
        <v>0</v>
      </c>
      <c r="AU80" s="5">
        <v>0</v>
      </c>
      <c r="AV80" s="5">
        <v>0</v>
      </c>
      <c r="AW80" s="5">
        <v>0</v>
      </c>
      <c r="AX80" s="5">
        <v>0</v>
      </c>
      <c r="AY80" s="5">
        <v>0</v>
      </c>
      <c r="AZ80" s="5">
        <v>4</v>
      </c>
      <c r="BA80" s="5">
        <v>0</v>
      </c>
      <c r="BB80" s="5">
        <v>4</v>
      </c>
      <c r="BC80" s="5">
        <v>0</v>
      </c>
      <c r="BD80" s="5">
        <v>0</v>
      </c>
      <c r="BE80" s="5">
        <v>0</v>
      </c>
      <c r="BF80" s="5">
        <v>0</v>
      </c>
      <c r="BG80" s="5">
        <v>0</v>
      </c>
      <c r="BH80" s="5">
        <v>0</v>
      </c>
      <c r="BI80" s="5">
        <v>0</v>
      </c>
      <c r="BJ80" s="5">
        <v>0</v>
      </c>
      <c r="BK80" s="5">
        <v>0</v>
      </c>
      <c r="BL80" s="5">
        <v>0</v>
      </c>
      <c r="BM80" s="5">
        <v>1</v>
      </c>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4"/>
    </row>
    <row r="81" spans="1:200" ht="16.5">
      <c r="A81" s="84" t="s">
        <v>29</v>
      </c>
      <c r="B81" s="84" t="s">
        <v>42</v>
      </c>
      <c r="C81" s="68" t="s">
        <v>121</v>
      </c>
      <c r="D81" s="53">
        <v>0</v>
      </c>
      <c r="E81" s="5">
        <v>0</v>
      </c>
      <c r="F81" s="5">
        <v>0</v>
      </c>
      <c r="G81" s="5">
        <v>0</v>
      </c>
      <c r="H81" s="5">
        <v>0</v>
      </c>
      <c r="I81" s="5">
        <v>0</v>
      </c>
      <c r="J81" s="5">
        <v>0</v>
      </c>
      <c r="K81" s="5">
        <v>0</v>
      </c>
      <c r="L81" s="5">
        <v>0</v>
      </c>
      <c r="M81" s="5"/>
      <c r="N81" s="5">
        <v>122</v>
      </c>
      <c r="O81" s="5">
        <v>0</v>
      </c>
      <c r="P81" s="5">
        <v>8</v>
      </c>
      <c r="Q81" s="5">
        <v>0</v>
      </c>
      <c r="R81" s="5">
        <v>0</v>
      </c>
      <c r="S81" s="5">
        <v>0</v>
      </c>
      <c r="T81" s="5">
        <v>130</v>
      </c>
      <c r="U81" s="5">
        <v>125</v>
      </c>
      <c r="V81" s="5">
        <v>5</v>
      </c>
      <c r="W81" s="5">
        <v>0</v>
      </c>
      <c r="X81" s="5">
        <v>0</v>
      </c>
      <c r="Y81" s="5">
        <v>0</v>
      </c>
      <c r="Z81" s="5">
        <v>0</v>
      </c>
      <c r="AA81" s="5">
        <v>0</v>
      </c>
      <c r="AB81" s="5">
        <v>0</v>
      </c>
      <c r="AC81" s="5">
        <v>8</v>
      </c>
      <c r="AD81" s="5">
        <v>1</v>
      </c>
      <c r="AE81" s="5">
        <v>0</v>
      </c>
      <c r="AF81" s="5">
        <v>0</v>
      </c>
      <c r="AG81" s="5">
        <v>0</v>
      </c>
      <c r="AH81" s="5">
        <v>2</v>
      </c>
      <c r="AI81" s="5">
        <v>1</v>
      </c>
      <c r="AJ81" s="5">
        <v>0</v>
      </c>
      <c r="AK81" s="5">
        <v>0</v>
      </c>
      <c r="AL81" s="5">
        <v>0</v>
      </c>
      <c r="AM81" s="5">
        <v>0</v>
      </c>
      <c r="AN81" s="5">
        <v>0</v>
      </c>
      <c r="AO81" s="5">
        <v>0</v>
      </c>
      <c r="AP81" s="5">
        <v>4</v>
      </c>
      <c r="AQ81" s="5">
        <v>0</v>
      </c>
      <c r="AR81" s="5">
        <v>0</v>
      </c>
      <c r="AS81" s="5">
        <v>0</v>
      </c>
      <c r="AT81" s="5">
        <v>2</v>
      </c>
      <c r="AU81" s="5">
        <v>1</v>
      </c>
      <c r="AV81" s="5">
        <v>0</v>
      </c>
      <c r="AW81" s="5">
        <v>0</v>
      </c>
      <c r="AX81" s="5">
        <v>0</v>
      </c>
      <c r="AY81" s="5">
        <v>0</v>
      </c>
      <c r="AZ81" s="5">
        <v>0</v>
      </c>
      <c r="BA81" s="5">
        <v>0</v>
      </c>
      <c r="BB81" s="5">
        <v>0</v>
      </c>
      <c r="BC81" s="5">
        <v>0</v>
      </c>
      <c r="BD81" s="5">
        <v>0</v>
      </c>
      <c r="BE81" s="5">
        <v>0</v>
      </c>
      <c r="BF81" s="5">
        <v>0</v>
      </c>
      <c r="BG81" s="5">
        <v>0</v>
      </c>
      <c r="BH81" s="5">
        <v>0</v>
      </c>
      <c r="BI81" s="5">
        <v>0</v>
      </c>
      <c r="BJ81" s="5">
        <v>0</v>
      </c>
      <c r="BK81" s="5">
        <v>0</v>
      </c>
      <c r="BL81" s="5">
        <v>0</v>
      </c>
      <c r="BM81" s="5">
        <v>1</v>
      </c>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4"/>
    </row>
    <row r="82" spans="1:200" ht="16.5">
      <c r="A82" s="84" t="s">
        <v>29</v>
      </c>
      <c r="B82" s="84" t="s">
        <v>42</v>
      </c>
      <c r="C82" s="68" t="s">
        <v>46</v>
      </c>
      <c r="D82" s="53">
        <v>5</v>
      </c>
      <c r="E82" s="5">
        <v>5</v>
      </c>
      <c r="F82" s="5">
        <v>0</v>
      </c>
      <c r="G82" s="5">
        <v>0</v>
      </c>
      <c r="H82" s="5">
        <v>0</v>
      </c>
      <c r="I82" s="5">
        <v>5</v>
      </c>
      <c r="J82" s="5">
        <v>4</v>
      </c>
      <c r="K82" s="5">
        <v>1</v>
      </c>
      <c r="L82" s="5">
        <v>4</v>
      </c>
      <c r="M82" s="5"/>
      <c r="N82" s="5">
        <v>486</v>
      </c>
      <c r="O82" s="5">
        <v>0</v>
      </c>
      <c r="P82" s="5">
        <v>11</v>
      </c>
      <c r="Q82" s="5">
        <v>0</v>
      </c>
      <c r="R82" s="5">
        <v>0</v>
      </c>
      <c r="S82" s="5">
        <v>0</v>
      </c>
      <c r="T82" s="5">
        <v>497</v>
      </c>
      <c r="U82" s="5">
        <v>492</v>
      </c>
      <c r="V82" s="5">
        <v>5</v>
      </c>
      <c r="W82" s="5">
        <v>4</v>
      </c>
      <c r="X82" s="5">
        <v>0</v>
      </c>
      <c r="Y82" s="5">
        <v>0</v>
      </c>
      <c r="Z82" s="5">
        <v>0</v>
      </c>
      <c r="AA82" s="5">
        <v>0</v>
      </c>
      <c r="AB82" s="5">
        <v>2</v>
      </c>
      <c r="AC82" s="5">
        <v>0</v>
      </c>
      <c r="AD82" s="5">
        <v>0</v>
      </c>
      <c r="AE82" s="5">
        <v>0</v>
      </c>
      <c r="AF82" s="5">
        <v>0</v>
      </c>
      <c r="AG82" s="5">
        <v>0</v>
      </c>
      <c r="AH82" s="5">
        <v>0</v>
      </c>
      <c r="AI82" s="5">
        <v>0</v>
      </c>
      <c r="AJ82" s="5">
        <v>0</v>
      </c>
      <c r="AK82" s="5">
        <v>0</v>
      </c>
      <c r="AL82" s="5">
        <v>0</v>
      </c>
      <c r="AM82" s="5">
        <v>0</v>
      </c>
      <c r="AN82" s="5">
        <v>0</v>
      </c>
      <c r="AO82" s="5">
        <v>0</v>
      </c>
      <c r="AP82" s="5">
        <v>0</v>
      </c>
      <c r="AQ82" s="5">
        <v>0</v>
      </c>
      <c r="AR82" s="5">
        <v>0</v>
      </c>
      <c r="AS82" s="5">
        <v>0</v>
      </c>
      <c r="AT82" s="5">
        <v>6</v>
      </c>
      <c r="AU82" s="5">
        <v>3</v>
      </c>
      <c r="AV82" s="5">
        <v>0</v>
      </c>
      <c r="AW82" s="5">
        <v>0</v>
      </c>
      <c r="AX82" s="5">
        <v>0</v>
      </c>
      <c r="AY82" s="5">
        <v>0</v>
      </c>
      <c r="AZ82" s="5">
        <v>4</v>
      </c>
      <c r="BA82" s="5">
        <v>0</v>
      </c>
      <c r="BB82" s="5">
        <v>4</v>
      </c>
      <c r="BC82" s="5">
        <v>2</v>
      </c>
      <c r="BD82" s="5">
        <v>0</v>
      </c>
      <c r="BE82" s="5">
        <v>2</v>
      </c>
      <c r="BF82" s="5">
        <v>0</v>
      </c>
      <c r="BG82" s="5">
        <v>0</v>
      </c>
      <c r="BH82" s="5">
        <v>0</v>
      </c>
      <c r="BI82" s="5">
        <v>0</v>
      </c>
      <c r="BJ82" s="5">
        <v>0</v>
      </c>
      <c r="BK82" s="5">
        <v>0</v>
      </c>
      <c r="BL82" s="5">
        <v>0</v>
      </c>
      <c r="BM82" s="5">
        <v>1</v>
      </c>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4"/>
    </row>
    <row r="83" spans="1:200" ht="16.5">
      <c r="A83" s="84" t="s">
        <v>29</v>
      </c>
      <c r="B83" s="84" t="s">
        <v>42</v>
      </c>
      <c r="C83" s="68" t="s">
        <v>71</v>
      </c>
      <c r="D83" s="53">
        <v>0</v>
      </c>
      <c r="E83" s="5">
        <v>0</v>
      </c>
      <c r="F83" s="5">
        <v>0</v>
      </c>
      <c r="G83" s="5">
        <v>0</v>
      </c>
      <c r="H83" s="5">
        <v>0</v>
      </c>
      <c r="I83" s="5">
        <v>0</v>
      </c>
      <c r="J83" s="5">
        <v>0</v>
      </c>
      <c r="K83" s="5">
        <v>0</v>
      </c>
      <c r="L83" s="5">
        <v>0</v>
      </c>
      <c r="M83" s="5"/>
      <c r="N83" s="5">
        <v>28</v>
      </c>
      <c r="O83" s="5">
        <v>0</v>
      </c>
      <c r="P83" s="5">
        <v>5</v>
      </c>
      <c r="Q83" s="5">
        <v>0</v>
      </c>
      <c r="R83" s="5">
        <v>0</v>
      </c>
      <c r="S83" s="5">
        <v>0</v>
      </c>
      <c r="T83" s="5">
        <v>33</v>
      </c>
      <c r="U83" s="5">
        <v>30</v>
      </c>
      <c r="V83" s="5">
        <v>3</v>
      </c>
      <c r="W83" s="5">
        <v>0</v>
      </c>
      <c r="X83" s="5">
        <v>0</v>
      </c>
      <c r="Y83" s="5">
        <v>0</v>
      </c>
      <c r="Z83" s="5">
        <v>0</v>
      </c>
      <c r="AA83" s="5">
        <v>0</v>
      </c>
      <c r="AB83" s="5">
        <v>2</v>
      </c>
      <c r="AC83" s="5">
        <v>0</v>
      </c>
      <c r="AD83" s="5">
        <v>0</v>
      </c>
      <c r="AE83" s="5">
        <v>0</v>
      </c>
      <c r="AF83" s="5">
        <v>0</v>
      </c>
      <c r="AG83" s="5">
        <v>0</v>
      </c>
      <c r="AH83" s="5">
        <v>0</v>
      </c>
      <c r="AI83" s="5">
        <v>0</v>
      </c>
      <c r="AJ83" s="5">
        <v>0</v>
      </c>
      <c r="AK83" s="5">
        <v>0</v>
      </c>
      <c r="AL83" s="5">
        <v>0</v>
      </c>
      <c r="AM83" s="5">
        <v>0</v>
      </c>
      <c r="AN83" s="5">
        <v>0</v>
      </c>
      <c r="AO83" s="5">
        <v>0</v>
      </c>
      <c r="AP83" s="5">
        <v>0</v>
      </c>
      <c r="AQ83" s="5">
        <v>0</v>
      </c>
      <c r="AR83" s="5">
        <v>0</v>
      </c>
      <c r="AS83" s="5">
        <v>0</v>
      </c>
      <c r="AT83" s="5">
        <v>2</v>
      </c>
      <c r="AU83" s="5">
        <v>1</v>
      </c>
      <c r="AV83" s="5">
        <v>0</v>
      </c>
      <c r="AW83" s="5">
        <v>0</v>
      </c>
      <c r="AX83" s="5">
        <v>0</v>
      </c>
      <c r="AY83" s="5">
        <v>0</v>
      </c>
      <c r="AZ83" s="5">
        <v>4</v>
      </c>
      <c r="BA83" s="5">
        <v>0</v>
      </c>
      <c r="BB83" s="5">
        <v>4</v>
      </c>
      <c r="BC83" s="5">
        <v>2</v>
      </c>
      <c r="BD83" s="5">
        <v>0</v>
      </c>
      <c r="BE83" s="5">
        <v>2</v>
      </c>
      <c r="BF83" s="5">
        <v>0</v>
      </c>
      <c r="BG83" s="5">
        <v>0</v>
      </c>
      <c r="BH83" s="5">
        <v>0</v>
      </c>
      <c r="BI83" s="5">
        <v>0</v>
      </c>
      <c r="BJ83" s="5">
        <v>0</v>
      </c>
      <c r="BK83" s="5">
        <v>0</v>
      </c>
      <c r="BL83" s="5">
        <v>0</v>
      </c>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4"/>
    </row>
    <row r="84" spans="1:200" ht="17.25" thickBot="1">
      <c r="A84" s="84" t="s">
        <v>29</v>
      </c>
      <c r="B84" s="84" t="s">
        <v>42</v>
      </c>
      <c r="C84" s="58" t="s">
        <v>125</v>
      </c>
      <c r="D84" s="53">
        <v>4</v>
      </c>
      <c r="E84" s="5">
        <v>4</v>
      </c>
      <c r="F84" s="5">
        <v>0</v>
      </c>
      <c r="G84" s="5">
        <v>0</v>
      </c>
      <c r="H84" s="5">
        <v>0</v>
      </c>
      <c r="I84" s="5">
        <v>4</v>
      </c>
      <c r="J84" s="5">
        <v>3</v>
      </c>
      <c r="K84" s="5">
        <v>1</v>
      </c>
      <c r="L84" s="5">
        <v>3</v>
      </c>
      <c r="M84" s="5"/>
      <c r="N84" s="5">
        <v>150</v>
      </c>
      <c r="O84" s="5">
        <v>0</v>
      </c>
      <c r="P84" s="5">
        <v>7</v>
      </c>
      <c r="Q84" s="5">
        <v>0</v>
      </c>
      <c r="R84" s="5">
        <v>0</v>
      </c>
      <c r="S84" s="5">
        <v>0</v>
      </c>
      <c r="T84" s="5">
        <v>157</v>
      </c>
      <c r="U84" s="5">
        <v>149</v>
      </c>
      <c r="V84" s="5">
        <v>8</v>
      </c>
      <c r="W84" s="5">
        <v>3</v>
      </c>
      <c r="X84" s="5">
        <v>0</v>
      </c>
      <c r="Y84" s="5">
        <v>0</v>
      </c>
      <c r="Z84" s="5">
        <v>0</v>
      </c>
      <c r="AA84" s="5">
        <v>0</v>
      </c>
      <c r="AB84" s="5">
        <v>7</v>
      </c>
      <c r="AC84" s="5">
        <v>2</v>
      </c>
      <c r="AD84" s="5">
        <v>1</v>
      </c>
      <c r="AE84" s="5">
        <v>0</v>
      </c>
      <c r="AF84" s="5">
        <v>0</v>
      </c>
      <c r="AG84" s="5">
        <v>0</v>
      </c>
      <c r="AH84" s="5">
        <v>0</v>
      </c>
      <c r="AI84" s="5">
        <v>0</v>
      </c>
      <c r="AJ84" s="5">
        <v>0</v>
      </c>
      <c r="AK84" s="5">
        <v>0</v>
      </c>
      <c r="AL84" s="5">
        <v>0</v>
      </c>
      <c r="AM84" s="5">
        <v>0</v>
      </c>
      <c r="AN84" s="5">
        <v>0</v>
      </c>
      <c r="AO84" s="5">
        <v>0</v>
      </c>
      <c r="AP84" s="5">
        <v>1</v>
      </c>
      <c r="AQ84" s="5">
        <v>0</v>
      </c>
      <c r="AR84" s="5">
        <v>0</v>
      </c>
      <c r="AS84" s="5">
        <v>0</v>
      </c>
      <c r="AT84" s="5">
        <v>0</v>
      </c>
      <c r="AU84" s="5">
        <v>0</v>
      </c>
      <c r="AV84" s="5">
        <v>0</v>
      </c>
      <c r="AW84" s="5">
        <v>0</v>
      </c>
      <c r="AX84" s="5">
        <v>0</v>
      </c>
      <c r="AY84" s="5">
        <v>0</v>
      </c>
      <c r="AZ84" s="5">
        <v>14</v>
      </c>
      <c r="BA84" s="5">
        <v>0</v>
      </c>
      <c r="BB84" s="5">
        <v>14</v>
      </c>
      <c r="BC84" s="5">
        <v>7</v>
      </c>
      <c r="BD84" s="5">
        <v>0</v>
      </c>
      <c r="BE84" s="5">
        <v>7</v>
      </c>
      <c r="BF84" s="5">
        <v>0</v>
      </c>
      <c r="BG84" s="5">
        <v>0</v>
      </c>
      <c r="BH84" s="5">
        <v>0</v>
      </c>
      <c r="BI84" s="5">
        <v>0</v>
      </c>
      <c r="BJ84" s="5">
        <v>0</v>
      </c>
      <c r="BK84" s="5">
        <v>0</v>
      </c>
      <c r="BL84" s="5">
        <v>0</v>
      </c>
      <c r="BM84" s="5">
        <v>1</v>
      </c>
      <c r="BN84" s="5">
        <v>0</v>
      </c>
      <c r="BO84" s="5">
        <v>0</v>
      </c>
      <c r="BP84" s="5">
        <v>0</v>
      </c>
      <c r="BQ84" s="5">
        <v>0</v>
      </c>
      <c r="BR84" s="5">
        <v>0</v>
      </c>
      <c r="BS84" s="5">
        <v>0</v>
      </c>
      <c r="BT84" s="5">
        <v>0</v>
      </c>
      <c r="BU84" s="5">
        <v>0</v>
      </c>
      <c r="BV84" s="5">
        <v>0</v>
      </c>
      <c r="BW84" s="5">
        <v>0</v>
      </c>
      <c r="BX84" s="5">
        <v>0</v>
      </c>
      <c r="BY84" s="5">
        <v>0</v>
      </c>
      <c r="BZ84" s="5">
        <v>0</v>
      </c>
      <c r="CA84" s="5">
        <v>0</v>
      </c>
      <c r="CB84" s="5">
        <v>0</v>
      </c>
      <c r="CC84" s="5">
        <v>0</v>
      </c>
      <c r="CD84" s="5">
        <v>0</v>
      </c>
      <c r="CE84" s="5">
        <v>0</v>
      </c>
      <c r="CF84" s="5">
        <v>0</v>
      </c>
      <c r="CG84" s="5">
        <v>0</v>
      </c>
      <c r="CH84" s="5">
        <v>0</v>
      </c>
      <c r="CI84" s="5">
        <v>0</v>
      </c>
      <c r="CJ84" s="5">
        <v>0</v>
      </c>
      <c r="CK84" s="5">
        <v>0</v>
      </c>
      <c r="CL84" s="5">
        <v>0</v>
      </c>
      <c r="CM84" s="5">
        <v>0</v>
      </c>
      <c r="CN84" s="5">
        <v>0</v>
      </c>
      <c r="CO84" s="5">
        <v>0</v>
      </c>
      <c r="CP84" s="5">
        <v>0</v>
      </c>
      <c r="CQ84" s="5">
        <v>0</v>
      </c>
      <c r="CR84" s="5">
        <v>0</v>
      </c>
      <c r="CS84" s="5">
        <v>0</v>
      </c>
      <c r="CT84" s="5">
        <v>0</v>
      </c>
      <c r="CU84" s="5">
        <v>0</v>
      </c>
      <c r="CV84" s="5">
        <v>0</v>
      </c>
      <c r="CW84" s="5">
        <v>0</v>
      </c>
      <c r="CX84" s="5">
        <v>0</v>
      </c>
      <c r="CY84" s="5">
        <v>0</v>
      </c>
      <c r="CZ84" s="5">
        <v>0</v>
      </c>
      <c r="DA84" s="5">
        <v>0</v>
      </c>
      <c r="DB84" s="5">
        <v>0</v>
      </c>
      <c r="DC84" s="5">
        <v>0</v>
      </c>
      <c r="DD84" s="5">
        <v>0</v>
      </c>
      <c r="DE84" s="5">
        <v>0</v>
      </c>
      <c r="DF84" s="5">
        <v>0</v>
      </c>
      <c r="DG84" s="5">
        <v>0</v>
      </c>
      <c r="DH84" s="5">
        <v>0</v>
      </c>
      <c r="DI84" s="5">
        <v>0</v>
      </c>
      <c r="DJ84" s="5">
        <v>0</v>
      </c>
      <c r="DK84" s="5">
        <v>0</v>
      </c>
      <c r="DL84" s="5">
        <v>0</v>
      </c>
      <c r="DM84" s="5">
        <v>0</v>
      </c>
      <c r="DN84" s="5">
        <v>0</v>
      </c>
      <c r="DO84" s="5">
        <v>0</v>
      </c>
      <c r="DP84" s="5">
        <v>0</v>
      </c>
      <c r="DQ84" s="5">
        <v>0</v>
      </c>
      <c r="DR84" s="5">
        <v>0</v>
      </c>
      <c r="DS84" s="5">
        <v>0</v>
      </c>
      <c r="DT84" s="5">
        <v>0</v>
      </c>
      <c r="DU84" s="5">
        <v>0</v>
      </c>
      <c r="DV84" s="5">
        <v>0</v>
      </c>
      <c r="DW84" s="5">
        <v>0</v>
      </c>
      <c r="DX84" s="5">
        <v>0</v>
      </c>
      <c r="DY84" s="5">
        <v>0</v>
      </c>
      <c r="DZ84" s="5">
        <v>0</v>
      </c>
      <c r="EA84" s="5">
        <v>0</v>
      </c>
      <c r="EB84" s="5">
        <v>0</v>
      </c>
      <c r="EC84" s="5">
        <v>0</v>
      </c>
      <c r="ED84" s="5">
        <v>0</v>
      </c>
      <c r="EE84" s="5">
        <v>0</v>
      </c>
      <c r="EF84" s="5">
        <v>0</v>
      </c>
      <c r="EG84" s="5">
        <v>0</v>
      </c>
      <c r="EH84" s="5">
        <v>0</v>
      </c>
      <c r="EI84" s="5">
        <v>0</v>
      </c>
      <c r="EJ84" s="5">
        <v>0</v>
      </c>
      <c r="EK84" s="5">
        <v>0</v>
      </c>
      <c r="EL84" s="5">
        <v>0</v>
      </c>
      <c r="EM84" s="5">
        <v>0</v>
      </c>
      <c r="EN84" s="5">
        <v>0</v>
      </c>
      <c r="EO84" s="5">
        <v>0</v>
      </c>
      <c r="EP84" s="5">
        <v>0</v>
      </c>
      <c r="EQ84" s="5">
        <v>0</v>
      </c>
      <c r="ER84" s="5">
        <v>0</v>
      </c>
      <c r="ES84" s="5">
        <v>0</v>
      </c>
      <c r="ET84" s="5">
        <v>0</v>
      </c>
      <c r="EU84" s="5">
        <v>0</v>
      </c>
      <c r="EV84" s="5">
        <v>0</v>
      </c>
      <c r="EW84" s="5">
        <v>0</v>
      </c>
      <c r="EX84" s="5">
        <v>0</v>
      </c>
      <c r="EY84" s="5">
        <v>0</v>
      </c>
      <c r="EZ84" s="5">
        <v>0</v>
      </c>
      <c r="FA84" s="5">
        <v>0</v>
      </c>
      <c r="FB84" s="5">
        <v>0</v>
      </c>
      <c r="FC84" s="5">
        <v>0</v>
      </c>
      <c r="FD84" s="5">
        <v>0</v>
      </c>
      <c r="FE84" s="5">
        <v>0</v>
      </c>
      <c r="FF84" s="5">
        <v>0</v>
      </c>
      <c r="FG84" s="5">
        <v>0</v>
      </c>
      <c r="FH84" s="5">
        <v>0</v>
      </c>
      <c r="FI84" s="5">
        <v>0</v>
      </c>
      <c r="FJ84" s="5">
        <v>0</v>
      </c>
      <c r="FK84" s="5">
        <v>0</v>
      </c>
      <c r="FL84" s="5">
        <v>0</v>
      </c>
      <c r="FM84" s="5">
        <v>0</v>
      </c>
      <c r="FN84" s="5">
        <v>0</v>
      </c>
      <c r="FO84" s="5">
        <v>0</v>
      </c>
      <c r="FP84" s="5">
        <v>0</v>
      </c>
      <c r="FQ84" s="5">
        <v>0</v>
      </c>
      <c r="FR84" s="5">
        <v>0</v>
      </c>
      <c r="FS84" s="5">
        <v>0</v>
      </c>
      <c r="FT84" s="5">
        <v>0</v>
      </c>
      <c r="FU84" s="5">
        <v>0</v>
      </c>
      <c r="FV84" s="5">
        <v>0</v>
      </c>
      <c r="FW84" s="5">
        <v>0</v>
      </c>
      <c r="FX84" s="5">
        <v>0</v>
      </c>
      <c r="FY84" s="5">
        <v>0</v>
      </c>
      <c r="FZ84" s="5">
        <v>0</v>
      </c>
      <c r="GA84" s="5">
        <v>0</v>
      </c>
      <c r="GB84" s="5">
        <v>0</v>
      </c>
      <c r="GC84" s="5">
        <v>0</v>
      </c>
      <c r="GD84" s="5">
        <v>0</v>
      </c>
      <c r="GE84" s="5">
        <v>0</v>
      </c>
      <c r="GF84" s="5">
        <v>0</v>
      </c>
      <c r="GG84" s="5">
        <v>0</v>
      </c>
      <c r="GH84" s="5">
        <v>0</v>
      </c>
      <c r="GI84" s="5">
        <v>0</v>
      </c>
      <c r="GJ84" s="5">
        <v>0</v>
      </c>
      <c r="GK84" s="5">
        <v>0</v>
      </c>
      <c r="GL84" s="5">
        <v>0</v>
      </c>
      <c r="GM84" s="5">
        <v>0</v>
      </c>
      <c r="GN84" s="5">
        <v>0</v>
      </c>
      <c r="GO84" s="5">
        <v>0</v>
      </c>
      <c r="GP84" s="5">
        <v>0</v>
      </c>
      <c r="GQ84" s="5">
        <v>0</v>
      </c>
      <c r="GR84" s="54">
        <v>0</v>
      </c>
    </row>
    <row r="85" spans="1:200" ht="16.5">
      <c r="A85" s="84" t="s">
        <v>29</v>
      </c>
      <c r="B85" s="84" t="s">
        <v>42</v>
      </c>
      <c r="C85" s="66" t="s">
        <v>204</v>
      </c>
      <c r="D85" s="53">
        <v>0</v>
      </c>
      <c r="E85" s="5">
        <v>0</v>
      </c>
      <c r="F85" s="5">
        <v>0</v>
      </c>
      <c r="G85" s="5">
        <v>0</v>
      </c>
      <c r="H85" s="5">
        <v>0</v>
      </c>
      <c r="I85" s="5">
        <v>0</v>
      </c>
      <c r="J85" s="5">
        <v>0</v>
      </c>
      <c r="K85" s="5">
        <v>0</v>
      </c>
      <c r="L85" s="5">
        <v>0</v>
      </c>
      <c r="M85" s="5"/>
      <c r="N85" s="5">
        <v>48</v>
      </c>
      <c r="O85" s="5">
        <v>0</v>
      </c>
      <c r="P85" s="5">
        <v>1</v>
      </c>
      <c r="Q85" s="5">
        <v>0</v>
      </c>
      <c r="R85" s="5">
        <v>0</v>
      </c>
      <c r="S85" s="5">
        <v>0</v>
      </c>
      <c r="T85" s="5">
        <v>49</v>
      </c>
      <c r="U85" s="5">
        <v>48</v>
      </c>
      <c r="V85" s="5">
        <v>1</v>
      </c>
      <c r="W85" s="5">
        <v>0</v>
      </c>
      <c r="X85" s="5">
        <v>0</v>
      </c>
      <c r="Y85" s="5">
        <v>0</v>
      </c>
      <c r="Z85" s="5">
        <v>0</v>
      </c>
      <c r="AA85" s="5">
        <v>0</v>
      </c>
      <c r="AB85" s="5">
        <v>0</v>
      </c>
      <c r="AC85" s="5">
        <v>0</v>
      </c>
      <c r="AD85" s="5">
        <v>0</v>
      </c>
      <c r="AE85" s="5">
        <v>0</v>
      </c>
      <c r="AF85" s="5">
        <v>0</v>
      </c>
      <c r="AG85" s="5">
        <v>0</v>
      </c>
      <c r="AH85" s="5">
        <v>0</v>
      </c>
      <c r="AI85" s="5">
        <v>0</v>
      </c>
      <c r="AJ85" s="5">
        <v>0</v>
      </c>
      <c r="AK85" s="5">
        <v>0</v>
      </c>
      <c r="AL85" s="5">
        <v>0</v>
      </c>
      <c r="AM85" s="5">
        <v>0</v>
      </c>
      <c r="AN85" s="5">
        <v>0</v>
      </c>
      <c r="AO85" s="5">
        <v>0</v>
      </c>
      <c r="AP85" s="5">
        <v>0</v>
      </c>
      <c r="AQ85" s="5">
        <v>0</v>
      </c>
      <c r="AR85" s="5">
        <v>0</v>
      </c>
      <c r="AS85" s="5">
        <v>0</v>
      </c>
      <c r="AT85" s="5">
        <v>2</v>
      </c>
      <c r="AU85" s="5">
        <v>1</v>
      </c>
      <c r="AV85" s="5">
        <v>0</v>
      </c>
      <c r="AW85" s="5">
        <v>0</v>
      </c>
      <c r="AX85" s="5">
        <v>0</v>
      </c>
      <c r="AY85" s="5">
        <v>0</v>
      </c>
      <c r="AZ85" s="5">
        <v>0</v>
      </c>
      <c r="BA85" s="5">
        <v>0</v>
      </c>
      <c r="BB85" s="5">
        <v>0</v>
      </c>
      <c r="BC85" s="5">
        <v>0</v>
      </c>
      <c r="BD85" s="5">
        <v>0</v>
      </c>
      <c r="BE85" s="5">
        <v>0</v>
      </c>
      <c r="BF85" s="5">
        <v>0</v>
      </c>
      <c r="BG85" s="5">
        <v>0</v>
      </c>
      <c r="BH85" s="5">
        <v>0</v>
      </c>
      <c r="BI85" s="5">
        <v>0</v>
      </c>
      <c r="BJ85" s="5">
        <v>0</v>
      </c>
      <c r="BK85" s="5">
        <v>0</v>
      </c>
      <c r="BL85" s="5">
        <v>0</v>
      </c>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4"/>
    </row>
    <row r="86" spans="1:200" ht="16.5">
      <c r="A86" s="84" t="s">
        <v>29</v>
      </c>
      <c r="B86" s="84" t="s">
        <v>42</v>
      </c>
      <c r="C86" s="66" t="s">
        <v>228</v>
      </c>
      <c r="D86" s="53">
        <v>0</v>
      </c>
      <c r="E86" s="5">
        <v>0</v>
      </c>
      <c r="F86" s="5">
        <v>0</v>
      </c>
      <c r="G86" s="5">
        <v>0</v>
      </c>
      <c r="H86" s="5">
        <v>0</v>
      </c>
      <c r="I86" s="5">
        <v>0</v>
      </c>
      <c r="J86" s="5">
        <v>0</v>
      </c>
      <c r="K86" s="5">
        <v>0</v>
      </c>
      <c r="L86" s="5">
        <v>0</v>
      </c>
      <c r="M86" s="5"/>
      <c r="N86" s="5">
        <v>24</v>
      </c>
      <c r="O86" s="5">
        <v>0</v>
      </c>
      <c r="P86" s="5">
        <v>10</v>
      </c>
      <c r="Q86" s="5">
        <v>0</v>
      </c>
      <c r="R86" s="5">
        <v>0</v>
      </c>
      <c r="S86" s="5">
        <v>0</v>
      </c>
      <c r="T86" s="5">
        <v>34</v>
      </c>
      <c r="U86" s="5">
        <v>39</v>
      </c>
      <c r="V86" s="5"/>
      <c r="W86" s="5">
        <v>0</v>
      </c>
      <c r="X86" s="5">
        <v>0</v>
      </c>
      <c r="Y86" s="5"/>
      <c r="Z86" s="5"/>
      <c r="AA86" s="5"/>
      <c r="AB86" s="5"/>
      <c r="AC86" s="5">
        <v>0</v>
      </c>
      <c r="AD86" s="5"/>
      <c r="AE86" s="5"/>
      <c r="AF86" s="5"/>
      <c r="AG86" s="5"/>
      <c r="AH86" s="5"/>
      <c r="AI86" s="5"/>
      <c r="AJ86" s="5"/>
      <c r="AK86" s="5"/>
      <c r="AL86" s="5"/>
      <c r="AM86" s="5"/>
      <c r="AN86" s="5"/>
      <c r="AO86" s="5"/>
      <c r="AP86" s="5"/>
      <c r="AQ86" s="5"/>
      <c r="AR86" s="5"/>
      <c r="AS86" s="5"/>
      <c r="AT86" s="5">
        <v>0</v>
      </c>
      <c r="AU86" s="5"/>
      <c r="AV86" s="5"/>
      <c r="AW86" s="5">
        <v>0</v>
      </c>
      <c r="AX86" s="5"/>
      <c r="AY86" s="5"/>
      <c r="AZ86" s="5">
        <v>0</v>
      </c>
      <c r="BA86" s="5">
        <v>0</v>
      </c>
      <c r="BB86" s="5">
        <v>0</v>
      </c>
      <c r="BC86" s="5"/>
      <c r="BD86" s="5"/>
      <c r="BE86" s="5"/>
      <c r="BF86" s="5"/>
      <c r="BG86" s="5"/>
      <c r="BH86" s="5"/>
      <c r="BI86" s="5"/>
      <c r="BJ86" s="5"/>
      <c r="BK86" s="5"/>
      <c r="BL86" s="5"/>
      <c r="BM86" s="5">
        <v>1</v>
      </c>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4"/>
    </row>
    <row r="87" spans="1:200" ht="16.5">
      <c r="A87" s="84" t="s">
        <v>29</v>
      </c>
      <c r="B87" s="79" t="s">
        <v>44</v>
      </c>
      <c r="C87" s="68" t="s">
        <v>45</v>
      </c>
      <c r="D87" s="53">
        <v>21</v>
      </c>
      <c r="E87" s="5">
        <v>14</v>
      </c>
      <c r="F87" s="5">
        <v>0</v>
      </c>
      <c r="G87" s="5">
        <v>0</v>
      </c>
      <c r="H87" s="5">
        <v>6</v>
      </c>
      <c r="I87" s="5">
        <v>8</v>
      </c>
      <c r="J87" s="5">
        <v>8</v>
      </c>
      <c r="K87" s="5">
        <v>0</v>
      </c>
      <c r="L87" s="5">
        <v>8</v>
      </c>
      <c r="M87" s="5"/>
      <c r="N87" s="5">
        <v>774</v>
      </c>
      <c r="O87" s="5">
        <v>0</v>
      </c>
      <c r="P87" s="5">
        <v>23</v>
      </c>
      <c r="Q87" s="5">
        <v>5</v>
      </c>
      <c r="R87" s="5">
        <v>0</v>
      </c>
      <c r="S87" s="5">
        <v>8</v>
      </c>
      <c r="T87" s="5">
        <v>810</v>
      </c>
      <c r="U87" s="5">
        <v>778</v>
      </c>
      <c r="V87" s="5">
        <v>32</v>
      </c>
      <c r="W87" s="5">
        <v>7</v>
      </c>
      <c r="X87" s="5">
        <v>2</v>
      </c>
      <c r="Y87" s="5">
        <v>0</v>
      </c>
      <c r="Z87" s="5">
        <v>0</v>
      </c>
      <c r="AA87" s="5">
        <v>0</v>
      </c>
      <c r="AB87" s="5">
        <v>0</v>
      </c>
      <c r="AC87" s="5">
        <v>50</v>
      </c>
      <c r="AD87" s="5">
        <v>12</v>
      </c>
      <c r="AE87" s="5">
        <v>0</v>
      </c>
      <c r="AF87" s="5">
        <v>0</v>
      </c>
      <c r="AG87" s="5">
        <v>0</v>
      </c>
      <c r="AH87" s="5">
        <v>7</v>
      </c>
      <c r="AI87" s="5">
        <v>5</v>
      </c>
      <c r="AJ87" s="5">
        <v>0</v>
      </c>
      <c r="AK87" s="5">
        <v>1</v>
      </c>
      <c r="AL87" s="5">
        <v>0</v>
      </c>
      <c r="AM87" s="5">
        <v>0</v>
      </c>
      <c r="AN87" s="5">
        <v>0</v>
      </c>
      <c r="AO87" s="5">
        <v>0</v>
      </c>
      <c r="AP87" s="5">
        <v>25</v>
      </c>
      <c r="AQ87" s="5">
        <v>0</v>
      </c>
      <c r="AR87" s="5">
        <v>0</v>
      </c>
      <c r="AS87" s="5">
        <v>0</v>
      </c>
      <c r="AT87" s="5">
        <v>4</v>
      </c>
      <c r="AU87" s="5">
        <v>2</v>
      </c>
      <c r="AV87" s="5">
        <v>0</v>
      </c>
      <c r="AW87" s="5">
        <v>4</v>
      </c>
      <c r="AX87" s="5">
        <v>1</v>
      </c>
      <c r="AY87" s="5">
        <v>0</v>
      </c>
      <c r="AZ87" s="5">
        <v>6</v>
      </c>
      <c r="BA87" s="5">
        <v>6</v>
      </c>
      <c r="BB87" s="5">
        <v>0</v>
      </c>
      <c r="BC87" s="5">
        <v>4</v>
      </c>
      <c r="BD87" s="5">
        <v>0</v>
      </c>
      <c r="BE87" s="5">
        <v>0</v>
      </c>
      <c r="BF87" s="5">
        <v>4</v>
      </c>
      <c r="BG87" s="5">
        <v>0</v>
      </c>
      <c r="BH87" s="5">
        <v>0</v>
      </c>
      <c r="BI87" s="5">
        <v>0</v>
      </c>
      <c r="BJ87" s="5">
        <v>0</v>
      </c>
      <c r="BK87" s="5">
        <v>0</v>
      </c>
      <c r="BL87" s="5">
        <v>0</v>
      </c>
      <c r="BM87" s="5">
        <v>1</v>
      </c>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c r="FR87" s="5"/>
      <c r="FS87" s="5"/>
      <c r="FT87" s="5"/>
      <c r="FU87" s="5"/>
      <c r="FV87" s="5"/>
      <c r="FW87" s="5"/>
      <c r="FX87" s="5"/>
      <c r="FY87" s="5"/>
      <c r="FZ87" s="5"/>
      <c r="GA87" s="5"/>
      <c r="GB87" s="5"/>
      <c r="GC87" s="5"/>
      <c r="GD87" s="5"/>
      <c r="GE87" s="5"/>
      <c r="GF87" s="5"/>
      <c r="GG87" s="5"/>
      <c r="GH87" s="5"/>
      <c r="GI87" s="5"/>
      <c r="GJ87" s="5"/>
      <c r="GK87" s="5"/>
      <c r="GL87" s="5"/>
      <c r="GM87" s="5"/>
      <c r="GN87" s="5"/>
      <c r="GO87" s="5"/>
      <c r="GP87" s="5"/>
      <c r="GQ87" s="5"/>
      <c r="GR87" s="54"/>
    </row>
    <row r="88" spans="1:200" ht="16.5">
      <c r="A88" s="84" t="s">
        <v>29</v>
      </c>
      <c r="B88" s="84" t="s">
        <v>44</v>
      </c>
      <c r="C88" s="68" t="s">
        <v>122</v>
      </c>
      <c r="D88" s="53">
        <v>4</v>
      </c>
      <c r="E88" s="5">
        <v>2</v>
      </c>
      <c r="F88" s="5">
        <v>0</v>
      </c>
      <c r="G88" s="5">
        <v>0</v>
      </c>
      <c r="H88" s="5">
        <v>0</v>
      </c>
      <c r="I88" s="5">
        <v>2</v>
      </c>
      <c r="J88" s="5">
        <v>2</v>
      </c>
      <c r="K88" s="5">
        <v>0</v>
      </c>
      <c r="L88" s="5">
        <v>2</v>
      </c>
      <c r="M88" s="5"/>
      <c r="N88" s="5">
        <v>280</v>
      </c>
      <c r="O88" s="5">
        <v>0</v>
      </c>
      <c r="P88" s="5">
        <v>10</v>
      </c>
      <c r="Q88" s="5">
        <v>0</v>
      </c>
      <c r="R88" s="5">
        <v>0</v>
      </c>
      <c r="S88" s="5">
        <v>0</v>
      </c>
      <c r="T88" s="5">
        <v>290</v>
      </c>
      <c r="U88" s="5">
        <v>289</v>
      </c>
      <c r="V88" s="5">
        <v>1</v>
      </c>
      <c r="W88" s="5">
        <v>1</v>
      </c>
      <c r="X88" s="5">
        <v>0</v>
      </c>
      <c r="Y88" s="5">
        <v>0</v>
      </c>
      <c r="Z88" s="5">
        <v>0</v>
      </c>
      <c r="AA88" s="5">
        <v>0</v>
      </c>
      <c r="AB88" s="5">
        <v>1</v>
      </c>
      <c r="AC88" s="5">
        <v>0</v>
      </c>
      <c r="AD88" s="5">
        <v>0</v>
      </c>
      <c r="AE88" s="5">
        <v>0</v>
      </c>
      <c r="AF88" s="5">
        <v>0</v>
      </c>
      <c r="AG88" s="5">
        <v>0</v>
      </c>
      <c r="AH88" s="5">
        <v>0</v>
      </c>
      <c r="AI88" s="5">
        <v>0</v>
      </c>
      <c r="AJ88" s="5">
        <v>0</v>
      </c>
      <c r="AK88" s="5">
        <v>0</v>
      </c>
      <c r="AL88" s="5">
        <v>0</v>
      </c>
      <c r="AM88" s="5">
        <v>0</v>
      </c>
      <c r="AN88" s="5">
        <v>0</v>
      </c>
      <c r="AO88" s="5">
        <v>0</v>
      </c>
      <c r="AP88" s="5">
        <v>0</v>
      </c>
      <c r="AQ88" s="5">
        <v>0</v>
      </c>
      <c r="AR88" s="5">
        <v>0</v>
      </c>
      <c r="AS88" s="5">
        <v>0</v>
      </c>
      <c r="AT88" s="5">
        <v>0</v>
      </c>
      <c r="AU88" s="5">
        <v>0</v>
      </c>
      <c r="AV88" s="5">
        <v>0</v>
      </c>
      <c r="AW88" s="5">
        <v>0</v>
      </c>
      <c r="AX88" s="5">
        <v>0</v>
      </c>
      <c r="AY88" s="5">
        <v>0</v>
      </c>
      <c r="AZ88" s="5">
        <v>2</v>
      </c>
      <c r="BA88" s="5">
        <v>0</v>
      </c>
      <c r="BB88" s="5">
        <v>2</v>
      </c>
      <c r="BC88" s="5">
        <v>1</v>
      </c>
      <c r="BD88" s="5">
        <v>0</v>
      </c>
      <c r="BE88" s="5">
        <v>1</v>
      </c>
      <c r="BF88" s="5">
        <v>0</v>
      </c>
      <c r="BG88" s="5">
        <v>0</v>
      </c>
      <c r="BH88" s="5">
        <v>0</v>
      </c>
      <c r="BI88" s="5">
        <v>0</v>
      </c>
      <c r="BJ88" s="5">
        <v>0</v>
      </c>
      <c r="BK88" s="5">
        <v>0</v>
      </c>
      <c r="BL88" s="5">
        <v>0</v>
      </c>
      <c r="BM88" s="5">
        <v>1</v>
      </c>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c r="FR88" s="5"/>
      <c r="FS88" s="5"/>
      <c r="FT88" s="5"/>
      <c r="FU88" s="5"/>
      <c r="FV88" s="5"/>
      <c r="FW88" s="5"/>
      <c r="FX88" s="5"/>
      <c r="FY88" s="5"/>
      <c r="FZ88" s="5"/>
      <c r="GA88" s="5"/>
      <c r="GB88" s="5"/>
      <c r="GC88" s="5"/>
      <c r="GD88" s="5"/>
      <c r="GE88" s="5"/>
      <c r="GF88" s="5"/>
      <c r="GG88" s="5"/>
      <c r="GH88" s="5"/>
      <c r="GI88" s="5"/>
      <c r="GJ88" s="5"/>
      <c r="GK88" s="5"/>
      <c r="GL88" s="5"/>
      <c r="GM88" s="5"/>
      <c r="GN88" s="5"/>
      <c r="GO88" s="5"/>
      <c r="GP88" s="5"/>
      <c r="GQ88" s="5"/>
      <c r="GR88" s="54"/>
    </row>
    <row r="89" spans="1:200" ht="16.5">
      <c r="A89" s="84" t="s">
        <v>29</v>
      </c>
      <c r="B89" s="84" t="s">
        <v>44</v>
      </c>
      <c r="C89" s="68" t="s">
        <v>124</v>
      </c>
      <c r="D89" s="53">
        <v>18</v>
      </c>
      <c r="E89" s="5">
        <v>4</v>
      </c>
      <c r="F89" s="5">
        <v>0</v>
      </c>
      <c r="G89" s="5">
        <v>0</v>
      </c>
      <c r="H89" s="5">
        <v>0</v>
      </c>
      <c r="I89" s="5">
        <v>4</v>
      </c>
      <c r="J89" s="5">
        <v>4</v>
      </c>
      <c r="K89" s="5">
        <v>0</v>
      </c>
      <c r="L89" s="5">
        <v>4</v>
      </c>
      <c r="M89" s="5"/>
      <c r="N89" s="5">
        <v>806</v>
      </c>
      <c r="O89" s="5">
        <v>0</v>
      </c>
      <c r="P89" s="5">
        <v>26</v>
      </c>
      <c r="Q89" s="5">
        <v>22</v>
      </c>
      <c r="R89" s="5">
        <v>0</v>
      </c>
      <c r="S89" s="5">
        <v>9</v>
      </c>
      <c r="T89" s="5">
        <v>863</v>
      </c>
      <c r="U89" s="5">
        <v>827</v>
      </c>
      <c r="V89" s="5">
        <v>36</v>
      </c>
      <c r="W89" s="5">
        <v>3</v>
      </c>
      <c r="X89" s="5">
        <v>0</v>
      </c>
      <c r="Y89" s="5">
        <v>0</v>
      </c>
      <c r="Z89" s="5">
        <v>0</v>
      </c>
      <c r="AA89" s="5">
        <v>0</v>
      </c>
      <c r="AB89" s="5">
        <v>13</v>
      </c>
      <c r="AC89" s="5">
        <v>38</v>
      </c>
      <c r="AD89" s="5">
        <v>6</v>
      </c>
      <c r="AE89" s="5">
        <v>3</v>
      </c>
      <c r="AF89" s="5">
        <v>0</v>
      </c>
      <c r="AG89" s="5">
        <v>0</v>
      </c>
      <c r="AH89" s="5">
        <v>3</v>
      </c>
      <c r="AI89" s="5">
        <v>2</v>
      </c>
      <c r="AJ89" s="5">
        <v>0</v>
      </c>
      <c r="AK89" s="5">
        <v>5</v>
      </c>
      <c r="AL89" s="5">
        <v>0</v>
      </c>
      <c r="AM89" s="5">
        <v>0</v>
      </c>
      <c r="AN89" s="5">
        <v>0</v>
      </c>
      <c r="AO89" s="5">
        <v>0</v>
      </c>
      <c r="AP89" s="5">
        <v>19</v>
      </c>
      <c r="AQ89" s="5">
        <v>0</v>
      </c>
      <c r="AR89" s="5">
        <v>0</v>
      </c>
      <c r="AS89" s="5">
        <v>0</v>
      </c>
      <c r="AT89" s="5">
        <v>8</v>
      </c>
      <c r="AU89" s="5">
        <v>4</v>
      </c>
      <c r="AV89" s="5">
        <v>0</v>
      </c>
      <c r="AW89" s="5">
        <v>0</v>
      </c>
      <c r="AX89" s="5">
        <v>0</v>
      </c>
      <c r="AY89" s="5">
        <v>0</v>
      </c>
      <c r="AZ89" s="5">
        <v>26</v>
      </c>
      <c r="BA89" s="5">
        <v>2</v>
      </c>
      <c r="BB89" s="5">
        <v>24</v>
      </c>
      <c r="BC89" s="5">
        <v>13</v>
      </c>
      <c r="BD89" s="5">
        <v>0</v>
      </c>
      <c r="BE89" s="5">
        <v>13</v>
      </c>
      <c r="BF89" s="5">
        <v>0</v>
      </c>
      <c r="BG89" s="5">
        <v>0</v>
      </c>
      <c r="BH89" s="5">
        <v>0</v>
      </c>
      <c r="BI89" s="5">
        <v>0</v>
      </c>
      <c r="BJ89" s="5">
        <v>0</v>
      </c>
      <c r="BK89" s="5">
        <v>0</v>
      </c>
      <c r="BL89" s="5">
        <v>0</v>
      </c>
      <c r="BM89" s="5">
        <v>1</v>
      </c>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4"/>
    </row>
    <row r="90" spans="1:200" ht="17.25" thickBot="1">
      <c r="A90" s="84" t="s">
        <v>29</v>
      </c>
      <c r="B90" s="84" t="s">
        <v>44</v>
      </c>
      <c r="C90" s="58" t="s">
        <v>99</v>
      </c>
      <c r="D90" s="53">
        <v>0</v>
      </c>
      <c r="E90" s="5">
        <v>0</v>
      </c>
      <c r="F90" s="5">
        <v>0</v>
      </c>
      <c r="G90" s="5">
        <v>0</v>
      </c>
      <c r="H90" s="5">
        <v>0</v>
      </c>
      <c r="I90" s="5">
        <v>0</v>
      </c>
      <c r="J90" s="5">
        <v>0</v>
      </c>
      <c r="K90" s="5">
        <v>0</v>
      </c>
      <c r="L90" s="5">
        <v>0</v>
      </c>
      <c r="M90" s="5"/>
      <c r="N90" s="5">
        <v>28</v>
      </c>
      <c r="O90" s="5">
        <v>0</v>
      </c>
      <c r="P90" s="5">
        <v>3</v>
      </c>
      <c r="Q90" s="5">
        <v>0</v>
      </c>
      <c r="R90" s="5">
        <v>0</v>
      </c>
      <c r="S90" s="5">
        <v>0</v>
      </c>
      <c r="T90" s="5">
        <v>31</v>
      </c>
      <c r="U90" s="5">
        <v>27</v>
      </c>
      <c r="V90" s="5">
        <v>4</v>
      </c>
      <c r="W90" s="5">
        <v>0</v>
      </c>
      <c r="X90" s="5">
        <v>0</v>
      </c>
      <c r="Y90" s="5">
        <v>0</v>
      </c>
      <c r="Z90" s="5">
        <v>0</v>
      </c>
      <c r="AA90" s="5">
        <v>0</v>
      </c>
      <c r="AB90" s="5">
        <v>4</v>
      </c>
      <c r="AC90" s="5">
        <v>0</v>
      </c>
      <c r="AD90" s="5">
        <v>0</v>
      </c>
      <c r="AE90" s="5">
        <v>0</v>
      </c>
      <c r="AF90" s="5">
        <v>0</v>
      </c>
      <c r="AG90" s="5">
        <v>0</v>
      </c>
      <c r="AH90" s="5">
        <v>0</v>
      </c>
      <c r="AI90" s="5">
        <v>0</v>
      </c>
      <c r="AJ90" s="5">
        <v>0</v>
      </c>
      <c r="AK90" s="5">
        <v>0</v>
      </c>
      <c r="AL90" s="5">
        <v>0</v>
      </c>
      <c r="AM90" s="5">
        <v>0</v>
      </c>
      <c r="AN90" s="5">
        <v>0</v>
      </c>
      <c r="AO90" s="5">
        <v>0</v>
      </c>
      <c r="AP90" s="5">
        <v>0</v>
      </c>
      <c r="AQ90" s="5">
        <v>0</v>
      </c>
      <c r="AR90" s="5">
        <v>0</v>
      </c>
      <c r="AS90" s="5">
        <v>0</v>
      </c>
      <c r="AT90" s="5">
        <v>0</v>
      </c>
      <c r="AU90" s="5">
        <v>0</v>
      </c>
      <c r="AV90" s="5">
        <v>0</v>
      </c>
      <c r="AW90" s="5">
        <v>0</v>
      </c>
      <c r="AX90" s="5">
        <v>0</v>
      </c>
      <c r="AY90" s="5">
        <v>0</v>
      </c>
      <c r="AZ90" s="5">
        <v>8</v>
      </c>
      <c r="BA90" s="5">
        <v>0</v>
      </c>
      <c r="BB90" s="5">
        <v>8</v>
      </c>
      <c r="BC90" s="5">
        <v>4</v>
      </c>
      <c r="BD90" s="5">
        <v>0</v>
      </c>
      <c r="BE90" s="5">
        <v>4</v>
      </c>
      <c r="BF90" s="5">
        <v>0</v>
      </c>
      <c r="BG90" s="5">
        <v>0</v>
      </c>
      <c r="BH90" s="5">
        <v>0</v>
      </c>
      <c r="BI90" s="5">
        <v>0</v>
      </c>
      <c r="BJ90" s="5">
        <v>0</v>
      </c>
      <c r="BK90" s="5">
        <v>0</v>
      </c>
      <c r="BL90" s="5">
        <v>0</v>
      </c>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5"/>
      <c r="GC90" s="5"/>
      <c r="GD90" s="5"/>
      <c r="GE90" s="5"/>
      <c r="GF90" s="5"/>
      <c r="GG90" s="5"/>
      <c r="GH90" s="5"/>
      <c r="GI90" s="5"/>
      <c r="GJ90" s="5"/>
      <c r="GK90" s="5"/>
      <c r="GL90" s="5"/>
      <c r="GM90" s="5"/>
      <c r="GN90" s="5"/>
      <c r="GO90" s="5"/>
      <c r="GP90" s="5"/>
      <c r="GQ90" s="5"/>
      <c r="GR90" s="54"/>
    </row>
    <row r="91" spans="1:200" ht="16.5">
      <c r="A91" s="84" t="s">
        <v>29</v>
      </c>
      <c r="B91" s="84" t="s">
        <v>44</v>
      </c>
      <c r="C91" s="66" t="s">
        <v>206</v>
      </c>
      <c r="D91" s="53">
        <v>0</v>
      </c>
      <c r="E91" s="5">
        <v>0</v>
      </c>
      <c r="F91" s="5">
        <v>0</v>
      </c>
      <c r="G91" s="5">
        <v>0</v>
      </c>
      <c r="H91" s="5">
        <v>0</v>
      </c>
      <c r="I91" s="5">
        <v>0</v>
      </c>
      <c r="J91" s="5">
        <v>0</v>
      </c>
      <c r="K91" s="5">
        <v>0</v>
      </c>
      <c r="L91" s="5">
        <v>0</v>
      </c>
      <c r="M91" s="5"/>
      <c r="N91" s="5">
        <v>36</v>
      </c>
      <c r="O91" s="5">
        <v>0</v>
      </c>
      <c r="P91" s="5">
        <v>1</v>
      </c>
      <c r="Q91" s="5">
        <v>0</v>
      </c>
      <c r="R91" s="5">
        <v>0</v>
      </c>
      <c r="S91" s="5">
        <v>0</v>
      </c>
      <c r="T91" s="5">
        <v>37</v>
      </c>
      <c r="U91" s="5">
        <v>25</v>
      </c>
      <c r="V91" s="5">
        <v>12</v>
      </c>
      <c r="W91" s="5">
        <v>0</v>
      </c>
      <c r="X91" s="5">
        <v>0</v>
      </c>
      <c r="Y91" s="5">
        <v>0</v>
      </c>
      <c r="Z91" s="5">
        <v>0</v>
      </c>
      <c r="AA91" s="5">
        <v>0</v>
      </c>
      <c r="AB91" s="5">
        <v>12</v>
      </c>
      <c r="AC91" s="5">
        <v>0</v>
      </c>
      <c r="AD91" s="5">
        <v>0</v>
      </c>
      <c r="AE91" s="5">
        <v>0</v>
      </c>
      <c r="AF91" s="5">
        <v>0</v>
      </c>
      <c r="AG91" s="5">
        <v>0</v>
      </c>
      <c r="AH91" s="5">
        <v>0</v>
      </c>
      <c r="AI91" s="5">
        <v>0</v>
      </c>
      <c r="AJ91" s="5">
        <v>0</v>
      </c>
      <c r="AK91" s="5">
        <v>0</v>
      </c>
      <c r="AL91" s="5">
        <v>0</v>
      </c>
      <c r="AM91" s="5">
        <v>0</v>
      </c>
      <c r="AN91" s="5">
        <v>0</v>
      </c>
      <c r="AO91" s="5">
        <v>0</v>
      </c>
      <c r="AP91" s="5">
        <v>0</v>
      </c>
      <c r="AQ91" s="5">
        <v>0</v>
      </c>
      <c r="AR91" s="5">
        <v>0</v>
      </c>
      <c r="AS91" s="5">
        <v>0</v>
      </c>
      <c r="AT91" s="5">
        <v>0</v>
      </c>
      <c r="AU91" s="5">
        <v>0</v>
      </c>
      <c r="AV91" s="5">
        <v>0</v>
      </c>
      <c r="AW91" s="5">
        <v>0</v>
      </c>
      <c r="AX91" s="5">
        <v>0</v>
      </c>
      <c r="AY91" s="5">
        <v>0</v>
      </c>
      <c r="AZ91" s="5">
        <v>24</v>
      </c>
      <c r="BA91" s="5">
        <v>2</v>
      </c>
      <c r="BB91" s="5">
        <v>22</v>
      </c>
      <c r="BC91" s="5">
        <v>12</v>
      </c>
      <c r="BD91" s="5">
        <v>0</v>
      </c>
      <c r="BE91" s="5">
        <v>12</v>
      </c>
      <c r="BF91" s="5">
        <v>0</v>
      </c>
      <c r="BG91" s="5">
        <v>0</v>
      </c>
      <c r="BH91" s="5">
        <v>0</v>
      </c>
      <c r="BI91" s="5">
        <v>0</v>
      </c>
      <c r="BJ91" s="5">
        <v>0</v>
      </c>
      <c r="BK91" s="5">
        <v>0</v>
      </c>
      <c r="BL91" s="5">
        <v>0</v>
      </c>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4"/>
    </row>
    <row r="92" spans="1:200" ht="16.5">
      <c r="A92" s="84" t="s">
        <v>29</v>
      </c>
      <c r="B92" s="79" t="s">
        <v>47</v>
      </c>
      <c r="C92" s="68" t="s">
        <v>48</v>
      </c>
      <c r="D92" s="53">
        <v>27</v>
      </c>
      <c r="E92" s="5">
        <v>5</v>
      </c>
      <c r="F92" s="5">
        <v>0</v>
      </c>
      <c r="G92" s="5">
        <v>0</v>
      </c>
      <c r="H92" s="5">
        <v>0</v>
      </c>
      <c r="I92" s="5">
        <v>5</v>
      </c>
      <c r="J92" s="5">
        <v>5</v>
      </c>
      <c r="K92" s="5">
        <v>0</v>
      </c>
      <c r="L92" s="5">
        <v>3</v>
      </c>
      <c r="M92" s="5"/>
      <c r="N92" s="5">
        <v>1012</v>
      </c>
      <c r="O92" s="5">
        <v>0</v>
      </c>
      <c r="P92" s="5">
        <v>22</v>
      </c>
      <c r="Q92" s="5">
        <v>0</v>
      </c>
      <c r="R92" s="5">
        <v>16</v>
      </c>
      <c r="S92" s="5">
        <v>4</v>
      </c>
      <c r="T92" s="5">
        <v>1046</v>
      </c>
      <c r="U92" s="5">
        <v>984</v>
      </c>
      <c r="V92" s="5">
        <v>62</v>
      </c>
      <c r="W92" s="5">
        <v>3</v>
      </c>
      <c r="X92" s="5">
        <v>0</v>
      </c>
      <c r="Y92" s="5">
        <v>0</v>
      </c>
      <c r="Z92" s="5">
        <v>0</v>
      </c>
      <c r="AA92" s="5">
        <v>0</v>
      </c>
      <c r="AB92" s="5">
        <v>0</v>
      </c>
      <c r="AC92" s="5">
        <v>80</v>
      </c>
      <c r="AD92" s="5">
        <v>23</v>
      </c>
      <c r="AE92" s="5">
        <v>0</v>
      </c>
      <c r="AF92" s="5">
        <v>0</v>
      </c>
      <c r="AG92" s="5">
        <v>0</v>
      </c>
      <c r="AH92" s="5">
        <v>12</v>
      </c>
      <c r="AI92" s="5">
        <v>2</v>
      </c>
      <c r="AJ92" s="5">
        <v>0</v>
      </c>
      <c r="AK92" s="5">
        <v>3</v>
      </c>
      <c r="AL92" s="5">
        <v>0</v>
      </c>
      <c r="AM92" s="5">
        <v>1</v>
      </c>
      <c r="AN92" s="5">
        <v>1</v>
      </c>
      <c r="AO92" s="5">
        <v>1</v>
      </c>
      <c r="AP92" s="5">
        <v>40</v>
      </c>
      <c r="AQ92" s="5">
        <v>0</v>
      </c>
      <c r="AR92" s="5">
        <v>8</v>
      </c>
      <c r="AS92" s="5">
        <v>0</v>
      </c>
      <c r="AT92" s="5">
        <v>12</v>
      </c>
      <c r="AU92" s="5">
        <v>6</v>
      </c>
      <c r="AV92" s="5">
        <v>0</v>
      </c>
      <c r="AW92" s="5">
        <v>0</v>
      </c>
      <c r="AX92" s="5">
        <v>0</v>
      </c>
      <c r="AY92" s="5">
        <v>0</v>
      </c>
      <c r="AZ92" s="5">
        <v>32</v>
      </c>
      <c r="BA92" s="5">
        <v>4</v>
      </c>
      <c r="BB92" s="5">
        <v>28</v>
      </c>
      <c r="BC92" s="5">
        <v>16</v>
      </c>
      <c r="BD92" s="5">
        <v>0</v>
      </c>
      <c r="BE92" s="5">
        <v>8</v>
      </c>
      <c r="BF92" s="5">
        <v>8</v>
      </c>
      <c r="BG92" s="5">
        <v>8</v>
      </c>
      <c r="BH92" s="5">
        <v>0</v>
      </c>
      <c r="BI92" s="5">
        <v>0</v>
      </c>
      <c r="BJ92" s="5">
        <v>0</v>
      </c>
      <c r="BK92" s="5">
        <v>0</v>
      </c>
      <c r="BL92" s="5">
        <v>0</v>
      </c>
      <c r="BM92" s="5">
        <v>1</v>
      </c>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4"/>
    </row>
    <row r="93" spans="1:200" ht="16.5">
      <c r="A93" s="84" t="s">
        <v>29</v>
      </c>
      <c r="B93" s="84" t="s">
        <v>47</v>
      </c>
      <c r="C93" s="68" t="s">
        <v>172</v>
      </c>
      <c r="D93" s="53">
        <v>1</v>
      </c>
      <c r="E93" s="5">
        <v>1</v>
      </c>
      <c r="F93" s="5">
        <v>0</v>
      </c>
      <c r="G93" s="5">
        <v>0</v>
      </c>
      <c r="H93" s="5">
        <v>0</v>
      </c>
      <c r="I93" s="5">
        <v>1</v>
      </c>
      <c r="J93" s="5">
        <v>1</v>
      </c>
      <c r="K93" s="5">
        <v>0</v>
      </c>
      <c r="L93" s="5">
        <v>0</v>
      </c>
      <c r="M93" s="5"/>
      <c r="N93" s="5">
        <v>99</v>
      </c>
      <c r="O93" s="5">
        <v>0</v>
      </c>
      <c r="P93" s="5">
        <v>8</v>
      </c>
      <c r="Q93" s="5">
        <v>0</v>
      </c>
      <c r="R93" s="5">
        <v>0</v>
      </c>
      <c r="S93" s="5">
        <v>0</v>
      </c>
      <c r="T93" s="5">
        <v>107</v>
      </c>
      <c r="U93" s="5">
        <v>105</v>
      </c>
      <c r="V93" s="5">
        <v>2</v>
      </c>
      <c r="W93" s="5">
        <v>0</v>
      </c>
      <c r="X93" s="5">
        <v>0</v>
      </c>
      <c r="Y93" s="5">
        <v>0</v>
      </c>
      <c r="Z93" s="5">
        <v>0</v>
      </c>
      <c r="AA93" s="5">
        <v>0</v>
      </c>
      <c r="AB93" s="5">
        <v>0</v>
      </c>
      <c r="AC93" s="5">
        <v>4</v>
      </c>
      <c r="AD93" s="5">
        <v>2</v>
      </c>
      <c r="AE93" s="5">
        <v>0</v>
      </c>
      <c r="AF93" s="5">
        <v>0</v>
      </c>
      <c r="AG93" s="5">
        <v>0</v>
      </c>
      <c r="AH93" s="5">
        <v>0</v>
      </c>
      <c r="AI93" s="5">
        <v>0</v>
      </c>
      <c r="AJ93" s="5">
        <v>0</v>
      </c>
      <c r="AK93" s="5">
        <v>0</v>
      </c>
      <c r="AL93" s="5">
        <v>0</v>
      </c>
      <c r="AM93" s="5">
        <v>0</v>
      </c>
      <c r="AN93" s="5">
        <v>0</v>
      </c>
      <c r="AO93" s="5">
        <v>0</v>
      </c>
      <c r="AP93" s="5">
        <v>2</v>
      </c>
      <c r="AQ93" s="5">
        <v>0</v>
      </c>
      <c r="AR93" s="5">
        <v>0</v>
      </c>
      <c r="AS93" s="5">
        <v>0</v>
      </c>
      <c r="AT93" s="5">
        <v>0</v>
      </c>
      <c r="AU93" s="5">
        <v>0</v>
      </c>
      <c r="AV93" s="5">
        <v>0</v>
      </c>
      <c r="AW93" s="5">
        <v>0</v>
      </c>
      <c r="AX93" s="5">
        <v>0</v>
      </c>
      <c r="AY93" s="5">
        <v>0</v>
      </c>
      <c r="AZ93" s="5">
        <v>0</v>
      </c>
      <c r="BA93" s="5">
        <v>0</v>
      </c>
      <c r="BB93" s="5">
        <v>0</v>
      </c>
      <c r="BC93" s="5">
        <v>0</v>
      </c>
      <c r="BD93" s="5">
        <v>0</v>
      </c>
      <c r="BE93" s="5">
        <v>0</v>
      </c>
      <c r="BF93" s="5">
        <v>0</v>
      </c>
      <c r="BG93" s="5">
        <v>0</v>
      </c>
      <c r="BH93" s="5">
        <v>0</v>
      </c>
      <c r="BI93" s="5">
        <v>0</v>
      </c>
      <c r="BJ93" s="5">
        <v>0</v>
      </c>
      <c r="BK93" s="5">
        <v>0</v>
      </c>
      <c r="BL93" s="5">
        <v>0</v>
      </c>
      <c r="BM93" s="5">
        <v>1</v>
      </c>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c r="FV93" s="5"/>
      <c r="FW93" s="5"/>
      <c r="FX93" s="5"/>
      <c r="FY93" s="5"/>
      <c r="FZ93" s="5"/>
      <c r="GA93" s="5"/>
      <c r="GB93" s="5"/>
      <c r="GC93" s="5"/>
      <c r="GD93" s="5"/>
      <c r="GE93" s="5"/>
      <c r="GF93" s="5"/>
      <c r="GG93" s="5"/>
      <c r="GH93" s="5"/>
      <c r="GI93" s="5"/>
      <c r="GJ93" s="5"/>
      <c r="GK93" s="5"/>
      <c r="GL93" s="5"/>
      <c r="GM93" s="5"/>
      <c r="GN93" s="5"/>
      <c r="GO93" s="5"/>
      <c r="GP93" s="5"/>
      <c r="GQ93" s="5"/>
      <c r="GR93" s="54"/>
    </row>
    <row r="94" spans="1:200" ht="16.5">
      <c r="A94" s="84" t="s">
        <v>29</v>
      </c>
      <c r="B94" s="84" t="s">
        <v>47</v>
      </c>
      <c r="C94" s="68" t="s">
        <v>128</v>
      </c>
      <c r="D94" s="53">
        <v>41</v>
      </c>
      <c r="E94" s="5">
        <v>6</v>
      </c>
      <c r="F94" s="5">
        <v>0</v>
      </c>
      <c r="G94" s="5">
        <v>0</v>
      </c>
      <c r="H94" s="5">
        <v>0</v>
      </c>
      <c r="I94" s="5">
        <v>6</v>
      </c>
      <c r="J94" s="5">
        <v>6</v>
      </c>
      <c r="K94" s="5">
        <v>0</v>
      </c>
      <c r="L94" s="5">
        <v>6</v>
      </c>
      <c r="M94" s="5"/>
      <c r="N94" s="5">
        <v>1805</v>
      </c>
      <c r="O94" s="5">
        <v>0</v>
      </c>
      <c r="P94" s="5">
        <v>31</v>
      </c>
      <c r="Q94" s="5">
        <v>46</v>
      </c>
      <c r="R94" s="5">
        <v>0</v>
      </c>
      <c r="S94" s="5">
        <v>10</v>
      </c>
      <c r="T94" s="5">
        <v>1892</v>
      </c>
      <c r="U94" s="5">
        <v>1822</v>
      </c>
      <c r="V94" s="5">
        <v>70</v>
      </c>
      <c r="W94" s="5">
        <v>4</v>
      </c>
      <c r="X94" s="5">
        <v>0</v>
      </c>
      <c r="Y94" s="5">
        <v>0</v>
      </c>
      <c r="Z94" s="5">
        <v>0</v>
      </c>
      <c r="AA94" s="5">
        <v>0</v>
      </c>
      <c r="AB94" s="5">
        <v>1</v>
      </c>
      <c r="AC94" s="5">
        <v>30</v>
      </c>
      <c r="AD94" s="5">
        <v>8</v>
      </c>
      <c r="AE94" s="5">
        <v>0</v>
      </c>
      <c r="AF94" s="5">
        <v>0</v>
      </c>
      <c r="AG94" s="5">
        <v>0</v>
      </c>
      <c r="AH94" s="5">
        <v>5</v>
      </c>
      <c r="AI94" s="5">
        <v>2</v>
      </c>
      <c r="AJ94" s="5">
        <v>0</v>
      </c>
      <c r="AK94" s="5">
        <v>0</v>
      </c>
      <c r="AL94" s="5">
        <v>0</v>
      </c>
      <c r="AM94" s="5">
        <v>0</v>
      </c>
      <c r="AN94" s="5">
        <v>0</v>
      </c>
      <c r="AO94" s="5">
        <v>0</v>
      </c>
      <c r="AP94" s="5">
        <v>15</v>
      </c>
      <c r="AQ94" s="5">
        <v>0</v>
      </c>
      <c r="AR94" s="5">
        <v>46</v>
      </c>
      <c r="AS94" s="5">
        <v>0</v>
      </c>
      <c r="AT94" s="5">
        <v>10</v>
      </c>
      <c r="AU94" s="5">
        <v>5</v>
      </c>
      <c r="AV94" s="5">
        <v>0</v>
      </c>
      <c r="AW94" s="5">
        <v>6</v>
      </c>
      <c r="AX94" s="5">
        <v>3</v>
      </c>
      <c r="AY94" s="5">
        <v>0</v>
      </c>
      <c r="AZ94" s="5">
        <v>94</v>
      </c>
      <c r="BA94" s="5">
        <v>10</v>
      </c>
      <c r="BB94" s="5">
        <v>84</v>
      </c>
      <c r="BC94" s="5">
        <v>47</v>
      </c>
      <c r="BD94" s="5">
        <v>0</v>
      </c>
      <c r="BE94" s="5">
        <v>47</v>
      </c>
      <c r="BF94" s="5">
        <v>0</v>
      </c>
      <c r="BG94" s="5">
        <v>46</v>
      </c>
      <c r="BH94" s="5">
        <v>0</v>
      </c>
      <c r="BI94" s="5">
        <v>0</v>
      </c>
      <c r="BJ94" s="5">
        <v>0</v>
      </c>
      <c r="BK94" s="5">
        <v>0</v>
      </c>
      <c r="BL94" s="5">
        <v>0</v>
      </c>
      <c r="BM94" s="5">
        <v>1</v>
      </c>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4"/>
    </row>
    <row r="95" spans="1:200" ht="16.5">
      <c r="A95" s="84" t="s">
        <v>29</v>
      </c>
      <c r="B95" s="84" t="s">
        <v>47</v>
      </c>
      <c r="C95" s="68" t="s">
        <v>188</v>
      </c>
      <c r="D95" s="53">
        <v>0</v>
      </c>
      <c r="E95" s="5">
        <v>0</v>
      </c>
      <c r="F95" s="5">
        <v>0</v>
      </c>
      <c r="G95" s="5">
        <v>0</v>
      </c>
      <c r="H95" s="5">
        <v>0</v>
      </c>
      <c r="I95" s="5">
        <v>0</v>
      </c>
      <c r="J95" s="5">
        <v>0</v>
      </c>
      <c r="K95" s="5">
        <v>0</v>
      </c>
      <c r="L95" s="5">
        <v>0</v>
      </c>
      <c r="M95" s="5"/>
      <c r="N95" s="5">
        <v>57</v>
      </c>
      <c r="O95" s="5">
        <v>0</v>
      </c>
      <c r="P95" s="5">
        <v>4</v>
      </c>
      <c r="Q95" s="5"/>
      <c r="R95" s="5"/>
      <c r="S95" s="5"/>
      <c r="T95" s="5">
        <v>61</v>
      </c>
      <c r="U95" s="5">
        <v>61</v>
      </c>
      <c r="V95" s="5"/>
      <c r="W95" s="5">
        <v>0</v>
      </c>
      <c r="X95" s="5">
        <v>0</v>
      </c>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4"/>
    </row>
    <row r="96" spans="1:200" ht="16.5">
      <c r="A96" s="84" t="s">
        <v>29</v>
      </c>
      <c r="B96" s="84" t="s">
        <v>47</v>
      </c>
      <c r="C96" s="68" t="s">
        <v>189</v>
      </c>
      <c r="D96" s="53">
        <v>5</v>
      </c>
      <c r="E96" s="5">
        <v>4</v>
      </c>
      <c r="F96" s="5">
        <v>0</v>
      </c>
      <c r="G96" s="5">
        <v>0</v>
      </c>
      <c r="H96" s="5">
        <v>1</v>
      </c>
      <c r="I96" s="5">
        <v>3</v>
      </c>
      <c r="J96" s="5">
        <v>3</v>
      </c>
      <c r="K96" s="5">
        <v>0</v>
      </c>
      <c r="L96" s="5">
        <v>3</v>
      </c>
      <c r="M96" s="5"/>
      <c r="N96" s="5">
        <v>178</v>
      </c>
      <c r="O96" s="5">
        <v>0</v>
      </c>
      <c r="P96" s="5">
        <v>7</v>
      </c>
      <c r="Q96" s="5"/>
      <c r="R96" s="5"/>
      <c r="S96" s="5"/>
      <c r="T96" s="5">
        <v>185</v>
      </c>
      <c r="U96" s="5">
        <v>199</v>
      </c>
      <c r="V96" s="5"/>
      <c r="W96" s="5">
        <v>3</v>
      </c>
      <c r="X96" s="5">
        <v>0</v>
      </c>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v>1</v>
      </c>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4"/>
    </row>
    <row r="97" spans="1:200" ht="17.25" thickBot="1">
      <c r="A97" s="84" t="s">
        <v>29</v>
      </c>
      <c r="B97" s="84" t="s">
        <v>47</v>
      </c>
      <c r="C97" s="58" t="s">
        <v>72</v>
      </c>
      <c r="D97" s="53">
        <v>1</v>
      </c>
      <c r="E97" s="5">
        <v>1</v>
      </c>
      <c r="F97" s="5">
        <v>0</v>
      </c>
      <c r="G97" s="5">
        <v>0</v>
      </c>
      <c r="H97" s="5">
        <v>0</v>
      </c>
      <c r="I97" s="5">
        <v>1</v>
      </c>
      <c r="J97" s="5">
        <v>1</v>
      </c>
      <c r="K97" s="5">
        <v>0</v>
      </c>
      <c r="L97" s="5">
        <v>1</v>
      </c>
      <c r="M97" s="5"/>
      <c r="N97" s="5">
        <v>45</v>
      </c>
      <c r="O97" s="5">
        <v>0</v>
      </c>
      <c r="P97" s="5">
        <v>3</v>
      </c>
      <c r="Q97" s="5"/>
      <c r="R97" s="5"/>
      <c r="S97" s="5"/>
      <c r="T97" s="5">
        <v>48</v>
      </c>
      <c r="U97" s="5">
        <v>48</v>
      </c>
      <c r="V97" s="5"/>
      <c r="W97" s="5">
        <v>1</v>
      </c>
      <c r="X97" s="5">
        <v>0</v>
      </c>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4"/>
    </row>
    <row r="98" spans="1:200" ht="16.5">
      <c r="A98" s="84" t="s">
        <v>29</v>
      </c>
      <c r="B98" s="84" t="s">
        <v>47</v>
      </c>
      <c r="C98" s="66" t="s">
        <v>207</v>
      </c>
      <c r="D98" s="53">
        <v>0</v>
      </c>
      <c r="E98" s="5">
        <v>0</v>
      </c>
      <c r="F98" s="5">
        <v>0</v>
      </c>
      <c r="G98" s="5">
        <v>0</v>
      </c>
      <c r="H98" s="5">
        <v>0</v>
      </c>
      <c r="I98" s="5">
        <v>0</v>
      </c>
      <c r="J98" s="5">
        <v>0</v>
      </c>
      <c r="K98" s="5">
        <v>0</v>
      </c>
      <c r="L98" s="5">
        <v>0</v>
      </c>
      <c r="M98" s="5"/>
      <c r="N98" s="5">
        <v>18</v>
      </c>
      <c r="O98" s="5">
        <v>0</v>
      </c>
      <c r="P98" s="5">
        <v>1</v>
      </c>
      <c r="Q98" s="5">
        <v>0</v>
      </c>
      <c r="R98" s="5">
        <v>0</v>
      </c>
      <c r="S98" s="5">
        <v>0</v>
      </c>
      <c r="T98" s="5">
        <v>19</v>
      </c>
      <c r="U98" s="5">
        <v>17</v>
      </c>
      <c r="V98" s="5">
        <v>2</v>
      </c>
      <c r="W98" s="5">
        <v>0</v>
      </c>
      <c r="X98" s="5">
        <v>0</v>
      </c>
      <c r="Y98" s="5">
        <v>0</v>
      </c>
      <c r="Z98" s="5">
        <v>0</v>
      </c>
      <c r="AA98" s="5">
        <v>0</v>
      </c>
      <c r="AB98" s="5">
        <v>2</v>
      </c>
      <c r="AC98" s="5">
        <v>0</v>
      </c>
      <c r="AD98" s="5">
        <v>0</v>
      </c>
      <c r="AE98" s="5">
        <v>0</v>
      </c>
      <c r="AF98" s="5">
        <v>0</v>
      </c>
      <c r="AG98" s="5">
        <v>0</v>
      </c>
      <c r="AH98" s="5">
        <v>0</v>
      </c>
      <c r="AI98" s="5">
        <v>0</v>
      </c>
      <c r="AJ98" s="5">
        <v>0</v>
      </c>
      <c r="AK98" s="5">
        <v>0</v>
      </c>
      <c r="AL98" s="5">
        <v>0</v>
      </c>
      <c r="AM98" s="5">
        <v>0</v>
      </c>
      <c r="AN98" s="5">
        <v>0</v>
      </c>
      <c r="AO98" s="5">
        <v>0</v>
      </c>
      <c r="AP98" s="5">
        <v>0</v>
      </c>
      <c r="AQ98" s="5">
        <v>0</v>
      </c>
      <c r="AR98" s="5">
        <v>0</v>
      </c>
      <c r="AS98" s="5">
        <v>0</v>
      </c>
      <c r="AT98" s="5">
        <v>0</v>
      </c>
      <c r="AU98" s="5">
        <v>0</v>
      </c>
      <c r="AV98" s="5">
        <v>0</v>
      </c>
      <c r="AW98" s="5">
        <v>0</v>
      </c>
      <c r="AX98" s="5">
        <v>0</v>
      </c>
      <c r="AY98" s="5">
        <v>0</v>
      </c>
      <c r="AZ98" s="5">
        <v>4</v>
      </c>
      <c r="BA98" s="5">
        <v>0</v>
      </c>
      <c r="BB98" s="5">
        <v>4</v>
      </c>
      <c r="BC98" s="5">
        <v>2</v>
      </c>
      <c r="BD98" s="5">
        <v>0</v>
      </c>
      <c r="BE98" s="5">
        <v>2</v>
      </c>
      <c r="BF98" s="5">
        <v>0</v>
      </c>
      <c r="BG98" s="5">
        <v>0</v>
      </c>
      <c r="BH98" s="5">
        <v>0</v>
      </c>
      <c r="BI98" s="5">
        <v>0</v>
      </c>
      <c r="BJ98" s="5">
        <v>0</v>
      </c>
      <c r="BK98" s="5">
        <v>0</v>
      </c>
      <c r="BL98" s="5">
        <v>0</v>
      </c>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c r="FR98" s="5"/>
      <c r="FS98" s="5"/>
      <c r="FT98" s="5"/>
      <c r="FU98" s="5"/>
      <c r="FV98" s="5"/>
      <c r="FW98" s="5"/>
      <c r="FX98" s="5"/>
      <c r="FY98" s="5"/>
      <c r="FZ98" s="5"/>
      <c r="GA98" s="5"/>
      <c r="GB98" s="5"/>
      <c r="GC98" s="5"/>
      <c r="GD98" s="5"/>
      <c r="GE98" s="5"/>
      <c r="GF98" s="5"/>
      <c r="GG98" s="5"/>
      <c r="GH98" s="5"/>
      <c r="GI98" s="5"/>
      <c r="GJ98" s="5"/>
      <c r="GK98" s="5"/>
      <c r="GL98" s="5"/>
      <c r="GM98" s="5"/>
      <c r="GN98" s="5"/>
      <c r="GO98" s="5"/>
      <c r="GP98" s="5"/>
      <c r="GQ98" s="5"/>
      <c r="GR98" s="54"/>
    </row>
    <row r="99" spans="1:200" ht="16.5">
      <c r="A99" s="84" t="s">
        <v>29</v>
      </c>
      <c r="B99" s="79" t="s">
        <v>30</v>
      </c>
      <c r="C99" s="68" t="s">
        <v>130</v>
      </c>
      <c r="D99" s="53">
        <v>1</v>
      </c>
      <c r="E99" s="5"/>
      <c r="F99" s="5"/>
      <c r="G99" s="5"/>
      <c r="H99" s="5"/>
      <c r="I99" s="5"/>
      <c r="J99" s="5"/>
      <c r="K99" s="5"/>
      <c r="L99" s="5"/>
      <c r="M99" s="5"/>
      <c r="N99" s="5">
        <v>79</v>
      </c>
      <c r="O99" s="5"/>
      <c r="P99" s="5">
        <v>4</v>
      </c>
      <c r="Q99" s="5">
        <v>2</v>
      </c>
      <c r="R99" s="5">
        <v>0</v>
      </c>
      <c r="S99" s="5">
        <v>1</v>
      </c>
      <c r="T99" s="5">
        <v>86</v>
      </c>
      <c r="U99" s="5">
        <v>78</v>
      </c>
      <c r="V99" s="5">
        <v>8</v>
      </c>
      <c r="W99" s="5"/>
      <c r="X99" s="5"/>
      <c r="Y99" s="5">
        <v>0</v>
      </c>
      <c r="Z99" s="5">
        <v>0</v>
      </c>
      <c r="AA99" s="5">
        <v>0</v>
      </c>
      <c r="AB99" s="5">
        <v>4</v>
      </c>
      <c r="AC99" s="5">
        <v>0</v>
      </c>
      <c r="AD99" s="5">
        <v>0</v>
      </c>
      <c r="AE99" s="5">
        <v>0</v>
      </c>
      <c r="AF99" s="5">
        <v>0</v>
      </c>
      <c r="AG99" s="5">
        <v>0</v>
      </c>
      <c r="AH99" s="5">
        <v>0</v>
      </c>
      <c r="AI99" s="5">
        <v>0</v>
      </c>
      <c r="AJ99" s="5">
        <v>0</v>
      </c>
      <c r="AK99" s="5">
        <v>0</v>
      </c>
      <c r="AL99" s="5">
        <v>0</v>
      </c>
      <c r="AM99" s="5">
        <v>1</v>
      </c>
      <c r="AN99" s="5">
        <v>1</v>
      </c>
      <c r="AO99" s="5">
        <v>1</v>
      </c>
      <c r="AP99" s="5">
        <v>0</v>
      </c>
      <c r="AQ99" s="5">
        <v>0</v>
      </c>
      <c r="AR99" s="5">
        <v>4</v>
      </c>
      <c r="AS99" s="5">
        <v>0</v>
      </c>
      <c r="AT99" s="5">
        <v>0</v>
      </c>
      <c r="AU99" s="5">
        <v>0</v>
      </c>
      <c r="AV99" s="5">
        <v>0</v>
      </c>
      <c r="AW99" s="5">
        <v>0</v>
      </c>
      <c r="AX99" s="5">
        <v>0</v>
      </c>
      <c r="AY99" s="5">
        <v>0</v>
      </c>
      <c r="AZ99" s="5">
        <v>16</v>
      </c>
      <c r="BA99" s="5">
        <v>0</v>
      </c>
      <c r="BB99" s="5">
        <v>16</v>
      </c>
      <c r="BC99" s="5">
        <v>8</v>
      </c>
      <c r="BD99" s="5">
        <v>0</v>
      </c>
      <c r="BE99" s="5">
        <v>8</v>
      </c>
      <c r="BF99" s="5">
        <v>0</v>
      </c>
      <c r="BG99" s="5">
        <v>4</v>
      </c>
      <c r="BH99" s="5">
        <v>0</v>
      </c>
      <c r="BI99" s="5">
        <v>0</v>
      </c>
      <c r="BJ99" s="5">
        <v>0</v>
      </c>
      <c r="BK99" s="5">
        <v>0</v>
      </c>
      <c r="BL99" s="5">
        <v>0</v>
      </c>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c r="FR99" s="5"/>
      <c r="FS99" s="5"/>
      <c r="FT99" s="5"/>
      <c r="FU99" s="5"/>
      <c r="FV99" s="5"/>
      <c r="FW99" s="5"/>
      <c r="FX99" s="5"/>
      <c r="FY99" s="5"/>
      <c r="FZ99" s="5"/>
      <c r="GA99" s="5"/>
      <c r="GB99" s="5"/>
      <c r="GC99" s="5"/>
      <c r="GD99" s="5"/>
      <c r="GE99" s="5"/>
      <c r="GF99" s="5"/>
      <c r="GG99" s="5"/>
      <c r="GH99" s="5"/>
      <c r="GI99" s="5"/>
      <c r="GJ99" s="5"/>
      <c r="GK99" s="5"/>
      <c r="GL99" s="5"/>
      <c r="GM99" s="5"/>
      <c r="GN99" s="5"/>
      <c r="GO99" s="5"/>
      <c r="GP99" s="5"/>
      <c r="GQ99" s="5"/>
      <c r="GR99" s="54"/>
    </row>
    <row r="100" spans="1:200" ht="16.5">
      <c r="A100" s="84" t="s">
        <v>29</v>
      </c>
      <c r="B100" s="84" t="s">
        <v>30</v>
      </c>
      <c r="C100" s="68" t="s">
        <v>49</v>
      </c>
      <c r="D100" s="53">
        <v>9</v>
      </c>
      <c r="E100" s="5">
        <v>3</v>
      </c>
      <c r="F100" s="5">
        <v>0</v>
      </c>
      <c r="G100" s="5">
        <v>0</v>
      </c>
      <c r="H100" s="5">
        <v>1</v>
      </c>
      <c r="I100" s="5">
        <v>2</v>
      </c>
      <c r="J100" s="5">
        <v>2</v>
      </c>
      <c r="K100" s="5">
        <v>0</v>
      </c>
      <c r="L100" s="5">
        <v>2</v>
      </c>
      <c r="M100" s="5"/>
      <c r="N100" s="5">
        <v>371</v>
      </c>
      <c r="O100" s="5">
        <v>0</v>
      </c>
      <c r="P100" s="5">
        <v>13</v>
      </c>
      <c r="Q100" s="5">
        <v>6</v>
      </c>
      <c r="R100" s="5">
        <v>0</v>
      </c>
      <c r="S100" s="5">
        <v>5</v>
      </c>
      <c r="T100" s="5">
        <v>395</v>
      </c>
      <c r="U100" s="5">
        <v>376</v>
      </c>
      <c r="V100" s="5">
        <v>19</v>
      </c>
      <c r="W100" s="5">
        <v>2</v>
      </c>
      <c r="X100" s="5">
        <v>0</v>
      </c>
      <c r="Y100" s="5">
        <v>0</v>
      </c>
      <c r="Z100" s="5">
        <v>0</v>
      </c>
      <c r="AA100" s="5">
        <v>0</v>
      </c>
      <c r="AB100" s="5">
        <v>8</v>
      </c>
      <c r="AC100" s="5">
        <v>6</v>
      </c>
      <c r="AD100" s="5">
        <v>3</v>
      </c>
      <c r="AE100" s="5">
        <v>0</v>
      </c>
      <c r="AF100" s="5">
        <v>0</v>
      </c>
      <c r="AG100" s="5">
        <v>0</v>
      </c>
      <c r="AH100" s="5">
        <v>0</v>
      </c>
      <c r="AI100" s="5">
        <v>0</v>
      </c>
      <c r="AJ100" s="5">
        <v>0</v>
      </c>
      <c r="AK100" s="5">
        <v>0</v>
      </c>
      <c r="AL100" s="5">
        <v>0</v>
      </c>
      <c r="AM100" s="5">
        <v>1</v>
      </c>
      <c r="AN100" s="5">
        <v>1</v>
      </c>
      <c r="AO100" s="5">
        <v>1</v>
      </c>
      <c r="AP100" s="5">
        <v>3</v>
      </c>
      <c r="AQ100" s="5">
        <v>0</v>
      </c>
      <c r="AR100" s="5">
        <v>3</v>
      </c>
      <c r="AS100" s="5">
        <v>0</v>
      </c>
      <c r="AT100" s="5">
        <v>8</v>
      </c>
      <c r="AU100" s="5">
        <v>4</v>
      </c>
      <c r="AV100" s="5">
        <v>0</v>
      </c>
      <c r="AW100" s="5">
        <v>2</v>
      </c>
      <c r="AX100" s="5">
        <v>1</v>
      </c>
      <c r="AY100" s="5">
        <v>0</v>
      </c>
      <c r="AZ100" s="5">
        <v>22</v>
      </c>
      <c r="BA100" s="5">
        <v>0</v>
      </c>
      <c r="BB100" s="5">
        <v>22</v>
      </c>
      <c r="BC100" s="5">
        <v>11</v>
      </c>
      <c r="BD100" s="5">
        <v>0</v>
      </c>
      <c r="BE100" s="5">
        <v>11</v>
      </c>
      <c r="BF100" s="5">
        <v>0</v>
      </c>
      <c r="BG100" s="5">
        <v>3</v>
      </c>
      <c r="BH100" s="5">
        <v>0</v>
      </c>
      <c r="BI100" s="5">
        <v>0</v>
      </c>
      <c r="BJ100" s="5">
        <v>0</v>
      </c>
      <c r="BK100" s="5">
        <v>0</v>
      </c>
      <c r="BL100" s="5">
        <v>0</v>
      </c>
      <c r="BM100" s="5">
        <v>1</v>
      </c>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c r="FR100" s="5"/>
      <c r="FS100" s="5"/>
      <c r="FT100" s="5"/>
      <c r="FU100" s="5"/>
      <c r="FV100" s="5"/>
      <c r="FW100" s="5"/>
      <c r="FX100" s="5"/>
      <c r="FY100" s="5"/>
      <c r="FZ100" s="5"/>
      <c r="GA100" s="5"/>
      <c r="GB100" s="5"/>
      <c r="GC100" s="5"/>
      <c r="GD100" s="5"/>
      <c r="GE100" s="5"/>
      <c r="GF100" s="5"/>
      <c r="GG100" s="5"/>
      <c r="GH100" s="5"/>
      <c r="GI100" s="5"/>
      <c r="GJ100" s="5"/>
      <c r="GK100" s="5"/>
      <c r="GL100" s="5"/>
      <c r="GM100" s="5"/>
      <c r="GN100" s="5"/>
      <c r="GO100" s="5"/>
      <c r="GP100" s="5"/>
      <c r="GQ100" s="5"/>
      <c r="GR100" s="54"/>
    </row>
    <row r="101" spans="1:200" ht="16.5">
      <c r="A101" s="84" t="s">
        <v>29</v>
      </c>
      <c r="B101" s="84" t="s">
        <v>30</v>
      </c>
      <c r="C101" s="68" t="s">
        <v>131</v>
      </c>
      <c r="D101" s="53">
        <v>20</v>
      </c>
      <c r="E101" s="5">
        <v>6</v>
      </c>
      <c r="F101" s="5">
        <v>1</v>
      </c>
      <c r="G101" s="5">
        <v>0</v>
      </c>
      <c r="H101" s="5">
        <v>1</v>
      </c>
      <c r="I101" s="5">
        <v>4</v>
      </c>
      <c r="J101" s="5">
        <v>4</v>
      </c>
      <c r="K101" s="5">
        <v>0</v>
      </c>
      <c r="L101" s="5">
        <v>4</v>
      </c>
      <c r="M101" s="5"/>
      <c r="N101" s="5">
        <v>387</v>
      </c>
      <c r="O101" s="5">
        <v>0</v>
      </c>
      <c r="P101" s="5">
        <v>8</v>
      </c>
      <c r="Q101" s="5">
        <v>2</v>
      </c>
      <c r="R101" s="5">
        <v>0</v>
      </c>
      <c r="S101" s="5">
        <v>12</v>
      </c>
      <c r="T101" s="5">
        <v>409</v>
      </c>
      <c r="U101" s="5">
        <v>383</v>
      </c>
      <c r="V101" s="5">
        <v>26</v>
      </c>
      <c r="W101" s="5">
        <v>4</v>
      </c>
      <c r="X101" s="5">
        <v>2</v>
      </c>
      <c r="Y101" s="5">
        <v>0</v>
      </c>
      <c r="Z101" s="5">
        <v>0</v>
      </c>
      <c r="AA101" s="5">
        <v>0</v>
      </c>
      <c r="AB101" s="5">
        <v>8</v>
      </c>
      <c r="AC101" s="5">
        <v>16</v>
      </c>
      <c r="AD101" s="5">
        <v>6</v>
      </c>
      <c r="AE101" s="5">
        <v>2</v>
      </c>
      <c r="AF101" s="5">
        <v>0</v>
      </c>
      <c r="AG101" s="5">
        <v>0</v>
      </c>
      <c r="AH101" s="5">
        <v>0</v>
      </c>
      <c r="AI101" s="5">
        <v>0</v>
      </c>
      <c r="AJ101" s="5">
        <v>0</v>
      </c>
      <c r="AK101" s="5">
        <v>0</v>
      </c>
      <c r="AL101" s="5">
        <v>0</v>
      </c>
      <c r="AM101" s="5">
        <v>1</v>
      </c>
      <c r="AN101" s="5">
        <v>1</v>
      </c>
      <c r="AO101" s="5">
        <v>1</v>
      </c>
      <c r="AP101" s="5">
        <v>8</v>
      </c>
      <c r="AQ101" s="5">
        <v>0</v>
      </c>
      <c r="AR101" s="5">
        <v>3</v>
      </c>
      <c r="AS101" s="5">
        <v>0</v>
      </c>
      <c r="AT101" s="5">
        <v>8</v>
      </c>
      <c r="AU101" s="5">
        <v>4</v>
      </c>
      <c r="AV101" s="5">
        <v>0</v>
      </c>
      <c r="AW101" s="5">
        <v>2</v>
      </c>
      <c r="AX101" s="5">
        <v>1</v>
      </c>
      <c r="AY101" s="5">
        <v>0</v>
      </c>
      <c r="AZ101" s="5">
        <v>26</v>
      </c>
      <c r="BA101" s="5">
        <v>6</v>
      </c>
      <c r="BB101" s="5">
        <v>20</v>
      </c>
      <c r="BC101" s="5">
        <v>13</v>
      </c>
      <c r="BD101" s="5">
        <v>0</v>
      </c>
      <c r="BE101" s="5">
        <v>13</v>
      </c>
      <c r="BF101" s="5">
        <v>0</v>
      </c>
      <c r="BG101" s="5">
        <v>3</v>
      </c>
      <c r="BH101" s="5">
        <v>2</v>
      </c>
      <c r="BI101" s="5">
        <v>0</v>
      </c>
      <c r="BJ101" s="5">
        <v>0</v>
      </c>
      <c r="BK101" s="5">
        <v>0</v>
      </c>
      <c r="BL101" s="5">
        <v>0</v>
      </c>
      <c r="BM101" s="5">
        <v>1</v>
      </c>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4"/>
    </row>
    <row r="102" spans="1:200" ht="16.5">
      <c r="A102" s="84" t="s">
        <v>29</v>
      </c>
      <c r="B102" s="84" t="s">
        <v>30</v>
      </c>
      <c r="C102" s="68" t="s">
        <v>50</v>
      </c>
      <c r="D102" s="53">
        <v>4</v>
      </c>
      <c r="E102" s="5">
        <v>0</v>
      </c>
      <c r="F102" s="5">
        <v>0</v>
      </c>
      <c r="G102" s="5">
        <v>0</v>
      </c>
      <c r="H102" s="5">
        <v>0</v>
      </c>
      <c r="I102" s="5">
        <v>0</v>
      </c>
      <c r="J102" s="5">
        <v>0</v>
      </c>
      <c r="K102" s="5">
        <v>0</v>
      </c>
      <c r="L102" s="5">
        <v>0</v>
      </c>
      <c r="M102" s="5"/>
      <c r="N102" s="5">
        <v>161</v>
      </c>
      <c r="O102" s="5">
        <v>0</v>
      </c>
      <c r="P102" s="5">
        <v>6</v>
      </c>
      <c r="Q102" s="5">
        <v>0</v>
      </c>
      <c r="R102" s="5">
        <v>0</v>
      </c>
      <c r="S102" s="5">
        <v>0</v>
      </c>
      <c r="T102" s="5">
        <v>167</v>
      </c>
      <c r="U102" s="5">
        <v>174</v>
      </c>
      <c r="V102" s="5"/>
      <c r="W102" s="5">
        <v>0</v>
      </c>
      <c r="X102" s="5">
        <v>0</v>
      </c>
      <c r="Y102" s="5"/>
      <c r="Z102" s="5"/>
      <c r="AA102" s="5"/>
      <c r="AB102" s="5"/>
      <c r="AC102" s="5">
        <v>0</v>
      </c>
      <c r="AD102" s="5"/>
      <c r="AE102" s="5"/>
      <c r="AF102" s="5"/>
      <c r="AG102" s="5"/>
      <c r="AH102" s="5"/>
      <c r="AI102" s="5"/>
      <c r="AJ102" s="5"/>
      <c r="AK102" s="5"/>
      <c r="AL102" s="5"/>
      <c r="AM102" s="5"/>
      <c r="AN102" s="5"/>
      <c r="AO102" s="5"/>
      <c r="AP102" s="5"/>
      <c r="AQ102" s="5"/>
      <c r="AR102" s="5"/>
      <c r="AS102" s="5"/>
      <c r="AT102" s="5">
        <v>0</v>
      </c>
      <c r="AU102" s="5"/>
      <c r="AV102" s="5"/>
      <c r="AW102" s="5">
        <v>0</v>
      </c>
      <c r="AX102" s="5"/>
      <c r="AY102" s="5"/>
      <c r="AZ102" s="5">
        <v>0</v>
      </c>
      <c r="BA102" s="5">
        <v>0</v>
      </c>
      <c r="BB102" s="5">
        <v>0</v>
      </c>
      <c r="BC102" s="5"/>
      <c r="BD102" s="5"/>
      <c r="BE102" s="5"/>
      <c r="BF102" s="5"/>
      <c r="BG102" s="5"/>
      <c r="BH102" s="5"/>
      <c r="BI102" s="5"/>
      <c r="BJ102" s="5"/>
      <c r="BK102" s="5"/>
      <c r="BL102" s="5"/>
      <c r="BM102" s="5">
        <v>1</v>
      </c>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c r="FR102" s="5"/>
      <c r="FS102" s="5"/>
      <c r="FT102" s="5"/>
      <c r="FU102" s="5"/>
      <c r="FV102" s="5"/>
      <c r="FW102" s="5"/>
      <c r="FX102" s="5"/>
      <c r="FY102" s="5"/>
      <c r="FZ102" s="5"/>
      <c r="GA102" s="5"/>
      <c r="GB102" s="5"/>
      <c r="GC102" s="5"/>
      <c r="GD102" s="5"/>
      <c r="GE102" s="5"/>
      <c r="GF102" s="5"/>
      <c r="GG102" s="5"/>
      <c r="GH102" s="5"/>
      <c r="GI102" s="5"/>
      <c r="GJ102" s="5"/>
      <c r="GK102" s="5"/>
      <c r="GL102" s="5"/>
      <c r="GM102" s="5"/>
      <c r="GN102" s="5"/>
      <c r="GO102" s="5"/>
      <c r="GP102" s="5"/>
      <c r="GQ102" s="5"/>
      <c r="GR102" s="54"/>
    </row>
    <row r="103" spans="1:200" ht="16.5">
      <c r="A103" s="84" t="s">
        <v>29</v>
      </c>
      <c r="B103" s="84" t="s">
        <v>30</v>
      </c>
      <c r="C103" s="68" t="s">
        <v>51</v>
      </c>
      <c r="D103" s="53">
        <v>16</v>
      </c>
      <c r="E103" s="5">
        <v>10</v>
      </c>
      <c r="F103" s="5">
        <v>0</v>
      </c>
      <c r="G103" s="5">
        <v>1</v>
      </c>
      <c r="H103" s="5">
        <v>1</v>
      </c>
      <c r="I103" s="5">
        <v>8</v>
      </c>
      <c r="J103" s="5">
        <v>8</v>
      </c>
      <c r="K103" s="5">
        <v>0</v>
      </c>
      <c r="L103" s="5">
        <v>7</v>
      </c>
      <c r="M103" s="5"/>
      <c r="N103" s="5">
        <v>734</v>
      </c>
      <c r="O103" s="5">
        <v>0</v>
      </c>
      <c r="P103" s="5">
        <v>20</v>
      </c>
      <c r="Q103" s="5">
        <v>21</v>
      </c>
      <c r="R103" s="5">
        <v>0</v>
      </c>
      <c r="S103" s="5">
        <v>8</v>
      </c>
      <c r="T103" s="5">
        <v>783</v>
      </c>
      <c r="U103" s="5">
        <v>724</v>
      </c>
      <c r="V103" s="5">
        <v>59</v>
      </c>
      <c r="W103" s="5">
        <v>6</v>
      </c>
      <c r="X103" s="5">
        <v>0</v>
      </c>
      <c r="Y103" s="5">
        <v>0</v>
      </c>
      <c r="Z103" s="5">
        <v>0</v>
      </c>
      <c r="AA103" s="5">
        <v>0</v>
      </c>
      <c r="AB103" s="5">
        <v>14</v>
      </c>
      <c r="AC103" s="5">
        <v>26</v>
      </c>
      <c r="AD103" s="5">
        <v>13</v>
      </c>
      <c r="AE103" s="5">
        <v>0</v>
      </c>
      <c r="AF103" s="5">
        <v>0</v>
      </c>
      <c r="AG103" s="5">
        <v>0</v>
      </c>
      <c r="AH103" s="5">
        <v>0</v>
      </c>
      <c r="AI103" s="5">
        <v>0</v>
      </c>
      <c r="AJ103" s="5">
        <v>0</v>
      </c>
      <c r="AK103" s="5">
        <v>2</v>
      </c>
      <c r="AL103" s="5">
        <v>0</v>
      </c>
      <c r="AM103" s="5">
        <v>1</v>
      </c>
      <c r="AN103" s="5">
        <v>1</v>
      </c>
      <c r="AO103" s="5">
        <v>1</v>
      </c>
      <c r="AP103" s="5">
        <v>15</v>
      </c>
      <c r="AQ103" s="5">
        <v>0</v>
      </c>
      <c r="AR103" s="5">
        <v>28</v>
      </c>
      <c r="AS103" s="5">
        <v>0</v>
      </c>
      <c r="AT103" s="5">
        <v>4</v>
      </c>
      <c r="AU103" s="5">
        <v>2</v>
      </c>
      <c r="AV103" s="5">
        <v>0</v>
      </c>
      <c r="AW103" s="5">
        <v>0</v>
      </c>
      <c r="AX103" s="5">
        <v>0</v>
      </c>
      <c r="AY103" s="5">
        <v>0</v>
      </c>
      <c r="AZ103" s="5">
        <v>88</v>
      </c>
      <c r="BA103" s="5">
        <v>84</v>
      </c>
      <c r="BB103" s="5">
        <v>4</v>
      </c>
      <c r="BC103" s="5">
        <v>42</v>
      </c>
      <c r="BD103" s="5">
        <v>0</v>
      </c>
      <c r="BE103" s="5">
        <v>42</v>
      </c>
      <c r="BF103" s="5">
        <v>0</v>
      </c>
      <c r="BG103" s="5">
        <v>28</v>
      </c>
      <c r="BH103" s="5">
        <v>0</v>
      </c>
      <c r="BI103" s="5">
        <v>0</v>
      </c>
      <c r="BJ103" s="5">
        <v>0</v>
      </c>
      <c r="BK103" s="5">
        <v>0</v>
      </c>
      <c r="BL103" s="5">
        <v>0</v>
      </c>
      <c r="BM103" s="5">
        <v>1</v>
      </c>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c r="GR103" s="54"/>
    </row>
    <row r="104" spans="1:200" ht="16.5">
      <c r="A104" s="84" t="s">
        <v>29</v>
      </c>
      <c r="B104" s="84" t="s">
        <v>30</v>
      </c>
      <c r="C104" s="68" t="s">
        <v>133</v>
      </c>
      <c r="D104" s="53">
        <v>10</v>
      </c>
      <c r="E104" s="5"/>
      <c r="F104" s="5"/>
      <c r="G104" s="5"/>
      <c r="H104" s="5"/>
      <c r="I104" s="5"/>
      <c r="J104" s="5"/>
      <c r="K104" s="5"/>
      <c r="L104" s="5"/>
      <c r="M104" s="5"/>
      <c r="N104" s="5">
        <v>233</v>
      </c>
      <c r="O104" s="5"/>
      <c r="P104" s="5">
        <v>6</v>
      </c>
      <c r="Q104" s="5">
        <v>0</v>
      </c>
      <c r="R104" s="5">
        <v>0</v>
      </c>
      <c r="S104" s="5">
        <v>0</v>
      </c>
      <c r="T104" s="5">
        <v>239</v>
      </c>
      <c r="U104" s="5">
        <v>235</v>
      </c>
      <c r="V104" s="5">
        <v>4</v>
      </c>
      <c r="W104" s="5"/>
      <c r="X104" s="5"/>
      <c r="Y104" s="5">
        <v>0</v>
      </c>
      <c r="Z104" s="5">
        <v>0</v>
      </c>
      <c r="AA104" s="5">
        <v>0</v>
      </c>
      <c r="AB104" s="5">
        <v>0</v>
      </c>
      <c r="AC104" s="5">
        <v>4</v>
      </c>
      <c r="AD104" s="5">
        <v>2</v>
      </c>
      <c r="AE104" s="5">
        <v>0</v>
      </c>
      <c r="AF104" s="5">
        <v>0</v>
      </c>
      <c r="AG104" s="5">
        <v>0</v>
      </c>
      <c r="AH104" s="5">
        <v>0</v>
      </c>
      <c r="AI104" s="5">
        <v>0</v>
      </c>
      <c r="AJ104" s="5">
        <v>0</v>
      </c>
      <c r="AK104" s="5">
        <v>0</v>
      </c>
      <c r="AL104" s="5">
        <v>0</v>
      </c>
      <c r="AM104" s="5">
        <v>1</v>
      </c>
      <c r="AN104" s="5">
        <v>1</v>
      </c>
      <c r="AO104" s="5">
        <v>1</v>
      </c>
      <c r="AP104" s="5">
        <v>2</v>
      </c>
      <c r="AQ104" s="5">
        <v>0</v>
      </c>
      <c r="AR104" s="5">
        <v>0</v>
      </c>
      <c r="AS104" s="5">
        <v>0</v>
      </c>
      <c r="AT104" s="5">
        <v>4</v>
      </c>
      <c r="AU104" s="5">
        <v>2</v>
      </c>
      <c r="AV104" s="5">
        <v>0</v>
      </c>
      <c r="AW104" s="5">
        <v>0</v>
      </c>
      <c r="AX104" s="5">
        <v>0</v>
      </c>
      <c r="AY104" s="5">
        <v>0</v>
      </c>
      <c r="AZ104" s="5">
        <v>0</v>
      </c>
      <c r="BA104" s="5">
        <v>0</v>
      </c>
      <c r="BB104" s="5">
        <v>0</v>
      </c>
      <c r="BC104" s="5">
        <v>0</v>
      </c>
      <c r="BD104" s="5">
        <v>0</v>
      </c>
      <c r="BE104" s="5">
        <v>0</v>
      </c>
      <c r="BF104" s="5">
        <v>0</v>
      </c>
      <c r="BG104" s="5">
        <v>0</v>
      </c>
      <c r="BH104" s="5">
        <v>0</v>
      </c>
      <c r="BI104" s="5">
        <v>0</v>
      </c>
      <c r="BJ104" s="5">
        <v>0</v>
      </c>
      <c r="BK104" s="5">
        <v>0</v>
      </c>
      <c r="BL104" s="5">
        <v>0</v>
      </c>
      <c r="BM104" s="5">
        <v>1</v>
      </c>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5"/>
      <c r="GJ104" s="5"/>
      <c r="GK104" s="5"/>
      <c r="GL104" s="5"/>
      <c r="GM104" s="5"/>
      <c r="GN104" s="5"/>
      <c r="GO104" s="5"/>
      <c r="GP104" s="5"/>
      <c r="GQ104" s="5"/>
      <c r="GR104" s="54"/>
    </row>
    <row r="105" spans="1:200" ht="16.5">
      <c r="A105" s="84" t="s">
        <v>29</v>
      </c>
      <c r="B105" s="84" t="s">
        <v>30</v>
      </c>
      <c r="C105" s="68" t="s">
        <v>74</v>
      </c>
      <c r="D105" s="53">
        <v>9</v>
      </c>
      <c r="E105" s="5"/>
      <c r="F105" s="5"/>
      <c r="G105" s="5"/>
      <c r="H105" s="5"/>
      <c r="I105" s="5"/>
      <c r="J105" s="5"/>
      <c r="K105" s="5"/>
      <c r="L105" s="5"/>
      <c r="M105" s="5"/>
      <c r="N105" s="5">
        <v>89</v>
      </c>
      <c r="O105" s="5"/>
      <c r="P105" s="5">
        <v>5</v>
      </c>
      <c r="Q105" s="5">
        <v>5</v>
      </c>
      <c r="R105" s="5">
        <v>4</v>
      </c>
      <c r="S105" s="5">
        <v>0</v>
      </c>
      <c r="T105" s="5">
        <v>101</v>
      </c>
      <c r="U105" s="5">
        <v>79</v>
      </c>
      <c r="V105" s="5">
        <v>22</v>
      </c>
      <c r="W105" s="5"/>
      <c r="X105" s="5"/>
      <c r="Y105" s="5">
        <v>0</v>
      </c>
      <c r="Z105" s="5">
        <v>1</v>
      </c>
      <c r="AA105" s="5">
        <v>0</v>
      </c>
      <c r="AB105" s="5">
        <v>1</v>
      </c>
      <c r="AC105" s="5">
        <v>0</v>
      </c>
      <c r="AD105" s="5">
        <v>0</v>
      </c>
      <c r="AE105" s="5">
        <v>0</v>
      </c>
      <c r="AF105" s="5">
        <v>0</v>
      </c>
      <c r="AG105" s="5">
        <v>0</v>
      </c>
      <c r="AH105" s="5">
        <v>0</v>
      </c>
      <c r="AI105" s="5">
        <v>0</v>
      </c>
      <c r="AJ105" s="5">
        <v>0</v>
      </c>
      <c r="AK105" s="5">
        <v>0</v>
      </c>
      <c r="AL105" s="5">
        <v>0</v>
      </c>
      <c r="AM105" s="5">
        <v>1</v>
      </c>
      <c r="AN105" s="5">
        <v>1</v>
      </c>
      <c r="AO105" s="5">
        <v>1</v>
      </c>
      <c r="AP105" s="5">
        <v>0</v>
      </c>
      <c r="AQ105" s="5">
        <v>0</v>
      </c>
      <c r="AR105" s="5">
        <v>17</v>
      </c>
      <c r="AS105" s="5">
        <v>0</v>
      </c>
      <c r="AT105" s="5">
        <v>0</v>
      </c>
      <c r="AU105" s="5">
        <v>0</v>
      </c>
      <c r="AV105" s="5">
        <v>0</v>
      </c>
      <c r="AW105" s="5">
        <v>0</v>
      </c>
      <c r="AX105" s="5">
        <v>0</v>
      </c>
      <c r="AY105" s="5">
        <v>0</v>
      </c>
      <c r="AZ105" s="5">
        <v>44</v>
      </c>
      <c r="BA105" s="5">
        <v>0</v>
      </c>
      <c r="BB105" s="5">
        <v>44</v>
      </c>
      <c r="BC105" s="5">
        <v>22</v>
      </c>
      <c r="BD105" s="5">
        <v>0</v>
      </c>
      <c r="BE105" s="5">
        <v>22</v>
      </c>
      <c r="BF105" s="5">
        <v>0</v>
      </c>
      <c r="BG105" s="5">
        <v>17</v>
      </c>
      <c r="BH105" s="5">
        <v>2</v>
      </c>
      <c r="BI105" s="5">
        <v>0</v>
      </c>
      <c r="BJ105" s="5">
        <v>1</v>
      </c>
      <c r="BK105" s="5">
        <v>0</v>
      </c>
      <c r="BL105" s="5">
        <v>0</v>
      </c>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5"/>
      <c r="GJ105" s="5"/>
      <c r="GK105" s="5"/>
      <c r="GL105" s="5"/>
      <c r="GM105" s="5"/>
      <c r="GN105" s="5"/>
      <c r="GO105" s="5"/>
      <c r="GP105" s="5"/>
      <c r="GQ105" s="5"/>
      <c r="GR105" s="54"/>
    </row>
    <row r="106" spans="1:200" ht="16.5">
      <c r="A106" s="84" t="s">
        <v>29</v>
      </c>
      <c r="B106" s="84" t="s">
        <v>30</v>
      </c>
      <c r="C106" s="68" t="s">
        <v>75</v>
      </c>
      <c r="D106" s="53">
        <v>1</v>
      </c>
      <c r="E106" s="5"/>
      <c r="F106" s="5"/>
      <c r="G106" s="5"/>
      <c r="H106" s="5"/>
      <c r="I106" s="5"/>
      <c r="J106" s="5"/>
      <c r="K106" s="5"/>
      <c r="L106" s="5"/>
      <c r="M106" s="5"/>
      <c r="N106" s="5">
        <v>32</v>
      </c>
      <c r="O106" s="5"/>
      <c r="P106" s="5">
        <v>0</v>
      </c>
      <c r="Q106" s="5">
        <v>0</v>
      </c>
      <c r="R106" s="5">
        <v>0</v>
      </c>
      <c r="S106" s="5">
        <v>0</v>
      </c>
      <c r="T106" s="5">
        <v>32</v>
      </c>
      <c r="U106" s="5">
        <v>28</v>
      </c>
      <c r="V106" s="5">
        <v>4</v>
      </c>
      <c r="W106" s="5"/>
      <c r="X106" s="5"/>
      <c r="Y106" s="5">
        <v>0</v>
      </c>
      <c r="Z106" s="5">
        <v>0</v>
      </c>
      <c r="AA106" s="5">
        <v>0</v>
      </c>
      <c r="AB106" s="5">
        <v>1</v>
      </c>
      <c r="AC106" s="5">
        <v>0</v>
      </c>
      <c r="AD106" s="5">
        <v>0</v>
      </c>
      <c r="AE106" s="5">
        <v>0</v>
      </c>
      <c r="AF106" s="5">
        <v>0</v>
      </c>
      <c r="AG106" s="5">
        <v>0</v>
      </c>
      <c r="AH106" s="5">
        <v>0</v>
      </c>
      <c r="AI106" s="5">
        <v>0</v>
      </c>
      <c r="AJ106" s="5">
        <v>0</v>
      </c>
      <c r="AK106" s="5">
        <v>0</v>
      </c>
      <c r="AL106" s="5">
        <v>0</v>
      </c>
      <c r="AM106" s="5">
        <v>1</v>
      </c>
      <c r="AN106" s="5">
        <v>1</v>
      </c>
      <c r="AO106" s="5">
        <v>1</v>
      </c>
      <c r="AP106" s="5">
        <v>0</v>
      </c>
      <c r="AQ106" s="5">
        <v>0</v>
      </c>
      <c r="AR106" s="5">
        <v>0</v>
      </c>
      <c r="AS106" s="5">
        <v>0</v>
      </c>
      <c r="AT106" s="5">
        <v>0</v>
      </c>
      <c r="AU106" s="5">
        <v>0</v>
      </c>
      <c r="AV106" s="5">
        <v>0</v>
      </c>
      <c r="AW106" s="5">
        <v>0</v>
      </c>
      <c r="AX106" s="5">
        <v>0</v>
      </c>
      <c r="AY106" s="5">
        <v>0</v>
      </c>
      <c r="AZ106" s="5">
        <v>8</v>
      </c>
      <c r="BA106" s="5">
        <v>4</v>
      </c>
      <c r="BB106" s="5">
        <v>4</v>
      </c>
      <c r="BC106" s="5">
        <v>4</v>
      </c>
      <c r="BD106" s="5">
        <v>0</v>
      </c>
      <c r="BE106" s="5">
        <v>4</v>
      </c>
      <c r="BF106" s="5">
        <v>0</v>
      </c>
      <c r="BG106" s="5">
        <v>0</v>
      </c>
      <c r="BH106" s="5">
        <v>2</v>
      </c>
      <c r="BI106" s="5">
        <v>0</v>
      </c>
      <c r="BJ106" s="5">
        <v>0</v>
      </c>
      <c r="BK106" s="5">
        <v>0</v>
      </c>
      <c r="BL106" s="5">
        <v>1</v>
      </c>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4"/>
    </row>
    <row r="107" spans="1:200" ht="16.5">
      <c r="A107" s="84" t="s">
        <v>29</v>
      </c>
      <c r="B107" s="84" t="s">
        <v>30</v>
      </c>
      <c r="C107" s="68" t="s">
        <v>31</v>
      </c>
      <c r="D107" s="53">
        <v>57</v>
      </c>
      <c r="E107" s="5">
        <v>11</v>
      </c>
      <c r="F107" s="5">
        <v>0</v>
      </c>
      <c r="G107" s="5">
        <v>0</v>
      </c>
      <c r="H107" s="5">
        <v>1</v>
      </c>
      <c r="I107" s="5">
        <v>10</v>
      </c>
      <c r="J107" s="5">
        <v>10</v>
      </c>
      <c r="K107" s="5">
        <v>0</v>
      </c>
      <c r="L107" s="5">
        <v>10</v>
      </c>
      <c r="M107" s="5"/>
      <c r="N107" s="5">
        <v>3102</v>
      </c>
      <c r="O107" s="5">
        <v>0</v>
      </c>
      <c r="P107" s="5">
        <v>62</v>
      </c>
      <c r="Q107" s="5">
        <v>30</v>
      </c>
      <c r="R107" s="5">
        <v>0</v>
      </c>
      <c r="S107" s="5">
        <v>38</v>
      </c>
      <c r="T107" s="5">
        <v>3232</v>
      </c>
      <c r="U107" s="5">
        <v>3126</v>
      </c>
      <c r="V107" s="5">
        <v>106</v>
      </c>
      <c r="W107" s="5">
        <v>10</v>
      </c>
      <c r="X107" s="5">
        <v>1</v>
      </c>
      <c r="Y107" s="5">
        <v>1</v>
      </c>
      <c r="Z107" s="5">
        <v>0</v>
      </c>
      <c r="AA107" s="5">
        <v>3</v>
      </c>
      <c r="AB107" s="5">
        <v>28</v>
      </c>
      <c r="AC107" s="5">
        <v>96</v>
      </c>
      <c r="AD107" s="5">
        <v>23</v>
      </c>
      <c r="AE107" s="5">
        <v>23</v>
      </c>
      <c r="AF107" s="5">
        <v>1</v>
      </c>
      <c r="AG107" s="5">
        <v>0</v>
      </c>
      <c r="AH107" s="5">
        <v>1</v>
      </c>
      <c r="AI107" s="5">
        <v>0</v>
      </c>
      <c r="AJ107" s="5">
        <v>0</v>
      </c>
      <c r="AK107" s="5">
        <v>0</v>
      </c>
      <c r="AL107" s="5">
        <v>0</v>
      </c>
      <c r="AM107" s="5">
        <v>1</v>
      </c>
      <c r="AN107" s="5">
        <v>1</v>
      </c>
      <c r="AO107" s="5">
        <v>1</v>
      </c>
      <c r="AP107" s="5">
        <v>48</v>
      </c>
      <c r="AQ107" s="5">
        <v>0</v>
      </c>
      <c r="AR107" s="5">
        <v>2</v>
      </c>
      <c r="AS107" s="5">
        <v>0</v>
      </c>
      <c r="AT107" s="5">
        <v>24</v>
      </c>
      <c r="AU107" s="5">
        <v>12</v>
      </c>
      <c r="AV107" s="5">
        <v>0</v>
      </c>
      <c r="AW107" s="5">
        <v>0</v>
      </c>
      <c r="AX107" s="5">
        <v>0</v>
      </c>
      <c r="AY107" s="5">
        <v>0</v>
      </c>
      <c r="AZ107" s="5">
        <v>92</v>
      </c>
      <c r="BA107" s="5">
        <v>16</v>
      </c>
      <c r="BB107" s="5">
        <v>76</v>
      </c>
      <c r="BC107" s="5">
        <v>46</v>
      </c>
      <c r="BD107" s="5">
        <v>0</v>
      </c>
      <c r="BE107" s="5">
        <v>46</v>
      </c>
      <c r="BF107" s="5">
        <v>0</v>
      </c>
      <c r="BG107" s="5">
        <v>2</v>
      </c>
      <c r="BH107" s="5">
        <v>5</v>
      </c>
      <c r="BI107" s="5">
        <v>0</v>
      </c>
      <c r="BJ107" s="5">
        <v>2</v>
      </c>
      <c r="BK107" s="5">
        <v>4</v>
      </c>
      <c r="BL107" s="5">
        <v>1</v>
      </c>
      <c r="BM107" s="5">
        <v>1</v>
      </c>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4"/>
    </row>
    <row r="108" spans="1:200" ht="16.5">
      <c r="A108" s="84" t="s">
        <v>29</v>
      </c>
      <c r="B108" s="84" t="s">
        <v>30</v>
      </c>
      <c r="C108" s="68" t="s">
        <v>134</v>
      </c>
      <c r="D108" s="53">
        <v>3</v>
      </c>
      <c r="E108" s="5"/>
      <c r="F108" s="5"/>
      <c r="G108" s="5"/>
      <c r="H108" s="5"/>
      <c r="I108" s="5"/>
      <c r="J108" s="5"/>
      <c r="K108" s="5"/>
      <c r="L108" s="5"/>
      <c r="M108" s="5"/>
      <c r="N108" s="5">
        <v>118</v>
      </c>
      <c r="O108" s="5"/>
      <c r="P108" s="5">
        <v>6</v>
      </c>
      <c r="Q108" s="5">
        <v>0</v>
      </c>
      <c r="R108" s="5">
        <v>0</v>
      </c>
      <c r="S108" s="5">
        <v>0</v>
      </c>
      <c r="T108" s="5">
        <v>124</v>
      </c>
      <c r="U108" s="5">
        <v>115</v>
      </c>
      <c r="V108" s="5">
        <v>9</v>
      </c>
      <c r="W108" s="5"/>
      <c r="X108" s="5"/>
      <c r="Y108" s="5">
        <v>0</v>
      </c>
      <c r="Z108" s="5">
        <v>0</v>
      </c>
      <c r="AA108" s="5">
        <v>0</v>
      </c>
      <c r="AB108" s="5">
        <v>0</v>
      </c>
      <c r="AC108" s="5">
        <v>1</v>
      </c>
      <c r="AD108" s="5">
        <v>0</v>
      </c>
      <c r="AE108" s="5">
        <v>0</v>
      </c>
      <c r="AF108" s="5">
        <v>0</v>
      </c>
      <c r="AG108" s="5">
        <v>0</v>
      </c>
      <c r="AH108" s="5">
        <v>0</v>
      </c>
      <c r="AI108" s="5">
        <v>0</v>
      </c>
      <c r="AJ108" s="5">
        <v>0</v>
      </c>
      <c r="AK108" s="5">
        <v>0</v>
      </c>
      <c r="AL108" s="5">
        <v>0</v>
      </c>
      <c r="AM108" s="5">
        <v>1</v>
      </c>
      <c r="AN108" s="5">
        <v>1</v>
      </c>
      <c r="AO108" s="5">
        <v>1</v>
      </c>
      <c r="AP108" s="5">
        <v>0</v>
      </c>
      <c r="AQ108" s="5">
        <v>0</v>
      </c>
      <c r="AR108" s="5">
        <v>3</v>
      </c>
      <c r="AS108" s="5">
        <v>0</v>
      </c>
      <c r="AT108" s="5">
        <v>0</v>
      </c>
      <c r="AU108" s="5">
        <v>0</v>
      </c>
      <c r="AV108" s="5">
        <v>0</v>
      </c>
      <c r="AW108" s="5">
        <v>2</v>
      </c>
      <c r="AX108" s="5">
        <v>2</v>
      </c>
      <c r="AY108" s="5">
        <v>0</v>
      </c>
      <c r="AZ108" s="5">
        <v>15</v>
      </c>
      <c r="BA108" s="5">
        <v>6</v>
      </c>
      <c r="BB108" s="5">
        <v>9</v>
      </c>
      <c r="BC108" s="5">
        <v>7</v>
      </c>
      <c r="BD108" s="5">
        <v>0</v>
      </c>
      <c r="BE108" s="5">
        <v>3</v>
      </c>
      <c r="BF108" s="5">
        <v>4</v>
      </c>
      <c r="BG108" s="5">
        <v>3</v>
      </c>
      <c r="BH108" s="5">
        <v>0</v>
      </c>
      <c r="BI108" s="5">
        <v>0</v>
      </c>
      <c r="BJ108" s="5">
        <v>0</v>
      </c>
      <c r="BK108" s="5">
        <v>0</v>
      </c>
      <c r="BL108" s="5">
        <v>0</v>
      </c>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c r="GR108" s="54"/>
    </row>
    <row r="109" spans="1:200" ht="16.5">
      <c r="A109" s="84" t="s">
        <v>29</v>
      </c>
      <c r="B109" s="84" t="s">
        <v>30</v>
      </c>
      <c r="C109" s="68" t="s">
        <v>97</v>
      </c>
      <c r="D109" s="53">
        <v>1</v>
      </c>
      <c r="E109" s="5"/>
      <c r="F109" s="5"/>
      <c r="G109" s="5"/>
      <c r="H109" s="5"/>
      <c r="I109" s="5"/>
      <c r="J109" s="5"/>
      <c r="K109" s="5"/>
      <c r="L109" s="5"/>
      <c r="M109" s="5"/>
      <c r="N109" s="5">
        <v>112</v>
      </c>
      <c r="O109" s="5"/>
      <c r="P109" s="5">
        <v>3</v>
      </c>
      <c r="Q109" s="5">
        <v>0</v>
      </c>
      <c r="R109" s="5">
        <v>0</v>
      </c>
      <c r="S109" s="5">
        <v>0</v>
      </c>
      <c r="T109" s="5">
        <v>115</v>
      </c>
      <c r="U109" s="5">
        <v>109</v>
      </c>
      <c r="V109" s="5">
        <v>6</v>
      </c>
      <c r="W109" s="5"/>
      <c r="X109" s="5"/>
      <c r="Y109" s="5">
        <v>0</v>
      </c>
      <c r="Z109" s="5">
        <v>0</v>
      </c>
      <c r="AA109" s="5">
        <v>0</v>
      </c>
      <c r="AB109" s="5">
        <v>1</v>
      </c>
      <c r="AC109" s="5">
        <v>4</v>
      </c>
      <c r="AD109" s="5">
        <v>1</v>
      </c>
      <c r="AE109" s="5">
        <v>0</v>
      </c>
      <c r="AF109" s="5">
        <v>0</v>
      </c>
      <c r="AG109" s="5">
        <v>0</v>
      </c>
      <c r="AH109" s="5">
        <v>0</v>
      </c>
      <c r="AI109" s="5">
        <v>0</v>
      </c>
      <c r="AJ109" s="5">
        <v>0</v>
      </c>
      <c r="AK109" s="5">
        <v>1</v>
      </c>
      <c r="AL109" s="5">
        <v>0</v>
      </c>
      <c r="AM109" s="5">
        <v>1</v>
      </c>
      <c r="AN109" s="5">
        <v>1</v>
      </c>
      <c r="AO109" s="5">
        <v>1</v>
      </c>
      <c r="AP109" s="5">
        <v>2</v>
      </c>
      <c r="AQ109" s="5">
        <v>0</v>
      </c>
      <c r="AR109" s="5">
        <v>3</v>
      </c>
      <c r="AS109" s="5">
        <v>0</v>
      </c>
      <c r="AT109" s="5">
        <v>0</v>
      </c>
      <c r="AU109" s="5">
        <v>0</v>
      </c>
      <c r="AV109" s="5">
        <v>0</v>
      </c>
      <c r="AW109" s="5">
        <v>0</v>
      </c>
      <c r="AX109" s="5">
        <v>0</v>
      </c>
      <c r="AY109" s="5">
        <v>0</v>
      </c>
      <c r="AZ109" s="5">
        <v>8</v>
      </c>
      <c r="BA109" s="5">
        <v>5</v>
      </c>
      <c r="BB109" s="5">
        <v>3</v>
      </c>
      <c r="BC109" s="5">
        <v>4</v>
      </c>
      <c r="BD109" s="5">
        <v>0</v>
      </c>
      <c r="BE109" s="5">
        <v>4</v>
      </c>
      <c r="BF109" s="5">
        <v>0</v>
      </c>
      <c r="BG109" s="5">
        <v>3</v>
      </c>
      <c r="BH109" s="5">
        <v>0</v>
      </c>
      <c r="BI109" s="5">
        <v>0</v>
      </c>
      <c r="BJ109" s="5">
        <v>0</v>
      </c>
      <c r="BK109" s="5">
        <v>0</v>
      </c>
      <c r="BL109" s="5">
        <v>0</v>
      </c>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4"/>
    </row>
    <row r="110" spans="1:200" ht="16.5">
      <c r="A110" s="84" t="s">
        <v>29</v>
      </c>
      <c r="B110" s="84" t="s">
        <v>30</v>
      </c>
      <c r="C110" s="68" t="s">
        <v>135</v>
      </c>
      <c r="D110" s="53">
        <v>3</v>
      </c>
      <c r="E110" s="5"/>
      <c r="F110" s="5"/>
      <c r="G110" s="5"/>
      <c r="H110" s="5"/>
      <c r="I110" s="5"/>
      <c r="J110" s="5"/>
      <c r="K110" s="5"/>
      <c r="L110" s="5"/>
      <c r="M110" s="5"/>
      <c r="N110" s="5">
        <v>43</v>
      </c>
      <c r="O110" s="5"/>
      <c r="P110" s="5">
        <v>1</v>
      </c>
      <c r="Q110" s="5">
        <v>2</v>
      </c>
      <c r="R110" s="5">
        <v>0</v>
      </c>
      <c r="S110" s="5">
        <v>0</v>
      </c>
      <c r="T110" s="5">
        <v>46</v>
      </c>
      <c r="U110" s="5">
        <v>40</v>
      </c>
      <c r="V110" s="5">
        <v>6</v>
      </c>
      <c r="W110" s="5"/>
      <c r="X110" s="5"/>
      <c r="Y110" s="5">
        <v>0</v>
      </c>
      <c r="Z110" s="5">
        <v>0</v>
      </c>
      <c r="AA110" s="5">
        <v>0</v>
      </c>
      <c r="AB110" s="5">
        <v>4</v>
      </c>
      <c r="AC110" s="5">
        <v>0</v>
      </c>
      <c r="AD110" s="5">
        <v>0</v>
      </c>
      <c r="AE110" s="5">
        <v>0</v>
      </c>
      <c r="AF110" s="5">
        <v>0</v>
      </c>
      <c r="AG110" s="5">
        <v>0</v>
      </c>
      <c r="AH110" s="5">
        <v>0</v>
      </c>
      <c r="AI110" s="5">
        <v>0</v>
      </c>
      <c r="AJ110" s="5">
        <v>0</v>
      </c>
      <c r="AK110" s="5">
        <v>0</v>
      </c>
      <c r="AL110" s="5">
        <v>0</v>
      </c>
      <c r="AM110" s="5">
        <v>2</v>
      </c>
      <c r="AN110" s="5">
        <v>1</v>
      </c>
      <c r="AO110" s="5">
        <v>1</v>
      </c>
      <c r="AP110" s="5">
        <v>0</v>
      </c>
      <c r="AQ110" s="5">
        <v>0</v>
      </c>
      <c r="AR110" s="5">
        <v>2</v>
      </c>
      <c r="AS110" s="5">
        <v>0</v>
      </c>
      <c r="AT110" s="5">
        <v>0</v>
      </c>
      <c r="AU110" s="5">
        <v>0</v>
      </c>
      <c r="AV110" s="5">
        <v>0</v>
      </c>
      <c r="AW110" s="5">
        <v>0</v>
      </c>
      <c r="AX110" s="5">
        <v>0</v>
      </c>
      <c r="AY110" s="5">
        <v>0</v>
      </c>
      <c r="AZ110" s="5">
        <v>12</v>
      </c>
      <c r="BA110" s="5">
        <v>6</v>
      </c>
      <c r="BB110" s="5">
        <v>6</v>
      </c>
      <c r="BC110" s="5">
        <v>6</v>
      </c>
      <c r="BD110" s="5">
        <v>0</v>
      </c>
      <c r="BE110" s="5">
        <v>6</v>
      </c>
      <c r="BF110" s="5">
        <v>0</v>
      </c>
      <c r="BG110" s="5">
        <v>2</v>
      </c>
      <c r="BH110" s="5">
        <v>0</v>
      </c>
      <c r="BI110" s="5">
        <v>0</v>
      </c>
      <c r="BJ110" s="5">
        <v>0</v>
      </c>
      <c r="BK110" s="5">
        <v>0</v>
      </c>
      <c r="BL110" s="5">
        <v>0</v>
      </c>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4"/>
    </row>
    <row r="111" spans="1:200" ht="16.5">
      <c r="A111" s="84" t="s">
        <v>29</v>
      </c>
      <c r="B111" s="84" t="s">
        <v>30</v>
      </c>
      <c r="C111" s="68" t="s">
        <v>187</v>
      </c>
      <c r="D111" s="53">
        <v>1</v>
      </c>
      <c r="E111" s="5"/>
      <c r="F111" s="5"/>
      <c r="G111" s="5"/>
      <c r="H111" s="5"/>
      <c r="I111" s="5"/>
      <c r="J111" s="5"/>
      <c r="K111" s="5"/>
      <c r="L111" s="5"/>
      <c r="M111" s="5"/>
      <c r="N111" s="5">
        <v>39</v>
      </c>
      <c r="O111" s="5"/>
      <c r="P111" s="5">
        <v>3</v>
      </c>
      <c r="Q111" s="5">
        <v>0</v>
      </c>
      <c r="R111" s="5">
        <v>0</v>
      </c>
      <c r="S111" s="5">
        <v>0</v>
      </c>
      <c r="T111" s="5">
        <v>42</v>
      </c>
      <c r="U111" s="5">
        <v>40</v>
      </c>
      <c r="V111" s="5">
        <v>2</v>
      </c>
      <c r="W111" s="5"/>
      <c r="X111" s="5"/>
      <c r="Y111" s="5">
        <v>0</v>
      </c>
      <c r="Z111" s="5">
        <v>0</v>
      </c>
      <c r="AA111" s="5">
        <v>0</v>
      </c>
      <c r="AB111" s="5">
        <v>0</v>
      </c>
      <c r="AC111" s="5">
        <v>2</v>
      </c>
      <c r="AD111" s="5">
        <v>1</v>
      </c>
      <c r="AE111" s="5">
        <v>0</v>
      </c>
      <c r="AF111" s="5">
        <v>0</v>
      </c>
      <c r="AG111" s="5">
        <v>0</v>
      </c>
      <c r="AH111" s="5">
        <v>0</v>
      </c>
      <c r="AI111" s="5">
        <v>0</v>
      </c>
      <c r="AJ111" s="5">
        <v>0</v>
      </c>
      <c r="AK111" s="5">
        <v>0</v>
      </c>
      <c r="AL111" s="5">
        <v>0</v>
      </c>
      <c r="AM111" s="5">
        <v>1</v>
      </c>
      <c r="AN111" s="5">
        <v>1</v>
      </c>
      <c r="AO111" s="5">
        <v>1</v>
      </c>
      <c r="AP111" s="5">
        <v>1</v>
      </c>
      <c r="AQ111" s="5">
        <v>0</v>
      </c>
      <c r="AR111" s="5">
        <v>0</v>
      </c>
      <c r="AS111" s="5">
        <v>0</v>
      </c>
      <c r="AT111" s="5">
        <v>2</v>
      </c>
      <c r="AU111" s="5">
        <v>1</v>
      </c>
      <c r="AV111" s="5">
        <v>0</v>
      </c>
      <c r="AW111" s="5">
        <v>0</v>
      </c>
      <c r="AX111" s="5">
        <v>0</v>
      </c>
      <c r="AY111" s="5">
        <v>0</v>
      </c>
      <c r="AZ111" s="5">
        <v>0</v>
      </c>
      <c r="BA111" s="5">
        <v>0</v>
      </c>
      <c r="BB111" s="5">
        <v>0</v>
      </c>
      <c r="BC111" s="5">
        <v>0</v>
      </c>
      <c r="BD111" s="5">
        <v>0</v>
      </c>
      <c r="BE111" s="5">
        <v>0</v>
      </c>
      <c r="BF111" s="5">
        <v>0</v>
      </c>
      <c r="BG111" s="5">
        <v>0</v>
      </c>
      <c r="BH111" s="5">
        <v>0</v>
      </c>
      <c r="BI111" s="5">
        <v>0</v>
      </c>
      <c r="BJ111" s="5">
        <v>0</v>
      </c>
      <c r="BK111" s="5">
        <v>0</v>
      </c>
      <c r="BL111" s="5">
        <v>0</v>
      </c>
      <c r="BM111" s="5">
        <v>1</v>
      </c>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4"/>
    </row>
    <row r="112" spans="1:200" ht="16.5">
      <c r="A112" s="84" t="s">
        <v>29</v>
      </c>
      <c r="B112" s="84" t="s">
        <v>30</v>
      </c>
      <c r="C112" s="68" t="s">
        <v>73</v>
      </c>
      <c r="D112" s="53">
        <v>3</v>
      </c>
      <c r="E112" s="5"/>
      <c r="F112" s="5"/>
      <c r="G112" s="5"/>
      <c r="H112" s="5"/>
      <c r="I112" s="5"/>
      <c r="J112" s="5"/>
      <c r="K112" s="5"/>
      <c r="L112" s="5"/>
      <c r="M112" s="5"/>
      <c r="N112" s="5">
        <v>107</v>
      </c>
      <c r="O112" s="5"/>
      <c r="P112" s="5">
        <v>0</v>
      </c>
      <c r="Q112" s="5"/>
      <c r="R112" s="5"/>
      <c r="S112" s="5"/>
      <c r="T112" s="5">
        <v>107</v>
      </c>
      <c r="U112" s="5">
        <v>108</v>
      </c>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4"/>
    </row>
    <row r="113" spans="1:200" ht="17.25" thickBot="1">
      <c r="A113" s="84" t="s">
        <v>29</v>
      </c>
      <c r="B113" s="84" t="s">
        <v>30</v>
      </c>
      <c r="C113" s="58" t="s">
        <v>193</v>
      </c>
      <c r="D113" s="53">
        <v>3</v>
      </c>
      <c r="E113" s="5"/>
      <c r="F113" s="5"/>
      <c r="G113" s="5"/>
      <c r="H113" s="5"/>
      <c r="I113" s="5"/>
      <c r="J113" s="5"/>
      <c r="K113" s="5"/>
      <c r="L113" s="5"/>
      <c r="M113" s="5"/>
      <c r="N113" s="5">
        <v>34</v>
      </c>
      <c r="O113" s="5"/>
      <c r="P113" s="5">
        <v>0</v>
      </c>
      <c r="Q113" s="5">
        <v>5</v>
      </c>
      <c r="R113" s="5">
        <v>0</v>
      </c>
      <c r="S113" s="5">
        <v>0</v>
      </c>
      <c r="T113" s="5">
        <v>39</v>
      </c>
      <c r="U113" s="5">
        <v>39</v>
      </c>
      <c r="V113" s="5"/>
      <c r="W113" s="5"/>
      <c r="X113" s="5"/>
      <c r="Y113" s="5"/>
      <c r="Z113" s="5"/>
      <c r="AA113" s="5"/>
      <c r="AB113" s="5"/>
      <c r="AC113" s="5">
        <v>0</v>
      </c>
      <c r="AD113" s="5"/>
      <c r="AE113" s="5"/>
      <c r="AF113" s="5"/>
      <c r="AG113" s="5"/>
      <c r="AH113" s="5"/>
      <c r="AI113" s="5"/>
      <c r="AJ113" s="5"/>
      <c r="AK113" s="5"/>
      <c r="AL113" s="5"/>
      <c r="AM113" s="5"/>
      <c r="AN113" s="5"/>
      <c r="AO113" s="5"/>
      <c r="AP113" s="5"/>
      <c r="AQ113" s="5"/>
      <c r="AR113" s="5"/>
      <c r="AS113" s="5"/>
      <c r="AT113" s="5">
        <v>0</v>
      </c>
      <c r="AU113" s="5"/>
      <c r="AV113" s="5"/>
      <c r="AW113" s="5">
        <v>0</v>
      </c>
      <c r="AX113" s="5"/>
      <c r="AY113" s="5"/>
      <c r="AZ113" s="5">
        <v>0</v>
      </c>
      <c r="BA113" s="5">
        <v>0</v>
      </c>
      <c r="BB113" s="5">
        <v>0</v>
      </c>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4"/>
    </row>
    <row r="114" spans="1:200" ht="16.5">
      <c r="A114" s="84" t="s">
        <v>29</v>
      </c>
      <c r="B114" s="84" t="s">
        <v>30</v>
      </c>
      <c r="C114" s="66" t="s">
        <v>208</v>
      </c>
      <c r="D114" s="53">
        <v>1</v>
      </c>
      <c r="E114" s="5"/>
      <c r="F114" s="5"/>
      <c r="G114" s="5"/>
      <c r="H114" s="5"/>
      <c r="I114" s="5"/>
      <c r="J114" s="5"/>
      <c r="K114" s="5"/>
      <c r="L114" s="5"/>
      <c r="M114" s="5"/>
      <c r="N114" s="5">
        <v>25</v>
      </c>
      <c r="O114" s="5"/>
      <c r="P114" s="5">
        <v>4</v>
      </c>
      <c r="Q114" s="5">
        <v>3</v>
      </c>
      <c r="R114" s="5">
        <v>0</v>
      </c>
      <c r="S114" s="5">
        <v>0</v>
      </c>
      <c r="T114" s="5">
        <v>32</v>
      </c>
      <c r="U114" s="5">
        <v>32</v>
      </c>
      <c r="V114" s="5"/>
      <c r="W114" s="5"/>
      <c r="X114" s="5"/>
      <c r="Y114" s="5"/>
      <c r="Z114" s="5"/>
      <c r="AA114" s="5"/>
      <c r="AB114" s="5"/>
      <c r="AC114" s="5">
        <v>0</v>
      </c>
      <c r="AD114" s="5"/>
      <c r="AE114" s="5"/>
      <c r="AF114" s="5"/>
      <c r="AG114" s="5"/>
      <c r="AH114" s="5"/>
      <c r="AI114" s="5"/>
      <c r="AJ114" s="5"/>
      <c r="AK114" s="5"/>
      <c r="AL114" s="5"/>
      <c r="AM114" s="5"/>
      <c r="AN114" s="5"/>
      <c r="AO114" s="5"/>
      <c r="AP114" s="5"/>
      <c r="AQ114" s="5"/>
      <c r="AR114" s="5"/>
      <c r="AS114" s="5"/>
      <c r="AT114" s="5">
        <v>0</v>
      </c>
      <c r="AU114" s="5"/>
      <c r="AV114" s="5"/>
      <c r="AW114" s="5">
        <v>0</v>
      </c>
      <c r="AX114" s="5"/>
      <c r="AY114" s="5"/>
      <c r="AZ114" s="5">
        <v>0</v>
      </c>
      <c r="BA114" s="5">
        <v>0</v>
      </c>
      <c r="BB114" s="5">
        <v>0</v>
      </c>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4"/>
    </row>
    <row r="115" spans="1:200" ht="16.5">
      <c r="A115" s="84" t="s">
        <v>29</v>
      </c>
      <c r="B115" s="84" t="s">
        <v>30</v>
      </c>
      <c r="C115" s="66" t="s">
        <v>210</v>
      </c>
      <c r="D115" s="53">
        <v>0</v>
      </c>
      <c r="E115" s="5"/>
      <c r="F115" s="5"/>
      <c r="G115" s="5"/>
      <c r="H115" s="5"/>
      <c r="I115" s="5"/>
      <c r="J115" s="5"/>
      <c r="K115" s="5"/>
      <c r="L115" s="5"/>
      <c r="M115" s="5"/>
      <c r="N115" s="5">
        <v>27</v>
      </c>
      <c r="O115" s="5"/>
      <c r="P115" s="5">
        <v>0</v>
      </c>
      <c r="Q115" s="5"/>
      <c r="R115" s="5"/>
      <c r="S115" s="5"/>
      <c r="T115" s="5">
        <v>27</v>
      </c>
      <c r="U115" s="5">
        <v>34</v>
      </c>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4"/>
    </row>
    <row r="116" spans="1:200" ht="16.5">
      <c r="A116" s="84" t="s">
        <v>29</v>
      </c>
      <c r="B116" s="84" t="s">
        <v>30</v>
      </c>
      <c r="C116" s="66" t="s">
        <v>227</v>
      </c>
      <c r="D116" s="53">
        <v>0</v>
      </c>
      <c r="E116" s="5"/>
      <c r="F116" s="5"/>
      <c r="G116" s="5"/>
      <c r="H116" s="5"/>
      <c r="I116" s="5"/>
      <c r="J116" s="5"/>
      <c r="K116" s="5"/>
      <c r="L116" s="5"/>
      <c r="M116" s="5"/>
      <c r="N116" s="5">
        <v>39</v>
      </c>
      <c r="O116" s="5"/>
      <c r="P116" s="5">
        <v>0</v>
      </c>
      <c r="Q116" s="5">
        <v>1</v>
      </c>
      <c r="R116" s="5">
        <v>0</v>
      </c>
      <c r="S116" s="5">
        <v>0</v>
      </c>
      <c r="T116" s="5">
        <v>40</v>
      </c>
      <c r="U116" s="5">
        <v>40</v>
      </c>
      <c r="V116" s="5"/>
      <c r="W116" s="5"/>
      <c r="X116" s="5"/>
      <c r="Y116" s="5"/>
      <c r="Z116" s="5"/>
      <c r="AA116" s="5"/>
      <c r="AB116" s="5"/>
      <c r="AC116" s="5">
        <v>0</v>
      </c>
      <c r="AD116" s="5"/>
      <c r="AE116" s="5"/>
      <c r="AF116" s="5"/>
      <c r="AG116" s="5"/>
      <c r="AH116" s="5"/>
      <c r="AI116" s="5"/>
      <c r="AJ116" s="5"/>
      <c r="AK116" s="5"/>
      <c r="AL116" s="5"/>
      <c r="AM116" s="5"/>
      <c r="AN116" s="5"/>
      <c r="AO116" s="5"/>
      <c r="AP116" s="5"/>
      <c r="AQ116" s="5"/>
      <c r="AR116" s="5"/>
      <c r="AS116" s="5"/>
      <c r="AT116" s="5">
        <v>0</v>
      </c>
      <c r="AU116" s="5"/>
      <c r="AV116" s="5"/>
      <c r="AW116" s="5">
        <v>0</v>
      </c>
      <c r="AX116" s="5"/>
      <c r="AY116" s="5"/>
      <c r="AZ116" s="5">
        <v>0</v>
      </c>
      <c r="BA116" s="5">
        <v>0</v>
      </c>
      <c r="BB116" s="5">
        <v>0</v>
      </c>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4"/>
    </row>
    <row r="117" spans="1:200" ht="16.5">
      <c r="A117" s="84" t="s">
        <v>29</v>
      </c>
      <c r="B117" s="79" t="s">
        <v>52</v>
      </c>
      <c r="C117" s="68" t="s">
        <v>176</v>
      </c>
      <c r="D117" s="53">
        <v>0</v>
      </c>
      <c r="E117" s="5">
        <v>0</v>
      </c>
      <c r="F117" s="5">
        <v>0</v>
      </c>
      <c r="G117" s="5">
        <v>0</v>
      </c>
      <c r="H117" s="5">
        <v>0</v>
      </c>
      <c r="I117" s="5">
        <v>0</v>
      </c>
      <c r="J117" s="5">
        <v>0</v>
      </c>
      <c r="K117" s="5">
        <v>0</v>
      </c>
      <c r="L117" s="5">
        <v>0</v>
      </c>
      <c r="M117" s="5"/>
      <c r="N117" s="5">
        <v>68</v>
      </c>
      <c r="O117" s="5">
        <v>0</v>
      </c>
      <c r="P117" s="5">
        <v>0</v>
      </c>
      <c r="Q117" s="5">
        <v>0</v>
      </c>
      <c r="R117" s="5">
        <v>0</v>
      </c>
      <c r="S117" s="5">
        <v>0</v>
      </c>
      <c r="T117" s="5">
        <v>68</v>
      </c>
      <c r="U117" s="5">
        <v>67</v>
      </c>
      <c r="V117" s="5">
        <v>1</v>
      </c>
      <c r="W117" s="5">
        <v>0</v>
      </c>
      <c r="X117" s="5">
        <v>0</v>
      </c>
      <c r="Y117" s="5">
        <v>0</v>
      </c>
      <c r="Z117" s="5">
        <v>0</v>
      </c>
      <c r="AA117" s="5">
        <v>0</v>
      </c>
      <c r="AB117" s="5">
        <v>0</v>
      </c>
      <c r="AC117" s="5">
        <v>0</v>
      </c>
      <c r="AD117" s="5">
        <v>0</v>
      </c>
      <c r="AE117" s="5">
        <v>0</v>
      </c>
      <c r="AF117" s="5">
        <v>0</v>
      </c>
      <c r="AG117" s="5">
        <v>0</v>
      </c>
      <c r="AH117" s="5">
        <v>0</v>
      </c>
      <c r="AI117" s="5">
        <v>0</v>
      </c>
      <c r="AJ117" s="5">
        <v>0</v>
      </c>
      <c r="AK117" s="5">
        <v>0</v>
      </c>
      <c r="AL117" s="5">
        <v>0</v>
      </c>
      <c r="AM117" s="5">
        <v>0</v>
      </c>
      <c r="AN117" s="5">
        <v>0</v>
      </c>
      <c r="AO117" s="5">
        <v>0</v>
      </c>
      <c r="AP117" s="5">
        <v>0</v>
      </c>
      <c r="AQ117" s="5">
        <v>0</v>
      </c>
      <c r="AR117" s="5">
        <v>0</v>
      </c>
      <c r="AS117" s="5">
        <v>0</v>
      </c>
      <c r="AT117" s="5">
        <v>0</v>
      </c>
      <c r="AU117" s="5">
        <v>0</v>
      </c>
      <c r="AV117" s="5">
        <v>0</v>
      </c>
      <c r="AW117" s="5">
        <v>0</v>
      </c>
      <c r="AX117" s="5">
        <v>0</v>
      </c>
      <c r="AY117" s="5">
        <v>0</v>
      </c>
      <c r="AZ117" s="5">
        <v>2</v>
      </c>
      <c r="BA117" s="5">
        <v>0</v>
      </c>
      <c r="BB117" s="5">
        <v>2</v>
      </c>
      <c r="BC117" s="5">
        <v>0</v>
      </c>
      <c r="BD117" s="5">
        <v>1</v>
      </c>
      <c r="BE117" s="5">
        <v>0</v>
      </c>
      <c r="BF117" s="5">
        <v>0</v>
      </c>
      <c r="BG117" s="5">
        <v>0</v>
      </c>
      <c r="BH117" s="5">
        <v>0</v>
      </c>
      <c r="BI117" s="5">
        <v>0</v>
      </c>
      <c r="BJ117" s="5">
        <v>0</v>
      </c>
      <c r="BK117" s="5">
        <v>0</v>
      </c>
      <c r="BL117" s="5">
        <v>0</v>
      </c>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4"/>
    </row>
    <row r="118" spans="1:200" ht="16.5">
      <c r="A118" s="84" t="s">
        <v>29</v>
      </c>
      <c r="B118" s="84" t="s">
        <v>52</v>
      </c>
      <c r="C118" s="68" t="s">
        <v>137</v>
      </c>
      <c r="D118" s="53">
        <v>4</v>
      </c>
      <c r="E118" s="5">
        <v>1</v>
      </c>
      <c r="F118" s="5">
        <v>0</v>
      </c>
      <c r="G118" s="5">
        <v>0</v>
      </c>
      <c r="H118" s="5">
        <v>0</v>
      </c>
      <c r="I118" s="5">
        <v>1</v>
      </c>
      <c r="J118" s="5">
        <v>1</v>
      </c>
      <c r="K118" s="5">
        <v>0</v>
      </c>
      <c r="L118" s="5">
        <v>1</v>
      </c>
      <c r="M118" s="5"/>
      <c r="N118" s="5">
        <v>312</v>
      </c>
      <c r="O118" s="5">
        <v>0</v>
      </c>
      <c r="P118" s="5">
        <v>14</v>
      </c>
      <c r="Q118" s="5"/>
      <c r="R118" s="5"/>
      <c r="S118" s="5"/>
      <c r="T118" s="5">
        <v>326</v>
      </c>
      <c r="U118" s="5">
        <v>329</v>
      </c>
      <c r="V118" s="5"/>
      <c r="W118" s="5">
        <v>1</v>
      </c>
      <c r="X118" s="5">
        <v>0</v>
      </c>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v>1</v>
      </c>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4"/>
    </row>
    <row r="119" spans="1:200" ht="16.5">
      <c r="A119" s="84" t="s">
        <v>29</v>
      </c>
      <c r="B119" s="84" t="s">
        <v>52</v>
      </c>
      <c r="C119" s="68" t="s">
        <v>138</v>
      </c>
      <c r="D119" s="53">
        <v>7</v>
      </c>
      <c r="E119" s="5">
        <v>0</v>
      </c>
      <c r="F119" s="5">
        <v>0</v>
      </c>
      <c r="G119" s="5">
        <v>0</v>
      </c>
      <c r="H119" s="5">
        <v>0</v>
      </c>
      <c r="I119" s="5">
        <v>0</v>
      </c>
      <c r="J119" s="5">
        <v>0</v>
      </c>
      <c r="K119" s="5">
        <v>0</v>
      </c>
      <c r="L119" s="5">
        <v>0</v>
      </c>
      <c r="M119" s="5"/>
      <c r="N119" s="5">
        <v>392</v>
      </c>
      <c r="O119" s="5">
        <v>0</v>
      </c>
      <c r="P119" s="5">
        <v>17</v>
      </c>
      <c r="Q119" s="5">
        <v>3</v>
      </c>
      <c r="R119" s="5">
        <v>0</v>
      </c>
      <c r="S119" s="5">
        <v>3</v>
      </c>
      <c r="T119" s="5">
        <v>415</v>
      </c>
      <c r="U119" s="5">
        <v>405</v>
      </c>
      <c r="V119" s="5">
        <v>10</v>
      </c>
      <c r="W119" s="5">
        <v>0</v>
      </c>
      <c r="X119" s="5">
        <v>0</v>
      </c>
      <c r="Y119" s="5">
        <v>0</v>
      </c>
      <c r="Z119" s="5">
        <v>0</v>
      </c>
      <c r="AA119" s="5">
        <v>0</v>
      </c>
      <c r="AB119" s="5">
        <v>1</v>
      </c>
      <c r="AC119" s="5">
        <v>7</v>
      </c>
      <c r="AD119" s="5">
        <v>4</v>
      </c>
      <c r="AE119" s="5">
        <v>0</v>
      </c>
      <c r="AF119" s="5">
        <v>0</v>
      </c>
      <c r="AG119" s="5">
        <v>0</v>
      </c>
      <c r="AH119" s="5">
        <v>0</v>
      </c>
      <c r="AI119" s="5">
        <v>0</v>
      </c>
      <c r="AJ119" s="5">
        <v>0</v>
      </c>
      <c r="AK119" s="5">
        <v>0</v>
      </c>
      <c r="AL119" s="5">
        <v>0</v>
      </c>
      <c r="AM119" s="5">
        <v>1</v>
      </c>
      <c r="AN119" s="5">
        <v>1</v>
      </c>
      <c r="AO119" s="5">
        <v>1</v>
      </c>
      <c r="AP119" s="5">
        <v>4</v>
      </c>
      <c r="AQ119" s="5">
        <v>0</v>
      </c>
      <c r="AR119" s="5">
        <v>4</v>
      </c>
      <c r="AS119" s="5">
        <v>0</v>
      </c>
      <c r="AT119" s="5">
        <v>0</v>
      </c>
      <c r="AU119" s="5">
        <v>0</v>
      </c>
      <c r="AV119" s="5">
        <v>0</v>
      </c>
      <c r="AW119" s="5">
        <v>1</v>
      </c>
      <c r="AX119" s="5">
        <v>1</v>
      </c>
      <c r="AY119" s="5">
        <v>0</v>
      </c>
      <c r="AZ119" s="5">
        <v>12</v>
      </c>
      <c r="BA119" s="5">
        <v>4</v>
      </c>
      <c r="BB119" s="5">
        <v>8</v>
      </c>
      <c r="BC119" s="5">
        <v>5</v>
      </c>
      <c r="BD119" s="5">
        <v>0</v>
      </c>
      <c r="BE119" s="5">
        <v>5</v>
      </c>
      <c r="BF119" s="5">
        <v>0</v>
      </c>
      <c r="BG119" s="5">
        <v>4</v>
      </c>
      <c r="BH119" s="5">
        <v>0</v>
      </c>
      <c r="BI119" s="5">
        <v>0</v>
      </c>
      <c r="BJ119" s="5">
        <v>0</v>
      </c>
      <c r="BK119" s="5">
        <v>0</v>
      </c>
      <c r="BL119" s="5">
        <v>0</v>
      </c>
      <c r="BM119" s="5">
        <v>1</v>
      </c>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5"/>
      <c r="GJ119" s="5"/>
      <c r="GK119" s="5"/>
      <c r="GL119" s="5"/>
      <c r="GM119" s="5"/>
      <c r="GN119" s="5"/>
      <c r="GO119" s="5"/>
      <c r="GP119" s="5"/>
      <c r="GQ119" s="5"/>
      <c r="GR119" s="54"/>
    </row>
    <row r="120" spans="1:200" ht="16.5">
      <c r="A120" s="84" t="s">
        <v>29</v>
      </c>
      <c r="B120" s="84" t="s">
        <v>52</v>
      </c>
      <c r="C120" s="68" t="s">
        <v>54</v>
      </c>
      <c r="D120" s="53">
        <v>7</v>
      </c>
      <c r="E120" s="5">
        <v>6</v>
      </c>
      <c r="F120" s="5">
        <v>0</v>
      </c>
      <c r="G120" s="5">
        <v>0</v>
      </c>
      <c r="H120" s="5">
        <v>0</v>
      </c>
      <c r="I120" s="5">
        <v>6</v>
      </c>
      <c r="J120" s="5">
        <v>4</v>
      </c>
      <c r="K120" s="5">
        <v>2</v>
      </c>
      <c r="L120" s="5">
        <v>4</v>
      </c>
      <c r="M120" s="5"/>
      <c r="N120" s="5">
        <v>275</v>
      </c>
      <c r="O120" s="5">
        <v>0</v>
      </c>
      <c r="P120" s="5">
        <v>11</v>
      </c>
      <c r="Q120" s="5">
        <v>0</v>
      </c>
      <c r="R120" s="5">
        <v>0</v>
      </c>
      <c r="S120" s="5">
        <v>0</v>
      </c>
      <c r="T120" s="5">
        <v>286</v>
      </c>
      <c r="U120" s="5">
        <v>277</v>
      </c>
      <c r="V120" s="5">
        <v>9</v>
      </c>
      <c r="W120" s="5">
        <v>3</v>
      </c>
      <c r="X120" s="5">
        <v>0</v>
      </c>
      <c r="Y120" s="5">
        <v>0</v>
      </c>
      <c r="Z120" s="5">
        <v>0</v>
      </c>
      <c r="AA120" s="5">
        <v>0</v>
      </c>
      <c r="AB120" s="5">
        <v>7</v>
      </c>
      <c r="AC120" s="5">
        <v>4</v>
      </c>
      <c r="AD120" s="5">
        <v>2</v>
      </c>
      <c r="AE120" s="5">
        <v>0</v>
      </c>
      <c r="AF120" s="5">
        <v>0</v>
      </c>
      <c r="AG120" s="5">
        <v>0</v>
      </c>
      <c r="AH120" s="5">
        <v>0</v>
      </c>
      <c r="AI120" s="5">
        <v>0</v>
      </c>
      <c r="AJ120" s="5">
        <v>0</v>
      </c>
      <c r="AK120" s="5">
        <v>0</v>
      </c>
      <c r="AL120" s="5">
        <v>0</v>
      </c>
      <c r="AM120" s="5">
        <v>1</v>
      </c>
      <c r="AN120" s="5">
        <v>1</v>
      </c>
      <c r="AO120" s="5">
        <v>1</v>
      </c>
      <c r="AP120" s="5">
        <v>0</v>
      </c>
      <c r="AQ120" s="5">
        <v>2</v>
      </c>
      <c r="AR120" s="5">
        <v>0</v>
      </c>
      <c r="AS120" s="5">
        <v>0</v>
      </c>
      <c r="AT120" s="5">
        <v>0</v>
      </c>
      <c r="AU120" s="5">
        <v>0</v>
      </c>
      <c r="AV120" s="5">
        <v>0</v>
      </c>
      <c r="AW120" s="5">
        <v>0</v>
      </c>
      <c r="AX120" s="5">
        <v>0</v>
      </c>
      <c r="AY120" s="5">
        <v>0</v>
      </c>
      <c r="AZ120" s="5">
        <v>14</v>
      </c>
      <c r="BA120" s="5">
        <v>2</v>
      </c>
      <c r="BB120" s="5">
        <v>12</v>
      </c>
      <c r="BC120" s="5">
        <v>7</v>
      </c>
      <c r="BD120" s="5">
        <v>0</v>
      </c>
      <c r="BE120" s="5">
        <v>7</v>
      </c>
      <c r="BF120" s="5">
        <v>0</v>
      </c>
      <c r="BG120" s="5">
        <v>0</v>
      </c>
      <c r="BH120" s="5">
        <v>0</v>
      </c>
      <c r="BI120" s="5">
        <v>0</v>
      </c>
      <c r="BJ120" s="5">
        <v>0</v>
      </c>
      <c r="BK120" s="5">
        <v>0</v>
      </c>
      <c r="BL120" s="5">
        <v>0</v>
      </c>
      <c r="BM120" s="5">
        <v>1</v>
      </c>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5"/>
      <c r="GJ120" s="5"/>
      <c r="GK120" s="5"/>
      <c r="GL120" s="5"/>
      <c r="GM120" s="5"/>
      <c r="GN120" s="5"/>
      <c r="GO120" s="5"/>
      <c r="GP120" s="5"/>
      <c r="GQ120" s="5"/>
      <c r="GR120" s="54"/>
    </row>
    <row r="121" spans="1:200" ht="16.5">
      <c r="A121" s="84" t="s">
        <v>29</v>
      </c>
      <c r="B121" s="84" t="s">
        <v>52</v>
      </c>
      <c r="C121" s="68" t="s">
        <v>175</v>
      </c>
      <c r="D121" s="53">
        <v>6</v>
      </c>
      <c r="E121" s="5">
        <v>3</v>
      </c>
      <c r="F121" s="5">
        <v>0</v>
      </c>
      <c r="G121" s="5">
        <v>0</v>
      </c>
      <c r="H121" s="5">
        <v>0</v>
      </c>
      <c r="I121" s="5">
        <v>3</v>
      </c>
      <c r="J121" s="5">
        <v>3</v>
      </c>
      <c r="K121" s="5">
        <v>0</v>
      </c>
      <c r="L121" s="5">
        <v>3</v>
      </c>
      <c r="M121" s="5"/>
      <c r="N121" s="5">
        <v>532</v>
      </c>
      <c r="O121" s="5">
        <v>0</v>
      </c>
      <c r="P121" s="5">
        <v>3</v>
      </c>
      <c r="Q121" s="5"/>
      <c r="R121" s="5"/>
      <c r="S121" s="5"/>
      <c r="T121" s="5">
        <v>535</v>
      </c>
      <c r="U121" s="5">
        <v>537</v>
      </c>
      <c r="V121" s="5"/>
      <c r="W121" s="5">
        <v>3</v>
      </c>
      <c r="X121" s="5">
        <v>0</v>
      </c>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v>1</v>
      </c>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4"/>
    </row>
    <row r="122" spans="1:200" ht="16.5">
      <c r="A122" s="84" t="s">
        <v>29</v>
      </c>
      <c r="B122" s="84" t="s">
        <v>52</v>
      </c>
      <c r="C122" s="68" t="s">
        <v>77</v>
      </c>
      <c r="D122" s="53">
        <v>0</v>
      </c>
      <c r="E122" s="5">
        <v>0</v>
      </c>
      <c r="F122" s="5">
        <v>0</v>
      </c>
      <c r="G122" s="5">
        <v>0</v>
      </c>
      <c r="H122" s="5">
        <v>0</v>
      </c>
      <c r="I122" s="5">
        <v>0</v>
      </c>
      <c r="J122" s="5">
        <v>0</v>
      </c>
      <c r="K122" s="5">
        <v>0</v>
      </c>
      <c r="L122" s="5">
        <v>0</v>
      </c>
      <c r="M122" s="5"/>
      <c r="N122" s="5">
        <v>22</v>
      </c>
      <c r="O122" s="5">
        <v>0</v>
      </c>
      <c r="P122" s="5">
        <v>1</v>
      </c>
      <c r="Q122" s="5">
        <v>1</v>
      </c>
      <c r="R122" s="5">
        <v>0</v>
      </c>
      <c r="S122" s="5">
        <v>0</v>
      </c>
      <c r="T122" s="5">
        <v>24</v>
      </c>
      <c r="U122" s="5">
        <v>24</v>
      </c>
      <c r="V122" s="5"/>
      <c r="W122" s="5">
        <v>0</v>
      </c>
      <c r="X122" s="5">
        <v>0</v>
      </c>
      <c r="Y122" s="5"/>
      <c r="Z122" s="5"/>
      <c r="AA122" s="5"/>
      <c r="AB122" s="5"/>
      <c r="AC122" s="5">
        <v>0</v>
      </c>
      <c r="AD122" s="5"/>
      <c r="AE122" s="5"/>
      <c r="AF122" s="5"/>
      <c r="AG122" s="5"/>
      <c r="AH122" s="5"/>
      <c r="AI122" s="5"/>
      <c r="AJ122" s="5"/>
      <c r="AK122" s="5"/>
      <c r="AL122" s="5"/>
      <c r="AM122" s="5"/>
      <c r="AN122" s="5"/>
      <c r="AO122" s="5"/>
      <c r="AP122" s="5"/>
      <c r="AQ122" s="5"/>
      <c r="AR122" s="5"/>
      <c r="AS122" s="5"/>
      <c r="AT122" s="5">
        <v>0</v>
      </c>
      <c r="AU122" s="5"/>
      <c r="AV122" s="5"/>
      <c r="AW122" s="5">
        <v>0</v>
      </c>
      <c r="AX122" s="5"/>
      <c r="AY122" s="5"/>
      <c r="AZ122" s="5">
        <v>0</v>
      </c>
      <c r="BA122" s="5">
        <v>0</v>
      </c>
      <c r="BB122" s="5">
        <v>0</v>
      </c>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4"/>
    </row>
    <row r="123" spans="1:200" ht="16.5">
      <c r="A123" s="84" t="s">
        <v>29</v>
      </c>
      <c r="B123" s="84" t="s">
        <v>52</v>
      </c>
      <c r="C123" s="68" t="s">
        <v>78</v>
      </c>
      <c r="D123" s="53">
        <v>0</v>
      </c>
      <c r="E123" s="5"/>
      <c r="F123" s="5"/>
      <c r="G123" s="5"/>
      <c r="H123" s="5"/>
      <c r="I123" s="5"/>
      <c r="J123" s="5"/>
      <c r="K123" s="5"/>
      <c r="L123" s="5"/>
      <c r="M123" s="5"/>
      <c r="N123" s="5">
        <v>57</v>
      </c>
      <c r="O123" s="5"/>
      <c r="P123" s="5">
        <v>0</v>
      </c>
      <c r="Q123" s="5"/>
      <c r="R123" s="5"/>
      <c r="S123" s="5"/>
      <c r="T123" s="5">
        <v>57</v>
      </c>
      <c r="U123" s="5">
        <v>60</v>
      </c>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4"/>
    </row>
    <row r="124" spans="1:200" ht="16.5">
      <c r="A124" s="84" t="s">
        <v>29</v>
      </c>
      <c r="B124" s="84" t="s">
        <v>52</v>
      </c>
      <c r="C124" s="68" t="s">
        <v>144</v>
      </c>
      <c r="D124" s="53">
        <v>16</v>
      </c>
      <c r="E124" s="5">
        <v>10</v>
      </c>
      <c r="F124" s="5">
        <v>0</v>
      </c>
      <c r="G124" s="5">
        <v>0</v>
      </c>
      <c r="H124" s="5">
        <v>0</v>
      </c>
      <c r="I124" s="5">
        <v>10</v>
      </c>
      <c r="J124" s="5">
        <v>9</v>
      </c>
      <c r="K124" s="5">
        <v>1</v>
      </c>
      <c r="L124" s="5">
        <v>8</v>
      </c>
      <c r="M124" s="5"/>
      <c r="N124" s="5">
        <v>597</v>
      </c>
      <c r="O124" s="5">
        <v>1</v>
      </c>
      <c r="P124" s="5">
        <v>13</v>
      </c>
      <c r="Q124" s="5">
        <v>6</v>
      </c>
      <c r="R124" s="5">
        <v>0</v>
      </c>
      <c r="S124" s="5">
        <v>6</v>
      </c>
      <c r="T124" s="5">
        <v>622</v>
      </c>
      <c r="U124" s="5">
        <v>591</v>
      </c>
      <c r="V124" s="5">
        <v>31</v>
      </c>
      <c r="W124" s="5">
        <v>8</v>
      </c>
      <c r="X124" s="5">
        <v>4</v>
      </c>
      <c r="Y124" s="5">
        <v>0</v>
      </c>
      <c r="Z124" s="5">
        <v>0</v>
      </c>
      <c r="AA124" s="5">
        <v>0</v>
      </c>
      <c r="AB124" s="5">
        <v>9</v>
      </c>
      <c r="AC124" s="5">
        <v>24</v>
      </c>
      <c r="AD124" s="5">
        <v>12</v>
      </c>
      <c r="AE124" s="5">
        <v>0</v>
      </c>
      <c r="AF124" s="5">
        <v>0</v>
      </c>
      <c r="AG124" s="5">
        <v>0</v>
      </c>
      <c r="AH124" s="5">
        <v>0</v>
      </c>
      <c r="AI124" s="5">
        <v>0</v>
      </c>
      <c r="AJ124" s="5">
        <v>0</v>
      </c>
      <c r="AK124" s="5">
        <v>0</v>
      </c>
      <c r="AL124" s="5">
        <v>0</v>
      </c>
      <c r="AM124" s="5">
        <v>0</v>
      </c>
      <c r="AN124" s="5">
        <v>0</v>
      </c>
      <c r="AO124" s="5">
        <v>0</v>
      </c>
      <c r="AP124" s="5">
        <v>12</v>
      </c>
      <c r="AQ124" s="5">
        <v>0</v>
      </c>
      <c r="AR124" s="5">
        <v>10</v>
      </c>
      <c r="AS124" s="5">
        <v>0</v>
      </c>
      <c r="AT124" s="5">
        <v>0</v>
      </c>
      <c r="AU124" s="5">
        <v>0</v>
      </c>
      <c r="AV124" s="5">
        <v>0</v>
      </c>
      <c r="AW124" s="5">
        <v>0</v>
      </c>
      <c r="AX124" s="5">
        <v>0</v>
      </c>
      <c r="AY124" s="5">
        <v>0</v>
      </c>
      <c r="AZ124" s="5">
        <v>38</v>
      </c>
      <c r="BA124" s="5">
        <v>0</v>
      </c>
      <c r="BB124" s="5">
        <v>38</v>
      </c>
      <c r="BC124" s="5">
        <v>19</v>
      </c>
      <c r="BD124" s="5">
        <v>0</v>
      </c>
      <c r="BE124" s="5">
        <v>19</v>
      </c>
      <c r="BF124" s="5">
        <v>0</v>
      </c>
      <c r="BG124" s="5">
        <v>10</v>
      </c>
      <c r="BH124" s="5">
        <v>0</v>
      </c>
      <c r="BI124" s="5">
        <v>0</v>
      </c>
      <c r="BJ124" s="5">
        <v>0</v>
      </c>
      <c r="BK124" s="5">
        <v>0</v>
      </c>
      <c r="BL124" s="5">
        <v>0</v>
      </c>
      <c r="BM124" s="5">
        <v>1</v>
      </c>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4"/>
    </row>
    <row r="125" spans="1:200" ht="16.5">
      <c r="A125" s="84" t="s">
        <v>29</v>
      </c>
      <c r="B125" s="84" t="s">
        <v>52</v>
      </c>
      <c r="C125" s="68" t="s">
        <v>145</v>
      </c>
      <c r="D125" s="53">
        <v>24</v>
      </c>
      <c r="E125" s="5">
        <v>3</v>
      </c>
      <c r="F125" s="5">
        <v>0</v>
      </c>
      <c r="G125" s="5">
        <v>0</v>
      </c>
      <c r="H125" s="5">
        <v>0</v>
      </c>
      <c r="I125" s="5">
        <v>3</v>
      </c>
      <c r="J125" s="5">
        <v>3</v>
      </c>
      <c r="K125" s="5">
        <v>0</v>
      </c>
      <c r="L125" s="5">
        <v>3</v>
      </c>
      <c r="M125" s="5"/>
      <c r="N125" s="5">
        <v>1522</v>
      </c>
      <c r="O125" s="5">
        <v>0</v>
      </c>
      <c r="P125" s="5">
        <v>18</v>
      </c>
      <c r="Q125" s="5">
        <v>27</v>
      </c>
      <c r="R125" s="5">
        <v>0</v>
      </c>
      <c r="S125" s="5">
        <v>20</v>
      </c>
      <c r="T125" s="5">
        <v>1587</v>
      </c>
      <c r="U125" s="5">
        <v>1548</v>
      </c>
      <c r="V125" s="5">
        <v>39</v>
      </c>
      <c r="W125" s="5">
        <v>3</v>
      </c>
      <c r="X125" s="5">
        <v>0</v>
      </c>
      <c r="Y125" s="5">
        <v>0</v>
      </c>
      <c r="Z125" s="5">
        <v>14</v>
      </c>
      <c r="AA125" s="5">
        <v>0</v>
      </c>
      <c r="AB125" s="5">
        <v>6</v>
      </c>
      <c r="AC125" s="5">
        <v>12</v>
      </c>
      <c r="AD125" s="5">
        <v>3</v>
      </c>
      <c r="AE125" s="5">
        <v>0</v>
      </c>
      <c r="AF125" s="5">
        <v>0</v>
      </c>
      <c r="AG125" s="5">
        <v>0</v>
      </c>
      <c r="AH125" s="5">
        <v>0</v>
      </c>
      <c r="AI125" s="5">
        <v>0</v>
      </c>
      <c r="AJ125" s="5">
        <v>0</v>
      </c>
      <c r="AK125" s="5">
        <v>0</v>
      </c>
      <c r="AL125" s="5">
        <v>0</v>
      </c>
      <c r="AM125" s="5">
        <v>2</v>
      </c>
      <c r="AN125" s="5">
        <v>1</v>
      </c>
      <c r="AO125" s="5">
        <v>1</v>
      </c>
      <c r="AP125" s="5">
        <v>2</v>
      </c>
      <c r="AQ125" s="5">
        <v>1</v>
      </c>
      <c r="AR125" s="5">
        <v>1</v>
      </c>
      <c r="AS125" s="5">
        <v>0</v>
      </c>
      <c r="AT125" s="5">
        <v>2</v>
      </c>
      <c r="AU125" s="5">
        <v>1</v>
      </c>
      <c r="AV125" s="5">
        <v>1</v>
      </c>
      <c r="AW125" s="5">
        <v>0</v>
      </c>
      <c r="AX125" s="5">
        <v>0</v>
      </c>
      <c r="AY125" s="5">
        <v>0</v>
      </c>
      <c r="AZ125" s="5">
        <v>64</v>
      </c>
      <c r="BA125" s="5">
        <v>0</v>
      </c>
      <c r="BB125" s="5">
        <v>64</v>
      </c>
      <c r="BC125" s="5">
        <v>28</v>
      </c>
      <c r="BD125" s="5">
        <v>6</v>
      </c>
      <c r="BE125" s="5">
        <v>28</v>
      </c>
      <c r="BF125" s="5">
        <v>0</v>
      </c>
      <c r="BG125" s="5">
        <v>1</v>
      </c>
      <c r="BH125" s="5">
        <v>3</v>
      </c>
      <c r="BI125" s="5">
        <v>1</v>
      </c>
      <c r="BJ125" s="5">
        <v>3</v>
      </c>
      <c r="BK125" s="5">
        <v>0</v>
      </c>
      <c r="BL125" s="5">
        <v>0</v>
      </c>
      <c r="BM125" s="5">
        <v>1</v>
      </c>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4"/>
    </row>
    <row r="126" spans="1:200" ht="16.5">
      <c r="A126" s="84" t="s">
        <v>29</v>
      </c>
      <c r="B126" s="84" t="s">
        <v>52</v>
      </c>
      <c r="C126" s="68" t="s">
        <v>104</v>
      </c>
      <c r="D126" s="53">
        <v>1</v>
      </c>
      <c r="E126" s="5">
        <v>0</v>
      </c>
      <c r="F126" s="5">
        <v>0</v>
      </c>
      <c r="G126" s="5">
        <v>0</v>
      </c>
      <c r="H126" s="5">
        <v>0</v>
      </c>
      <c r="I126" s="5">
        <v>0</v>
      </c>
      <c r="J126" s="5">
        <v>0</v>
      </c>
      <c r="K126" s="5">
        <v>0</v>
      </c>
      <c r="L126" s="5">
        <v>0</v>
      </c>
      <c r="M126" s="5"/>
      <c r="N126" s="5">
        <v>197</v>
      </c>
      <c r="O126" s="5">
        <v>0</v>
      </c>
      <c r="P126" s="5">
        <v>9</v>
      </c>
      <c r="Q126" s="5">
        <v>4</v>
      </c>
      <c r="R126" s="5">
        <v>0</v>
      </c>
      <c r="S126" s="5">
        <v>2</v>
      </c>
      <c r="T126" s="5">
        <v>212</v>
      </c>
      <c r="U126" s="5">
        <v>201</v>
      </c>
      <c r="V126" s="5">
        <v>11</v>
      </c>
      <c r="W126" s="5">
        <v>0</v>
      </c>
      <c r="X126" s="5">
        <v>0</v>
      </c>
      <c r="Y126" s="5">
        <v>0</v>
      </c>
      <c r="Z126" s="5">
        <v>0</v>
      </c>
      <c r="AA126" s="5">
        <v>3</v>
      </c>
      <c r="AB126" s="5">
        <v>2</v>
      </c>
      <c r="AC126" s="5">
        <v>0</v>
      </c>
      <c r="AD126" s="5">
        <v>0</v>
      </c>
      <c r="AE126" s="5">
        <v>0</v>
      </c>
      <c r="AF126" s="5">
        <v>0</v>
      </c>
      <c r="AG126" s="5">
        <v>0</v>
      </c>
      <c r="AH126" s="5">
        <v>0</v>
      </c>
      <c r="AI126" s="5">
        <v>0</v>
      </c>
      <c r="AJ126" s="5">
        <v>0</v>
      </c>
      <c r="AK126" s="5">
        <v>0</v>
      </c>
      <c r="AL126" s="5">
        <v>0</v>
      </c>
      <c r="AM126" s="5">
        <v>2</v>
      </c>
      <c r="AN126" s="5">
        <v>2</v>
      </c>
      <c r="AO126" s="5">
        <v>1</v>
      </c>
      <c r="AP126" s="5">
        <v>0</v>
      </c>
      <c r="AQ126" s="5">
        <v>0</v>
      </c>
      <c r="AR126" s="5">
        <v>0</v>
      </c>
      <c r="AS126" s="5">
        <v>0</v>
      </c>
      <c r="AT126" s="5">
        <v>0</v>
      </c>
      <c r="AU126" s="5">
        <v>0</v>
      </c>
      <c r="AV126" s="5">
        <v>0</v>
      </c>
      <c r="AW126" s="5">
        <v>0</v>
      </c>
      <c r="AX126" s="5">
        <v>0</v>
      </c>
      <c r="AY126" s="5">
        <v>0</v>
      </c>
      <c r="AZ126" s="5">
        <v>22</v>
      </c>
      <c r="BA126" s="5">
        <v>4</v>
      </c>
      <c r="BB126" s="5">
        <v>18</v>
      </c>
      <c r="BC126" s="5">
        <v>11</v>
      </c>
      <c r="BD126" s="5">
        <v>0</v>
      </c>
      <c r="BE126" s="5">
        <v>11</v>
      </c>
      <c r="BF126" s="5">
        <v>0</v>
      </c>
      <c r="BG126" s="5">
        <v>0</v>
      </c>
      <c r="BH126" s="5">
        <v>4</v>
      </c>
      <c r="BI126" s="5">
        <v>0</v>
      </c>
      <c r="BJ126" s="5">
        <v>2</v>
      </c>
      <c r="BK126" s="5">
        <v>0</v>
      </c>
      <c r="BL126" s="5">
        <v>0</v>
      </c>
      <c r="BM126" s="5">
        <v>1</v>
      </c>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4"/>
    </row>
    <row r="127" spans="1:200" ht="16.5">
      <c r="A127" s="84" t="s">
        <v>29</v>
      </c>
      <c r="B127" s="84" t="s">
        <v>52</v>
      </c>
      <c r="C127" s="68" t="s">
        <v>103</v>
      </c>
      <c r="D127" s="53">
        <v>0</v>
      </c>
      <c r="E127" s="5">
        <v>0</v>
      </c>
      <c r="F127" s="5">
        <v>0</v>
      </c>
      <c r="G127" s="5">
        <v>0</v>
      </c>
      <c r="H127" s="5">
        <v>0</v>
      </c>
      <c r="I127" s="5">
        <v>0</v>
      </c>
      <c r="J127" s="5">
        <v>0</v>
      </c>
      <c r="K127" s="5">
        <v>0</v>
      </c>
      <c r="L127" s="5">
        <v>0</v>
      </c>
      <c r="M127" s="5"/>
      <c r="N127" s="5">
        <v>128</v>
      </c>
      <c r="O127" s="5">
        <v>0</v>
      </c>
      <c r="P127" s="5">
        <v>4</v>
      </c>
      <c r="Q127" s="5">
        <v>0</v>
      </c>
      <c r="R127" s="5">
        <v>0</v>
      </c>
      <c r="S127" s="5">
        <v>0</v>
      </c>
      <c r="T127" s="5">
        <v>132</v>
      </c>
      <c r="U127" s="5">
        <v>130</v>
      </c>
      <c r="V127" s="5">
        <v>2</v>
      </c>
      <c r="W127" s="5">
        <v>0</v>
      </c>
      <c r="X127" s="5">
        <v>0</v>
      </c>
      <c r="Y127" s="5">
        <v>0</v>
      </c>
      <c r="Z127" s="5">
        <v>0</v>
      </c>
      <c r="AA127" s="5">
        <v>0</v>
      </c>
      <c r="AB127" s="5">
        <v>0</v>
      </c>
      <c r="AC127" s="5">
        <v>1</v>
      </c>
      <c r="AD127" s="5">
        <v>0</v>
      </c>
      <c r="AE127" s="5">
        <v>1</v>
      </c>
      <c r="AF127" s="5">
        <v>0</v>
      </c>
      <c r="AG127" s="5">
        <v>0</v>
      </c>
      <c r="AH127" s="5">
        <v>0</v>
      </c>
      <c r="AI127" s="5">
        <v>0</v>
      </c>
      <c r="AJ127" s="5">
        <v>0</v>
      </c>
      <c r="AK127" s="5">
        <v>0</v>
      </c>
      <c r="AL127" s="5">
        <v>0</v>
      </c>
      <c r="AM127" s="5">
        <v>1</v>
      </c>
      <c r="AN127" s="5">
        <v>1</v>
      </c>
      <c r="AO127" s="5">
        <v>1</v>
      </c>
      <c r="AP127" s="5">
        <v>1</v>
      </c>
      <c r="AQ127" s="5">
        <v>0</v>
      </c>
      <c r="AR127" s="5">
        <v>0</v>
      </c>
      <c r="AS127" s="5">
        <v>0</v>
      </c>
      <c r="AT127" s="5">
        <v>0</v>
      </c>
      <c r="AU127" s="5">
        <v>0</v>
      </c>
      <c r="AV127" s="5">
        <v>0</v>
      </c>
      <c r="AW127" s="5">
        <v>0</v>
      </c>
      <c r="AX127" s="5">
        <v>0</v>
      </c>
      <c r="AY127" s="5">
        <v>0</v>
      </c>
      <c r="AZ127" s="5">
        <v>3</v>
      </c>
      <c r="BA127" s="5">
        <v>0</v>
      </c>
      <c r="BB127" s="5">
        <v>3</v>
      </c>
      <c r="BC127" s="5">
        <v>1</v>
      </c>
      <c r="BD127" s="5">
        <v>0</v>
      </c>
      <c r="BE127" s="5">
        <v>0</v>
      </c>
      <c r="BF127" s="5">
        <v>1</v>
      </c>
      <c r="BG127" s="5">
        <v>0</v>
      </c>
      <c r="BH127" s="5">
        <v>0</v>
      </c>
      <c r="BI127" s="5">
        <v>0</v>
      </c>
      <c r="BJ127" s="5">
        <v>0</v>
      </c>
      <c r="BK127" s="5">
        <v>0</v>
      </c>
      <c r="BL127" s="5">
        <v>0</v>
      </c>
      <c r="BM127" s="5">
        <v>1</v>
      </c>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4"/>
    </row>
    <row r="128" spans="1:200" ht="16.5">
      <c r="A128" s="84" t="s">
        <v>29</v>
      </c>
      <c r="B128" s="84" t="s">
        <v>52</v>
      </c>
      <c r="C128" s="68" t="s">
        <v>53</v>
      </c>
      <c r="D128" s="53">
        <v>7</v>
      </c>
      <c r="E128" s="5">
        <v>5</v>
      </c>
      <c r="F128" s="5">
        <v>0</v>
      </c>
      <c r="G128" s="5">
        <v>0</v>
      </c>
      <c r="H128" s="5">
        <v>0</v>
      </c>
      <c r="I128" s="5">
        <v>5</v>
      </c>
      <c r="J128" s="5">
        <v>3</v>
      </c>
      <c r="K128" s="5">
        <v>2</v>
      </c>
      <c r="L128" s="5">
        <v>2</v>
      </c>
      <c r="M128" s="5"/>
      <c r="N128" s="5">
        <v>361</v>
      </c>
      <c r="O128" s="5">
        <v>0</v>
      </c>
      <c r="P128" s="5">
        <v>11</v>
      </c>
      <c r="Q128" s="5">
        <v>1</v>
      </c>
      <c r="R128" s="5">
        <v>0</v>
      </c>
      <c r="S128" s="5">
        <v>8</v>
      </c>
      <c r="T128" s="5">
        <v>381</v>
      </c>
      <c r="U128" s="5">
        <v>360</v>
      </c>
      <c r="V128" s="5">
        <v>21</v>
      </c>
      <c r="W128" s="5">
        <v>2</v>
      </c>
      <c r="X128" s="5">
        <v>0</v>
      </c>
      <c r="Y128" s="5">
        <v>0</v>
      </c>
      <c r="Z128" s="5">
        <v>0</v>
      </c>
      <c r="AA128" s="5">
        <v>0</v>
      </c>
      <c r="AB128" s="5">
        <v>3</v>
      </c>
      <c r="AC128" s="5">
        <v>20</v>
      </c>
      <c r="AD128" s="5">
        <v>5</v>
      </c>
      <c r="AE128" s="5">
        <v>2</v>
      </c>
      <c r="AF128" s="5">
        <v>0</v>
      </c>
      <c r="AG128" s="5">
        <v>0</v>
      </c>
      <c r="AH128" s="5">
        <v>1</v>
      </c>
      <c r="AI128" s="5">
        <v>2</v>
      </c>
      <c r="AJ128" s="5">
        <v>0</v>
      </c>
      <c r="AK128" s="5">
        <v>0</v>
      </c>
      <c r="AL128" s="5">
        <v>0</v>
      </c>
      <c r="AM128" s="5">
        <v>1</v>
      </c>
      <c r="AN128" s="5">
        <v>1</v>
      </c>
      <c r="AO128" s="5">
        <v>1</v>
      </c>
      <c r="AP128" s="5">
        <v>10</v>
      </c>
      <c r="AQ128" s="5">
        <v>0</v>
      </c>
      <c r="AR128" s="5">
        <v>1</v>
      </c>
      <c r="AS128" s="5">
        <v>0</v>
      </c>
      <c r="AT128" s="5">
        <v>0</v>
      </c>
      <c r="AU128" s="5">
        <v>0</v>
      </c>
      <c r="AV128" s="5">
        <v>0</v>
      </c>
      <c r="AW128" s="5">
        <v>0</v>
      </c>
      <c r="AX128" s="5">
        <v>0</v>
      </c>
      <c r="AY128" s="5">
        <v>0</v>
      </c>
      <c r="AZ128" s="5">
        <v>22</v>
      </c>
      <c r="BA128" s="5">
        <v>0</v>
      </c>
      <c r="BB128" s="5">
        <v>22</v>
      </c>
      <c r="BC128" s="5">
        <v>11</v>
      </c>
      <c r="BD128" s="5">
        <v>0</v>
      </c>
      <c r="BE128" s="5">
        <v>11</v>
      </c>
      <c r="BF128" s="5">
        <v>0</v>
      </c>
      <c r="BG128" s="5">
        <v>1</v>
      </c>
      <c r="BH128" s="5">
        <v>0</v>
      </c>
      <c r="BI128" s="5">
        <v>0</v>
      </c>
      <c r="BJ128" s="5">
        <v>7</v>
      </c>
      <c r="BK128" s="5">
        <v>0</v>
      </c>
      <c r="BL128" s="5">
        <v>0</v>
      </c>
      <c r="BM128" s="5">
        <v>1</v>
      </c>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4"/>
    </row>
    <row r="129" spans="1:200" ht="16.5">
      <c r="A129" s="84" t="s">
        <v>29</v>
      </c>
      <c r="B129" s="84" t="s">
        <v>52</v>
      </c>
      <c r="C129" s="68" t="s">
        <v>146</v>
      </c>
      <c r="D129" s="53">
        <v>1</v>
      </c>
      <c r="E129" s="5">
        <v>1</v>
      </c>
      <c r="F129" s="5">
        <v>0</v>
      </c>
      <c r="G129" s="5">
        <v>0</v>
      </c>
      <c r="H129" s="5">
        <v>1</v>
      </c>
      <c r="I129" s="5">
        <v>0</v>
      </c>
      <c r="J129" s="5">
        <v>0</v>
      </c>
      <c r="K129" s="5">
        <v>0</v>
      </c>
      <c r="L129" s="5">
        <v>0</v>
      </c>
      <c r="M129" s="5"/>
      <c r="N129" s="5">
        <v>64</v>
      </c>
      <c r="O129" s="5">
        <v>0</v>
      </c>
      <c r="P129" s="5">
        <v>0</v>
      </c>
      <c r="Q129" s="5"/>
      <c r="R129" s="5"/>
      <c r="S129" s="5"/>
      <c r="T129" s="5">
        <v>64</v>
      </c>
      <c r="U129" s="5">
        <v>64</v>
      </c>
      <c r="V129" s="5"/>
      <c r="W129" s="5">
        <v>0</v>
      </c>
      <c r="X129" s="5">
        <v>0</v>
      </c>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4"/>
    </row>
    <row r="130" spans="1:200" ht="16.5">
      <c r="A130" s="84" t="s">
        <v>29</v>
      </c>
      <c r="B130" s="84" t="s">
        <v>52</v>
      </c>
      <c r="C130" s="68" t="s">
        <v>79</v>
      </c>
      <c r="D130" s="53">
        <v>0</v>
      </c>
      <c r="E130" s="5">
        <v>0</v>
      </c>
      <c r="F130" s="5">
        <v>0</v>
      </c>
      <c r="G130" s="5">
        <v>0</v>
      </c>
      <c r="H130" s="5">
        <v>0</v>
      </c>
      <c r="I130" s="5">
        <v>0</v>
      </c>
      <c r="J130" s="5">
        <v>0</v>
      </c>
      <c r="K130" s="5">
        <v>0</v>
      </c>
      <c r="L130" s="5">
        <v>0</v>
      </c>
      <c r="M130" s="5"/>
      <c r="N130" s="5">
        <v>49</v>
      </c>
      <c r="O130" s="5">
        <v>0</v>
      </c>
      <c r="P130" s="5">
        <v>1</v>
      </c>
      <c r="Q130" s="5">
        <v>0</v>
      </c>
      <c r="R130" s="5">
        <v>0</v>
      </c>
      <c r="S130" s="5">
        <v>0</v>
      </c>
      <c r="T130" s="5">
        <v>50</v>
      </c>
      <c r="U130" s="5">
        <v>43</v>
      </c>
      <c r="V130" s="5">
        <v>7</v>
      </c>
      <c r="W130" s="5">
        <v>0</v>
      </c>
      <c r="X130" s="5">
        <v>0</v>
      </c>
      <c r="Y130" s="5">
        <v>0</v>
      </c>
      <c r="Z130" s="5">
        <v>0</v>
      </c>
      <c r="AA130" s="5">
        <v>0</v>
      </c>
      <c r="AB130" s="5">
        <v>0</v>
      </c>
      <c r="AC130" s="5">
        <v>0</v>
      </c>
      <c r="AD130" s="5">
        <v>0</v>
      </c>
      <c r="AE130" s="5">
        <v>0</v>
      </c>
      <c r="AF130" s="5">
        <v>0</v>
      </c>
      <c r="AG130" s="5">
        <v>0</v>
      </c>
      <c r="AH130" s="5">
        <v>0</v>
      </c>
      <c r="AI130" s="5">
        <v>0</v>
      </c>
      <c r="AJ130" s="5">
        <v>0</v>
      </c>
      <c r="AK130" s="5">
        <v>0</v>
      </c>
      <c r="AL130" s="5">
        <v>0</v>
      </c>
      <c r="AM130" s="5">
        <v>0</v>
      </c>
      <c r="AN130" s="5">
        <v>0</v>
      </c>
      <c r="AO130" s="5">
        <v>0</v>
      </c>
      <c r="AP130" s="5">
        <v>0</v>
      </c>
      <c r="AQ130" s="5">
        <v>0</v>
      </c>
      <c r="AR130" s="5">
        <v>0</v>
      </c>
      <c r="AS130" s="5">
        <v>0</v>
      </c>
      <c r="AT130" s="5">
        <v>0</v>
      </c>
      <c r="AU130" s="5">
        <v>0</v>
      </c>
      <c r="AV130" s="5">
        <v>0</v>
      </c>
      <c r="AW130" s="5">
        <v>0</v>
      </c>
      <c r="AX130" s="5">
        <v>0</v>
      </c>
      <c r="AY130" s="5">
        <v>0</v>
      </c>
      <c r="AZ130" s="5">
        <v>14</v>
      </c>
      <c r="BA130" s="5">
        <v>2</v>
      </c>
      <c r="BB130" s="5">
        <v>12</v>
      </c>
      <c r="BC130" s="5">
        <v>0</v>
      </c>
      <c r="BD130" s="5">
        <v>7</v>
      </c>
      <c r="BE130" s="5">
        <v>0</v>
      </c>
      <c r="BF130" s="5">
        <v>0</v>
      </c>
      <c r="BG130" s="5">
        <v>0</v>
      </c>
      <c r="BH130" s="5">
        <v>0</v>
      </c>
      <c r="BI130" s="5">
        <v>0</v>
      </c>
      <c r="BJ130" s="5">
        <v>0</v>
      </c>
      <c r="BK130" s="5">
        <v>0</v>
      </c>
      <c r="BL130" s="5">
        <v>0</v>
      </c>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c r="FR130" s="5"/>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4"/>
    </row>
    <row r="131" spans="1:200" ht="17.25" thickBot="1">
      <c r="A131" s="84" t="s">
        <v>29</v>
      </c>
      <c r="B131" s="84" t="s">
        <v>52</v>
      </c>
      <c r="C131" s="58" t="s">
        <v>80</v>
      </c>
      <c r="D131" s="53">
        <v>0</v>
      </c>
      <c r="E131" s="5"/>
      <c r="F131" s="5"/>
      <c r="G131" s="5"/>
      <c r="H131" s="5"/>
      <c r="I131" s="5"/>
      <c r="J131" s="5"/>
      <c r="K131" s="5"/>
      <c r="L131" s="5"/>
      <c r="M131" s="5"/>
      <c r="N131" s="5">
        <v>36</v>
      </c>
      <c r="O131" s="5"/>
      <c r="P131" s="5">
        <v>1</v>
      </c>
      <c r="Q131" s="5">
        <v>0</v>
      </c>
      <c r="R131" s="5">
        <v>0</v>
      </c>
      <c r="S131" s="5">
        <v>0</v>
      </c>
      <c r="T131" s="5">
        <v>37</v>
      </c>
      <c r="U131" s="5">
        <v>36</v>
      </c>
      <c r="V131" s="5">
        <v>1</v>
      </c>
      <c r="W131" s="5"/>
      <c r="X131" s="5"/>
      <c r="Y131" s="5"/>
      <c r="Z131" s="5"/>
      <c r="AA131" s="5"/>
      <c r="AB131" s="5"/>
      <c r="AC131" s="5">
        <v>0</v>
      </c>
      <c r="AD131" s="5"/>
      <c r="AE131" s="5"/>
      <c r="AF131" s="5"/>
      <c r="AG131" s="5"/>
      <c r="AH131" s="5"/>
      <c r="AI131" s="5"/>
      <c r="AJ131" s="5"/>
      <c r="AK131" s="5"/>
      <c r="AL131" s="5"/>
      <c r="AM131" s="5"/>
      <c r="AN131" s="5"/>
      <c r="AO131" s="5"/>
      <c r="AP131" s="5"/>
      <c r="AQ131" s="5"/>
      <c r="AR131" s="5"/>
      <c r="AS131" s="5"/>
      <c r="AT131" s="5">
        <v>0</v>
      </c>
      <c r="AU131" s="5"/>
      <c r="AV131" s="5"/>
      <c r="AW131" s="5">
        <v>0</v>
      </c>
      <c r="AX131" s="5"/>
      <c r="AY131" s="5"/>
      <c r="AZ131" s="5">
        <v>1</v>
      </c>
      <c r="BA131" s="5">
        <v>0</v>
      </c>
      <c r="BB131" s="5">
        <v>1</v>
      </c>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4"/>
    </row>
    <row r="132" spans="1:200" ht="16.5">
      <c r="A132" s="84" t="s">
        <v>29</v>
      </c>
      <c r="B132" s="79" t="s">
        <v>55</v>
      </c>
      <c r="C132" s="68" t="s">
        <v>148</v>
      </c>
      <c r="D132" s="53">
        <v>3</v>
      </c>
      <c r="E132" s="5"/>
      <c r="F132" s="5"/>
      <c r="G132" s="5"/>
      <c r="H132" s="5"/>
      <c r="I132" s="5"/>
      <c r="J132" s="5"/>
      <c r="K132" s="5"/>
      <c r="L132" s="5"/>
      <c r="M132" s="5"/>
      <c r="N132" s="5">
        <v>105</v>
      </c>
      <c r="O132" s="5"/>
      <c r="P132" s="5">
        <v>4</v>
      </c>
      <c r="Q132" s="5"/>
      <c r="R132" s="5"/>
      <c r="S132" s="5"/>
      <c r="T132" s="5">
        <v>109</v>
      </c>
      <c r="U132" s="5">
        <v>114</v>
      </c>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v>1</v>
      </c>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4"/>
    </row>
    <row r="133" spans="1:200" ht="16.5">
      <c r="A133" s="84" t="s">
        <v>29</v>
      </c>
      <c r="B133" s="84" t="s">
        <v>55</v>
      </c>
      <c r="C133" s="68" t="s">
        <v>56</v>
      </c>
      <c r="D133" s="53">
        <v>27</v>
      </c>
      <c r="E133" s="5"/>
      <c r="F133" s="5"/>
      <c r="G133" s="5"/>
      <c r="H133" s="5"/>
      <c r="I133" s="5"/>
      <c r="J133" s="5"/>
      <c r="K133" s="5"/>
      <c r="L133" s="5"/>
      <c r="M133" s="5"/>
      <c r="N133" s="5">
        <v>1145</v>
      </c>
      <c r="O133" s="5"/>
      <c r="P133" s="5">
        <v>26</v>
      </c>
      <c r="Q133" s="5">
        <v>32</v>
      </c>
      <c r="R133" s="5">
        <v>0</v>
      </c>
      <c r="S133" s="5">
        <v>12</v>
      </c>
      <c r="T133" s="5">
        <v>1215</v>
      </c>
      <c r="U133" s="5">
        <v>1160</v>
      </c>
      <c r="V133" s="5">
        <v>55</v>
      </c>
      <c r="W133" s="5"/>
      <c r="X133" s="5"/>
      <c r="Y133" s="5">
        <v>0</v>
      </c>
      <c r="Z133" s="5">
        <v>0</v>
      </c>
      <c r="AA133" s="5">
        <v>0</v>
      </c>
      <c r="AB133" s="5">
        <v>15</v>
      </c>
      <c r="AC133" s="5">
        <v>16</v>
      </c>
      <c r="AD133" s="5">
        <v>8</v>
      </c>
      <c r="AE133" s="5">
        <v>0</v>
      </c>
      <c r="AF133" s="5">
        <v>0</v>
      </c>
      <c r="AG133" s="5">
        <v>0</v>
      </c>
      <c r="AH133" s="5">
        <v>0</v>
      </c>
      <c r="AI133" s="5">
        <v>0</v>
      </c>
      <c r="AJ133" s="5">
        <v>0</v>
      </c>
      <c r="AK133" s="5">
        <v>0</v>
      </c>
      <c r="AL133" s="5">
        <v>0</v>
      </c>
      <c r="AM133" s="5">
        <v>1</v>
      </c>
      <c r="AN133" s="5">
        <v>1</v>
      </c>
      <c r="AO133" s="5">
        <v>1</v>
      </c>
      <c r="AP133" s="5">
        <v>0</v>
      </c>
      <c r="AQ133" s="5">
        <v>8</v>
      </c>
      <c r="AR133" s="5">
        <v>32</v>
      </c>
      <c r="AS133" s="5">
        <v>0</v>
      </c>
      <c r="AT133" s="5">
        <v>0</v>
      </c>
      <c r="AU133" s="5">
        <v>0</v>
      </c>
      <c r="AV133" s="5">
        <v>0</v>
      </c>
      <c r="AW133" s="5">
        <v>0</v>
      </c>
      <c r="AX133" s="5">
        <v>0</v>
      </c>
      <c r="AY133" s="5">
        <v>0</v>
      </c>
      <c r="AZ133" s="5">
        <v>94</v>
      </c>
      <c r="BA133" s="5">
        <v>0</v>
      </c>
      <c r="BB133" s="5">
        <v>94</v>
      </c>
      <c r="BC133" s="5">
        <v>47</v>
      </c>
      <c r="BD133" s="5">
        <v>0</v>
      </c>
      <c r="BE133" s="5">
        <v>47</v>
      </c>
      <c r="BF133" s="5">
        <v>0</v>
      </c>
      <c r="BG133" s="5">
        <v>32</v>
      </c>
      <c r="BH133" s="5">
        <v>0</v>
      </c>
      <c r="BI133" s="5">
        <v>0</v>
      </c>
      <c r="BJ133" s="5">
        <v>0</v>
      </c>
      <c r="BK133" s="5">
        <v>0</v>
      </c>
      <c r="BL133" s="5">
        <v>0</v>
      </c>
      <c r="BM133" s="5">
        <v>1</v>
      </c>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4"/>
    </row>
    <row r="134" spans="1:200" ht="16.5">
      <c r="A134" s="84" t="s">
        <v>29</v>
      </c>
      <c r="B134" s="84" t="s">
        <v>55</v>
      </c>
      <c r="C134" s="68" t="s">
        <v>178</v>
      </c>
      <c r="D134" s="53">
        <v>16</v>
      </c>
      <c r="E134" s="5">
        <v>0</v>
      </c>
      <c r="F134" s="5">
        <v>0</v>
      </c>
      <c r="G134" s="5">
        <v>0</v>
      </c>
      <c r="H134" s="5">
        <v>0</v>
      </c>
      <c r="I134" s="5">
        <v>0</v>
      </c>
      <c r="J134" s="5">
        <v>0</v>
      </c>
      <c r="K134" s="5">
        <v>0</v>
      </c>
      <c r="L134" s="5">
        <v>0</v>
      </c>
      <c r="M134" s="5"/>
      <c r="N134" s="5">
        <v>607</v>
      </c>
      <c r="O134" s="5">
        <v>0</v>
      </c>
      <c r="P134" s="5">
        <v>14</v>
      </c>
      <c r="Q134" s="5">
        <v>0</v>
      </c>
      <c r="R134" s="5">
        <v>2</v>
      </c>
      <c r="S134" s="5">
        <v>9</v>
      </c>
      <c r="T134" s="5">
        <v>631</v>
      </c>
      <c r="U134" s="5">
        <v>619</v>
      </c>
      <c r="V134" s="5">
        <v>12</v>
      </c>
      <c r="W134" s="5">
        <v>0</v>
      </c>
      <c r="X134" s="5">
        <v>0</v>
      </c>
      <c r="Y134" s="5">
        <v>0</v>
      </c>
      <c r="Z134" s="5">
        <v>0</v>
      </c>
      <c r="AA134" s="5">
        <v>0</v>
      </c>
      <c r="AB134" s="5">
        <v>2</v>
      </c>
      <c r="AC134" s="5">
        <v>16</v>
      </c>
      <c r="AD134" s="5">
        <v>2</v>
      </c>
      <c r="AE134" s="5">
        <v>1</v>
      </c>
      <c r="AF134" s="5">
        <v>0</v>
      </c>
      <c r="AG134" s="5">
        <v>0</v>
      </c>
      <c r="AH134" s="5">
        <v>2</v>
      </c>
      <c r="AI134" s="5">
        <v>0</v>
      </c>
      <c r="AJ134" s="5">
        <v>0</v>
      </c>
      <c r="AK134" s="5">
        <v>3</v>
      </c>
      <c r="AL134" s="5">
        <v>1</v>
      </c>
      <c r="AM134" s="5">
        <v>1</v>
      </c>
      <c r="AN134" s="5">
        <v>1</v>
      </c>
      <c r="AO134" s="5">
        <v>1</v>
      </c>
      <c r="AP134" s="5">
        <v>8</v>
      </c>
      <c r="AQ134" s="5">
        <v>0</v>
      </c>
      <c r="AR134" s="5">
        <v>0</v>
      </c>
      <c r="AS134" s="5">
        <v>0</v>
      </c>
      <c r="AT134" s="5">
        <v>2</v>
      </c>
      <c r="AU134" s="5">
        <v>1</v>
      </c>
      <c r="AV134" s="5">
        <v>0</v>
      </c>
      <c r="AW134" s="5">
        <v>0</v>
      </c>
      <c r="AX134" s="5">
        <v>0</v>
      </c>
      <c r="AY134" s="5">
        <v>0</v>
      </c>
      <c r="AZ134" s="5">
        <v>5</v>
      </c>
      <c r="BA134" s="5">
        <v>3</v>
      </c>
      <c r="BB134" s="5">
        <v>2</v>
      </c>
      <c r="BC134" s="5">
        <v>2</v>
      </c>
      <c r="BD134" s="5">
        <v>0</v>
      </c>
      <c r="BE134" s="5">
        <v>2</v>
      </c>
      <c r="BF134" s="5">
        <v>0</v>
      </c>
      <c r="BG134" s="5">
        <v>0</v>
      </c>
      <c r="BH134" s="5">
        <v>0</v>
      </c>
      <c r="BI134" s="5">
        <v>0</v>
      </c>
      <c r="BJ134" s="5">
        <v>0</v>
      </c>
      <c r="BK134" s="5">
        <v>0</v>
      </c>
      <c r="BL134" s="5">
        <v>0</v>
      </c>
      <c r="BM134" s="5">
        <v>2</v>
      </c>
      <c r="BN134" s="5">
        <v>0</v>
      </c>
      <c r="BO134" s="5">
        <v>0</v>
      </c>
      <c r="BP134" s="5">
        <v>0</v>
      </c>
      <c r="BQ134" s="5">
        <v>0</v>
      </c>
      <c r="BR134" s="5">
        <v>0</v>
      </c>
      <c r="BS134" s="5">
        <v>0</v>
      </c>
      <c r="BT134" s="5">
        <v>0</v>
      </c>
      <c r="BU134" s="5">
        <v>0</v>
      </c>
      <c r="BV134" s="5">
        <v>0</v>
      </c>
      <c r="BW134" s="5">
        <v>0</v>
      </c>
      <c r="BX134" s="5">
        <v>0</v>
      </c>
      <c r="BY134" s="5">
        <v>0</v>
      </c>
      <c r="BZ134" s="5">
        <v>0</v>
      </c>
      <c r="CA134" s="5">
        <v>0</v>
      </c>
      <c r="CB134" s="5">
        <v>0</v>
      </c>
      <c r="CC134" s="5">
        <v>0</v>
      </c>
      <c r="CD134" s="5">
        <v>0</v>
      </c>
      <c r="CE134" s="5">
        <v>0</v>
      </c>
      <c r="CF134" s="5">
        <v>0</v>
      </c>
      <c r="CG134" s="5">
        <v>0</v>
      </c>
      <c r="CH134" s="5">
        <v>0</v>
      </c>
      <c r="CI134" s="5">
        <v>0</v>
      </c>
      <c r="CJ134" s="5">
        <v>0</v>
      </c>
      <c r="CK134" s="5">
        <v>0</v>
      </c>
      <c r="CL134" s="5">
        <v>0</v>
      </c>
      <c r="CM134" s="5">
        <v>0</v>
      </c>
      <c r="CN134" s="5">
        <v>0</v>
      </c>
      <c r="CO134" s="5">
        <v>0</v>
      </c>
      <c r="CP134" s="5">
        <v>0</v>
      </c>
      <c r="CQ134" s="5">
        <v>0</v>
      </c>
      <c r="CR134" s="5">
        <v>0</v>
      </c>
      <c r="CS134" s="5">
        <v>0</v>
      </c>
      <c r="CT134" s="5">
        <v>0</v>
      </c>
      <c r="CU134" s="5">
        <v>0</v>
      </c>
      <c r="CV134" s="5">
        <v>0</v>
      </c>
      <c r="CW134" s="5">
        <v>0</v>
      </c>
      <c r="CX134" s="5">
        <v>0</v>
      </c>
      <c r="CY134" s="5">
        <v>0</v>
      </c>
      <c r="CZ134" s="5">
        <v>0</v>
      </c>
      <c r="DA134" s="5">
        <v>0</v>
      </c>
      <c r="DB134" s="5">
        <v>0</v>
      </c>
      <c r="DC134" s="5">
        <v>0</v>
      </c>
      <c r="DD134" s="5">
        <v>0</v>
      </c>
      <c r="DE134" s="5">
        <v>0</v>
      </c>
      <c r="DF134" s="5">
        <v>0</v>
      </c>
      <c r="DG134" s="5">
        <v>0</v>
      </c>
      <c r="DH134" s="5">
        <v>0</v>
      </c>
      <c r="DI134" s="5">
        <v>0</v>
      </c>
      <c r="DJ134" s="5">
        <v>0</v>
      </c>
      <c r="DK134" s="5">
        <v>0</v>
      </c>
      <c r="DL134" s="5">
        <v>0</v>
      </c>
      <c r="DM134" s="5">
        <v>0</v>
      </c>
      <c r="DN134" s="5">
        <v>0</v>
      </c>
      <c r="DO134" s="5">
        <v>0</v>
      </c>
      <c r="DP134" s="5">
        <v>0</v>
      </c>
      <c r="DQ134" s="5">
        <v>0</v>
      </c>
      <c r="DR134" s="5">
        <v>0</v>
      </c>
      <c r="DS134" s="5">
        <v>0</v>
      </c>
      <c r="DT134" s="5">
        <v>0</v>
      </c>
      <c r="DU134" s="5">
        <v>0</v>
      </c>
      <c r="DV134" s="5">
        <v>0</v>
      </c>
      <c r="DW134" s="5">
        <v>0</v>
      </c>
      <c r="DX134" s="5">
        <v>0</v>
      </c>
      <c r="DY134" s="5">
        <v>0</v>
      </c>
      <c r="DZ134" s="5">
        <v>0</v>
      </c>
      <c r="EA134" s="5">
        <v>0</v>
      </c>
      <c r="EB134" s="5">
        <v>0</v>
      </c>
      <c r="EC134" s="5">
        <v>0</v>
      </c>
      <c r="ED134" s="5">
        <v>0</v>
      </c>
      <c r="EE134" s="5">
        <v>0</v>
      </c>
      <c r="EF134" s="5">
        <v>0</v>
      </c>
      <c r="EG134" s="5">
        <v>0</v>
      </c>
      <c r="EH134" s="5">
        <v>0</v>
      </c>
      <c r="EI134" s="5">
        <v>0</v>
      </c>
      <c r="EJ134" s="5">
        <v>0</v>
      </c>
      <c r="EK134" s="5">
        <v>0</v>
      </c>
      <c r="EL134" s="5">
        <v>0</v>
      </c>
      <c r="EM134" s="5">
        <v>0</v>
      </c>
      <c r="EN134" s="5">
        <v>0</v>
      </c>
      <c r="EO134" s="5">
        <v>0</v>
      </c>
      <c r="EP134" s="5">
        <v>0</v>
      </c>
      <c r="EQ134" s="5">
        <v>0</v>
      </c>
      <c r="ER134" s="5">
        <v>0</v>
      </c>
      <c r="ES134" s="5">
        <v>0</v>
      </c>
      <c r="ET134" s="5">
        <v>0</v>
      </c>
      <c r="EU134" s="5">
        <v>0</v>
      </c>
      <c r="EV134" s="5">
        <v>0</v>
      </c>
      <c r="EW134" s="5">
        <v>0</v>
      </c>
      <c r="EX134" s="5">
        <v>0</v>
      </c>
      <c r="EY134" s="5">
        <v>0</v>
      </c>
      <c r="EZ134" s="5">
        <v>0</v>
      </c>
      <c r="FA134" s="5">
        <v>0</v>
      </c>
      <c r="FB134" s="5">
        <v>0</v>
      </c>
      <c r="FC134" s="5">
        <v>0</v>
      </c>
      <c r="FD134" s="5">
        <v>0</v>
      </c>
      <c r="FE134" s="5">
        <v>0</v>
      </c>
      <c r="FF134" s="5">
        <v>0</v>
      </c>
      <c r="FG134" s="5">
        <v>0</v>
      </c>
      <c r="FH134" s="5">
        <v>0</v>
      </c>
      <c r="FI134" s="5">
        <v>0</v>
      </c>
      <c r="FJ134" s="5">
        <v>0</v>
      </c>
      <c r="FK134" s="5">
        <v>0</v>
      </c>
      <c r="FL134" s="5">
        <v>0</v>
      </c>
      <c r="FM134" s="5">
        <v>0</v>
      </c>
      <c r="FN134" s="5">
        <v>0</v>
      </c>
      <c r="FO134" s="5">
        <v>0</v>
      </c>
      <c r="FP134" s="5">
        <v>0</v>
      </c>
      <c r="FQ134" s="5">
        <v>0</v>
      </c>
      <c r="FR134" s="5">
        <v>0</v>
      </c>
      <c r="FS134" s="5">
        <v>0</v>
      </c>
      <c r="FT134" s="5">
        <v>0</v>
      </c>
      <c r="FU134" s="5">
        <v>0</v>
      </c>
      <c r="FV134" s="5">
        <v>0</v>
      </c>
      <c r="FW134" s="5">
        <v>0</v>
      </c>
      <c r="FX134" s="5">
        <v>0</v>
      </c>
      <c r="FY134" s="5">
        <v>0</v>
      </c>
      <c r="FZ134" s="5">
        <v>0</v>
      </c>
      <c r="GA134" s="5">
        <v>0</v>
      </c>
      <c r="GB134" s="5">
        <v>0</v>
      </c>
      <c r="GC134" s="5">
        <v>0</v>
      </c>
      <c r="GD134" s="5">
        <v>0</v>
      </c>
      <c r="GE134" s="5">
        <v>0</v>
      </c>
      <c r="GF134" s="5">
        <v>0</v>
      </c>
      <c r="GG134" s="5">
        <v>0</v>
      </c>
      <c r="GH134" s="5">
        <v>0</v>
      </c>
      <c r="GI134" s="5">
        <v>0</v>
      </c>
      <c r="GJ134" s="5">
        <v>0</v>
      </c>
      <c r="GK134" s="5">
        <v>0</v>
      </c>
      <c r="GL134" s="5">
        <v>0</v>
      </c>
      <c r="GM134" s="5">
        <v>0</v>
      </c>
      <c r="GN134" s="5">
        <v>0</v>
      </c>
      <c r="GO134" s="5">
        <v>0</v>
      </c>
      <c r="GP134" s="5">
        <v>0</v>
      </c>
      <c r="GQ134" s="5">
        <v>0</v>
      </c>
      <c r="GR134" s="54">
        <v>0</v>
      </c>
    </row>
    <row r="135" spans="1:200" ht="16.5">
      <c r="A135" s="84" t="s">
        <v>29</v>
      </c>
      <c r="B135" s="84" t="s">
        <v>55</v>
      </c>
      <c r="C135" s="68" t="s">
        <v>149</v>
      </c>
      <c r="D135" s="53">
        <v>14</v>
      </c>
      <c r="E135" s="5"/>
      <c r="F135" s="5"/>
      <c r="G135" s="5"/>
      <c r="H135" s="5"/>
      <c r="I135" s="5"/>
      <c r="J135" s="5"/>
      <c r="K135" s="5"/>
      <c r="L135" s="5"/>
      <c r="M135" s="5"/>
      <c r="N135" s="5">
        <v>421</v>
      </c>
      <c r="O135" s="5"/>
      <c r="P135" s="5">
        <v>11</v>
      </c>
      <c r="Q135" s="5">
        <v>0</v>
      </c>
      <c r="R135" s="5">
        <v>0</v>
      </c>
      <c r="S135" s="5">
        <v>0</v>
      </c>
      <c r="T135" s="5">
        <v>432</v>
      </c>
      <c r="U135" s="5">
        <v>425</v>
      </c>
      <c r="V135" s="5">
        <v>7</v>
      </c>
      <c r="W135" s="5"/>
      <c r="X135" s="5"/>
      <c r="Y135" s="5">
        <v>0</v>
      </c>
      <c r="Z135" s="5">
        <v>0</v>
      </c>
      <c r="AA135" s="5">
        <v>0</v>
      </c>
      <c r="AB135" s="5">
        <v>1</v>
      </c>
      <c r="AC135" s="5">
        <v>4</v>
      </c>
      <c r="AD135" s="5">
        <v>0</v>
      </c>
      <c r="AE135" s="5">
        <v>0</v>
      </c>
      <c r="AF135" s="5">
        <v>0</v>
      </c>
      <c r="AG135" s="5">
        <v>0</v>
      </c>
      <c r="AH135" s="5">
        <v>0</v>
      </c>
      <c r="AI135" s="5">
        <v>0</v>
      </c>
      <c r="AJ135" s="5">
        <v>0</v>
      </c>
      <c r="AK135" s="5">
        <v>0</v>
      </c>
      <c r="AL135" s="5">
        <v>0</v>
      </c>
      <c r="AM135" s="5">
        <v>0</v>
      </c>
      <c r="AN135" s="5">
        <v>0</v>
      </c>
      <c r="AO135" s="5">
        <v>0</v>
      </c>
      <c r="AP135" s="5">
        <v>0</v>
      </c>
      <c r="AQ135" s="5">
        <v>0</v>
      </c>
      <c r="AR135" s="5">
        <v>3</v>
      </c>
      <c r="AS135" s="5">
        <v>0</v>
      </c>
      <c r="AT135" s="5">
        <v>0</v>
      </c>
      <c r="AU135" s="5">
        <v>0</v>
      </c>
      <c r="AV135" s="5">
        <v>0</v>
      </c>
      <c r="AW135" s="5">
        <v>0</v>
      </c>
      <c r="AX135" s="5">
        <v>0</v>
      </c>
      <c r="AY135" s="5">
        <v>0</v>
      </c>
      <c r="AZ135" s="5">
        <v>10</v>
      </c>
      <c r="BA135" s="5">
        <v>0</v>
      </c>
      <c r="BB135" s="5">
        <v>10</v>
      </c>
      <c r="BC135" s="5">
        <v>7</v>
      </c>
      <c r="BD135" s="5">
        <v>0</v>
      </c>
      <c r="BE135" s="5">
        <v>7</v>
      </c>
      <c r="BF135" s="5">
        <v>0</v>
      </c>
      <c r="BG135" s="5">
        <v>3</v>
      </c>
      <c r="BH135" s="5">
        <v>0</v>
      </c>
      <c r="BI135" s="5">
        <v>3</v>
      </c>
      <c r="BJ135" s="5">
        <v>0</v>
      </c>
      <c r="BK135" s="5">
        <v>0</v>
      </c>
      <c r="BL135" s="5">
        <v>0</v>
      </c>
      <c r="BM135" s="5">
        <v>1</v>
      </c>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c r="FR135" s="5"/>
      <c r="FS135" s="5"/>
      <c r="FT135" s="5"/>
      <c r="FU135" s="5"/>
      <c r="FV135" s="5"/>
      <c r="FW135" s="5"/>
      <c r="FX135" s="5"/>
      <c r="FY135" s="5"/>
      <c r="FZ135" s="5"/>
      <c r="GA135" s="5"/>
      <c r="GB135" s="5"/>
      <c r="GC135" s="5"/>
      <c r="GD135" s="5"/>
      <c r="GE135" s="5"/>
      <c r="GF135" s="5"/>
      <c r="GG135" s="5"/>
      <c r="GH135" s="5"/>
      <c r="GI135" s="5"/>
      <c r="GJ135" s="5"/>
      <c r="GK135" s="5"/>
      <c r="GL135" s="5"/>
      <c r="GM135" s="5"/>
      <c r="GN135" s="5"/>
      <c r="GO135" s="5"/>
      <c r="GP135" s="5"/>
      <c r="GQ135" s="5"/>
      <c r="GR135" s="54"/>
    </row>
    <row r="136" spans="1:200" ht="16.5">
      <c r="A136" s="84" t="s">
        <v>29</v>
      </c>
      <c r="B136" s="84" t="s">
        <v>55</v>
      </c>
      <c r="C136" s="68" t="s">
        <v>173</v>
      </c>
      <c r="D136" s="53">
        <v>1</v>
      </c>
      <c r="E136" s="5"/>
      <c r="F136" s="5"/>
      <c r="G136" s="5"/>
      <c r="H136" s="5"/>
      <c r="I136" s="5"/>
      <c r="J136" s="5"/>
      <c r="K136" s="5"/>
      <c r="L136" s="5"/>
      <c r="M136" s="5"/>
      <c r="N136" s="5">
        <v>61</v>
      </c>
      <c r="O136" s="5"/>
      <c r="P136" s="5">
        <v>0</v>
      </c>
      <c r="Q136" s="5">
        <v>0</v>
      </c>
      <c r="R136" s="5">
        <v>0</v>
      </c>
      <c r="S136" s="5">
        <v>0</v>
      </c>
      <c r="T136" s="5">
        <v>61</v>
      </c>
      <c r="U136" s="5">
        <v>57</v>
      </c>
      <c r="V136" s="5">
        <v>4</v>
      </c>
      <c r="W136" s="5"/>
      <c r="X136" s="5"/>
      <c r="Y136" s="5">
        <v>0</v>
      </c>
      <c r="Z136" s="5">
        <v>0</v>
      </c>
      <c r="AA136" s="5">
        <v>0</v>
      </c>
      <c r="AB136" s="5">
        <v>0</v>
      </c>
      <c r="AC136" s="5">
        <v>1</v>
      </c>
      <c r="AD136" s="5">
        <v>1</v>
      </c>
      <c r="AE136" s="5">
        <v>0</v>
      </c>
      <c r="AF136" s="5">
        <v>0</v>
      </c>
      <c r="AG136" s="5">
        <v>0</v>
      </c>
      <c r="AH136" s="5">
        <v>0</v>
      </c>
      <c r="AI136" s="5">
        <v>0</v>
      </c>
      <c r="AJ136" s="5">
        <v>0</v>
      </c>
      <c r="AK136" s="5">
        <v>0</v>
      </c>
      <c r="AL136" s="5">
        <v>0</v>
      </c>
      <c r="AM136" s="5">
        <v>0</v>
      </c>
      <c r="AN136" s="5">
        <v>0</v>
      </c>
      <c r="AO136" s="5">
        <v>0</v>
      </c>
      <c r="AP136" s="5">
        <v>0</v>
      </c>
      <c r="AQ136" s="5">
        <v>1</v>
      </c>
      <c r="AR136" s="5">
        <v>0</v>
      </c>
      <c r="AS136" s="5">
        <v>0</v>
      </c>
      <c r="AT136" s="5">
        <v>0</v>
      </c>
      <c r="AU136" s="5">
        <v>0</v>
      </c>
      <c r="AV136" s="5">
        <v>0</v>
      </c>
      <c r="AW136" s="5">
        <v>0</v>
      </c>
      <c r="AX136" s="5">
        <v>0</v>
      </c>
      <c r="AY136" s="5">
        <v>0</v>
      </c>
      <c r="AZ136" s="5">
        <v>7</v>
      </c>
      <c r="BA136" s="5">
        <v>0</v>
      </c>
      <c r="BB136" s="5">
        <v>7</v>
      </c>
      <c r="BC136" s="5">
        <v>3</v>
      </c>
      <c r="BD136" s="5">
        <v>0</v>
      </c>
      <c r="BE136" s="5">
        <v>3</v>
      </c>
      <c r="BF136" s="5">
        <v>0</v>
      </c>
      <c r="BG136" s="5">
        <v>0</v>
      </c>
      <c r="BH136" s="5">
        <v>1</v>
      </c>
      <c r="BI136" s="5">
        <v>2</v>
      </c>
      <c r="BJ136" s="5">
        <v>0</v>
      </c>
      <c r="BK136" s="5">
        <v>0</v>
      </c>
      <c r="BL136" s="5">
        <v>0</v>
      </c>
      <c r="BM136" s="5">
        <v>1</v>
      </c>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5"/>
      <c r="GJ136" s="5"/>
      <c r="GK136" s="5"/>
      <c r="GL136" s="5"/>
      <c r="GM136" s="5"/>
      <c r="GN136" s="5"/>
      <c r="GO136" s="5"/>
      <c r="GP136" s="5"/>
      <c r="GQ136" s="5"/>
      <c r="GR136" s="54"/>
    </row>
    <row r="137" spans="1:200" ht="16.5">
      <c r="A137" s="84" t="s">
        <v>29</v>
      </c>
      <c r="B137" s="84" t="s">
        <v>55</v>
      </c>
      <c r="C137" s="68" t="s">
        <v>83</v>
      </c>
      <c r="D137" s="53">
        <v>9</v>
      </c>
      <c r="E137" s="5"/>
      <c r="F137" s="5"/>
      <c r="G137" s="5"/>
      <c r="H137" s="5"/>
      <c r="I137" s="5"/>
      <c r="J137" s="5"/>
      <c r="K137" s="5"/>
      <c r="L137" s="5"/>
      <c r="M137" s="5"/>
      <c r="N137" s="5">
        <v>202</v>
      </c>
      <c r="O137" s="5"/>
      <c r="P137" s="5">
        <v>6</v>
      </c>
      <c r="Q137" s="5">
        <v>0</v>
      </c>
      <c r="R137" s="5">
        <v>2</v>
      </c>
      <c r="S137" s="5">
        <v>0</v>
      </c>
      <c r="T137" s="5">
        <v>209</v>
      </c>
      <c r="U137" s="5">
        <v>203</v>
      </c>
      <c r="V137" s="5">
        <v>6</v>
      </c>
      <c r="W137" s="5"/>
      <c r="X137" s="5"/>
      <c r="Y137" s="5">
        <v>0</v>
      </c>
      <c r="Z137" s="5">
        <v>0</v>
      </c>
      <c r="AA137" s="5">
        <v>0</v>
      </c>
      <c r="AB137" s="5">
        <v>1</v>
      </c>
      <c r="AC137" s="5">
        <v>5</v>
      </c>
      <c r="AD137" s="5">
        <v>2</v>
      </c>
      <c r="AE137" s="5">
        <v>0</v>
      </c>
      <c r="AF137" s="5">
        <v>0</v>
      </c>
      <c r="AG137" s="5">
        <v>0</v>
      </c>
      <c r="AH137" s="5">
        <v>0</v>
      </c>
      <c r="AI137" s="5">
        <v>1</v>
      </c>
      <c r="AJ137" s="5">
        <v>0</v>
      </c>
      <c r="AK137" s="5">
        <v>0</v>
      </c>
      <c r="AL137" s="5">
        <v>0</v>
      </c>
      <c r="AM137" s="5">
        <v>0</v>
      </c>
      <c r="AN137" s="5">
        <v>0</v>
      </c>
      <c r="AO137" s="5">
        <v>0</v>
      </c>
      <c r="AP137" s="5">
        <v>0</v>
      </c>
      <c r="AQ137" s="5">
        <v>3</v>
      </c>
      <c r="AR137" s="5">
        <v>0</v>
      </c>
      <c r="AS137" s="5">
        <v>0</v>
      </c>
      <c r="AT137" s="5">
        <v>2</v>
      </c>
      <c r="AU137" s="5">
        <v>1</v>
      </c>
      <c r="AV137" s="5">
        <v>0</v>
      </c>
      <c r="AW137" s="5">
        <v>2</v>
      </c>
      <c r="AX137" s="5">
        <v>0</v>
      </c>
      <c r="AY137" s="5">
        <v>0</v>
      </c>
      <c r="AZ137" s="5">
        <v>3</v>
      </c>
      <c r="BA137" s="5">
        <v>1</v>
      </c>
      <c r="BB137" s="5">
        <v>2</v>
      </c>
      <c r="BC137" s="5">
        <v>2</v>
      </c>
      <c r="BD137" s="5">
        <v>0</v>
      </c>
      <c r="BE137" s="5">
        <v>2</v>
      </c>
      <c r="BF137" s="5">
        <v>0</v>
      </c>
      <c r="BG137" s="5">
        <v>0</v>
      </c>
      <c r="BH137" s="5">
        <v>0</v>
      </c>
      <c r="BI137" s="5">
        <v>1</v>
      </c>
      <c r="BJ137" s="5">
        <v>0</v>
      </c>
      <c r="BK137" s="5">
        <v>0</v>
      </c>
      <c r="BL137" s="5">
        <v>0</v>
      </c>
      <c r="BM137" s="5">
        <v>1</v>
      </c>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4"/>
    </row>
    <row r="138" spans="1:200" ht="16.5">
      <c r="A138" s="84" t="s">
        <v>29</v>
      </c>
      <c r="B138" s="84" t="s">
        <v>55</v>
      </c>
      <c r="C138" s="68" t="s">
        <v>150</v>
      </c>
      <c r="D138" s="53">
        <v>3</v>
      </c>
      <c r="E138" s="5"/>
      <c r="F138" s="5"/>
      <c r="G138" s="5"/>
      <c r="H138" s="5"/>
      <c r="I138" s="5"/>
      <c r="J138" s="5"/>
      <c r="K138" s="5"/>
      <c r="L138" s="5"/>
      <c r="M138" s="5"/>
      <c r="N138" s="5">
        <v>137</v>
      </c>
      <c r="O138" s="5"/>
      <c r="P138" s="5">
        <v>1</v>
      </c>
      <c r="Q138" s="5">
        <v>0</v>
      </c>
      <c r="R138" s="5">
        <v>0</v>
      </c>
      <c r="S138" s="5">
        <v>0</v>
      </c>
      <c r="T138" s="5">
        <v>138</v>
      </c>
      <c r="U138" s="5">
        <v>134</v>
      </c>
      <c r="V138" s="5">
        <v>4</v>
      </c>
      <c r="W138" s="5"/>
      <c r="X138" s="5"/>
      <c r="Y138" s="5">
        <v>0</v>
      </c>
      <c r="Z138" s="5">
        <v>0</v>
      </c>
      <c r="AA138" s="5">
        <v>0</v>
      </c>
      <c r="AB138" s="5">
        <v>1</v>
      </c>
      <c r="AC138" s="5">
        <v>1</v>
      </c>
      <c r="AD138" s="5">
        <v>1</v>
      </c>
      <c r="AE138" s="5">
        <v>0</v>
      </c>
      <c r="AF138" s="5">
        <v>0</v>
      </c>
      <c r="AG138" s="5">
        <v>0</v>
      </c>
      <c r="AH138" s="5">
        <v>0</v>
      </c>
      <c r="AI138" s="5">
        <v>0</v>
      </c>
      <c r="AJ138" s="5">
        <v>0</v>
      </c>
      <c r="AK138" s="5">
        <v>0</v>
      </c>
      <c r="AL138" s="5">
        <v>0</v>
      </c>
      <c r="AM138" s="5">
        <v>0</v>
      </c>
      <c r="AN138" s="5">
        <v>0</v>
      </c>
      <c r="AO138" s="5">
        <v>0</v>
      </c>
      <c r="AP138" s="5">
        <v>0</v>
      </c>
      <c r="AQ138" s="5">
        <v>1</v>
      </c>
      <c r="AR138" s="5">
        <v>0</v>
      </c>
      <c r="AS138" s="5">
        <v>0</v>
      </c>
      <c r="AT138" s="5">
        <v>3</v>
      </c>
      <c r="AU138" s="5">
        <v>2</v>
      </c>
      <c r="AV138" s="5">
        <v>0</v>
      </c>
      <c r="AW138" s="5">
        <v>0</v>
      </c>
      <c r="AX138" s="5">
        <v>0</v>
      </c>
      <c r="AY138" s="5">
        <v>0</v>
      </c>
      <c r="AZ138" s="5">
        <v>4</v>
      </c>
      <c r="BA138" s="5">
        <v>0</v>
      </c>
      <c r="BB138" s="5">
        <v>4</v>
      </c>
      <c r="BC138" s="5">
        <v>1</v>
      </c>
      <c r="BD138" s="5">
        <v>0</v>
      </c>
      <c r="BE138" s="5">
        <v>1</v>
      </c>
      <c r="BF138" s="5">
        <v>0</v>
      </c>
      <c r="BG138" s="5">
        <v>0</v>
      </c>
      <c r="BH138" s="5">
        <v>0</v>
      </c>
      <c r="BI138" s="5">
        <v>0</v>
      </c>
      <c r="BJ138" s="5">
        <v>0</v>
      </c>
      <c r="BK138" s="5">
        <v>0</v>
      </c>
      <c r="BL138" s="5">
        <v>0</v>
      </c>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4"/>
    </row>
    <row r="139" spans="1:200" ht="16.5">
      <c r="A139" s="84" t="s">
        <v>29</v>
      </c>
      <c r="B139" s="84" t="s">
        <v>55</v>
      </c>
      <c r="C139" s="68" t="s">
        <v>151</v>
      </c>
      <c r="D139" s="53">
        <v>0</v>
      </c>
      <c r="E139" s="5"/>
      <c r="F139" s="5"/>
      <c r="G139" s="5"/>
      <c r="H139" s="5"/>
      <c r="I139" s="5"/>
      <c r="J139" s="5"/>
      <c r="K139" s="5"/>
      <c r="L139" s="5"/>
      <c r="M139" s="5"/>
      <c r="N139" s="5">
        <v>67</v>
      </c>
      <c r="O139" s="5"/>
      <c r="P139" s="5">
        <v>3</v>
      </c>
      <c r="Q139" s="5">
        <v>0</v>
      </c>
      <c r="R139" s="5">
        <v>0</v>
      </c>
      <c r="S139" s="5">
        <v>0</v>
      </c>
      <c r="T139" s="5">
        <v>70</v>
      </c>
      <c r="U139" s="5">
        <v>68</v>
      </c>
      <c r="V139" s="5">
        <v>2</v>
      </c>
      <c r="W139" s="5"/>
      <c r="X139" s="5"/>
      <c r="Y139" s="5">
        <v>0</v>
      </c>
      <c r="Z139" s="5">
        <v>0</v>
      </c>
      <c r="AA139" s="5">
        <v>0</v>
      </c>
      <c r="AB139" s="5">
        <v>0</v>
      </c>
      <c r="AC139" s="5">
        <v>2</v>
      </c>
      <c r="AD139" s="5">
        <v>1</v>
      </c>
      <c r="AE139" s="5">
        <v>0</v>
      </c>
      <c r="AF139" s="5">
        <v>0</v>
      </c>
      <c r="AG139" s="5">
        <v>0</v>
      </c>
      <c r="AH139" s="5">
        <v>0</v>
      </c>
      <c r="AI139" s="5">
        <v>0</v>
      </c>
      <c r="AJ139" s="5">
        <v>0</v>
      </c>
      <c r="AK139" s="5">
        <v>0</v>
      </c>
      <c r="AL139" s="5">
        <v>0</v>
      </c>
      <c r="AM139" s="5">
        <v>0</v>
      </c>
      <c r="AN139" s="5">
        <v>0</v>
      </c>
      <c r="AO139" s="5">
        <v>0</v>
      </c>
      <c r="AP139" s="5">
        <v>1</v>
      </c>
      <c r="AQ139" s="5">
        <v>0</v>
      </c>
      <c r="AR139" s="5">
        <v>0</v>
      </c>
      <c r="AS139" s="5">
        <v>0</v>
      </c>
      <c r="AT139" s="5">
        <v>0</v>
      </c>
      <c r="AU139" s="5">
        <v>0</v>
      </c>
      <c r="AV139" s="5">
        <v>0</v>
      </c>
      <c r="AW139" s="5">
        <v>2</v>
      </c>
      <c r="AX139" s="5">
        <v>1</v>
      </c>
      <c r="AY139" s="5">
        <v>0</v>
      </c>
      <c r="AZ139" s="5">
        <v>0</v>
      </c>
      <c r="BA139" s="5">
        <v>0</v>
      </c>
      <c r="BB139" s="5">
        <v>0</v>
      </c>
      <c r="BC139" s="5">
        <v>0</v>
      </c>
      <c r="BD139" s="5">
        <v>0</v>
      </c>
      <c r="BE139" s="5">
        <v>0</v>
      </c>
      <c r="BF139" s="5">
        <v>0</v>
      </c>
      <c r="BG139" s="5">
        <v>0</v>
      </c>
      <c r="BH139" s="5">
        <v>0</v>
      </c>
      <c r="BI139" s="5">
        <v>0</v>
      </c>
      <c r="BJ139" s="5">
        <v>0</v>
      </c>
      <c r="BK139" s="5">
        <v>0</v>
      </c>
      <c r="BL139" s="5">
        <v>0</v>
      </c>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4"/>
    </row>
    <row r="140" spans="1:200" ht="17.25" thickBot="1">
      <c r="A140" s="84" t="s">
        <v>29</v>
      </c>
      <c r="B140" s="84" t="s">
        <v>55</v>
      </c>
      <c r="C140" s="58" t="s">
        <v>152</v>
      </c>
      <c r="D140" s="53">
        <v>3</v>
      </c>
      <c r="E140" s="5"/>
      <c r="F140" s="5"/>
      <c r="G140" s="5"/>
      <c r="H140" s="5"/>
      <c r="I140" s="5"/>
      <c r="J140" s="5"/>
      <c r="K140" s="5"/>
      <c r="L140" s="5"/>
      <c r="M140" s="5"/>
      <c r="N140" s="5">
        <v>80</v>
      </c>
      <c r="O140" s="5"/>
      <c r="P140" s="5">
        <v>4</v>
      </c>
      <c r="Q140" s="5">
        <v>0</v>
      </c>
      <c r="R140" s="5">
        <v>0</v>
      </c>
      <c r="S140" s="5">
        <v>0</v>
      </c>
      <c r="T140" s="5">
        <v>84</v>
      </c>
      <c r="U140" s="5">
        <v>77</v>
      </c>
      <c r="V140" s="5">
        <v>7</v>
      </c>
      <c r="W140" s="5"/>
      <c r="X140" s="5"/>
      <c r="Y140" s="5">
        <v>0</v>
      </c>
      <c r="Z140" s="5">
        <v>0</v>
      </c>
      <c r="AA140" s="5">
        <v>0</v>
      </c>
      <c r="AB140" s="5">
        <v>0</v>
      </c>
      <c r="AC140" s="5">
        <v>0</v>
      </c>
      <c r="AD140" s="5">
        <v>0</v>
      </c>
      <c r="AE140" s="5">
        <v>0</v>
      </c>
      <c r="AF140" s="5">
        <v>0</v>
      </c>
      <c r="AG140" s="5">
        <v>0</v>
      </c>
      <c r="AH140" s="5">
        <v>0</v>
      </c>
      <c r="AI140" s="5">
        <v>0</v>
      </c>
      <c r="AJ140" s="5">
        <v>0</v>
      </c>
      <c r="AK140" s="5">
        <v>0</v>
      </c>
      <c r="AL140" s="5">
        <v>0</v>
      </c>
      <c r="AM140" s="5">
        <v>0</v>
      </c>
      <c r="AN140" s="5">
        <v>0</v>
      </c>
      <c r="AO140" s="5">
        <v>0</v>
      </c>
      <c r="AP140" s="5">
        <v>0</v>
      </c>
      <c r="AQ140" s="5">
        <v>0</v>
      </c>
      <c r="AR140" s="5">
        <v>0</v>
      </c>
      <c r="AS140" s="5">
        <v>0</v>
      </c>
      <c r="AT140" s="5">
        <v>0</v>
      </c>
      <c r="AU140" s="5">
        <v>0</v>
      </c>
      <c r="AV140" s="5">
        <v>0</v>
      </c>
      <c r="AW140" s="5">
        <v>0</v>
      </c>
      <c r="AX140" s="5">
        <v>0</v>
      </c>
      <c r="AY140" s="5">
        <v>0</v>
      </c>
      <c r="AZ140" s="5">
        <v>14</v>
      </c>
      <c r="BA140" s="5">
        <v>0</v>
      </c>
      <c r="BB140" s="5">
        <v>14</v>
      </c>
      <c r="BC140" s="5">
        <v>7</v>
      </c>
      <c r="BD140" s="5">
        <v>0</v>
      </c>
      <c r="BE140" s="5">
        <v>7</v>
      </c>
      <c r="BF140" s="5">
        <v>0</v>
      </c>
      <c r="BG140" s="5">
        <v>0</v>
      </c>
      <c r="BH140" s="5">
        <v>0</v>
      </c>
      <c r="BI140" s="5">
        <v>4</v>
      </c>
      <c r="BJ140" s="5">
        <v>3</v>
      </c>
      <c r="BK140" s="5">
        <v>0</v>
      </c>
      <c r="BL140" s="5">
        <v>0</v>
      </c>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4"/>
    </row>
    <row r="141" spans="1:200" ht="16.5">
      <c r="A141" s="84" t="s">
        <v>29</v>
      </c>
      <c r="B141" s="84" t="s">
        <v>55</v>
      </c>
      <c r="C141" s="66" t="s">
        <v>224</v>
      </c>
      <c r="D141" s="53">
        <v>4</v>
      </c>
      <c r="E141" s="5"/>
      <c r="F141" s="5"/>
      <c r="G141" s="5"/>
      <c r="H141" s="5"/>
      <c r="I141" s="5"/>
      <c r="J141" s="5"/>
      <c r="K141" s="5"/>
      <c r="L141" s="5"/>
      <c r="M141" s="5"/>
      <c r="N141" s="5">
        <v>50</v>
      </c>
      <c r="O141" s="5"/>
      <c r="P141" s="5">
        <v>2</v>
      </c>
      <c r="Q141" s="5">
        <v>0</v>
      </c>
      <c r="R141" s="5">
        <v>0</v>
      </c>
      <c r="S141" s="5">
        <v>0</v>
      </c>
      <c r="T141" s="5">
        <v>52</v>
      </c>
      <c r="U141" s="5">
        <v>49</v>
      </c>
      <c r="V141" s="5">
        <v>3</v>
      </c>
      <c r="W141" s="5"/>
      <c r="X141" s="5"/>
      <c r="Y141" s="5">
        <v>0</v>
      </c>
      <c r="Z141" s="5">
        <v>0</v>
      </c>
      <c r="AA141" s="5">
        <v>0</v>
      </c>
      <c r="AB141" s="5">
        <v>1</v>
      </c>
      <c r="AC141" s="5">
        <v>2</v>
      </c>
      <c r="AD141" s="5">
        <v>2</v>
      </c>
      <c r="AE141" s="5">
        <v>0</v>
      </c>
      <c r="AF141" s="5">
        <v>0</v>
      </c>
      <c r="AG141" s="5">
        <v>0</v>
      </c>
      <c r="AH141" s="5">
        <v>0</v>
      </c>
      <c r="AI141" s="5">
        <v>0</v>
      </c>
      <c r="AJ141" s="5">
        <v>0</v>
      </c>
      <c r="AK141" s="5">
        <v>0</v>
      </c>
      <c r="AL141" s="5">
        <v>0</v>
      </c>
      <c r="AM141" s="5">
        <v>0</v>
      </c>
      <c r="AN141" s="5">
        <v>0</v>
      </c>
      <c r="AO141" s="5">
        <v>0</v>
      </c>
      <c r="AP141" s="5">
        <v>0</v>
      </c>
      <c r="AQ141" s="5">
        <v>2</v>
      </c>
      <c r="AR141" s="5">
        <v>0</v>
      </c>
      <c r="AS141" s="5">
        <v>0</v>
      </c>
      <c r="AT141" s="5">
        <v>0</v>
      </c>
      <c r="AU141" s="5">
        <v>0</v>
      </c>
      <c r="AV141" s="5">
        <v>0</v>
      </c>
      <c r="AW141" s="5">
        <v>0</v>
      </c>
      <c r="AX141" s="5">
        <v>0</v>
      </c>
      <c r="AY141" s="5">
        <v>0</v>
      </c>
      <c r="AZ141" s="5">
        <v>4</v>
      </c>
      <c r="BA141" s="5">
        <v>0</v>
      </c>
      <c r="BB141" s="5">
        <v>4</v>
      </c>
      <c r="BC141" s="5">
        <v>1</v>
      </c>
      <c r="BD141" s="5">
        <v>0</v>
      </c>
      <c r="BE141" s="5">
        <v>1</v>
      </c>
      <c r="BF141" s="5">
        <v>0</v>
      </c>
      <c r="BG141" s="5">
        <v>0</v>
      </c>
      <c r="BH141" s="5">
        <v>0</v>
      </c>
      <c r="BI141" s="5">
        <v>0</v>
      </c>
      <c r="BJ141" s="5">
        <v>0</v>
      </c>
      <c r="BK141" s="5">
        <v>0</v>
      </c>
      <c r="BL141" s="5">
        <v>0</v>
      </c>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4"/>
    </row>
    <row r="142" spans="1:200" ht="16.5">
      <c r="A142" s="84" t="s">
        <v>29</v>
      </c>
      <c r="B142" s="79" t="s">
        <v>76</v>
      </c>
      <c r="C142" s="68" t="s">
        <v>162</v>
      </c>
      <c r="D142" s="53">
        <v>1</v>
      </c>
      <c r="E142" s="5">
        <v>1</v>
      </c>
      <c r="F142" s="5">
        <v>0</v>
      </c>
      <c r="G142" s="5">
        <v>0</v>
      </c>
      <c r="H142" s="5">
        <v>0</v>
      </c>
      <c r="I142" s="5">
        <v>1</v>
      </c>
      <c r="J142" s="5">
        <v>1</v>
      </c>
      <c r="K142" s="5">
        <v>0</v>
      </c>
      <c r="L142" s="5">
        <v>1</v>
      </c>
      <c r="M142" s="5"/>
      <c r="N142" s="5">
        <v>165</v>
      </c>
      <c r="O142" s="5">
        <v>0</v>
      </c>
      <c r="P142" s="5">
        <v>5</v>
      </c>
      <c r="Q142" s="5">
        <v>0</v>
      </c>
      <c r="R142" s="5">
        <v>0</v>
      </c>
      <c r="S142" s="5">
        <v>1</v>
      </c>
      <c r="T142" s="5">
        <v>171</v>
      </c>
      <c r="U142" s="5">
        <v>168</v>
      </c>
      <c r="V142" s="5">
        <v>3</v>
      </c>
      <c r="W142" s="5">
        <v>1</v>
      </c>
      <c r="X142" s="5">
        <v>1</v>
      </c>
      <c r="Y142" s="5">
        <v>0</v>
      </c>
      <c r="Z142" s="5">
        <v>0</v>
      </c>
      <c r="AA142" s="5">
        <v>0</v>
      </c>
      <c r="AB142" s="5">
        <v>0</v>
      </c>
      <c r="AC142" s="5">
        <v>4</v>
      </c>
      <c r="AD142" s="5">
        <v>2</v>
      </c>
      <c r="AE142" s="5">
        <v>0</v>
      </c>
      <c r="AF142" s="5">
        <v>0</v>
      </c>
      <c r="AG142" s="5">
        <v>0</v>
      </c>
      <c r="AH142" s="5">
        <v>0</v>
      </c>
      <c r="AI142" s="5">
        <v>0</v>
      </c>
      <c r="AJ142" s="5">
        <v>0</v>
      </c>
      <c r="AK142" s="5">
        <v>0</v>
      </c>
      <c r="AL142" s="5">
        <v>0</v>
      </c>
      <c r="AM142" s="5">
        <v>0</v>
      </c>
      <c r="AN142" s="5">
        <v>0</v>
      </c>
      <c r="AO142" s="5">
        <v>0</v>
      </c>
      <c r="AP142" s="5">
        <v>2</v>
      </c>
      <c r="AQ142" s="5">
        <v>0</v>
      </c>
      <c r="AR142" s="5">
        <v>0</v>
      </c>
      <c r="AS142" s="5">
        <v>0</v>
      </c>
      <c r="AT142" s="5">
        <v>2</v>
      </c>
      <c r="AU142" s="5">
        <v>1</v>
      </c>
      <c r="AV142" s="5">
        <v>0</v>
      </c>
      <c r="AW142" s="5">
        <v>0</v>
      </c>
      <c r="AX142" s="5">
        <v>0</v>
      </c>
      <c r="AY142" s="5">
        <v>0</v>
      </c>
      <c r="AZ142" s="5">
        <v>0</v>
      </c>
      <c r="BA142" s="5">
        <v>0</v>
      </c>
      <c r="BB142" s="5">
        <v>0</v>
      </c>
      <c r="BC142" s="5">
        <v>0</v>
      </c>
      <c r="BD142" s="5">
        <v>0</v>
      </c>
      <c r="BE142" s="5">
        <v>0</v>
      </c>
      <c r="BF142" s="5">
        <v>0</v>
      </c>
      <c r="BG142" s="5">
        <v>0</v>
      </c>
      <c r="BH142" s="5">
        <v>0</v>
      </c>
      <c r="BI142" s="5">
        <v>0</v>
      </c>
      <c r="BJ142" s="5">
        <v>0</v>
      </c>
      <c r="BK142" s="5">
        <v>0</v>
      </c>
      <c r="BL142" s="5">
        <v>0</v>
      </c>
      <c r="BM142" s="5">
        <v>1</v>
      </c>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4"/>
    </row>
    <row r="143" spans="1:200" ht="16.5">
      <c r="A143" s="84" t="s">
        <v>29</v>
      </c>
      <c r="B143" s="84" t="s">
        <v>76</v>
      </c>
      <c r="C143" s="68" t="s">
        <v>139</v>
      </c>
      <c r="D143" s="53">
        <v>4</v>
      </c>
      <c r="E143" s="5">
        <v>0</v>
      </c>
      <c r="F143" s="5">
        <v>0</v>
      </c>
      <c r="G143" s="5">
        <v>0</v>
      </c>
      <c r="H143" s="5">
        <v>0</v>
      </c>
      <c r="I143" s="5">
        <v>0</v>
      </c>
      <c r="J143" s="5">
        <v>0</v>
      </c>
      <c r="K143" s="5">
        <v>0</v>
      </c>
      <c r="L143" s="5">
        <v>0</v>
      </c>
      <c r="M143" s="5"/>
      <c r="N143" s="5">
        <v>657</v>
      </c>
      <c r="O143" s="5">
        <v>0</v>
      </c>
      <c r="P143" s="5">
        <v>7</v>
      </c>
      <c r="Q143" s="5">
        <v>1</v>
      </c>
      <c r="R143" s="5">
        <v>0</v>
      </c>
      <c r="S143" s="5">
        <v>8</v>
      </c>
      <c r="T143" s="5">
        <v>673</v>
      </c>
      <c r="U143" s="5">
        <v>656</v>
      </c>
      <c r="V143" s="5">
        <v>17</v>
      </c>
      <c r="W143" s="5">
        <v>0</v>
      </c>
      <c r="X143" s="5">
        <v>0</v>
      </c>
      <c r="Y143" s="5">
        <v>0</v>
      </c>
      <c r="Z143" s="5">
        <v>0</v>
      </c>
      <c r="AA143" s="5">
        <v>0</v>
      </c>
      <c r="AB143" s="5">
        <v>0</v>
      </c>
      <c r="AC143" s="5">
        <v>28</v>
      </c>
      <c r="AD143" s="5">
        <v>6</v>
      </c>
      <c r="AE143" s="5">
        <v>2</v>
      </c>
      <c r="AF143" s="5">
        <v>0</v>
      </c>
      <c r="AG143" s="5">
        <v>0</v>
      </c>
      <c r="AH143" s="5">
        <v>4</v>
      </c>
      <c r="AI143" s="5">
        <v>0</v>
      </c>
      <c r="AJ143" s="5">
        <v>0</v>
      </c>
      <c r="AK143" s="5">
        <v>0</v>
      </c>
      <c r="AL143" s="5">
        <v>0</v>
      </c>
      <c r="AM143" s="5">
        <v>1</v>
      </c>
      <c r="AN143" s="5">
        <v>1</v>
      </c>
      <c r="AO143" s="5">
        <v>1</v>
      </c>
      <c r="AP143" s="5">
        <v>12</v>
      </c>
      <c r="AQ143" s="5">
        <v>0</v>
      </c>
      <c r="AR143" s="5">
        <v>0</v>
      </c>
      <c r="AS143" s="5">
        <v>0</v>
      </c>
      <c r="AT143" s="5">
        <v>6</v>
      </c>
      <c r="AU143" s="5">
        <v>3</v>
      </c>
      <c r="AV143" s="5">
        <v>0</v>
      </c>
      <c r="AW143" s="5">
        <v>0</v>
      </c>
      <c r="AX143" s="5">
        <v>0</v>
      </c>
      <c r="AY143" s="5">
        <v>0</v>
      </c>
      <c r="AZ143" s="5">
        <v>0</v>
      </c>
      <c r="BA143" s="5">
        <v>0</v>
      </c>
      <c r="BB143" s="5">
        <v>0</v>
      </c>
      <c r="BC143" s="5">
        <v>0</v>
      </c>
      <c r="BD143" s="5">
        <v>0</v>
      </c>
      <c r="BE143" s="5">
        <v>0</v>
      </c>
      <c r="BF143" s="5">
        <v>0</v>
      </c>
      <c r="BG143" s="5">
        <v>0</v>
      </c>
      <c r="BH143" s="5">
        <v>0</v>
      </c>
      <c r="BI143" s="5">
        <v>0</v>
      </c>
      <c r="BJ143" s="5">
        <v>0</v>
      </c>
      <c r="BK143" s="5">
        <v>0</v>
      </c>
      <c r="BL143" s="5">
        <v>0</v>
      </c>
      <c r="BM143" s="5">
        <v>1</v>
      </c>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4"/>
    </row>
    <row r="144" spans="1:200" ht="16.5">
      <c r="A144" s="84" t="s">
        <v>29</v>
      </c>
      <c r="B144" s="84" t="s">
        <v>76</v>
      </c>
      <c r="C144" s="68" t="s">
        <v>142</v>
      </c>
      <c r="D144" s="53">
        <v>5</v>
      </c>
      <c r="E144" s="5">
        <v>1</v>
      </c>
      <c r="F144" s="5">
        <v>0</v>
      </c>
      <c r="G144" s="5">
        <v>0</v>
      </c>
      <c r="H144" s="5">
        <v>0</v>
      </c>
      <c r="I144" s="5">
        <v>1</v>
      </c>
      <c r="J144" s="5">
        <v>1</v>
      </c>
      <c r="K144" s="5">
        <v>0</v>
      </c>
      <c r="L144" s="5">
        <v>1</v>
      </c>
      <c r="M144" s="5"/>
      <c r="N144" s="5">
        <v>205</v>
      </c>
      <c r="O144" s="5">
        <v>0</v>
      </c>
      <c r="P144" s="5">
        <v>14</v>
      </c>
      <c r="Q144" s="5">
        <v>0</v>
      </c>
      <c r="R144" s="5">
        <v>0</v>
      </c>
      <c r="S144" s="5">
        <v>0</v>
      </c>
      <c r="T144" s="5">
        <v>219</v>
      </c>
      <c r="U144" s="5">
        <v>215</v>
      </c>
      <c r="V144" s="5">
        <v>4</v>
      </c>
      <c r="W144" s="5">
        <v>1</v>
      </c>
      <c r="X144" s="5">
        <v>0</v>
      </c>
      <c r="Y144" s="5">
        <v>0</v>
      </c>
      <c r="Z144" s="5">
        <v>0</v>
      </c>
      <c r="AA144" s="5">
        <v>0</v>
      </c>
      <c r="AB144" s="5">
        <v>0</v>
      </c>
      <c r="AC144" s="5">
        <v>4</v>
      </c>
      <c r="AD144" s="5">
        <v>2</v>
      </c>
      <c r="AE144" s="5">
        <v>0</v>
      </c>
      <c r="AF144" s="5">
        <v>0</v>
      </c>
      <c r="AG144" s="5">
        <v>0</v>
      </c>
      <c r="AH144" s="5">
        <v>0</v>
      </c>
      <c r="AI144" s="5">
        <v>0</v>
      </c>
      <c r="AJ144" s="5">
        <v>0</v>
      </c>
      <c r="AK144" s="5">
        <v>0</v>
      </c>
      <c r="AL144" s="5">
        <v>0</v>
      </c>
      <c r="AM144" s="5">
        <v>0</v>
      </c>
      <c r="AN144" s="5">
        <v>0</v>
      </c>
      <c r="AO144" s="5">
        <v>0</v>
      </c>
      <c r="AP144" s="5">
        <v>2</v>
      </c>
      <c r="AQ144" s="5">
        <v>0</v>
      </c>
      <c r="AR144" s="5">
        <v>0</v>
      </c>
      <c r="AS144" s="5">
        <v>0</v>
      </c>
      <c r="AT144" s="5">
        <v>0</v>
      </c>
      <c r="AU144" s="5">
        <v>0</v>
      </c>
      <c r="AV144" s="5">
        <v>0</v>
      </c>
      <c r="AW144" s="5">
        <v>0</v>
      </c>
      <c r="AX144" s="5">
        <v>0</v>
      </c>
      <c r="AY144" s="5">
        <v>0</v>
      </c>
      <c r="AZ144" s="5">
        <v>4</v>
      </c>
      <c r="BA144" s="5">
        <v>0</v>
      </c>
      <c r="BB144" s="5">
        <v>4</v>
      </c>
      <c r="BC144" s="5">
        <v>2</v>
      </c>
      <c r="BD144" s="5">
        <v>0</v>
      </c>
      <c r="BE144" s="5">
        <v>0</v>
      </c>
      <c r="BF144" s="5">
        <v>2</v>
      </c>
      <c r="BG144" s="5">
        <v>0</v>
      </c>
      <c r="BH144" s="5">
        <v>0</v>
      </c>
      <c r="BI144" s="5">
        <v>0</v>
      </c>
      <c r="BJ144" s="5">
        <v>0</v>
      </c>
      <c r="BK144" s="5">
        <v>0</v>
      </c>
      <c r="BL144" s="5">
        <v>0</v>
      </c>
      <c r="BM144" s="5">
        <v>1</v>
      </c>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4"/>
    </row>
    <row r="145" spans="1:200" ht="16.5">
      <c r="A145" s="84" t="s">
        <v>29</v>
      </c>
      <c r="B145" s="84" t="s">
        <v>76</v>
      </c>
      <c r="C145" s="68" t="s">
        <v>143</v>
      </c>
      <c r="D145" s="53">
        <v>19</v>
      </c>
      <c r="E145" s="5">
        <v>5</v>
      </c>
      <c r="F145" s="5">
        <v>0</v>
      </c>
      <c r="G145" s="5">
        <v>0</v>
      </c>
      <c r="H145" s="5">
        <v>0</v>
      </c>
      <c r="I145" s="5">
        <v>5</v>
      </c>
      <c r="J145" s="5">
        <v>5</v>
      </c>
      <c r="K145" s="5">
        <v>0</v>
      </c>
      <c r="L145" s="5">
        <v>5</v>
      </c>
      <c r="M145" s="5"/>
      <c r="N145" s="5">
        <v>587</v>
      </c>
      <c r="O145" s="5">
        <v>0</v>
      </c>
      <c r="P145" s="5">
        <v>13</v>
      </c>
      <c r="Q145" s="5">
        <v>5</v>
      </c>
      <c r="R145" s="5">
        <v>0</v>
      </c>
      <c r="S145" s="5">
        <v>3</v>
      </c>
      <c r="T145" s="5">
        <v>608</v>
      </c>
      <c r="U145" s="5">
        <v>591</v>
      </c>
      <c r="V145" s="5">
        <v>17</v>
      </c>
      <c r="W145" s="5">
        <v>5</v>
      </c>
      <c r="X145" s="5">
        <v>0</v>
      </c>
      <c r="Y145" s="5">
        <v>0</v>
      </c>
      <c r="Z145" s="5">
        <v>0</v>
      </c>
      <c r="AA145" s="5">
        <v>0</v>
      </c>
      <c r="AB145" s="5">
        <v>0</v>
      </c>
      <c r="AC145" s="5">
        <v>22</v>
      </c>
      <c r="AD145" s="5">
        <v>8</v>
      </c>
      <c r="AE145" s="5">
        <v>3</v>
      </c>
      <c r="AF145" s="5">
        <v>0</v>
      </c>
      <c r="AG145" s="5">
        <v>0</v>
      </c>
      <c r="AH145" s="5">
        <v>0</v>
      </c>
      <c r="AI145" s="5">
        <v>0</v>
      </c>
      <c r="AJ145" s="5">
        <v>0</v>
      </c>
      <c r="AK145" s="5">
        <v>0</v>
      </c>
      <c r="AL145" s="5">
        <v>0</v>
      </c>
      <c r="AM145" s="5">
        <v>2</v>
      </c>
      <c r="AN145" s="5">
        <v>1</v>
      </c>
      <c r="AO145" s="5">
        <v>1</v>
      </c>
      <c r="AP145" s="5">
        <v>11</v>
      </c>
      <c r="AQ145" s="5">
        <v>0</v>
      </c>
      <c r="AR145" s="5">
        <v>2</v>
      </c>
      <c r="AS145" s="5">
        <v>0</v>
      </c>
      <c r="AT145" s="5">
        <v>4</v>
      </c>
      <c r="AU145" s="5">
        <v>2</v>
      </c>
      <c r="AV145" s="5">
        <v>0</v>
      </c>
      <c r="AW145" s="5">
        <v>0</v>
      </c>
      <c r="AX145" s="5">
        <v>0</v>
      </c>
      <c r="AY145" s="5">
        <v>0</v>
      </c>
      <c r="AZ145" s="5">
        <v>8</v>
      </c>
      <c r="BA145" s="5">
        <v>5</v>
      </c>
      <c r="BB145" s="5">
        <v>3</v>
      </c>
      <c r="BC145" s="5">
        <v>4</v>
      </c>
      <c r="BD145" s="5">
        <v>0</v>
      </c>
      <c r="BE145" s="5">
        <v>4</v>
      </c>
      <c r="BF145" s="5">
        <v>0</v>
      </c>
      <c r="BG145" s="5">
        <v>2</v>
      </c>
      <c r="BH145" s="5">
        <v>0</v>
      </c>
      <c r="BI145" s="5">
        <v>2</v>
      </c>
      <c r="BJ145" s="5">
        <v>0</v>
      </c>
      <c r="BK145" s="5">
        <v>0</v>
      </c>
      <c r="BL145" s="5">
        <v>0</v>
      </c>
      <c r="BM145" s="5">
        <v>1</v>
      </c>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c r="FR145" s="5"/>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4"/>
    </row>
    <row r="146" spans="1:200" ht="16.5">
      <c r="A146" s="84" t="s">
        <v>29</v>
      </c>
      <c r="B146" s="84" t="s">
        <v>76</v>
      </c>
      <c r="C146" s="68" t="s">
        <v>81</v>
      </c>
      <c r="D146" s="53">
        <v>12</v>
      </c>
      <c r="E146" s="5">
        <v>2</v>
      </c>
      <c r="F146" s="5">
        <v>0</v>
      </c>
      <c r="G146" s="5">
        <v>0</v>
      </c>
      <c r="H146" s="5">
        <v>0</v>
      </c>
      <c r="I146" s="5">
        <v>2</v>
      </c>
      <c r="J146" s="5">
        <v>2</v>
      </c>
      <c r="K146" s="5">
        <v>0</v>
      </c>
      <c r="L146" s="5">
        <v>2</v>
      </c>
      <c r="M146" s="5"/>
      <c r="N146" s="5">
        <v>458</v>
      </c>
      <c r="O146" s="5">
        <v>0</v>
      </c>
      <c r="P146" s="5">
        <v>8</v>
      </c>
      <c r="Q146" s="5">
        <v>6</v>
      </c>
      <c r="R146" s="5">
        <v>0</v>
      </c>
      <c r="S146" s="5">
        <v>3</v>
      </c>
      <c r="T146" s="5">
        <v>475</v>
      </c>
      <c r="U146" s="5">
        <v>456</v>
      </c>
      <c r="V146" s="5">
        <v>19</v>
      </c>
      <c r="W146" s="5">
        <v>0</v>
      </c>
      <c r="X146" s="5">
        <v>0</v>
      </c>
      <c r="Y146" s="5">
        <v>0</v>
      </c>
      <c r="Z146" s="5">
        <v>0</v>
      </c>
      <c r="AA146" s="5">
        <v>0</v>
      </c>
      <c r="AB146" s="5">
        <v>0</v>
      </c>
      <c r="AC146" s="5">
        <v>10</v>
      </c>
      <c r="AD146" s="5">
        <v>5</v>
      </c>
      <c r="AE146" s="5">
        <v>0</v>
      </c>
      <c r="AF146" s="5">
        <v>0</v>
      </c>
      <c r="AG146" s="5">
        <v>0</v>
      </c>
      <c r="AH146" s="5">
        <v>0</v>
      </c>
      <c r="AI146" s="5">
        <v>0</v>
      </c>
      <c r="AJ146" s="5">
        <v>0</v>
      </c>
      <c r="AK146" s="5">
        <v>0</v>
      </c>
      <c r="AL146" s="5">
        <v>0</v>
      </c>
      <c r="AM146" s="5">
        <v>0</v>
      </c>
      <c r="AN146" s="5">
        <v>0</v>
      </c>
      <c r="AO146" s="5">
        <v>0</v>
      </c>
      <c r="AP146" s="5">
        <v>5</v>
      </c>
      <c r="AQ146" s="5">
        <v>0</v>
      </c>
      <c r="AR146" s="5">
        <v>10</v>
      </c>
      <c r="AS146" s="5">
        <v>0</v>
      </c>
      <c r="AT146" s="5">
        <v>2</v>
      </c>
      <c r="AU146" s="5">
        <v>1</v>
      </c>
      <c r="AV146" s="5">
        <v>0</v>
      </c>
      <c r="AW146" s="5">
        <v>0</v>
      </c>
      <c r="AX146" s="5">
        <v>0</v>
      </c>
      <c r="AY146" s="5">
        <v>0</v>
      </c>
      <c r="AZ146" s="5">
        <v>26</v>
      </c>
      <c r="BA146" s="5">
        <v>2</v>
      </c>
      <c r="BB146" s="5">
        <v>24</v>
      </c>
      <c r="BC146" s="5">
        <v>13</v>
      </c>
      <c r="BD146" s="5">
        <v>0</v>
      </c>
      <c r="BE146" s="5">
        <v>13</v>
      </c>
      <c r="BF146" s="5">
        <v>0</v>
      </c>
      <c r="BG146" s="5">
        <v>10</v>
      </c>
      <c r="BH146" s="5">
        <v>0</v>
      </c>
      <c r="BI146" s="5">
        <v>2</v>
      </c>
      <c r="BJ146" s="5">
        <v>0</v>
      </c>
      <c r="BK146" s="5">
        <v>0</v>
      </c>
      <c r="BL146" s="5">
        <v>1</v>
      </c>
      <c r="BM146" s="5">
        <v>1</v>
      </c>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c r="FQ146" s="5"/>
      <c r="FR146" s="5"/>
      <c r="FS146" s="5"/>
      <c r="FT146" s="5"/>
      <c r="FU146" s="5"/>
      <c r="FV146" s="5"/>
      <c r="FW146" s="5"/>
      <c r="FX146" s="5"/>
      <c r="FY146" s="5"/>
      <c r="FZ146" s="5"/>
      <c r="GA146" s="5"/>
      <c r="GB146" s="5"/>
      <c r="GC146" s="5"/>
      <c r="GD146" s="5"/>
      <c r="GE146" s="5"/>
      <c r="GF146" s="5"/>
      <c r="GG146" s="5"/>
      <c r="GH146" s="5"/>
      <c r="GI146" s="5"/>
      <c r="GJ146" s="5"/>
      <c r="GK146" s="5"/>
      <c r="GL146" s="5"/>
      <c r="GM146" s="5"/>
      <c r="GN146" s="5"/>
      <c r="GO146" s="5"/>
      <c r="GP146" s="5"/>
      <c r="GQ146" s="5"/>
      <c r="GR146" s="54"/>
    </row>
    <row r="147" spans="1:200" ht="16.5">
      <c r="A147" s="84" t="s">
        <v>29</v>
      </c>
      <c r="B147" s="84" t="s">
        <v>76</v>
      </c>
      <c r="C147" s="68" t="s">
        <v>147</v>
      </c>
      <c r="D147" s="53">
        <v>108</v>
      </c>
      <c r="E147" s="5">
        <v>6</v>
      </c>
      <c r="F147" s="5">
        <v>0</v>
      </c>
      <c r="G147" s="5">
        <v>0</v>
      </c>
      <c r="H147" s="5">
        <v>0</v>
      </c>
      <c r="I147" s="5">
        <v>6</v>
      </c>
      <c r="J147" s="5">
        <v>6</v>
      </c>
      <c r="K147" s="5">
        <v>0</v>
      </c>
      <c r="L147" s="5">
        <v>6</v>
      </c>
      <c r="M147" s="5"/>
      <c r="N147" s="5">
        <v>7477</v>
      </c>
      <c r="O147" s="5">
        <v>0</v>
      </c>
      <c r="P147" s="5">
        <v>73</v>
      </c>
      <c r="Q147" s="5">
        <v>133</v>
      </c>
      <c r="R147" s="5">
        <v>0</v>
      </c>
      <c r="S147" s="5">
        <v>48</v>
      </c>
      <c r="T147" s="5">
        <v>7731</v>
      </c>
      <c r="U147" s="5">
        <v>7466</v>
      </c>
      <c r="V147" s="5">
        <v>265</v>
      </c>
      <c r="W147" s="5">
        <v>6</v>
      </c>
      <c r="X147" s="5">
        <v>1</v>
      </c>
      <c r="Y147" s="5">
        <v>7</v>
      </c>
      <c r="Z147" s="5">
        <v>0</v>
      </c>
      <c r="AA147" s="5">
        <v>0</v>
      </c>
      <c r="AB147" s="5">
        <v>68</v>
      </c>
      <c r="AC147" s="5">
        <v>156</v>
      </c>
      <c r="AD147" s="5">
        <v>54</v>
      </c>
      <c r="AE147" s="5">
        <v>22</v>
      </c>
      <c r="AF147" s="5">
        <v>0</v>
      </c>
      <c r="AG147" s="5">
        <v>0</v>
      </c>
      <c r="AH147" s="5">
        <v>2</v>
      </c>
      <c r="AI147" s="5">
        <v>0</v>
      </c>
      <c r="AJ147" s="5">
        <v>0</v>
      </c>
      <c r="AK147" s="5">
        <v>0</v>
      </c>
      <c r="AL147" s="5">
        <v>0</v>
      </c>
      <c r="AM147" s="5">
        <v>1</v>
      </c>
      <c r="AN147" s="5">
        <v>1</v>
      </c>
      <c r="AO147" s="5">
        <v>1</v>
      </c>
      <c r="AP147" s="5">
        <v>78</v>
      </c>
      <c r="AQ147" s="5">
        <v>0</v>
      </c>
      <c r="AR147" s="5">
        <v>52</v>
      </c>
      <c r="AS147" s="5">
        <v>0</v>
      </c>
      <c r="AT147" s="5">
        <v>20</v>
      </c>
      <c r="AU147" s="5">
        <v>10</v>
      </c>
      <c r="AV147" s="5">
        <v>0</v>
      </c>
      <c r="AW147" s="5">
        <v>0</v>
      </c>
      <c r="AX147" s="5">
        <v>0</v>
      </c>
      <c r="AY147" s="5">
        <v>0</v>
      </c>
      <c r="AZ147" s="5">
        <v>354</v>
      </c>
      <c r="BA147" s="5">
        <v>0</v>
      </c>
      <c r="BB147" s="5">
        <v>354</v>
      </c>
      <c r="BC147" s="5">
        <v>177</v>
      </c>
      <c r="BD147" s="5">
        <v>0</v>
      </c>
      <c r="BE147" s="5">
        <v>177</v>
      </c>
      <c r="BF147" s="5">
        <v>0</v>
      </c>
      <c r="BG147" s="5">
        <v>52</v>
      </c>
      <c r="BH147" s="5">
        <v>8</v>
      </c>
      <c r="BI147" s="5">
        <v>21</v>
      </c>
      <c r="BJ147" s="5">
        <v>0</v>
      </c>
      <c r="BK147" s="5">
        <v>20</v>
      </c>
      <c r="BL147" s="5">
        <v>1</v>
      </c>
      <c r="BM147" s="5">
        <v>1</v>
      </c>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c r="FQ147" s="5"/>
      <c r="FR147" s="5"/>
      <c r="FS147" s="5"/>
      <c r="FT147" s="5"/>
      <c r="FU147" s="5"/>
      <c r="FV147" s="5"/>
      <c r="FW147" s="5"/>
      <c r="FX147" s="5"/>
      <c r="FY147" s="5"/>
      <c r="FZ147" s="5"/>
      <c r="GA147" s="5"/>
      <c r="GB147" s="5"/>
      <c r="GC147" s="5"/>
      <c r="GD147" s="5"/>
      <c r="GE147" s="5"/>
      <c r="GF147" s="5"/>
      <c r="GG147" s="5"/>
      <c r="GH147" s="5"/>
      <c r="GI147" s="5"/>
      <c r="GJ147" s="5"/>
      <c r="GK147" s="5"/>
      <c r="GL147" s="5"/>
      <c r="GM147" s="5"/>
      <c r="GN147" s="5"/>
      <c r="GO147" s="5"/>
      <c r="GP147" s="5"/>
      <c r="GQ147" s="5"/>
      <c r="GR147" s="54"/>
    </row>
    <row r="148" spans="1:200" ht="16.5">
      <c r="A148" s="84" t="s">
        <v>29</v>
      </c>
      <c r="B148" s="84" t="s">
        <v>76</v>
      </c>
      <c r="C148" s="68" t="s">
        <v>140</v>
      </c>
      <c r="D148" s="53">
        <v>2</v>
      </c>
      <c r="E148" s="5">
        <v>0</v>
      </c>
      <c r="F148" s="5">
        <v>0</v>
      </c>
      <c r="G148" s="5">
        <v>0</v>
      </c>
      <c r="H148" s="5">
        <v>0</v>
      </c>
      <c r="I148" s="5">
        <v>0</v>
      </c>
      <c r="J148" s="5">
        <v>0</v>
      </c>
      <c r="K148" s="5">
        <v>0</v>
      </c>
      <c r="L148" s="5">
        <v>0</v>
      </c>
      <c r="M148" s="5"/>
      <c r="N148" s="5">
        <v>174</v>
      </c>
      <c r="O148" s="5">
        <v>0</v>
      </c>
      <c r="P148" s="5">
        <v>0</v>
      </c>
      <c r="Q148" s="5"/>
      <c r="R148" s="5"/>
      <c r="S148" s="5"/>
      <c r="T148" s="5">
        <v>174</v>
      </c>
      <c r="U148" s="5">
        <v>176</v>
      </c>
      <c r="V148" s="5"/>
      <c r="W148" s="5">
        <v>0</v>
      </c>
      <c r="X148" s="5">
        <v>0</v>
      </c>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c r="ES148" s="5"/>
      <c r="ET148" s="5"/>
      <c r="EU148" s="5"/>
      <c r="EV148" s="5"/>
      <c r="EW148" s="5"/>
      <c r="EX148" s="5"/>
      <c r="EY148" s="5"/>
      <c r="EZ148" s="5"/>
      <c r="FA148" s="5"/>
      <c r="FB148" s="5"/>
      <c r="FC148" s="5"/>
      <c r="FD148" s="5"/>
      <c r="FE148" s="5"/>
      <c r="FF148" s="5"/>
      <c r="FG148" s="5"/>
      <c r="FH148" s="5"/>
      <c r="FI148" s="5"/>
      <c r="FJ148" s="5"/>
      <c r="FK148" s="5"/>
      <c r="FL148" s="5"/>
      <c r="FM148" s="5"/>
      <c r="FN148" s="5"/>
      <c r="FO148" s="5"/>
      <c r="FP148" s="5"/>
      <c r="FQ148" s="5"/>
      <c r="FR148" s="5"/>
      <c r="FS148" s="5"/>
      <c r="FT148" s="5"/>
      <c r="FU148" s="5"/>
      <c r="FV148" s="5"/>
      <c r="FW148" s="5"/>
      <c r="FX148" s="5"/>
      <c r="FY148" s="5"/>
      <c r="FZ148" s="5"/>
      <c r="GA148" s="5"/>
      <c r="GB148" s="5"/>
      <c r="GC148" s="5"/>
      <c r="GD148" s="5"/>
      <c r="GE148" s="5"/>
      <c r="GF148" s="5"/>
      <c r="GG148" s="5"/>
      <c r="GH148" s="5"/>
      <c r="GI148" s="5"/>
      <c r="GJ148" s="5"/>
      <c r="GK148" s="5"/>
      <c r="GL148" s="5"/>
      <c r="GM148" s="5"/>
      <c r="GN148" s="5"/>
      <c r="GO148" s="5"/>
      <c r="GP148" s="5"/>
      <c r="GQ148" s="5"/>
      <c r="GR148" s="54"/>
    </row>
    <row r="149" spans="1:200" ht="16.5">
      <c r="A149" s="84" t="s">
        <v>29</v>
      </c>
      <c r="B149" s="84" t="s">
        <v>76</v>
      </c>
      <c r="C149" s="68" t="s">
        <v>177</v>
      </c>
      <c r="D149" s="53">
        <v>5</v>
      </c>
      <c r="E149" s="5">
        <v>1</v>
      </c>
      <c r="F149" s="5">
        <v>0</v>
      </c>
      <c r="G149" s="5">
        <v>0</v>
      </c>
      <c r="H149" s="5">
        <v>0</v>
      </c>
      <c r="I149" s="5">
        <v>1</v>
      </c>
      <c r="J149" s="5">
        <v>1</v>
      </c>
      <c r="K149" s="5">
        <v>0</v>
      </c>
      <c r="L149" s="5">
        <v>1</v>
      </c>
      <c r="M149" s="5"/>
      <c r="N149" s="5">
        <v>275</v>
      </c>
      <c r="O149" s="5">
        <v>0</v>
      </c>
      <c r="P149" s="5">
        <v>4</v>
      </c>
      <c r="Q149" s="5">
        <v>0</v>
      </c>
      <c r="R149" s="5">
        <v>0</v>
      </c>
      <c r="S149" s="5">
        <v>0</v>
      </c>
      <c r="T149" s="5">
        <v>279</v>
      </c>
      <c r="U149" s="5">
        <v>273</v>
      </c>
      <c r="V149" s="5">
        <v>6</v>
      </c>
      <c r="W149" s="5">
        <v>0</v>
      </c>
      <c r="X149" s="5">
        <v>0</v>
      </c>
      <c r="Y149" s="5">
        <v>0</v>
      </c>
      <c r="Z149" s="5">
        <v>0</v>
      </c>
      <c r="AA149" s="5">
        <v>0</v>
      </c>
      <c r="AB149" s="5">
        <v>0</v>
      </c>
      <c r="AC149" s="5">
        <v>6</v>
      </c>
      <c r="AD149" s="5">
        <v>0</v>
      </c>
      <c r="AE149" s="5">
        <v>3</v>
      </c>
      <c r="AF149" s="5">
        <v>0</v>
      </c>
      <c r="AG149" s="5">
        <v>0</v>
      </c>
      <c r="AH149" s="5">
        <v>0</v>
      </c>
      <c r="AI149" s="5">
        <v>0</v>
      </c>
      <c r="AJ149" s="5">
        <v>0</v>
      </c>
      <c r="AK149" s="5">
        <v>0</v>
      </c>
      <c r="AL149" s="5">
        <v>0</v>
      </c>
      <c r="AM149" s="5">
        <v>1</v>
      </c>
      <c r="AN149" s="5">
        <v>2</v>
      </c>
      <c r="AO149" s="5">
        <v>3</v>
      </c>
      <c r="AP149" s="5">
        <v>0</v>
      </c>
      <c r="AQ149" s="5">
        <v>3</v>
      </c>
      <c r="AR149" s="5">
        <v>0</v>
      </c>
      <c r="AS149" s="5">
        <v>0</v>
      </c>
      <c r="AT149" s="5">
        <v>0</v>
      </c>
      <c r="AU149" s="5">
        <v>0</v>
      </c>
      <c r="AV149" s="5">
        <v>0</v>
      </c>
      <c r="AW149" s="5">
        <v>0</v>
      </c>
      <c r="AX149" s="5">
        <v>0</v>
      </c>
      <c r="AY149" s="5">
        <v>0</v>
      </c>
      <c r="AZ149" s="5">
        <v>6</v>
      </c>
      <c r="BA149" s="5">
        <v>6</v>
      </c>
      <c r="BB149" s="5">
        <v>0</v>
      </c>
      <c r="BC149" s="5">
        <v>2</v>
      </c>
      <c r="BD149" s="5">
        <v>1</v>
      </c>
      <c r="BE149" s="5">
        <v>0</v>
      </c>
      <c r="BF149" s="5">
        <v>2</v>
      </c>
      <c r="BG149" s="5">
        <v>0</v>
      </c>
      <c r="BH149" s="5">
        <v>0</v>
      </c>
      <c r="BI149" s="5">
        <v>0</v>
      </c>
      <c r="BJ149" s="5">
        <v>0</v>
      </c>
      <c r="BK149" s="5">
        <v>0</v>
      </c>
      <c r="BL149" s="5">
        <v>0</v>
      </c>
      <c r="BM149" s="5">
        <v>1</v>
      </c>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c r="FQ149" s="5"/>
      <c r="FR149" s="5"/>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4"/>
    </row>
    <row r="150" spans="1:200" ht="16.5">
      <c r="A150" s="84" t="s">
        <v>29</v>
      </c>
      <c r="B150" s="84" t="s">
        <v>76</v>
      </c>
      <c r="C150" s="68" t="s">
        <v>82</v>
      </c>
      <c r="D150" s="53">
        <v>23</v>
      </c>
      <c r="E150" s="5">
        <v>3</v>
      </c>
      <c r="F150" s="5">
        <v>1</v>
      </c>
      <c r="G150" s="5">
        <v>0</v>
      </c>
      <c r="H150" s="5">
        <v>0</v>
      </c>
      <c r="I150" s="5">
        <v>2</v>
      </c>
      <c r="J150" s="5">
        <v>2</v>
      </c>
      <c r="K150" s="5">
        <v>0</v>
      </c>
      <c r="L150" s="5">
        <v>2</v>
      </c>
      <c r="M150" s="5"/>
      <c r="N150" s="5">
        <v>525</v>
      </c>
      <c r="O150" s="5">
        <v>0</v>
      </c>
      <c r="P150" s="5">
        <v>8</v>
      </c>
      <c r="Q150" s="5">
        <v>5</v>
      </c>
      <c r="R150" s="5">
        <v>0</v>
      </c>
      <c r="S150" s="5">
        <v>13</v>
      </c>
      <c r="T150" s="5">
        <v>551</v>
      </c>
      <c r="U150" s="5">
        <v>528</v>
      </c>
      <c r="V150" s="5">
        <v>23</v>
      </c>
      <c r="W150" s="5">
        <v>1</v>
      </c>
      <c r="X150" s="5">
        <v>0</v>
      </c>
      <c r="Y150" s="5">
        <v>0</v>
      </c>
      <c r="Z150" s="5">
        <v>0</v>
      </c>
      <c r="AA150" s="5">
        <v>0</v>
      </c>
      <c r="AB150" s="5">
        <v>2</v>
      </c>
      <c r="AC150" s="5">
        <v>26</v>
      </c>
      <c r="AD150" s="5">
        <v>5</v>
      </c>
      <c r="AE150" s="5">
        <v>1</v>
      </c>
      <c r="AF150" s="5">
        <v>0</v>
      </c>
      <c r="AG150" s="5">
        <v>0</v>
      </c>
      <c r="AH150" s="5">
        <v>3</v>
      </c>
      <c r="AI150" s="5">
        <v>3</v>
      </c>
      <c r="AJ150" s="5">
        <v>0</v>
      </c>
      <c r="AK150" s="5">
        <v>0</v>
      </c>
      <c r="AL150" s="5">
        <v>0</v>
      </c>
      <c r="AM150" s="5">
        <v>0</v>
      </c>
      <c r="AN150" s="5">
        <v>0</v>
      </c>
      <c r="AO150" s="5">
        <v>0</v>
      </c>
      <c r="AP150" s="5">
        <v>12</v>
      </c>
      <c r="AQ150" s="5">
        <v>0</v>
      </c>
      <c r="AR150" s="5">
        <v>7</v>
      </c>
      <c r="AS150" s="5">
        <v>0</v>
      </c>
      <c r="AT150" s="5">
        <v>0</v>
      </c>
      <c r="AU150" s="5">
        <v>0</v>
      </c>
      <c r="AV150" s="5">
        <v>0</v>
      </c>
      <c r="AW150" s="5">
        <v>0</v>
      </c>
      <c r="AX150" s="5">
        <v>0</v>
      </c>
      <c r="AY150" s="5">
        <v>0</v>
      </c>
      <c r="AZ150" s="5">
        <v>20</v>
      </c>
      <c r="BA150" s="5">
        <v>0</v>
      </c>
      <c r="BB150" s="5">
        <v>20</v>
      </c>
      <c r="BC150" s="5">
        <v>10</v>
      </c>
      <c r="BD150" s="5">
        <v>0</v>
      </c>
      <c r="BE150" s="5">
        <v>10</v>
      </c>
      <c r="BF150" s="5">
        <v>0</v>
      </c>
      <c r="BG150" s="5">
        <v>7</v>
      </c>
      <c r="BH150" s="5">
        <v>0</v>
      </c>
      <c r="BI150" s="5">
        <v>1</v>
      </c>
      <c r="BJ150" s="5">
        <v>0</v>
      </c>
      <c r="BK150" s="5">
        <v>0</v>
      </c>
      <c r="BL150" s="5">
        <v>0</v>
      </c>
      <c r="BM150" s="5">
        <v>1</v>
      </c>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5"/>
      <c r="FM150" s="5"/>
      <c r="FN150" s="5"/>
      <c r="FO150" s="5"/>
      <c r="FP150" s="5"/>
      <c r="FQ150" s="5"/>
      <c r="FR150" s="5"/>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4"/>
    </row>
    <row r="151" spans="1:200" ht="16.5">
      <c r="A151" s="84" t="s">
        <v>29</v>
      </c>
      <c r="B151" s="84" t="s">
        <v>76</v>
      </c>
      <c r="C151" s="68" t="s">
        <v>163</v>
      </c>
      <c r="D151" s="53">
        <v>15</v>
      </c>
      <c r="E151" s="5">
        <v>4</v>
      </c>
      <c r="F151" s="5">
        <v>0</v>
      </c>
      <c r="G151" s="5">
        <v>0</v>
      </c>
      <c r="H151" s="5">
        <v>1</v>
      </c>
      <c r="I151" s="5">
        <v>3</v>
      </c>
      <c r="J151" s="5">
        <v>3</v>
      </c>
      <c r="K151" s="5">
        <v>0</v>
      </c>
      <c r="L151" s="5">
        <v>3</v>
      </c>
      <c r="M151" s="5"/>
      <c r="N151" s="5">
        <v>526</v>
      </c>
      <c r="O151" s="5">
        <v>0</v>
      </c>
      <c r="P151" s="5">
        <v>18</v>
      </c>
      <c r="Q151" s="5">
        <v>2</v>
      </c>
      <c r="R151" s="5">
        <v>0</v>
      </c>
      <c r="S151" s="5">
        <v>5</v>
      </c>
      <c r="T151" s="5">
        <v>551</v>
      </c>
      <c r="U151" s="5">
        <v>526</v>
      </c>
      <c r="V151" s="5">
        <v>25</v>
      </c>
      <c r="W151" s="5">
        <v>3</v>
      </c>
      <c r="X151" s="5">
        <v>0</v>
      </c>
      <c r="Y151" s="5">
        <v>0</v>
      </c>
      <c r="Z151" s="5">
        <v>0</v>
      </c>
      <c r="AA151" s="5">
        <v>0</v>
      </c>
      <c r="AB151" s="5">
        <v>5</v>
      </c>
      <c r="AC151" s="5">
        <v>26</v>
      </c>
      <c r="AD151" s="5">
        <v>10</v>
      </c>
      <c r="AE151" s="5">
        <v>0</v>
      </c>
      <c r="AF151" s="5">
        <v>0</v>
      </c>
      <c r="AG151" s="5">
        <v>0</v>
      </c>
      <c r="AH151" s="5">
        <v>0</v>
      </c>
      <c r="AI151" s="5">
        <v>0</v>
      </c>
      <c r="AJ151" s="5">
        <v>0</v>
      </c>
      <c r="AK151" s="5">
        <v>0</v>
      </c>
      <c r="AL151" s="5">
        <v>0</v>
      </c>
      <c r="AM151" s="5">
        <v>1</v>
      </c>
      <c r="AN151" s="5">
        <v>1</v>
      </c>
      <c r="AO151" s="5">
        <v>1</v>
      </c>
      <c r="AP151" s="5">
        <v>10</v>
      </c>
      <c r="AQ151" s="5">
        <v>0</v>
      </c>
      <c r="AR151" s="5">
        <v>5</v>
      </c>
      <c r="AS151" s="5">
        <v>0</v>
      </c>
      <c r="AT151" s="5">
        <v>4</v>
      </c>
      <c r="AU151" s="5">
        <v>2</v>
      </c>
      <c r="AV151" s="5">
        <v>0</v>
      </c>
      <c r="AW151" s="5">
        <v>0</v>
      </c>
      <c r="AX151" s="5">
        <v>0</v>
      </c>
      <c r="AY151" s="5">
        <v>0</v>
      </c>
      <c r="AZ151" s="5">
        <v>20</v>
      </c>
      <c r="BA151" s="5">
        <v>6</v>
      </c>
      <c r="BB151" s="5">
        <v>14</v>
      </c>
      <c r="BC151" s="5">
        <v>10</v>
      </c>
      <c r="BD151" s="5">
        <v>0</v>
      </c>
      <c r="BE151" s="5">
        <v>10</v>
      </c>
      <c r="BF151" s="5">
        <v>0</v>
      </c>
      <c r="BG151" s="5">
        <v>5</v>
      </c>
      <c r="BH151" s="5">
        <v>0</v>
      </c>
      <c r="BI151" s="5">
        <v>0</v>
      </c>
      <c r="BJ151" s="5">
        <v>0</v>
      </c>
      <c r="BK151" s="5">
        <v>0</v>
      </c>
      <c r="BL151" s="5">
        <v>0</v>
      </c>
      <c r="BM151" s="5">
        <v>1</v>
      </c>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5"/>
      <c r="GJ151" s="5"/>
      <c r="GK151" s="5"/>
      <c r="GL151" s="5"/>
      <c r="GM151" s="5"/>
      <c r="GN151" s="5"/>
      <c r="GO151" s="5"/>
      <c r="GP151" s="5"/>
      <c r="GQ151" s="5"/>
      <c r="GR151" s="54"/>
    </row>
    <row r="152" spans="1:200" ht="17.25" thickBot="1">
      <c r="A152" s="84" t="s">
        <v>29</v>
      </c>
      <c r="B152" s="84" t="s">
        <v>76</v>
      </c>
      <c r="C152" s="58" t="s">
        <v>141</v>
      </c>
      <c r="D152" s="53">
        <v>1</v>
      </c>
      <c r="E152" s="5">
        <v>0</v>
      </c>
      <c r="F152" s="5">
        <v>0</v>
      </c>
      <c r="G152" s="5">
        <v>0</v>
      </c>
      <c r="H152" s="5">
        <v>0</v>
      </c>
      <c r="I152" s="5">
        <v>0</v>
      </c>
      <c r="J152" s="5">
        <v>0</v>
      </c>
      <c r="K152" s="5">
        <v>0</v>
      </c>
      <c r="L152" s="5">
        <v>0</v>
      </c>
      <c r="M152" s="5"/>
      <c r="N152" s="5">
        <v>113</v>
      </c>
      <c r="O152" s="5">
        <v>0</v>
      </c>
      <c r="P152" s="5">
        <v>4</v>
      </c>
      <c r="Q152" s="5">
        <v>0</v>
      </c>
      <c r="R152" s="5">
        <v>0</v>
      </c>
      <c r="S152" s="5">
        <v>0</v>
      </c>
      <c r="T152" s="5">
        <v>117</v>
      </c>
      <c r="U152" s="5">
        <v>116</v>
      </c>
      <c r="V152" s="5">
        <v>1</v>
      </c>
      <c r="W152" s="5">
        <v>0</v>
      </c>
      <c r="X152" s="5">
        <v>0</v>
      </c>
      <c r="Y152" s="5"/>
      <c r="Z152" s="5"/>
      <c r="AA152" s="5"/>
      <c r="AB152" s="5"/>
      <c r="AC152" s="5">
        <v>1</v>
      </c>
      <c r="AD152" s="5"/>
      <c r="AE152" s="5"/>
      <c r="AF152" s="5"/>
      <c r="AG152" s="5"/>
      <c r="AH152" s="5"/>
      <c r="AI152" s="5"/>
      <c r="AJ152" s="5"/>
      <c r="AK152" s="5"/>
      <c r="AL152" s="5"/>
      <c r="AM152" s="5"/>
      <c r="AN152" s="5"/>
      <c r="AO152" s="5"/>
      <c r="AP152" s="5"/>
      <c r="AQ152" s="5"/>
      <c r="AR152" s="5"/>
      <c r="AS152" s="5"/>
      <c r="AT152" s="5">
        <v>0</v>
      </c>
      <c r="AU152" s="5"/>
      <c r="AV152" s="5"/>
      <c r="AW152" s="5">
        <v>0</v>
      </c>
      <c r="AX152" s="5"/>
      <c r="AY152" s="5"/>
      <c r="AZ152" s="5">
        <v>0</v>
      </c>
      <c r="BA152" s="5">
        <v>0</v>
      </c>
      <c r="BB152" s="5">
        <v>0</v>
      </c>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4"/>
    </row>
    <row r="153" spans="1:200" ht="16.5">
      <c r="A153" s="84" t="s">
        <v>29</v>
      </c>
      <c r="B153" s="84" t="s">
        <v>76</v>
      </c>
      <c r="C153" s="66" t="s">
        <v>212</v>
      </c>
      <c r="D153" s="53">
        <v>0</v>
      </c>
      <c r="E153" s="5"/>
      <c r="F153" s="5"/>
      <c r="G153" s="5"/>
      <c r="H153" s="5"/>
      <c r="I153" s="5"/>
      <c r="J153" s="5"/>
      <c r="K153" s="5"/>
      <c r="L153" s="5"/>
      <c r="M153" s="5"/>
      <c r="N153" s="5">
        <v>27</v>
      </c>
      <c r="O153" s="5"/>
      <c r="P153" s="5">
        <v>0</v>
      </c>
      <c r="Q153" s="5">
        <v>0</v>
      </c>
      <c r="R153" s="5">
        <v>0</v>
      </c>
      <c r="S153" s="5">
        <v>4</v>
      </c>
      <c r="T153" s="5">
        <v>31</v>
      </c>
      <c r="U153" s="5">
        <v>31</v>
      </c>
      <c r="V153" s="5"/>
      <c r="W153" s="5"/>
      <c r="X153" s="5"/>
      <c r="Y153" s="5">
        <v>0</v>
      </c>
      <c r="Z153" s="5">
        <v>0</v>
      </c>
      <c r="AA153" s="5">
        <v>0</v>
      </c>
      <c r="AB153" s="5">
        <v>0</v>
      </c>
      <c r="AC153" s="5">
        <v>0</v>
      </c>
      <c r="AD153" s="5">
        <v>0</v>
      </c>
      <c r="AE153" s="5">
        <v>0</v>
      </c>
      <c r="AF153" s="5">
        <v>0</v>
      </c>
      <c r="AG153" s="5">
        <v>0</v>
      </c>
      <c r="AH153" s="5">
        <v>0</v>
      </c>
      <c r="AI153" s="5">
        <v>0</v>
      </c>
      <c r="AJ153" s="5">
        <v>0</v>
      </c>
      <c r="AK153" s="5">
        <v>0</v>
      </c>
      <c r="AL153" s="5">
        <v>0</v>
      </c>
      <c r="AM153" s="5">
        <v>0</v>
      </c>
      <c r="AN153" s="5">
        <v>0</v>
      </c>
      <c r="AO153" s="5">
        <v>0</v>
      </c>
      <c r="AP153" s="5">
        <v>0</v>
      </c>
      <c r="AQ153" s="5">
        <v>0</v>
      </c>
      <c r="AR153" s="5">
        <v>0</v>
      </c>
      <c r="AS153" s="5">
        <v>0</v>
      </c>
      <c r="AT153" s="5">
        <v>0</v>
      </c>
      <c r="AU153" s="5">
        <v>0</v>
      </c>
      <c r="AV153" s="5">
        <v>0</v>
      </c>
      <c r="AW153" s="5">
        <v>0</v>
      </c>
      <c r="AX153" s="5">
        <v>0</v>
      </c>
      <c r="AY153" s="5">
        <v>0</v>
      </c>
      <c r="AZ153" s="5">
        <v>0</v>
      </c>
      <c r="BA153" s="5">
        <v>0</v>
      </c>
      <c r="BB153" s="5">
        <v>0</v>
      </c>
      <c r="BC153" s="5">
        <v>0</v>
      </c>
      <c r="BD153" s="5">
        <v>0</v>
      </c>
      <c r="BE153" s="5">
        <v>0</v>
      </c>
      <c r="BF153" s="5">
        <v>0</v>
      </c>
      <c r="BG153" s="5">
        <v>0</v>
      </c>
      <c r="BH153" s="5">
        <v>0</v>
      </c>
      <c r="BI153" s="5">
        <v>0</v>
      </c>
      <c r="BJ153" s="5">
        <v>0</v>
      </c>
      <c r="BK153" s="5">
        <v>0</v>
      </c>
      <c r="BL153" s="5">
        <v>0</v>
      </c>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4"/>
    </row>
    <row r="154" spans="1:200" ht="16.5">
      <c r="A154" s="84" t="s">
        <v>29</v>
      </c>
      <c r="B154" s="84" t="s">
        <v>76</v>
      </c>
      <c r="C154" s="66" t="s">
        <v>213</v>
      </c>
      <c r="D154" s="53">
        <v>0</v>
      </c>
      <c r="E154" s="5">
        <v>0</v>
      </c>
      <c r="F154" s="5">
        <v>0</v>
      </c>
      <c r="G154" s="5">
        <v>0</v>
      </c>
      <c r="H154" s="5">
        <v>0</v>
      </c>
      <c r="I154" s="5">
        <v>0</v>
      </c>
      <c r="J154" s="5">
        <v>0</v>
      </c>
      <c r="K154" s="5">
        <v>0</v>
      </c>
      <c r="L154" s="5">
        <v>0</v>
      </c>
      <c r="M154" s="5"/>
      <c r="N154" s="5">
        <v>52</v>
      </c>
      <c r="O154" s="5">
        <v>0</v>
      </c>
      <c r="P154" s="5">
        <v>0</v>
      </c>
      <c r="Q154" s="5">
        <v>0</v>
      </c>
      <c r="R154" s="5">
        <v>0</v>
      </c>
      <c r="S154" s="5">
        <v>0</v>
      </c>
      <c r="T154" s="5">
        <v>52</v>
      </c>
      <c r="U154" s="5">
        <v>47</v>
      </c>
      <c r="V154" s="5">
        <v>5</v>
      </c>
      <c r="W154" s="5">
        <v>0</v>
      </c>
      <c r="X154" s="5">
        <v>0</v>
      </c>
      <c r="Y154" s="5">
        <v>0</v>
      </c>
      <c r="Z154" s="5">
        <v>0</v>
      </c>
      <c r="AA154" s="5">
        <v>0</v>
      </c>
      <c r="AB154" s="5">
        <v>0</v>
      </c>
      <c r="AC154" s="5">
        <v>6</v>
      </c>
      <c r="AD154" s="5">
        <v>2</v>
      </c>
      <c r="AE154" s="5">
        <v>1</v>
      </c>
      <c r="AF154" s="5">
        <v>0</v>
      </c>
      <c r="AG154" s="5">
        <v>0</v>
      </c>
      <c r="AH154" s="5">
        <v>0</v>
      </c>
      <c r="AI154" s="5">
        <v>0</v>
      </c>
      <c r="AJ154" s="5">
        <v>0</v>
      </c>
      <c r="AK154" s="5">
        <v>0</v>
      </c>
      <c r="AL154" s="5">
        <v>0</v>
      </c>
      <c r="AM154" s="5">
        <v>1</v>
      </c>
      <c r="AN154" s="5">
        <v>1</v>
      </c>
      <c r="AO154" s="5">
        <v>1</v>
      </c>
      <c r="AP154" s="5">
        <v>3</v>
      </c>
      <c r="AQ154" s="5">
        <v>0</v>
      </c>
      <c r="AR154" s="5">
        <v>0</v>
      </c>
      <c r="AS154" s="5">
        <v>0</v>
      </c>
      <c r="AT154" s="5">
        <v>0</v>
      </c>
      <c r="AU154" s="5">
        <v>0</v>
      </c>
      <c r="AV154" s="5">
        <v>0</v>
      </c>
      <c r="AW154" s="5">
        <v>0</v>
      </c>
      <c r="AX154" s="5">
        <v>0</v>
      </c>
      <c r="AY154" s="5">
        <v>0</v>
      </c>
      <c r="AZ154" s="5">
        <v>4</v>
      </c>
      <c r="BA154" s="5">
        <v>0</v>
      </c>
      <c r="BB154" s="5">
        <v>4</v>
      </c>
      <c r="BC154" s="5">
        <v>1</v>
      </c>
      <c r="BD154" s="5">
        <v>0</v>
      </c>
      <c r="BE154" s="5">
        <v>1</v>
      </c>
      <c r="BF154" s="5">
        <v>0</v>
      </c>
      <c r="BG154" s="5">
        <v>0</v>
      </c>
      <c r="BH154" s="5">
        <v>1</v>
      </c>
      <c r="BI154" s="5">
        <v>0</v>
      </c>
      <c r="BJ154" s="5">
        <v>0</v>
      </c>
      <c r="BK154" s="5">
        <v>0</v>
      </c>
      <c r="BL154" s="5">
        <v>0</v>
      </c>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c r="FQ154" s="5"/>
      <c r="FR154" s="5"/>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4"/>
    </row>
    <row r="155" spans="1:200" ht="16.5">
      <c r="A155" s="84" t="s">
        <v>29</v>
      </c>
      <c r="B155" s="79" t="s">
        <v>84</v>
      </c>
      <c r="C155" s="68" t="s">
        <v>153</v>
      </c>
      <c r="D155" s="53">
        <v>9</v>
      </c>
      <c r="E155" s="5">
        <v>1</v>
      </c>
      <c r="F155" s="5">
        <v>0</v>
      </c>
      <c r="G155" s="5">
        <v>0</v>
      </c>
      <c r="H155" s="5">
        <v>0</v>
      </c>
      <c r="I155" s="5">
        <v>1</v>
      </c>
      <c r="J155" s="5">
        <v>1</v>
      </c>
      <c r="K155" s="5">
        <v>0</v>
      </c>
      <c r="L155" s="5">
        <v>0</v>
      </c>
      <c r="M155" s="5"/>
      <c r="N155" s="5">
        <v>183</v>
      </c>
      <c r="O155" s="5">
        <v>0</v>
      </c>
      <c r="P155" s="5">
        <v>3</v>
      </c>
      <c r="Q155" s="5">
        <v>0</v>
      </c>
      <c r="R155" s="5">
        <v>0</v>
      </c>
      <c r="S155" s="5">
        <v>3</v>
      </c>
      <c r="T155" s="5">
        <v>189</v>
      </c>
      <c r="U155" s="5">
        <v>184</v>
      </c>
      <c r="V155" s="5">
        <v>5</v>
      </c>
      <c r="W155" s="5">
        <v>0</v>
      </c>
      <c r="X155" s="5">
        <v>0</v>
      </c>
      <c r="Y155" s="5">
        <v>0</v>
      </c>
      <c r="Z155" s="5">
        <v>0</v>
      </c>
      <c r="AA155" s="5">
        <v>0</v>
      </c>
      <c r="AB155" s="5">
        <v>0</v>
      </c>
      <c r="AC155" s="5">
        <v>1</v>
      </c>
      <c r="AD155" s="5">
        <v>0</v>
      </c>
      <c r="AE155" s="5">
        <v>0</v>
      </c>
      <c r="AF155" s="5">
        <v>0</v>
      </c>
      <c r="AG155" s="5">
        <v>0</v>
      </c>
      <c r="AH155" s="5">
        <v>0</v>
      </c>
      <c r="AI155" s="5">
        <v>0</v>
      </c>
      <c r="AJ155" s="5">
        <v>0</v>
      </c>
      <c r="AK155" s="5">
        <v>0</v>
      </c>
      <c r="AL155" s="5">
        <v>0</v>
      </c>
      <c r="AM155" s="5">
        <v>0</v>
      </c>
      <c r="AN155" s="5">
        <v>0</v>
      </c>
      <c r="AO155" s="5">
        <v>0</v>
      </c>
      <c r="AP155" s="5">
        <v>0</v>
      </c>
      <c r="AQ155" s="5">
        <v>0</v>
      </c>
      <c r="AR155" s="5">
        <v>0</v>
      </c>
      <c r="AS155" s="5">
        <v>0</v>
      </c>
      <c r="AT155" s="5">
        <v>0</v>
      </c>
      <c r="AU155" s="5">
        <v>0</v>
      </c>
      <c r="AV155" s="5">
        <v>0</v>
      </c>
      <c r="AW155" s="5">
        <v>0</v>
      </c>
      <c r="AX155" s="5">
        <v>0</v>
      </c>
      <c r="AY155" s="5">
        <v>0</v>
      </c>
      <c r="AZ155" s="5">
        <v>9</v>
      </c>
      <c r="BA155" s="5">
        <v>0</v>
      </c>
      <c r="BB155" s="5">
        <v>9</v>
      </c>
      <c r="BC155" s="5">
        <v>5</v>
      </c>
      <c r="BD155" s="5">
        <v>0</v>
      </c>
      <c r="BE155" s="5">
        <v>0</v>
      </c>
      <c r="BF155" s="5">
        <v>5</v>
      </c>
      <c r="BG155" s="5">
        <v>0</v>
      </c>
      <c r="BH155" s="5">
        <v>0</v>
      </c>
      <c r="BI155" s="5">
        <v>0</v>
      </c>
      <c r="BJ155" s="5">
        <v>0</v>
      </c>
      <c r="BK155" s="5">
        <v>0</v>
      </c>
      <c r="BL155" s="5">
        <v>0</v>
      </c>
      <c r="BM155" s="5">
        <v>1</v>
      </c>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c r="EO155" s="5"/>
      <c r="EP155" s="5"/>
      <c r="EQ155" s="5"/>
      <c r="ER155" s="5"/>
      <c r="ES155" s="5"/>
      <c r="ET155" s="5"/>
      <c r="EU155" s="5"/>
      <c r="EV155" s="5"/>
      <c r="EW155" s="5"/>
      <c r="EX155" s="5"/>
      <c r="EY155" s="5"/>
      <c r="EZ155" s="5"/>
      <c r="FA155" s="5"/>
      <c r="FB155" s="5"/>
      <c r="FC155" s="5"/>
      <c r="FD155" s="5"/>
      <c r="FE155" s="5"/>
      <c r="FF155" s="5"/>
      <c r="FG155" s="5"/>
      <c r="FH155" s="5"/>
      <c r="FI155" s="5"/>
      <c r="FJ155" s="5"/>
      <c r="FK155" s="5"/>
      <c r="FL155" s="5"/>
      <c r="FM155" s="5"/>
      <c r="FN155" s="5"/>
      <c r="FO155" s="5"/>
      <c r="FP155" s="5"/>
      <c r="FQ155" s="5"/>
      <c r="FR155" s="5"/>
      <c r="FS155" s="5"/>
      <c r="FT155" s="5"/>
      <c r="FU155" s="5"/>
      <c r="FV155" s="5"/>
      <c r="FW155" s="5"/>
      <c r="FX155" s="5"/>
      <c r="FY155" s="5"/>
      <c r="FZ155" s="5"/>
      <c r="GA155" s="5"/>
      <c r="GB155" s="5"/>
      <c r="GC155" s="5"/>
      <c r="GD155" s="5"/>
      <c r="GE155" s="5"/>
      <c r="GF155" s="5"/>
      <c r="GG155" s="5"/>
      <c r="GH155" s="5"/>
      <c r="GI155" s="5"/>
      <c r="GJ155" s="5"/>
      <c r="GK155" s="5"/>
      <c r="GL155" s="5"/>
      <c r="GM155" s="5"/>
      <c r="GN155" s="5"/>
      <c r="GO155" s="5"/>
      <c r="GP155" s="5"/>
      <c r="GQ155" s="5"/>
      <c r="GR155" s="54"/>
    </row>
    <row r="156" spans="1:200" ht="16.5">
      <c r="A156" s="84" t="s">
        <v>29</v>
      </c>
      <c r="B156" s="84" t="s">
        <v>84</v>
      </c>
      <c r="C156" s="68" t="s">
        <v>85</v>
      </c>
      <c r="D156" s="53">
        <v>0</v>
      </c>
      <c r="E156" s="5">
        <v>0</v>
      </c>
      <c r="F156" s="5">
        <v>0</v>
      </c>
      <c r="G156" s="5">
        <v>0</v>
      </c>
      <c r="H156" s="5">
        <v>0</v>
      </c>
      <c r="I156" s="5">
        <v>0</v>
      </c>
      <c r="J156" s="5">
        <v>0</v>
      </c>
      <c r="K156" s="5">
        <v>0</v>
      </c>
      <c r="L156" s="5">
        <v>0</v>
      </c>
      <c r="M156" s="5"/>
      <c r="N156" s="5">
        <v>74</v>
      </c>
      <c r="O156" s="5">
        <v>0</v>
      </c>
      <c r="P156" s="5">
        <v>2</v>
      </c>
      <c r="Q156" s="5">
        <v>3</v>
      </c>
      <c r="R156" s="5">
        <v>0</v>
      </c>
      <c r="S156" s="5">
        <v>0</v>
      </c>
      <c r="T156" s="5">
        <v>79</v>
      </c>
      <c r="U156" s="5">
        <v>78</v>
      </c>
      <c r="V156" s="5">
        <v>1</v>
      </c>
      <c r="W156" s="5">
        <v>0</v>
      </c>
      <c r="X156" s="5">
        <v>0</v>
      </c>
      <c r="Y156" s="5">
        <v>0</v>
      </c>
      <c r="Z156" s="5">
        <v>0</v>
      </c>
      <c r="AA156" s="5">
        <v>0</v>
      </c>
      <c r="AB156" s="5">
        <v>0</v>
      </c>
      <c r="AC156" s="5">
        <v>2</v>
      </c>
      <c r="AD156" s="5">
        <v>0</v>
      </c>
      <c r="AE156" s="5">
        <v>0</v>
      </c>
      <c r="AF156" s="5">
        <v>0</v>
      </c>
      <c r="AG156" s="5">
        <v>0</v>
      </c>
      <c r="AH156" s="5">
        <v>0</v>
      </c>
      <c r="AI156" s="5">
        <v>0</v>
      </c>
      <c r="AJ156" s="5">
        <v>0</v>
      </c>
      <c r="AK156" s="5">
        <v>0</v>
      </c>
      <c r="AL156" s="5">
        <v>0</v>
      </c>
      <c r="AM156" s="5">
        <v>0</v>
      </c>
      <c r="AN156" s="5">
        <v>0</v>
      </c>
      <c r="AO156" s="5">
        <v>0</v>
      </c>
      <c r="AP156" s="5">
        <v>0</v>
      </c>
      <c r="AQ156" s="5">
        <v>0</v>
      </c>
      <c r="AR156" s="5">
        <v>0</v>
      </c>
      <c r="AS156" s="5">
        <v>0</v>
      </c>
      <c r="AT156" s="5">
        <v>0</v>
      </c>
      <c r="AU156" s="5">
        <v>0</v>
      </c>
      <c r="AV156" s="5">
        <v>0</v>
      </c>
      <c r="AW156" s="5">
        <v>0</v>
      </c>
      <c r="AX156" s="5">
        <v>0</v>
      </c>
      <c r="AY156" s="5">
        <v>0</v>
      </c>
      <c r="AZ156" s="5">
        <v>0</v>
      </c>
      <c r="BA156" s="5">
        <v>0</v>
      </c>
      <c r="BB156" s="5">
        <v>0</v>
      </c>
      <c r="BC156" s="5">
        <v>1</v>
      </c>
      <c r="BD156" s="5">
        <v>0</v>
      </c>
      <c r="BE156" s="5">
        <v>0</v>
      </c>
      <c r="BF156" s="5">
        <v>1</v>
      </c>
      <c r="BG156" s="5">
        <v>0</v>
      </c>
      <c r="BH156" s="5">
        <v>0</v>
      </c>
      <c r="BI156" s="5">
        <v>0</v>
      </c>
      <c r="BJ156" s="5">
        <v>0</v>
      </c>
      <c r="BK156" s="5">
        <v>0</v>
      </c>
      <c r="BL156" s="5">
        <v>0</v>
      </c>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4"/>
    </row>
    <row r="157" spans="1:200" ht="16.5">
      <c r="A157" s="84" t="s">
        <v>29</v>
      </c>
      <c r="B157" s="84" t="s">
        <v>84</v>
      </c>
      <c r="C157" s="68" t="s">
        <v>181</v>
      </c>
      <c r="D157" s="53">
        <v>0</v>
      </c>
      <c r="E157" s="5">
        <v>0</v>
      </c>
      <c r="F157" s="5">
        <v>0</v>
      </c>
      <c r="G157" s="5">
        <v>0</v>
      </c>
      <c r="H157" s="5">
        <v>0</v>
      </c>
      <c r="I157" s="5">
        <v>0</v>
      </c>
      <c r="J157" s="5">
        <v>0</v>
      </c>
      <c r="K157" s="5">
        <v>0</v>
      </c>
      <c r="L157" s="5">
        <v>0</v>
      </c>
      <c r="M157" s="5"/>
      <c r="N157" s="5">
        <v>102</v>
      </c>
      <c r="O157" s="5">
        <v>0</v>
      </c>
      <c r="P157" s="5">
        <v>4</v>
      </c>
      <c r="Q157" s="5">
        <v>0</v>
      </c>
      <c r="R157" s="5">
        <v>0</v>
      </c>
      <c r="S157" s="5">
        <v>0</v>
      </c>
      <c r="T157" s="5">
        <v>106</v>
      </c>
      <c r="U157" s="5">
        <v>106</v>
      </c>
      <c r="V157" s="5"/>
      <c r="W157" s="5">
        <v>0</v>
      </c>
      <c r="X157" s="5">
        <v>0</v>
      </c>
      <c r="Y157" s="5">
        <v>0</v>
      </c>
      <c r="Z157" s="5">
        <v>0</v>
      </c>
      <c r="AA157" s="5">
        <v>0</v>
      </c>
      <c r="AB157" s="5">
        <v>0</v>
      </c>
      <c r="AC157" s="5">
        <v>0</v>
      </c>
      <c r="AD157" s="5">
        <v>0</v>
      </c>
      <c r="AE157" s="5">
        <v>0</v>
      </c>
      <c r="AF157" s="5">
        <v>0</v>
      </c>
      <c r="AG157" s="5">
        <v>0</v>
      </c>
      <c r="AH157" s="5">
        <v>0</v>
      </c>
      <c r="AI157" s="5">
        <v>0</v>
      </c>
      <c r="AJ157" s="5">
        <v>0</v>
      </c>
      <c r="AK157" s="5">
        <v>0</v>
      </c>
      <c r="AL157" s="5">
        <v>0</v>
      </c>
      <c r="AM157" s="5">
        <v>0</v>
      </c>
      <c r="AN157" s="5">
        <v>0</v>
      </c>
      <c r="AO157" s="5">
        <v>0</v>
      </c>
      <c r="AP157" s="5">
        <v>0</v>
      </c>
      <c r="AQ157" s="5">
        <v>0</v>
      </c>
      <c r="AR157" s="5">
        <v>0</v>
      </c>
      <c r="AS157" s="5">
        <v>0</v>
      </c>
      <c r="AT157" s="5">
        <v>0</v>
      </c>
      <c r="AU157" s="5">
        <v>0</v>
      </c>
      <c r="AV157" s="5">
        <v>0</v>
      </c>
      <c r="AW157" s="5">
        <v>0</v>
      </c>
      <c r="AX157" s="5">
        <v>0</v>
      </c>
      <c r="AY157" s="5">
        <v>0</v>
      </c>
      <c r="AZ157" s="5">
        <v>0</v>
      </c>
      <c r="BA157" s="5">
        <v>0</v>
      </c>
      <c r="BB157" s="5">
        <v>0</v>
      </c>
      <c r="BC157" s="5">
        <v>0</v>
      </c>
      <c r="BD157" s="5">
        <v>0</v>
      </c>
      <c r="BE157" s="5">
        <v>0</v>
      </c>
      <c r="BF157" s="5">
        <v>0</v>
      </c>
      <c r="BG157" s="5">
        <v>0</v>
      </c>
      <c r="BH157" s="5">
        <v>0</v>
      </c>
      <c r="BI157" s="5">
        <v>0</v>
      </c>
      <c r="BJ157" s="5">
        <v>0</v>
      </c>
      <c r="BK157" s="5">
        <v>0</v>
      </c>
      <c r="BL157" s="5">
        <v>0</v>
      </c>
      <c r="BM157" s="5">
        <v>1</v>
      </c>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c r="EO157" s="5"/>
      <c r="EP157" s="5"/>
      <c r="EQ157" s="5"/>
      <c r="ER157" s="5"/>
      <c r="ES157" s="5"/>
      <c r="ET157" s="5"/>
      <c r="EU157" s="5"/>
      <c r="EV157" s="5"/>
      <c r="EW157" s="5"/>
      <c r="EX157" s="5"/>
      <c r="EY157" s="5"/>
      <c r="EZ157" s="5"/>
      <c r="FA157" s="5"/>
      <c r="FB157" s="5"/>
      <c r="FC157" s="5"/>
      <c r="FD157" s="5"/>
      <c r="FE157" s="5"/>
      <c r="FF157" s="5"/>
      <c r="FG157" s="5"/>
      <c r="FH157" s="5"/>
      <c r="FI157" s="5"/>
      <c r="FJ157" s="5"/>
      <c r="FK157" s="5"/>
      <c r="FL157" s="5"/>
      <c r="FM157" s="5"/>
      <c r="FN157" s="5"/>
      <c r="FO157" s="5"/>
      <c r="FP157" s="5"/>
      <c r="FQ157" s="5"/>
      <c r="FR157" s="5"/>
      <c r="FS157" s="5"/>
      <c r="FT157" s="5"/>
      <c r="FU157" s="5"/>
      <c r="FV157" s="5"/>
      <c r="FW157" s="5"/>
      <c r="FX157" s="5"/>
      <c r="FY157" s="5"/>
      <c r="FZ157" s="5"/>
      <c r="GA157" s="5"/>
      <c r="GB157" s="5"/>
      <c r="GC157" s="5"/>
      <c r="GD157" s="5"/>
      <c r="GE157" s="5"/>
      <c r="GF157" s="5"/>
      <c r="GG157" s="5"/>
      <c r="GH157" s="5"/>
      <c r="GI157" s="5"/>
      <c r="GJ157" s="5"/>
      <c r="GK157" s="5"/>
      <c r="GL157" s="5"/>
      <c r="GM157" s="5"/>
      <c r="GN157" s="5"/>
      <c r="GO157" s="5"/>
      <c r="GP157" s="5"/>
      <c r="GQ157" s="5"/>
      <c r="GR157" s="54"/>
    </row>
    <row r="158" spans="1:200" ht="16.5">
      <c r="A158" s="84" t="s">
        <v>29</v>
      </c>
      <c r="B158" s="84" t="s">
        <v>84</v>
      </c>
      <c r="C158" s="68" t="s">
        <v>154</v>
      </c>
      <c r="D158" s="53">
        <v>9</v>
      </c>
      <c r="E158" s="5">
        <v>0</v>
      </c>
      <c r="F158" s="5">
        <v>0</v>
      </c>
      <c r="G158" s="5">
        <v>0</v>
      </c>
      <c r="H158" s="5">
        <v>0</v>
      </c>
      <c r="I158" s="5">
        <v>0</v>
      </c>
      <c r="J158" s="5">
        <v>0</v>
      </c>
      <c r="K158" s="5">
        <v>0</v>
      </c>
      <c r="L158" s="5">
        <v>0</v>
      </c>
      <c r="M158" s="5"/>
      <c r="N158" s="5">
        <v>259</v>
      </c>
      <c r="O158" s="5">
        <v>0</v>
      </c>
      <c r="P158" s="5">
        <v>7</v>
      </c>
      <c r="Q158" s="5">
        <v>0</v>
      </c>
      <c r="R158" s="5">
        <v>0</v>
      </c>
      <c r="S158" s="5">
        <v>2</v>
      </c>
      <c r="T158" s="5">
        <v>268</v>
      </c>
      <c r="U158" s="5">
        <v>268</v>
      </c>
      <c r="V158" s="5"/>
      <c r="W158" s="5">
        <v>0</v>
      </c>
      <c r="X158" s="5">
        <v>0</v>
      </c>
      <c r="Y158" s="5">
        <v>0</v>
      </c>
      <c r="Z158" s="5">
        <v>0</v>
      </c>
      <c r="AA158" s="5">
        <v>0</v>
      </c>
      <c r="AB158" s="5">
        <v>0</v>
      </c>
      <c r="AC158" s="5">
        <v>0</v>
      </c>
      <c r="AD158" s="5">
        <v>0</v>
      </c>
      <c r="AE158" s="5">
        <v>0</v>
      </c>
      <c r="AF158" s="5">
        <v>0</v>
      </c>
      <c r="AG158" s="5">
        <v>0</v>
      </c>
      <c r="AH158" s="5">
        <v>0</v>
      </c>
      <c r="AI158" s="5">
        <v>0</v>
      </c>
      <c r="AJ158" s="5">
        <v>0</v>
      </c>
      <c r="AK158" s="5">
        <v>0</v>
      </c>
      <c r="AL158" s="5">
        <v>0</v>
      </c>
      <c r="AM158" s="5">
        <v>0</v>
      </c>
      <c r="AN158" s="5">
        <v>0</v>
      </c>
      <c r="AO158" s="5">
        <v>0</v>
      </c>
      <c r="AP158" s="5">
        <v>0</v>
      </c>
      <c r="AQ158" s="5">
        <v>0</v>
      </c>
      <c r="AR158" s="5">
        <v>0</v>
      </c>
      <c r="AS158" s="5">
        <v>0</v>
      </c>
      <c r="AT158" s="5">
        <v>0</v>
      </c>
      <c r="AU158" s="5">
        <v>0</v>
      </c>
      <c r="AV158" s="5">
        <v>0</v>
      </c>
      <c r="AW158" s="5">
        <v>0</v>
      </c>
      <c r="AX158" s="5">
        <v>0</v>
      </c>
      <c r="AY158" s="5">
        <v>0</v>
      </c>
      <c r="AZ158" s="5">
        <v>0</v>
      </c>
      <c r="BA158" s="5">
        <v>0</v>
      </c>
      <c r="BB158" s="5">
        <v>0</v>
      </c>
      <c r="BC158" s="5">
        <v>0</v>
      </c>
      <c r="BD158" s="5">
        <v>0</v>
      </c>
      <c r="BE158" s="5">
        <v>0</v>
      </c>
      <c r="BF158" s="5">
        <v>0</v>
      </c>
      <c r="BG158" s="5">
        <v>0</v>
      </c>
      <c r="BH158" s="5">
        <v>0</v>
      </c>
      <c r="BI158" s="5">
        <v>0</v>
      </c>
      <c r="BJ158" s="5">
        <v>0</v>
      </c>
      <c r="BK158" s="5">
        <v>0</v>
      </c>
      <c r="BL158" s="5">
        <v>0</v>
      </c>
      <c r="BM158" s="5">
        <v>1</v>
      </c>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4"/>
    </row>
    <row r="159" spans="1:200" ht="16.5">
      <c r="A159" s="84" t="s">
        <v>29</v>
      </c>
      <c r="B159" s="84" t="s">
        <v>84</v>
      </c>
      <c r="C159" s="68" t="s">
        <v>155</v>
      </c>
      <c r="D159" s="53">
        <v>11</v>
      </c>
      <c r="E159" s="5">
        <v>2</v>
      </c>
      <c r="F159" s="5">
        <v>1</v>
      </c>
      <c r="G159" s="5">
        <v>0</v>
      </c>
      <c r="H159" s="5">
        <v>0</v>
      </c>
      <c r="I159" s="5">
        <v>1</v>
      </c>
      <c r="J159" s="5">
        <v>1</v>
      </c>
      <c r="K159" s="5">
        <v>0</v>
      </c>
      <c r="L159" s="5">
        <v>1</v>
      </c>
      <c r="M159" s="5"/>
      <c r="N159" s="5">
        <v>861</v>
      </c>
      <c r="O159" s="5">
        <v>0</v>
      </c>
      <c r="P159" s="5">
        <v>30</v>
      </c>
      <c r="Q159" s="5">
        <v>30</v>
      </c>
      <c r="R159" s="5">
        <v>0</v>
      </c>
      <c r="S159" s="5">
        <v>14</v>
      </c>
      <c r="T159" s="5">
        <v>935</v>
      </c>
      <c r="U159" s="5">
        <v>873</v>
      </c>
      <c r="V159" s="5">
        <v>62</v>
      </c>
      <c r="W159" s="5">
        <v>1</v>
      </c>
      <c r="X159" s="5">
        <v>0</v>
      </c>
      <c r="Y159" s="5">
        <v>0</v>
      </c>
      <c r="Z159" s="5">
        <v>0</v>
      </c>
      <c r="AA159" s="5">
        <v>11</v>
      </c>
      <c r="AB159" s="5">
        <v>0</v>
      </c>
      <c r="AC159" s="5">
        <v>18</v>
      </c>
      <c r="AD159" s="5">
        <v>0</v>
      </c>
      <c r="AE159" s="5">
        <v>0</v>
      </c>
      <c r="AF159" s="5">
        <v>0</v>
      </c>
      <c r="AG159" s="5">
        <v>0</v>
      </c>
      <c r="AH159" s="5">
        <v>0</v>
      </c>
      <c r="AI159" s="5">
        <v>0</v>
      </c>
      <c r="AJ159" s="5">
        <v>0</v>
      </c>
      <c r="AK159" s="5">
        <v>0</v>
      </c>
      <c r="AL159" s="5">
        <v>0</v>
      </c>
      <c r="AM159" s="5">
        <v>0</v>
      </c>
      <c r="AN159" s="5">
        <v>0</v>
      </c>
      <c r="AO159" s="5">
        <v>0</v>
      </c>
      <c r="AP159" s="5">
        <v>0</v>
      </c>
      <c r="AQ159" s="5">
        <v>0</v>
      </c>
      <c r="AR159" s="5">
        <v>16</v>
      </c>
      <c r="AS159" s="5">
        <v>0</v>
      </c>
      <c r="AT159" s="5">
        <v>14</v>
      </c>
      <c r="AU159" s="5">
        <v>7</v>
      </c>
      <c r="AV159" s="5">
        <v>0</v>
      </c>
      <c r="AW159" s="5">
        <v>2</v>
      </c>
      <c r="AX159" s="5">
        <v>1</v>
      </c>
      <c r="AY159" s="5">
        <v>0</v>
      </c>
      <c r="AZ159" s="5">
        <v>90</v>
      </c>
      <c r="BA159" s="5">
        <v>4</v>
      </c>
      <c r="BB159" s="5">
        <v>86</v>
      </c>
      <c r="BC159" s="5">
        <v>54</v>
      </c>
      <c r="BD159" s="5">
        <v>0</v>
      </c>
      <c r="BE159" s="5">
        <v>41</v>
      </c>
      <c r="BF159" s="5">
        <v>13</v>
      </c>
      <c r="BG159" s="5">
        <v>16</v>
      </c>
      <c r="BH159" s="5">
        <v>9</v>
      </c>
      <c r="BI159" s="5">
        <v>0</v>
      </c>
      <c r="BJ159" s="5">
        <v>0</v>
      </c>
      <c r="BK159" s="5">
        <v>5</v>
      </c>
      <c r="BL159" s="5">
        <v>0</v>
      </c>
      <c r="BM159" s="5">
        <v>1</v>
      </c>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c r="ES159" s="5"/>
      <c r="ET159" s="5"/>
      <c r="EU159" s="5"/>
      <c r="EV159" s="5"/>
      <c r="EW159" s="5"/>
      <c r="EX159" s="5"/>
      <c r="EY159" s="5"/>
      <c r="EZ159" s="5"/>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4"/>
    </row>
    <row r="160" spans="1:200" ht="16.5">
      <c r="A160" s="84" t="s">
        <v>29</v>
      </c>
      <c r="B160" s="84" t="s">
        <v>84</v>
      </c>
      <c r="C160" s="68" t="s">
        <v>86</v>
      </c>
      <c r="D160" s="53">
        <v>4</v>
      </c>
      <c r="E160" s="5">
        <v>0</v>
      </c>
      <c r="F160" s="5">
        <v>0</v>
      </c>
      <c r="G160" s="5">
        <v>0</v>
      </c>
      <c r="H160" s="5">
        <v>0</v>
      </c>
      <c r="I160" s="5">
        <v>0</v>
      </c>
      <c r="J160" s="5">
        <v>0</v>
      </c>
      <c r="K160" s="5">
        <v>0</v>
      </c>
      <c r="L160" s="5">
        <v>0</v>
      </c>
      <c r="M160" s="5"/>
      <c r="N160" s="5">
        <v>169</v>
      </c>
      <c r="O160" s="5">
        <v>0</v>
      </c>
      <c r="P160" s="5">
        <v>8</v>
      </c>
      <c r="Q160" s="5">
        <v>5</v>
      </c>
      <c r="R160" s="5">
        <v>0</v>
      </c>
      <c r="S160" s="5">
        <v>3</v>
      </c>
      <c r="T160" s="5">
        <v>185</v>
      </c>
      <c r="U160" s="5">
        <v>174</v>
      </c>
      <c r="V160" s="5">
        <v>11</v>
      </c>
      <c r="W160" s="5">
        <v>0</v>
      </c>
      <c r="X160" s="5">
        <v>0</v>
      </c>
      <c r="Y160" s="5">
        <v>0</v>
      </c>
      <c r="Z160" s="5">
        <v>0</v>
      </c>
      <c r="AA160" s="5">
        <v>0</v>
      </c>
      <c r="AB160" s="5">
        <v>0</v>
      </c>
      <c r="AC160" s="5">
        <v>3</v>
      </c>
      <c r="AD160" s="5">
        <v>0</v>
      </c>
      <c r="AE160" s="5">
        <v>0</v>
      </c>
      <c r="AF160" s="5">
        <v>0</v>
      </c>
      <c r="AG160" s="5">
        <v>0</v>
      </c>
      <c r="AH160" s="5">
        <v>0</v>
      </c>
      <c r="AI160" s="5">
        <v>0</v>
      </c>
      <c r="AJ160" s="5">
        <v>0</v>
      </c>
      <c r="AK160" s="5">
        <v>0</v>
      </c>
      <c r="AL160" s="5">
        <v>0</v>
      </c>
      <c r="AM160" s="5">
        <v>0</v>
      </c>
      <c r="AN160" s="5">
        <v>0</v>
      </c>
      <c r="AO160" s="5">
        <v>0</v>
      </c>
      <c r="AP160" s="5">
        <v>0</v>
      </c>
      <c r="AQ160" s="5">
        <v>0</v>
      </c>
      <c r="AR160" s="5">
        <v>2</v>
      </c>
      <c r="AS160" s="5">
        <v>0</v>
      </c>
      <c r="AT160" s="5">
        <v>0</v>
      </c>
      <c r="AU160" s="5">
        <v>0</v>
      </c>
      <c r="AV160" s="5">
        <v>0</v>
      </c>
      <c r="AW160" s="5">
        <v>0</v>
      </c>
      <c r="AX160" s="5">
        <v>0</v>
      </c>
      <c r="AY160" s="5">
        <v>0</v>
      </c>
      <c r="AZ160" s="5">
        <v>19</v>
      </c>
      <c r="BA160" s="5">
        <v>0</v>
      </c>
      <c r="BB160" s="5">
        <v>19</v>
      </c>
      <c r="BC160" s="5">
        <v>11</v>
      </c>
      <c r="BD160" s="5">
        <v>0</v>
      </c>
      <c r="BE160" s="5">
        <v>5</v>
      </c>
      <c r="BF160" s="5">
        <v>6</v>
      </c>
      <c r="BG160" s="5">
        <v>2</v>
      </c>
      <c r="BH160" s="5">
        <v>3</v>
      </c>
      <c r="BI160" s="5">
        <v>0</v>
      </c>
      <c r="BJ160" s="5">
        <v>0</v>
      </c>
      <c r="BK160" s="5">
        <v>0</v>
      </c>
      <c r="BL160" s="5">
        <v>0</v>
      </c>
      <c r="BM160" s="5">
        <v>1</v>
      </c>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c r="ES160" s="5"/>
      <c r="ET160" s="5"/>
      <c r="EU160" s="5"/>
      <c r="EV160" s="5"/>
      <c r="EW160" s="5"/>
      <c r="EX160" s="5"/>
      <c r="EY160" s="5"/>
      <c r="EZ160" s="5"/>
      <c r="FA160" s="5"/>
      <c r="FB160" s="5"/>
      <c r="FC160" s="5"/>
      <c r="FD160" s="5"/>
      <c r="FE160" s="5"/>
      <c r="FF160" s="5"/>
      <c r="FG160" s="5"/>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4"/>
    </row>
    <row r="161" spans="1:200" ht="16.5">
      <c r="A161" s="84" t="s">
        <v>29</v>
      </c>
      <c r="B161" s="84" t="s">
        <v>84</v>
      </c>
      <c r="C161" s="68" t="s">
        <v>156</v>
      </c>
      <c r="D161" s="53">
        <v>42</v>
      </c>
      <c r="E161" s="5">
        <v>5</v>
      </c>
      <c r="F161" s="5">
        <v>0</v>
      </c>
      <c r="G161" s="5">
        <v>0</v>
      </c>
      <c r="H161" s="5">
        <v>2</v>
      </c>
      <c r="I161" s="5">
        <v>3</v>
      </c>
      <c r="J161" s="5">
        <v>3</v>
      </c>
      <c r="K161" s="5">
        <v>0</v>
      </c>
      <c r="L161" s="5">
        <v>1</v>
      </c>
      <c r="M161" s="5"/>
      <c r="N161" s="5">
        <v>1907</v>
      </c>
      <c r="O161" s="5">
        <v>0</v>
      </c>
      <c r="P161" s="5">
        <v>53</v>
      </c>
      <c r="Q161" s="5">
        <v>23</v>
      </c>
      <c r="R161" s="5">
        <v>0</v>
      </c>
      <c r="S161" s="5">
        <v>0</v>
      </c>
      <c r="T161" s="5">
        <v>1983</v>
      </c>
      <c r="U161" s="5">
        <v>1952</v>
      </c>
      <c r="V161" s="5">
        <v>31</v>
      </c>
      <c r="W161" s="5">
        <v>1</v>
      </c>
      <c r="X161" s="5">
        <v>1</v>
      </c>
      <c r="Y161" s="5">
        <v>0</v>
      </c>
      <c r="Z161" s="5">
        <v>0</v>
      </c>
      <c r="AA161" s="5">
        <v>0</v>
      </c>
      <c r="AB161" s="5">
        <v>0</v>
      </c>
      <c r="AC161" s="5">
        <v>12</v>
      </c>
      <c r="AD161" s="5">
        <v>4</v>
      </c>
      <c r="AE161" s="5">
        <v>0</v>
      </c>
      <c r="AF161" s="5">
        <v>0</v>
      </c>
      <c r="AG161" s="5">
        <v>0</v>
      </c>
      <c r="AH161" s="5">
        <v>2</v>
      </c>
      <c r="AI161" s="5">
        <v>0</v>
      </c>
      <c r="AJ161" s="5">
        <v>0</v>
      </c>
      <c r="AK161" s="5">
        <v>0</v>
      </c>
      <c r="AL161" s="5">
        <v>0</v>
      </c>
      <c r="AM161" s="5">
        <v>0</v>
      </c>
      <c r="AN161" s="5">
        <v>0</v>
      </c>
      <c r="AO161" s="5">
        <v>0</v>
      </c>
      <c r="AP161" s="5">
        <v>6</v>
      </c>
      <c r="AQ161" s="5">
        <v>0</v>
      </c>
      <c r="AR161" s="5">
        <v>5</v>
      </c>
      <c r="AS161" s="5">
        <v>0</v>
      </c>
      <c r="AT161" s="5">
        <v>22</v>
      </c>
      <c r="AU161" s="5">
        <v>11</v>
      </c>
      <c r="AV161" s="5">
        <v>0</v>
      </c>
      <c r="AW161" s="5">
        <v>0</v>
      </c>
      <c r="AX161" s="5">
        <v>0</v>
      </c>
      <c r="AY161" s="5">
        <v>0</v>
      </c>
      <c r="AZ161" s="5">
        <v>28</v>
      </c>
      <c r="BA161" s="5">
        <v>10</v>
      </c>
      <c r="BB161" s="5">
        <v>18</v>
      </c>
      <c r="BC161" s="5">
        <v>14</v>
      </c>
      <c r="BD161" s="5">
        <v>0</v>
      </c>
      <c r="BE161" s="5">
        <v>5</v>
      </c>
      <c r="BF161" s="5">
        <v>9</v>
      </c>
      <c r="BG161" s="5">
        <v>5</v>
      </c>
      <c r="BH161" s="5">
        <v>0</v>
      </c>
      <c r="BI161" s="5">
        <v>0</v>
      </c>
      <c r="BJ161" s="5">
        <v>0</v>
      </c>
      <c r="BK161" s="5">
        <v>0</v>
      </c>
      <c r="BL161" s="5">
        <v>0</v>
      </c>
      <c r="BM161" s="5">
        <v>1</v>
      </c>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4"/>
    </row>
    <row r="162" spans="1:200" ht="17.25" thickBot="1">
      <c r="A162" s="84" t="s">
        <v>29</v>
      </c>
      <c r="B162" s="84" t="s">
        <v>84</v>
      </c>
      <c r="C162" s="58" t="s">
        <v>190</v>
      </c>
      <c r="D162" s="53">
        <v>0</v>
      </c>
      <c r="E162" s="5">
        <v>0</v>
      </c>
      <c r="F162" s="5">
        <v>0</v>
      </c>
      <c r="G162" s="5">
        <v>0</v>
      </c>
      <c r="H162" s="5">
        <v>0</v>
      </c>
      <c r="I162" s="5">
        <v>0</v>
      </c>
      <c r="J162" s="5">
        <v>0</v>
      </c>
      <c r="K162" s="5">
        <v>0</v>
      </c>
      <c r="L162" s="5">
        <v>0</v>
      </c>
      <c r="M162" s="5"/>
      <c r="N162" s="5">
        <v>42</v>
      </c>
      <c r="O162" s="5">
        <v>0</v>
      </c>
      <c r="P162" s="5">
        <v>1</v>
      </c>
      <c r="Q162" s="5">
        <v>0</v>
      </c>
      <c r="R162" s="5">
        <v>0</v>
      </c>
      <c r="S162" s="5">
        <v>0</v>
      </c>
      <c r="T162" s="5">
        <v>43</v>
      </c>
      <c r="U162" s="5">
        <v>40</v>
      </c>
      <c r="V162" s="5">
        <v>3</v>
      </c>
      <c r="W162" s="5">
        <v>0</v>
      </c>
      <c r="X162" s="5">
        <v>0</v>
      </c>
      <c r="Y162" s="5">
        <v>0</v>
      </c>
      <c r="Z162" s="5">
        <v>0</v>
      </c>
      <c r="AA162" s="5">
        <v>0</v>
      </c>
      <c r="AB162" s="5">
        <v>0</v>
      </c>
      <c r="AC162" s="5">
        <v>0</v>
      </c>
      <c r="AD162" s="5">
        <v>0</v>
      </c>
      <c r="AE162" s="5">
        <v>0</v>
      </c>
      <c r="AF162" s="5">
        <v>0</v>
      </c>
      <c r="AG162" s="5">
        <v>0</v>
      </c>
      <c r="AH162" s="5">
        <v>0</v>
      </c>
      <c r="AI162" s="5">
        <v>0</v>
      </c>
      <c r="AJ162" s="5">
        <v>0</v>
      </c>
      <c r="AK162" s="5">
        <v>0</v>
      </c>
      <c r="AL162" s="5">
        <v>0</v>
      </c>
      <c r="AM162" s="5">
        <v>0</v>
      </c>
      <c r="AN162" s="5">
        <v>0</v>
      </c>
      <c r="AO162" s="5">
        <v>0</v>
      </c>
      <c r="AP162" s="5">
        <v>0</v>
      </c>
      <c r="AQ162" s="5">
        <v>0</v>
      </c>
      <c r="AR162" s="5">
        <v>0</v>
      </c>
      <c r="AS162" s="5">
        <v>0</v>
      </c>
      <c r="AT162" s="5">
        <v>0</v>
      </c>
      <c r="AU162" s="5">
        <v>0</v>
      </c>
      <c r="AV162" s="5">
        <v>0</v>
      </c>
      <c r="AW162" s="5">
        <v>0</v>
      </c>
      <c r="AX162" s="5">
        <v>0</v>
      </c>
      <c r="AY162" s="5">
        <v>0</v>
      </c>
      <c r="AZ162" s="5">
        <v>6</v>
      </c>
      <c r="BA162" s="5">
        <v>0</v>
      </c>
      <c r="BB162" s="5">
        <v>6</v>
      </c>
      <c r="BC162" s="5">
        <v>3</v>
      </c>
      <c r="BD162" s="5">
        <v>0</v>
      </c>
      <c r="BE162" s="5">
        <v>0</v>
      </c>
      <c r="BF162" s="5">
        <v>3</v>
      </c>
      <c r="BG162" s="5">
        <v>0</v>
      </c>
      <c r="BH162" s="5">
        <v>0</v>
      </c>
      <c r="BI162" s="5">
        <v>0</v>
      </c>
      <c r="BJ162" s="5">
        <v>0</v>
      </c>
      <c r="BK162" s="5">
        <v>0</v>
      </c>
      <c r="BL162" s="5">
        <v>0</v>
      </c>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c r="EO162" s="5"/>
      <c r="EP162" s="5"/>
      <c r="EQ162" s="5"/>
      <c r="ER162" s="5"/>
      <c r="ES162" s="5"/>
      <c r="ET162" s="5"/>
      <c r="EU162" s="5"/>
      <c r="EV162" s="5"/>
      <c r="EW162" s="5"/>
      <c r="EX162" s="5"/>
      <c r="EY162" s="5"/>
      <c r="EZ162" s="5"/>
      <c r="FA162" s="5"/>
      <c r="FB162" s="5"/>
      <c r="FC162" s="5"/>
      <c r="FD162" s="5"/>
      <c r="FE162" s="5"/>
      <c r="FF162" s="5"/>
      <c r="FG162" s="5"/>
      <c r="FH162" s="5"/>
      <c r="FI162" s="5"/>
      <c r="FJ162" s="5"/>
      <c r="FK162" s="5"/>
      <c r="FL162" s="5"/>
      <c r="FM162" s="5"/>
      <c r="FN162" s="5"/>
      <c r="FO162" s="5"/>
      <c r="FP162" s="5"/>
      <c r="FQ162" s="5"/>
      <c r="FR162" s="5"/>
      <c r="FS162" s="5"/>
      <c r="FT162" s="5"/>
      <c r="FU162" s="5"/>
      <c r="FV162" s="5"/>
      <c r="FW162" s="5"/>
      <c r="FX162" s="5"/>
      <c r="FY162" s="5"/>
      <c r="FZ162" s="5"/>
      <c r="GA162" s="5"/>
      <c r="GB162" s="5"/>
      <c r="GC162" s="5"/>
      <c r="GD162" s="5"/>
      <c r="GE162" s="5"/>
      <c r="GF162" s="5"/>
      <c r="GG162" s="5"/>
      <c r="GH162" s="5"/>
      <c r="GI162" s="5"/>
      <c r="GJ162" s="5"/>
      <c r="GK162" s="5"/>
      <c r="GL162" s="5"/>
      <c r="GM162" s="5"/>
      <c r="GN162" s="5"/>
      <c r="GO162" s="5"/>
      <c r="GP162" s="5"/>
      <c r="GQ162" s="5"/>
      <c r="GR162" s="54"/>
    </row>
    <row r="163" spans="1:200" ht="16.5">
      <c r="A163" s="84" t="s">
        <v>29</v>
      </c>
      <c r="B163" s="79" t="s">
        <v>87</v>
      </c>
      <c r="C163" s="68" t="s">
        <v>88</v>
      </c>
      <c r="D163" s="53">
        <v>11</v>
      </c>
      <c r="E163" s="5">
        <v>0</v>
      </c>
      <c r="F163" s="5">
        <v>0</v>
      </c>
      <c r="G163" s="5">
        <v>0</v>
      </c>
      <c r="H163" s="5">
        <v>0</v>
      </c>
      <c r="I163" s="5">
        <v>0</v>
      </c>
      <c r="J163" s="5">
        <v>0</v>
      </c>
      <c r="K163" s="5">
        <v>0</v>
      </c>
      <c r="L163" s="5">
        <v>0</v>
      </c>
      <c r="M163" s="5"/>
      <c r="N163" s="5">
        <v>465</v>
      </c>
      <c r="O163" s="5">
        <v>0</v>
      </c>
      <c r="P163" s="5">
        <v>17</v>
      </c>
      <c r="Q163" s="5">
        <v>0</v>
      </c>
      <c r="R163" s="5">
        <v>0</v>
      </c>
      <c r="S163" s="5">
        <v>0</v>
      </c>
      <c r="T163" s="5">
        <v>482</v>
      </c>
      <c r="U163" s="5">
        <v>476</v>
      </c>
      <c r="V163" s="5">
        <v>6</v>
      </c>
      <c r="W163" s="5">
        <v>0</v>
      </c>
      <c r="X163" s="5">
        <v>0</v>
      </c>
      <c r="Y163" s="5">
        <v>0</v>
      </c>
      <c r="Z163" s="5">
        <v>0</v>
      </c>
      <c r="AA163" s="5">
        <v>0</v>
      </c>
      <c r="AB163" s="5">
        <v>0</v>
      </c>
      <c r="AC163" s="5">
        <v>6</v>
      </c>
      <c r="AD163" s="5">
        <v>0</v>
      </c>
      <c r="AE163" s="5">
        <v>0</v>
      </c>
      <c r="AF163" s="5">
        <v>0</v>
      </c>
      <c r="AG163" s="5">
        <v>0</v>
      </c>
      <c r="AH163" s="5">
        <v>0</v>
      </c>
      <c r="AI163" s="5">
        <v>0</v>
      </c>
      <c r="AJ163" s="5">
        <v>0</v>
      </c>
      <c r="AK163" s="5">
        <v>0</v>
      </c>
      <c r="AL163" s="5">
        <v>0</v>
      </c>
      <c r="AM163" s="5">
        <v>0</v>
      </c>
      <c r="AN163" s="5">
        <v>0</v>
      </c>
      <c r="AO163" s="5">
        <v>0</v>
      </c>
      <c r="AP163" s="5">
        <v>0</v>
      </c>
      <c r="AQ163" s="5">
        <v>0</v>
      </c>
      <c r="AR163" s="5">
        <v>0</v>
      </c>
      <c r="AS163" s="5">
        <v>0</v>
      </c>
      <c r="AT163" s="5">
        <v>6</v>
      </c>
      <c r="AU163" s="5">
        <v>3</v>
      </c>
      <c r="AV163" s="5">
        <v>0</v>
      </c>
      <c r="AW163" s="5">
        <v>0</v>
      </c>
      <c r="AX163" s="5">
        <v>0</v>
      </c>
      <c r="AY163" s="5">
        <v>0</v>
      </c>
      <c r="AZ163" s="5">
        <v>0</v>
      </c>
      <c r="BA163" s="5">
        <v>0</v>
      </c>
      <c r="BB163" s="5">
        <v>0</v>
      </c>
      <c r="BC163" s="5">
        <v>3</v>
      </c>
      <c r="BD163" s="5">
        <v>0</v>
      </c>
      <c r="BE163" s="5">
        <v>0</v>
      </c>
      <c r="BF163" s="5">
        <v>3</v>
      </c>
      <c r="BG163" s="5">
        <v>0</v>
      </c>
      <c r="BH163" s="5">
        <v>0</v>
      </c>
      <c r="BI163" s="5">
        <v>0</v>
      </c>
      <c r="BJ163" s="5">
        <v>0</v>
      </c>
      <c r="BK163" s="5">
        <v>0</v>
      </c>
      <c r="BL163" s="5">
        <v>0</v>
      </c>
      <c r="BM163" s="5">
        <v>1</v>
      </c>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c r="EG163" s="5"/>
      <c r="EH163" s="5"/>
      <c r="EI163" s="5"/>
      <c r="EJ163" s="5"/>
      <c r="EK163" s="5"/>
      <c r="EL163" s="5"/>
      <c r="EM163" s="5"/>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c r="FP163" s="5"/>
      <c r="FQ163" s="5"/>
      <c r="FR163" s="5"/>
      <c r="FS163" s="5"/>
      <c r="FT163" s="5"/>
      <c r="FU163" s="5"/>
      <c r="FV163" s="5"/>
      <c r="FW163" s="5"/>
      <c r="FX163" s="5"/>
      <c r="FY163" s="5"/>
      <c r="FZ163" s="5"/>
      <c r="GA163" s="5"/>
      <c r="GB163" s="5"/>
      <c r="GC163" s="5"/>
      <c r="GD163" s="5"/>
      <c r="GE163" s="5"/>
      <c r="GF163" s="5"/>
      <c r="GG163" s="5"/>
      <c r="GH163" s="5"/>
      <c r="GI163" s="5"/>
      <c r="GJ163" s="5"/>
      <c r="GK163" s="5"/>
      <c r="GL163" s="5"/>
      <c r="GM163" s="5"/>
      <c r="GN163" s="5"/>
      <c r="GO163" s="5"/>
      <c r="GP163" s="5"/>
      <c r="GQ163" s="5"/>
      <c r="GR163" s="54"/>
    </row>
    <row r="164" spans="1:200" ht="16.5">
      <c r="A164" s="84" t="s">
        <v>29</v>
      </c>
      <c r="B164" s="84" t="s">
        <v>87</v>
      </c>
      <c r="C164" s="68" t="s">
        <v>157</v>
      </c>
      <c r="D164" s="53">
        <v>32</v>
      </c>
      <c r="E164" s="5">
        <v>0</v>
      </c>
      <c r="F164" s="5">
        <v>0</v>
      </c>
      <c r="G164" s="5">
        <v>0</v>
      </c>
      <c r="H164" s="5">
        <v>0</v>
      </c>
      <c r="I164" s="5">
        <v>0</v>
      </c>
      <c r="J164" s="5">
        <v>0</v>
      </c>
      <c r="K164" s="5">
        <v>0</v>
      </c>
      <c r="L164" s="5">
        <v>0</v>
      </c>
      <c r="M164" s="5"/>
      <c r="N164" s="5">
        <v>557</v>
      </c>
      <c r="O164" s="5">
        <v>0</v>
      </c>
      <c r="P164" s="5">
        <v>5</v>
      </c>
      <c r="Q164" s="5">
        <v>14</v>
      </c>
      <c r="R164" s="5">
        <v>0</v>
      </c>
      <c r="S164" s="5">
        <v>7</v>
      </c>
      <c r="T164" s="5">
        <v>583</v>
      </c>
      <c r="U164" s="5">
        <v>552</v>
      </c>
      <c r="V164" s="5">
        <v>31</v>
      </c>
      <c r="W164" s="5">
        <v>0</v>
      </c>
      <c r="X164" s="5">
        <v>0</v>
      </c>
      <c r="Y164" s="5">
        <v>0</v>
      </c>
      <c r="Z164" s="5">
        <v>0</v>
      </c>
      <c r="AA164" s="5">
        <v>0</v>
      </c>
      <c r="AB164" s="5">
        <v>0</v>
      </c>
      <c r="AC164" s="5">
        <v>18</v>
      </c>
      <c r="AD164" s="5">
        <v>5</v>
      </c>
      <c r="AE164" s="5">
        <v>0</v>
      </c>
      <c r="AF164" s="5">
        <v>0</v>
      </c>
      <c r="AG164" s="5">
        <v>0</v>
      </c>
      <c r="AH164" s="5">
        <v>1</v>
      </c>
      <c r="AI164" s="5">
        <v>0</v>
      </c>
      <c r="AJ164" s="5">
        <v>0</v>
      </c>
      <c r="AK164" s="5">
        <v>3</v>
      </c>
      <c r="AL164" s="5">
        <v>0</v>
      </c>
      <c r="AM164" s="5">
        <v>0</v>
      </c>
      <c r="AN164" s="5">
        <v>0</v>
      </c>
      <c r="AO164" s="5">
        <v>0</v>
      </c>
      <c r="AP164" s="5">
        <v>7</v>
      </c>
      <c r="AQ164" s="5">
        <v>2</v>
      </c>
      <c r="AR164" s="5">
        <v>4</v>
      </c>
      <c r="AS164" s="5">
        <v>0</v>
      </c>
      <c r="AT164" s="5">
        <v>2</v>
      </c>
      <c r="AU164" s="5">
        <v>1</v>
      </c>
      <c r="AV164" s="5">
        <v>0</v>
      </c>
      <c r="AW164" s="5">
        <v>0</v>
      </c>
      <c r="AX164" s="5">
        <v>0</v>
      </c>
      <c r="AY164" s="5">
        <v>0</v>
      </c>
      <c r="AZ164" s="5">
        <v>42</v>
      </c>
      <c r="BA164" s="5">
        <v>0</v>
      </c>
      <c r="BB164" s="5">
        <v>42</v>
      </c>
      <c r="BC164" s="5">
        <v>21</v>
      </c>
      <c r="BD164" s="5">
        <v>0</v>
      </c>
      <c r="BE164" s="5">
        <v>4</v>
      </c>
      <c r="BF164" s="5">
        <v>17</v>
      </c>
      <c r="BG164" s="5">
        <v>4</v>
      </c>
      <c r="BH164" s="5">
        <v>0</v>
      </c>
      <c r="BI164" s="5">
        <v>0</v>
      </c>
      <c r="BJ164" s="5">
        <v>0</v>
      </c>
      <c r="BK164" s="5">
        <v>0</v>
      </c>
      <c r="BL164" s="5">
        <v>0</v>
      </c>
      <c r="BM164" s="5">
        <v>1</v>
      </c>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4"/>
    </row>
    <row r="165" spans="1:200" ht="16.5">
      <c r="A165" s="84" t="s">
        <v>29</v>
      </c>
      <c r="B165" s="84" t="s">
        <v>87</v>
      </c>
      <c r="C165" s="68" t="s">
        <v>171</v>
      </c>
      <c r="D165" s="53">
        <v>6</v>
      </c>
      <c r="E165" s="5">
        <v>4</v>
      </c>
      <c r="F165" s="5">
        <v>0</v>
      </c>
      <c r="G165" s="5">
        <v>0</v>
      </c>
      <c r="H165" s="5">
        <v>0</v>
      </c>
      <c r="I165" s="5">
        <v>4</v>
      </c>
      <c r="J165" s="5">
        <v>4</v>
      </c>
      <c r="K165" s="5">
        <v>0</v>
      </c>
      <c r="L165" s="5">
        <v>3</v>
      </c>
      <c r="M165" s="5"/>
      <c r="N165" s="5">
        <v>158</v>
      </c>
      <c r="O165" s="5">
        <v>0</v>
      </c>
      <c r="P165" s="5">
        <v>7</v>
      </c>
      <c r="Q165" s="5">
        <v>0</v>
      </c>
      <c r="R165" s="5">
        <v>0</v>
      </c>
      <c r="S165" s="5">
        <v>2</v>
      </c>
      <c r="T165" s="5">
        <v>167</v>
      </c>
      <c r="U165" s="5">
        <v>157</v>
      </c>
      <c r="V165" s="5">
        <v>10</v>
      </c>
      <c r="W165" s="5">
        <v>3</v>
      </c>
      <c r="X165" s="5">
        <v>0</v>
      </c>
      <c r="Y165" s="5">
        <v>0</v>
      </c>
      <c r="Z165" s="5">
        <v>0</v>
      </c>
      <c r="AA165" s="5">
        <v>8</v>
      </c>
      <c r="AB165" s="5">
        <v>0</v>
      </c>
      <c r="AC165" s="5">
        <v>10</v>
      </c>
      <c r="AD165" s="5">
        <v>0</v>
      </c>
      <c r="AE165" s="5">
        <v>0</v>
      </c>
      <c r="AF165" s="5">
        <v>0</v>
      </c>
      <c r="AG165" s="5">
        <v>0</v>
      </c>
      <c r="AH165" s="5">
        <v>0</v>
      </c>
      <c r="AI165" s="5">
        <v>0</v>
      </c>
      <c r="AJ165" s="5">
        <v>0</v>
      </c>
      <c r="AK165" s="5">
        <v>0</v>
      </c>
      <c r="AL165" s="5">
        <v>0</v>
      </c>
      <c r="AM165" s="5">
        <v>0</v>
      </c>
      <c r="AN165" s="5">
        <v>0</v>
      </c>
      <c r="AO165" s="5">
        <v>0</v>
      </c>
      <c r="AP165" s="5">
        <v>0</v>
      </c>
      <c r="AQ165" s="5">
        <v>0</v>
      </c>
      <c r="AR165" s="5">
        <v>2</v>
      </c>
      <c r="AS165" s="5">
        <v>0</v>
      </c>
      <c r="AT165" s="5">
        <v>0</v>
      </c>
      <c r="AU165" s="5">
        <v>0</v>
      </c>
      <c r="AV165" s="5">
        <v>0</v>
      </c>
      <c r="AW165" s="5">
        <v>0</v>
      </c>
      <c r="AX165" s="5">
        <v>0</v>
      </c>
      <c r="AY165" s="5">
        <v>0</v>
      </c>
      <c r="AZ165" s="5">
        <v>10</v>
      </c>
      <c r="BA165" s="5">
        <v>0</v>
      </c>
      <c r="BB165" s="5">
        <v>10</v>
      </c>
      <c r="BC165" s="5">
        <v>10</v>
      </c>
      <c r="BD165" s="5">
        <v>0</v>
      </c>
      <c r="BE165" s="5">
        <v>10</v>
      </c>
      <c r="BF165" s="5">
        <v>0</v>
      </c>
      <c r="BG165" s="5">
        <v>2</v>
      </c>
      <c r="BH165" s="5">
        <v>0</v>
      </c>
      <c r="BI165" s="5">
        <v>0</v>
      </c>
      <c r="BJ165" s="5">
        <v>0</v>
      </c>
      <c r="BK165" s="5">
        <v>0</v>
      </c>
      <c r="BL165" s="5">
        <v>0</v>
      </c>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c r="ES165" s="5"/>
      <c r="ET165" s="5"/>
      <c r="EU165" s="5"/>
      <c r="EV165" s="5"/>
      <c r="EW165" s="5"/>
      <c r="EX165" s="5"/>
      <c r="EY165" s="5"/>
      <c r="EZ165" s="5"/>
      <c r="FA165" s="5"/>
      <c r="FB165" s="5"/>
      <c r="FC165" s="5"/>
      <c r="FD165" s="5"/>
      <c r="FE165" s="5"/>
      <c r="FF165" s="5"/>
      <c r="FG165" s="5"/>
      <c r="FH165" s="5"/>
      <c r="FI165" s="5"/>
      <c r="FJ165" s="5"/>
      <c r="FK165" s="5"/>
      <c r="FL165" s="5"/>
      <c r="FM165" s="5"/>
      <c r="FN165" s="5"/>
      <c r="FO165" s="5"/>
      <c r="FP165" s="5"/>
      <c r="FQ165" s="5"/>
      <c r="FR165" s="5"/>
      <c r="FS165" s="5"/>
      <c r="FT165" s="5"/>
      <c r="FU165" s="5"/>
      <c r="FV165" s="5"/>
      <c r="FW165" s="5"/>
      <c r="FX165" s="5"/>
      <c r="FY165" s="5"/>
      <c r="FZ165" s="5"/>
      <c r="GA165" s="5"/>
      <c r="GB165" s="5"/>
      <c r="GC165" s="5"/>
      <c r="GD165" s="5"/>
      <c r="GE165" s="5"/>
      <c r="GF165" s="5"/>
      <c r="GG165" s="5"/>
      <c r="GH165" s="5"/>
      <c r="GI165" s="5"/>
      <c r="GJ165" s="5"/>
      <c r="GK165" s="5"/>
      <c r="GL165" s="5"/>
      <c r="GM165" s="5"/>
      <c r="GN165" s="5"/>
      <c r="GO165" s="5"/>
      <c r="GP165" s="5"/>
      <c r="GQ165" s="5"/>
      <c r="GR165" s="54"/>
    </row>
    <row r="166" spans="1:200" ht="16.5">
      <c r="A166" s="84" t="s">
        <v>29</v>
      </c>
      <c r="B166" s="84" t="s">
        <v>87</v>
      </c>
      <c r="C166" s="68" t="s">
        <v>89</v>
      </c>
      <c r="D166" s="53">
        <v>6</v>
      </c>
      <c r="E166" s="5">
        <v>0</v>
      </c>
      <c r="F166" s="5">
        <v>0</v>
      </c>
      <c r="G166" s="5">
        <v>0</v>
      </c>
      <c r="H166" s="5">
        <v>0</v>
      </c>
      <c r="I166" s="5">
        <v>0</v>
      </c>
      <c r="J166" s="5">
        <v>0</v>
      </c>
      <c r="K166" s="5">
        <v>0</v>
      </c>
      <c r="L166" s="5">
        <v>0</v>
      </c>
      <c r="M166" s="5"/>
      <c r="N166" s="5">
        <v>106</v>
      </c>
      <c r="O166" s="5">
        <v>0</v>
      </c>
      <c r="P166" s="5">
        <v>2</v>
      </c>
      <c r="Q166" s="5">
        <v>0</v>
      </c>
      <c r="R166" s="5">
        <v>0</v>
      </c>
      <c r="S166" s="5">
        <v>3</v>
      </c>
      <c r="T166" s="5">
        <v>111</v>
      </c>
      <c r="U166" s="5">
        <v>110</v>
      </c>
      <c r="V166" s="5">
        <v>1</v>
      </c>
      <c r="W166" s="5">
        <v>0</v>
      </c>
      <c r="X166" s="5">
        <v>0</v>
      </c>
      <c r="Y166" s="5">
        <v>0</v>
      </c>
      <c r="Z166" s="5">
        <v>0</v>
      </c>
      <c r="AA166" s="5">
        <v>0</v>
      </c>
      <c r="AB166" s="5">
        <v>0</v>
      </c>
      <c r="AC166" s="5">
        <v>0</v>
      </c>
      <c r="AD166" s="5">
        <v>0</v>
      </c>
      <c r="AE166" s="5">
        <v>0</v>
      </c>
      <c r="AF166" s="5">
        <v>0</v>
      </c>
      <c r="AG166" s="5">
        <v>0</v>
      </c>
      <c r="AH166" s="5">
        <v>0</v>
      </c>
      <c r="AI166" s="5">
        <v>0</v>
      </c>
      <c r="AJ166" s="5">
        <v>0</v>
      </c>
      <c r="AK166" s="5">
        <v>0</v>
      </c>
      <c r="AL166" s="5">
        <v>0</v>
      </c>
      <c r="AM166" s="5">
        <v>0</v>
      </c>
      <c r="AN166" s="5">
        <v>0</v>
      </c>
      <c r="AO166" s="5">
        <v>0</v>
      </c>
      <c r="AP166" s="5">
        <v>0</v>
      </c>
      <c r="AQ166" s="5">
        <v>0</v>
      </c>
      <c r="AR166" s="5">
        <v>0</v>
      </c>
      <c r="AS166" s="5">
        <v>0</v>
      </c>
      <c r="AT166" s="5">
        <v>2</v>
      </c>
      <c r="AU166" s="5">
        <v>1</v>
      </c>
      <c r="AV166" s="5">
        <v>0</v>
      </c>
      <c r="AW166" s="5">
        <v>0</v>
      </c>
      <c r="AX166" s="5">
        <v>0</v>
      </c>
      <c r="AY166" s="5">
        <v>0</v>
      </c>
      <c r="AZ166" s="5">
        <v>0</v>
      </c>
      <c r="BA166" s="5">
        <v>0</v>
      </c>
      <c r="BB166" s="5">
        <v>0</v>
      </c>
      <c r="BC166" s="5">
        <v>0</v>
      </c>
      <c r="BD166" s="5">
        <v>0</v>
      </c>
      <c r="BE166" s="5">
        <v>0</v>
      </c>
      <c r="BF166" s="5">
        <v>0</v>
      </c>
      <c r="BG166" s="5">
        <v>0</v>
      </c>
      <c r="BH166" s="5">
        <v>0</v>
      </c>
      <c r="BI166" s="5">
        <v>0</v>
      </c>
      <c r="BJ166" s="5">
        <v>0</v>
      </c>
      <c r="BK166" s="5">
        <v>0</v>
      </c>
      <c r="BL166" s="5">
        <v>0</v>
      </c>
      <c r="BM166" s="5">
        <v>1</v>
      </c>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c r="ES166" s="5"/>
      <c r="ET166" s="5"/>
      <c r="EU166" s="5"/>
      <c r="EV166" s="5"/>
      <c r="EW166" s="5"/>
      <c r="EX166" s="5"/>
      <c r="EY166" s="5"/>
      <c r="EZ166" s="5"/>
      <c r="FA166" s="5"/>
      <c r="FB166" s="5"/>
      <c r="FC166" s="5"/>
      <c r="FD166" s="5"/>
      <c r="FE166" s="5"/>
      <c r="FF166" s="5"/>
      <c r="FG166" s="5"/>
      <c r="FH166" s="5"/>
      <c r="FI166" s="5"/>
      <c r="FJ166" s="5"/>
      <c r="FK166" s="5"/>
      <c r="FL166" s="5"/>
      <c r="FM166" s="5"/>
      <c r="FN166" s="5"/>
      <c r="FO166" s="5"/>
      <c r="FP166" s="5"/>
      <c r="FQ166" s="5"/>
      <c r="FR166" s="5"/>
      <c r="FS166" s="5"/>
      <c r="FT166" s="5"/>
      <c r="FU166" s="5"/>
      <c r="FV166" s="5"/>
      <c r="FW166" s="5"/>
      <c r="FX166" s="5"/>
      <c r="FY166" s="5"/>
      <c r="FZ166" s="5"/>
      <c r="GA166" s="5"/>
      <c r="GB166" s="5"/>
      <c r="GC166" s="5"/>
      <c r="GD166" s="5"/>
      <c r="GE166" s="5"/>
      <c r="GF166" s="5"/>
      <c r="GG166" s="5"/>
      <c r="GH166" s="5"/>
      <c r="GI166" s="5"/>
      <c r="GJ166" s="5"/>
      <c r="GK166" s="5"/>
      <c r="GL166" s="5"/>
      <c r="GM166" s="5"/>
      <c r="GN166" s="5"/>
      <c r="GO166" s="5"/>
      <c r="GP166" s="5"/>
      <c r="GQ166" s="5"/>
      <c r="GR166" s="54"/>
    </row>
    <row r="167" spans="1:200" ht="17.25" thickBot="1">
      <c r="A167" s="84" t="s">
        <v>29</v>
      </c>
      <c r="B167" s="84" t="s">
        <v>87</v>
      </c>
      <c r="C167" s="58" t="s">
        <v>158</v>
      </c>
      <c r="D167" s="53">
        <v>15</v>
      </c>
      <c r="E167" s="5"/>
      <c r="F167" s="5"/>
      <c r="G167" s="5"/>
      <c r="H167" s="5"/>
      <c r="I167" s="5"/>
      <c r="J167" s="5"/>
      <c r="K167" s="5"/>
      <c r="L167" s="5"/>
      <c r="M167" s="5"/>
      <c r="N167" s="5">
        <v>916</v>
      </c>
      <c r="O167" s="5"/>
      <c r="P167" s="5">
        <v>21</v>
      </c>
      <c r="Q167" s="5">
        <v>18</v>
      </c>
      <c r="R167" s="5">
        <v>0</v>
      </c>
      <c r="S167" s="5">
        <v>17</v>
      </c>
      <c r="T167" s="5">
        <v>972</v>
      </c>
      <c r="U167" s="5">
        <v>932</v>
      </c>
      <c r="V167" s="5">
        <v>40</v>
      </c>
      <c r="W167" s="5"/>
      <c r="X167" s="5"/>
      <c r="Y167" s="5">
        <v>0</v>
      </c>
      <c r="Z167" s="5">
        <v>0</v>
      </c>
      <c r="AA167" s="5">
        <v>7</v>
      </c>
      <c r="AB167" s="5">
        <v>0</v>
      </c>
      <c r="AC167" s="5">
        <v>6</v>
      </c>
      <c r="AD167" s="5">
        <v>3</v>
      </c>
      <c r="AE167" s="5">
        <v>0</v>
      </c>
      <c r="AF167" s="5">
        <v>0</v>
      </c>
      <c r="AG167" s="5">
        <v>0</v>
      </c>
      <c r="AH167" s="5">
        <v>0</v>
      </c>
      <c r="AI167" s="5">
        <v>0</v>
      </c>
      <c r="AJ167" s="5">
        <v>0</v>
      </c>
      <c r="AK167" s="5">
        <v>0</v>
      </c>
      <c r="AL167" s="5">
        <v>0</v>
      </c>
      <c r="AM167" s="5">
        <v>0</v>
      </c>
      <c r="AN167" s="5">
        <v>0</v>
      </c>
      <c r="AO167" s="5">
        <v>0</v>
      </c>
      <c r="AP167" s="5">
        <v>3</v>
      </c>
      <c r="AQ167" s="5">
        <v>0</v>
      </c>
      <c r="AR167" s="5">
        <v>0</v>
      </c>
      <c r="AS167" s="5">
        <v>0</v>
      </c>
      <c r="AT167" s="5">
        <v>4</v>
      </c>
      <c r="AU167" s="5">
        <v>2</v>
      </c>
      <c r="AV167" s="5">
        <v>0</v>
      </c>
      <c r="AW167" s="5">
        <v>0</v>
      </c>
      <c r="AX167" s="5">
        <v>0</v>
      </c>
      <c r="AY167" s="5">
        <v>0</v>
      </c>
      <c r="AZ167" s="5">
        <v>70</v>
      </c>
      <c r="BA167" s="5">
        <v>16</v>
      </c>
      <c r="BB167" s="5">
        <v>54</v>
      </c>
      <c r="BC167" s="5">
        <v>35</v>
      </c>
      <c r="BD167" s="5">
        <v>0</v>
      </c>
      <c r="BE167" s="5">
        <v>11</v>
      </c>
      <c r="BF167" s="5">
        <v>24</v>
      </c>
      <c r="BG167" s="5">
        <v>0</v>
      </c>
      <c r="BH167" s="5">
        <v>4</v>
      </c>
      <c r="BI167" s="5">
        <v>0</v>
      </c>
      <c r="BJ167" s="5">
        <v>0</v>
      </c>
      <c r="BK167" s="5">
        <v>0</v>
      </c>
      <c r="BL167" s="5">
        <v>0</v>
      </c>
      <c r="BM167" s="5">
        <v>1</v>
      </c>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c r="ES167" s="5"/>
      <c r="ET167" s="5"/>
      <c r="EU167" s="5"/>
      <c r="EV167" s="5"/>
      <c r="EW167" s="5"/>
      <c r="EX167" s="5"/>
      <c r="EY167" s="5"/>
      <c r="EZ167" s="5"/>
      <c r="FA167" s="5"/>
      <c r="FB167" s="5"/>
      <c r="FC167" s="5"/>
      <c r="FD167" s="5"/>
      <c r="FE167" s="5"/>
      <c r="FF167" s="5"/>
      <c r="FG167" s="5"/>
      <c r="FH167" s="5"/>
      <c r="FI167" s="5"/>
      <c r="FJ167" s="5"/>
      <c r="FK167" s="5"/>
      <c r="FL167" s="5"/>
      <c r="FM167" s="5"/>
      <c r="FN167" s="5"/>
      <c r="FO167" s="5"/>
      <c r="FP167" s="5"/>
      <c r="FQ167" s="5"/>
      <c r="FR167" s="5"/>
      <c r="FS167" s="5"/>
      <c r="FT167" s="5"/>
      <c r="FU167" s="5"/>
      <c r="FV167" s="5"/>
      <c r="FW167" s="5"/>
      <c r="FX167" s="5"/>
      <c r="FY167" s="5"/>
      <c r="FZ167" s="5"/>
      <c r="GA167" s="5"/>
      <c r="GB167" s="5"/>
      <c r="GC167" s="5"/>
      <c r="GD167" s="5"/>
      <c r="GE167" s="5"/>
      <c r="GF167" s="5"/>
      <c r="GG167" s="5"/>
      <c r="GH167" s="5"/>
      <c r="GI167" s="5"/>
      <c r="GJ167" s="5"/>
      <c r="GK167" s="5"/>
      <c r="GL167" s="5"/>
      <c r="GM167" s="5"/>
      <c r="GN167" s="5"/>
      <c r="GO167" s="5"/>
      <c r="GP167" s="5"/>
      <c r="GQ167" s="5"/>
      <c r="GR167" s="54"/>
    </row>
    <row r="168" spans="1:200" ht="16.5">
      <c r="A168" s="84" t="s">
        <v>29</v>
      </c>
      <c r="B168" s="79" t="s">
        <v>90</v>
      </c>
      <c r="C168" s="68" t="s">
        <v>159</v>
      </c>
      <c r="D168" s="53">
        <v>5</v>
      </c>
      <c r="E168" s="5"/>
      <c r="F168" s="5"/>
      <c r="G168" s="5"/>
      <c r="H168" s="5"/>
      <c r="I168" s="5"/>
      <c r="J168" s="5"/>
      <c r="K168" s="5"/>
      <c r="L168" s="5"/>
      <c r="M168" s="5"/>
      <c r="N168" s="5">
        <v>323</v>
      </c>
      <c r="O168" s="5"/>
      <c r="P168" s="5">
        <v>1</v>
      </c>
      <c r="Q168" s="5">
        <v>1</v>
      </c>
      <c r="R168" s="5">
        <v>0</v>
      </c>
      <c r="S168" s="5">
        <v>3</v>
      </c>
      <c r="T168" s="5">
        <v>328</v>
      </c>
      <c r="U168" s="5">
        <v>322</v>
      </c>
      <c r="V168" s="5">
        <v>6</v>
      </c>
      <c r="W168" s="5"/>
      <c r="X168" s="5"/>
      <c r="Y168" s="5">
        <v>0</v>
      </c>
      <c r="Z168" s="5">
        <v>0</v>
      </c>
      <c r="AA168" s="5">
        <v>0</v>
      </c>
      <c r="AB168" s="5">
        <v>1</v>
      </c>
      <c r="AC168" s="5">
        <v>8</v>
      </c>
      <c r="AD168" s="5">
        <v>0</v>
      </c>
      <c r="AE168" s="5">
        <v>0</v>
      </c>
      <c r="AF168" s="5">
        <v>0</v>
      </c>
      <c r="AG168" s="5">
        <v>0</v>
      </c>
      <c r="AH168" s="5">
        <v>0</v>
      </c>
      <c r="AI168" s="5">
        <v>0</v>
      </c>
      <c r="AJ168" s="5">
        <v>0</v>
      </c>
      <c r="AK168" s="5">
        <v>0</v>
      </c>
      <c r="AL168" s="5">
        <v>0</v>
      </c>
      <c r="AM168" s="5">
        <v>2</v>
      </c>
      <c r="AN168" s="5">
        <v>1</v>
      </c>
      <c r="AO168" s="5">
        <v>1</v>
      </c>
      <c r="AP168" s="5">
        <v>4</v>
      </c>
      <c r="AQ168" s="5">
        <v>0</v>
      </c>
      <c r="AR168" s="5">
        <v>0</v>
      </c>
      <c r="AS168" s="5">
        <v>0</v>
      </c>
      <c r="AT168" s="5">
        <v>2</v>
      </c>
      <c r="AU168" s="5">
        <v>1</v>
      </c>
      <c r="AV168" s="5">
        <v>0</v>
      </c>
      <c r="AW168" s="5">
        <v>0</v>
      </c>
      <c r="AX168" s="5">
        <v>0</v>
      </c>
      <c r="AY168" s="5">
        <v>0</v>
      </c>
      <c r="AZ168" s="5">
        <v>2</v>
      </c>
      <c r="BA168" s="5">
        <v>0</v>
      </c>
      <c r="BB168" s="5">
        <v>2</v>
      </c>
      <c r="BC168" s="5">
        <v>1</v>
      </c>
      <c r="BD168" s="5">
        <v>0</v>
      </c>
      <c r="BE168" s="5">
        <v>1</v>
      </c>
      <c r="BF168" s="5">
        <v>0</v>
      </c>
      <c r="BG168" s="5">
        <v>0</v>
      </c>
      <c r="BH168" s="5">
        <v>0</v>
      </c>
      <c r="BI168" s="5">
        <v>0</v>
      </c>
      <c r="BJ168" s="5">
        <v>0</v>
      </c>
      <c r="BK168" s="5">
        <v>0</v>
      </c>
      <c r="BL168" s="5">
        <v>0</v>
      </c>
      <c r="BM168" s="5">
        <v>1</v>
      </c>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c r="ES168" s="5"/>
      <c r="ET168" s="5"/>
      <c r="EU168" s="5"/>
      <c r="EV168" s="5"/>
      <c r="EW168" s="5"/>
      <c r="EX168" s="5"/>
      <c r="EY168" s="5"/>
      <c r="EZ168" s="5"/>
      <c r="FA168" s="5"/>
      <c r="FB168" s="5"/>
      <c r="FC168" s="5"/>
      <c r="FD168" s="5"/>
      <c r="FE168" s="5"/>
      <c r="FF168" s="5"/>
      <c r="FG168" s="5"/>
      <c r="FH168" s="5"/>
      <c r="FI168" s="5"/>
      <c r="FJ168" s="5"/>
      <c r="FK168" s="5"/>
      <c r="FL168" s="5"/>
      <c r="FM168" s="5"/>
      <c r="FN168" s="5"/>
      <c r="FO168" s="5"/>
      <c r="FP168" s="5"/>
      <c r="FQ168" s="5"/>
      <c r="FR168" s="5"/>
      <c r="FS168" s="5"/>
      <c r="FT168" s="5"/>
      <c r="FU168" s="5"/>
      <c r="FV168" s="5"/>
      <c r="FW168" s="5"/>
      <c r="FX168" s="5"/>
      <c r="FY168" s="5"/>
      <c r="FZ168" s="5"/>
      <c r="GA168" s="5"/>
      <c r="GB168" s="5"/>
      <c r="GC168" s="5"/>
      <c r="GD168" s="5"/>
      <c r="GE168" s="5"/>
      <c r="GF168" s="5"/>
      <c r="GG168" s="5"/>
      <c r="GH168" s="5"/>
      <c r="GI168" s="5"/>
      <c r="GJ168" s="5"/>
      <c r="GK168" s="5"/>
      <c r="GL168" s="5"/>
      <c r="GM168" s="5"/>
      <c r="GN168" s="5"/>
      <c r="GO168" s="5"/>
      <c r="GP168" s="5"/>
      <c r="GQ168" s="5"/>
      <c r="GR168" s="54"/>
    </row>
    <row r="169" spans="1:200" ht="16.5">
      <c r="A169" s="84" t="s">
        <v>29</v>
      </c>
      <c r="B169" s="84" t="s">
        <v>90</v>
      </c>
      <c r="C169" s="68" t="s">
        <v>192</v>
      </c>
      <c r="D169" s="53">
        <v>2</v>
      </c>
      <c r="E169" s="5"/>
      <c r="F169" s="5"/>
      <c r="G169" s="5"/>
      <c r="H169" s="5"/>
      <c r="I169" s="5"/>
      <c r="J169" s="5"/>
      <c r="K169" s="5"/>
      <c r="L169" s="5"/>
      <c r="M169" s="5"/>
      <c r="N169" s="5">
        <v>33</v>
      </c>
      <c r="O169" s="5"/>
      <c r="P169" s="5">
        <v>0</v>
      </c>
      <c r="Q169" s="5">
        <v>0</v>
      </c>
      <c r="R169" s="5">
        <v>0</v>
      </c>
      <c r="S169" s="5">
        <v>0</v>
      </c>
      <c r="T169" s="5">
        <v>33</v>
      </c>
      <c r="U169" s="5">
        <v>36</v>
      </c>
      <c r="V169" s="5"/>
      <c r="W169" s="5"/>
      <c r="X169" s="5"/>
      <c r="Y169" s="5"/>
      <c r="Z169" s="5"/>
      <c r="AA169" s="5"/>
      <c r="AB169" s="5"/>
      <c r="AC169" s="5">
        <v>0</v>
      </c>
      <c r="AD169" s="5"/>
      <c r="AE169" s="5"/>
      <c r="AF169" s="5"/>
      <c r="AG169" s="5"/>
      <c r="AH169" s="5"/>
      <c r="AI169" s="5"/>
      <c r="AJ169" s="5"/>
      <c r="AK169" s="5"/>
      <c r="AL169" s="5"/>
      <c r="AM169" s="5"/>
      <c r="AN169" s="5"/>
      <c r="AO169" s="5"/>
      <c r="AP169" s="5"/>
      <c r="AQ169" s="5"/>
      <c r="AR169" s="5"/>
      <c r="AS169" s="5"/>
      <c r="AT169" s="5">
        <v>0</v>
      </c>
      <c r="AU169" s="5"/>
      <c r="AV169" s="5"/>
      <c r="AW169" s="5">
        <v>0</v>
      </c>
      <c r="AX169" s="5"/>
      <c r="AY169" s="5"/>
      <c r="AZ169" s="5">
        <v>0</v>
      </c>
      <c r="BA169" s="5">
        <v>0</v>
      </c>
      <c r="BB169" s="5">
        <v>0</v>
      </c>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4"/>
    </row>
    <row r="170" spans="1:200" ht="16.5">
      <c r="A170" s="84" t="s">
        <v>29</v>
      </c>
      <c r="B170" s="84" t="s">
        <v>90</v>
      </c>
      <c r="C170" s="68" t="s">
        <v>179</v>
      </c>
      <c r="D170" s="53">
        <v>0</v>
      </c>
      <c r="E170" s="5"/>
      <c r="F170" s="5"/>
      <c r="G170" s="5"/>
      <c r="H170" s="5"/>
      <c r="I170" s="5"/>
      <c r="J170" s="5"/>
      <c r="K170" s="5"/>
      <c r="L170" s="5"/>
      <c r="M170" s="5"/>
      <c r="N170" s="5">
        <v>21</v>
      </c>
      <c r="O170" s="5"/>
      <c r="P170" s="5">
        <v>1</v>
      </c>
      <c r="Q170" s="5">
        <v>0</v>
      </c>
      <c r="R170" s="5">
        <v>0</v>
      </c>
      <c r="S170" s="5">
        <v>0</v>
      </c>
      <c r="T170" s="5">
        <v>22</v>
      </c>
      <c r="U170" s="5">
        <v>21</v>
      </c>
      <c r="V170" s="5">
        <v>1</v>
      </c>
      <c r="W170" s="5"/>
      <c r="X170" s="5"/>
      <c r="Y170" s="5">
        <v>0</v>
      </c>
      <c r="Z170" s="5">
        <v>0</v>
      </c>
      <c r="AA170" s="5">
        <v>0</v>
      </c>
      <c r="AB170" s="5">
        <v>1</v>
      </c>
      <c r="AC170" s="5">
        <v>0</v>
      </c>
      <c r="AD170" s="5">
        <v>0</v>
      </c>
      <c r="AE170" s="5">
        <v>0</v>
      </c>
      <c r="AF170" s="5">
        <v>0</v>
      </c>
      <c r="AG170" s="5">
        <v>0</v>
      </c>
      <c r="AH170" s="5">
        <v>0</v>
      </c>
      <c r="AI170" s="5">
        <v>0</v>
      </c>
      <c r="AJ170" s="5">
        <v>0</v>
      </c>
      <c r="AK170" s="5">
        <v>0</v>
      </c>
      <c r="AL170" s="5">
        <v>0</v>
      </c>
      <c r="AM170" s="5">
        <v>0</v>
      </c>
      <c r="AN170" s="5">
        <v>0</v>
      </c>
      <c r="AO170" s="5">
        <v>0</v>
      </c>
      <c r="AP170" s="5">
        <v>0</v>
      </c>
      <c r="AQ170" s="5">
        <v>0</v>
      </c>
      <c r="AR170" s="5">
        <v>0</v>
      </c>
      <c r="AS170" s="5">
        <v>0</v>
      </c>
      <c r="AT170" s="5">
        <v>0</v>
      </c>
      <c r="AU170" s="5">
        <v>0</v>
      </c>
      <c r="AV170" s="5">
        <v>0</v>
      </c>
      <c r="AW170" s="5">
        <v>0</v>
      </c>
      <c r="AX170" s="5">
        <v>0</v>
      </c>
      <c r="AY170" s="5">
        <v>0</v>
      </c>
      <c r="AZ170" s="5">
        <v>2</v>
      </c>
      <c r="BA170" s="5">
        <v>0</v>
      </c>
      <c r="BB170" s="5">
        <v>2</v>
      </c>
      <c r="BC170" s="5">
        <v>1</v>
      </c>
      <c r="BD170" s="5">
        <v>0</v>
      </c>
      <c r="BE170" s="5">
        <v>1</v>
      </c>
      <c r="BF170" s="5">
        <v>0</v>
      </c>
      <c r="BG170" s="5">
        <v>0</v>
      </c>
      <c r="BH170" s="5">
        <v>0</v>
      </c>
      <c r="BI170" s="5">
        <v>0</v>
      </c>
      <c r="BJ170" s="5">
        <v>0</v>
      </c>
      <c r="BK170" s="5">
        <v>0</v>
      </c>
      <c r="BL170" s="5">
        <v>0</v>
      </c>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c r="ES170" s="5"/>
      <c r="ET170" s="5"/>
      <c r="EU170" s="5"/>
      <c r="EV170" s="5"/>
      <c r="EW170" s="5"/>
      <c r="EX170" s="5"/>
      <c r="EY170" s="5"/>
      <c r="EZ170" s="5"/>
      <c r="FA170" s="5"/>
      <c r="FB170" s="5"/>
      <c r="FC170" s="5"/>
      <c r="FD170" s="5"/>
      <c r="FE170" s="5"/>
      <c r="FF170" s="5"/>
      <c r="FG170" s="5"/>
      <c r="FH170" s="5"/>
      <c r="FI170" s="5"/>
      <c r="FJ170" s="5"/>
      <c r="FK170" s="5"/>
      <c r="FL170" s="5"/>
      <c r="FM170" s="5"/>
      <c r="FN170" s="5"/>
      <c r="FO170" s="5"/>
      <c r="FP170" s="5"/>
      <c r="FQ170" s="5"/>
      <c r="FR170" s="5"/>
      <c r="FS170" s="5"/>
      <c r="FT170" s="5"/>
      <c r="FU170" s="5"/>
      <c r="FV170" s="5"/>
      <c r="FW170" s="5"/>
      <c r="FX170" s="5"/>
      <c r="FY170" s="5"/>
      <c r="FZ170" s="5"/>
      <c r="GA170" s="5"/>
      <c r="GB170" s="5"/>
      <c r="GC170" s="5"/>
      <c r="GD170" s="5"/>
      <c r="GE170" s="5"/>
      <c r="GF170" s="5"/>
      <c r="GG170" s="5"/>
      <c r="GH170" s="5"/>
      <c r="GI170" s="5"/>
      <c r="GJ170" s="5"/>
      <c r="GK170" s="5"/>
      <c r="GL170" s="5"/>
      <c r="GM170" s="5"/>
      <c r="GN170" s="5"/>
      <c r="GO170" s="5"/>
      <c r="GP170" s="5"/>
      <c r="GQ170" s="5"/>
      <c r="GR170" s="54"/>
    </row>
    <row r="171" spans="1:200" ht="16.5">
      <c r="A171" s="84" t="s">
        <v>29</v>
      </c>
      <c r="B171" s="84" t="s">
        <v>90</v>
      </c>
      <c r="C171" s="68" t="s">
        <v>91</v>
      </c>
      <c r="D171" s="53">
        <v>18</v>
      </c>
      <c r="E171" s="5"/>
      <c r="F171" s="5"/>
      <c r="G171" s="5"/>
      <c r="H171" s="5"/>
      <c r="I171" s="5"/>
      <c r="J171" s="5"/>
      <c r="K171" s="5"/>
      <c r="L171" s="5"/>
      <c r="M171" s="5"/>
      <c r="N171" s="5">
        <v>676</v>
      </c>
      <c r="O171" s="5"/>
      <c r="P171" s="5">
        <v>15</v>
      </c>
      <c r="Q171" s="5">
        <v>0</v>
      </c>
      <c r="R171" s="5">
        <v>0</v>
      </c>
      <c r="S171" s="5">
        <v>0</v>
      </c>
      <c r="T171" s="5">
        <v>691</v>
      </c>
      <c r="U171" s="5">
        <v>681</v>
      </c>
      <c r="V171" s="5">
        <v>10</v>
      </c>
      <c r="W171" s="5"/>
      <c r="X171" s="5"/>
      <c r="Y171" s="5">
        <v>0</v>
      </c>
      <c r="Z171" s="5">
        <v>0</v>
      </c>
      <c r="AA171" s="5">
        <v>0</v>
      </c>
      <c r="AB171" s="5">
        <v>4</v>
      </c>
      <c r="AC171" s="5">
        <v>8</v>
      </c>
      <c r="AD171" s="5">
        <v>3</v>
      </c>
      <c r="AE171" s="5">
        <v>0</v>
      </c>
      <c r="AF171" s="5">
        <v>0</v>
      </c>
      <c r="AG171" s="5">
        <v>0</v>
      </c>
      <c r="AH171" s="5">
        <v>0</v>
      </c>
      <c r="AI171" s="5">
        <v>0</v>
      </c>
      <c r="AJ171" s="5">
        <v>0</v>
      </c>
      <c r="AK171" s="5">
        <v>0</v>
      </c>
      <c r="AL171" s="5">
        <v>0</v>
      </c>
      <c r="AM171" s="5">
        <v>0</v>
      </c>
      <c r="AN171" s="5">
        <v>0</v>
      </c>
      <c r="AO171" s="5">
        <v>0</v>
      </c>
      <c r="AP171" s="5">
        <v>3</v>
      </c>
      <c r="AQ171" s="5">
        <v>0</v>
      </c>
      <c r="AR171" s="5">
        <v>0</v>
      </c>
      <c r="AS171" s="5">
        <v>0</v>
      </c>
      <c r="AT171" s="5">
        <v>2</v>
      </c>
      <c r="AU171" s="5">
        <v>1</v>
      </c>
      <c r="AV171" s="5">
        <v>0</v>
      </c>
      <c r="AW171" s="5">
        <v>2</v>
      </c>
      <c r="AX171" s="5">
        <v>1</v>
      </c>
      <c r="AY171" s="5">
        <v>0</v>
      </c>
      <c r="AZ171" s="5">
        <v>8</v>
      </c>
      <c r="BA171" s="5">
        <v>4</v>
      </c>
      <c r="BB171" s="5">
        <v>4</v>
      </c>
      <c r="BC171" s="5">
        <v>4</v>
      </c>
      <c r="BD171" s="5">
        <v>0</v>
      </c>
      <c r="BE171" s="5">
        <v>4</v>
      </c>
      <c r="BF171" s="5">
        <v>0</v>
      </c>
      <c r="BG171" s="5">
        <v>0</v>
      </c>
      <c r="BH171" s="5">
        <v>0</v>
      </c>
      <c r="BI171" s="5">
        <v>0</v>
      </c>
      <c r="BJ171" s="5">
        <v>0</v>
      </c>
      <c r="BK171" s="5">
        <v>0</v>
      </c>
      <c r="BL171" s="5">
        <v>0</v>
      </c>
      <c r="BM171" s="5">
        <v>1</v>
      </c>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c r="EH171" s="5"/>
      <c r="EI171" s="5"/>
      <c r="EJ171" s="5"/>
      <c r="EK171" s="5"/>
      <c r="EL171" s="5"/>
      <c r="EM171" s="5"/>
      <c r="EN171" s="5"/>
      <c r="EO171" s="5"/>
      <c r="EP171" s="5"/>
      <c r="EQ171" s="5"/>
      <c r="ER171" s="5"/>
      <c r="ES171" s="5"/>
      <c r="ET171" s="5"/>
      <c r="EU171" s="5"/>
      <c r="EV171" s="5"/>
      <c r="EW171" s="5"/>
      <c r="EX171" s="5"/>
      <c r="EY171" s="5"/>
      <c r="EZ171" s="5"/>
      <c r="FA171" s="5"/>
      <c r="FB171" s="5"/>
      <c r="FC171" s="5"/>
      <c r="FD171" s="5"/>
      <c r="FE171" s="5"/>
      <c r="FF171" s="5"/>
      <c r="FG171" s="5"/>
      <c r="FH171" s="5"/>
      <c r="FI171" s="5"/>
      <c r="FJ171" s="5"/>
      <c r="FK171" s="5"/>
      <c r="FL171" s="5"/>
      <c r="FM171" s="5"/>
      <c r="FN171" s="5"/>
      <c r="FO171" s="5"/>
      <c r="FP171" s="5"/>
      <c r="FQ171" s="5"/>
      <c r="FR171" s="5"/>
      <c r="FS171" s="5"/>
      <c r="FT171" s="5"/>
      <c r="FU171" s="5"/>
      <c r="FV171" s="5"/>
      <c r="FW171" s="5"/>
      <c r="FX171" s="5"/>
      <c r="FY171" s="5"/>
      <c r="FZ171" s="5"/>
      <c r="GA171" s="5"/>
      <c r="GB171" s="5"/>
      <c r="GC171" s="5"/>
      <c r="GD171" s="5"/>
      <c r="GE171" s="5"/>
      <c r="GF171" s="5"/>
      <c r="GG171" s="5"/>
      <c r="GH171" s="5"/>
      <c r="GI171" s="5"/>
      <c r="GJ171" s="5"/>
      <c r="GK171" s="5"/>
      <c r="GL171" s="5"/>
      <c r="GM171" s="5"/>
      <c r="GN171" s="5"/>
      <c r="GO171" s="5"/>
      <c r="GP171" s="5"/>
      <c r="GQ171" s="5"/>
      <c r="GR171" s="54"/>
    </row>
    <row r="172" spans="1:200" ht="16.5">
      <c r="A172" s="84" t="s">
        <v>29</v>
      </c>
      <c r="B172" s="84" t="s">
        <v>90</v>
      </c>
      <c r="C172" s="68" t="s">
        <v>160</v>
      </c>
      <c r="D172" s="53">
        <v>6</v>
      </c>
      <c r="E172" s="5"/>
      <c r="F172" s="5"/>
      <c r="G172" s="5"/>
      <c r="H172" s="5"/>
      <c r="I172" s="5"/>
      <c r="J172" s="5"/>
      <c r="K172" s="5"/>
      <c r="L172" s="5"/>
      <c r="M172" s="5"/>
      <c r="N172" s="5">
        <v>172</v>
      </c>
      <c r="O172" s="5"/>
      <c r="P172" s="5">
        <v>4</v>
      </c>
      <c r="Q172" s="5">
        <v>0</v>
      </c>
      <c r="R172" s="5">
        <v>0</v>
      </c>
      <c r="S172" s="5">
        <v>0</v>
      </c>
      <c r="T172" s="5">
        <v>176</v>
      </c>
      <c r="U172" s="5">
        <v>174</v>
      </c>
      <c r="V172" s="5">
        <v>2</v>
      </c>
      <c r="W172" s="5"/>
      <c r="X172" s="5"/>
      <c r="Y172" s="5">
        <v>0</v>
      </c>
      <c r="Z172" s="5">
        <v>0</v>
      </c>
      <c r="AA172" s="5">
        <v>0</v>
      </c>
      <c r="AB172" s="5">
        <v>0</v>
      </c>
      <c r="AC172" s="5">
        <v>2</v>
      </c>
      <c r="AD172" s="5">
        <v>1</v>
      </c>
      <c r="AE172" s="5">
        <v>0</v>
      </c>
      <c r="AF172" s="5">
        <v>0</v>
      </c>
      <c r="AG172" s="5">
        <v>0</v>
      </c>
      <c r="AH172" s="5">
        <v>0</v>
      </c>
      <c r="AI172" s="5">
        <v>0</v>
      </c>
      <c r="AJ172" s="5">
        <v>0</v>
      </c>
      <c r="AK172" s="5">
        <v>0</v>
      </c>
      <c r="AL172" s="5">
        <v>0</v>
      </c>
      <c r="AM172" s="5">
        <v>0</v>
      </c>
      <c r="AN172" s="5">
        <v>0</v>
      </c>
      <c r="AO172" s="5">
        <v>0</v>
      </c>
      <c r="AP172" s="5">
        <v>1</v>
      </c>
      <c r="AQ172" s="5">
        <v>0</v>
      </c>
      <c r="AR172" s="5">
        <v>0</v>
      </c>
      <c r="AS172" s="5">
        <v>0</v>
      </c>
      <c r="AT172" s="5">
        <v>2</v>
      </c>
      <c r="AU172" s="5">
        <v>1</v>
      </c>
      <c r="AV172" s="5">
        <v>0</v>
      </c>
      <c r="AW172" s="5">
        <v>0</v>
      </c>
      <c r="AX172" s="5">
        <v>0</v>
      </c>
      <c r="AY172" s="5">
        <v>0</v>
      </c>
      <c r="AZ172" s="5">
        <v>0</v>
      </c>
      <c r="BA172" s="5">
        <v>0</v>
      </c>
      <c r="BB172" s="5">
        <v>0</v>
      </c>
      <c r="BC172" s="5">
        <v>0</v>
      </c>
      <c r="BD172" s="5">
        <v>0</v>
      </c>
      <c r="BE172" s="5">
        <v>0</v>
      </c>
      <c r="BF172" s="5">
        <v>0</v>
      </c>
      <c r="BG172" s="5">
        <v>0</v>
      </c>
      <c r="BH172" s="5">
        <v>0</v>
      </c>
      <c r="BI172" s="5">
        <v>0</v>
      </c>
      <c r="BJ172" s="5">
        <v>0</v>
      </c>
      <c r="BK172" s="5">
        <v>0</v>
      </c>
      <c r="BL172" s="5">
        <v>0</v>
      </c>
      <c r="BM172" s="5">
        <v>1</v>
      </c>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c r="EO172" s="5"/>
      <c r="EP172" s="5"/>
      <c r="EQ172" s="5"/>
      <c r="ER172" s="5"/>
      <c r="ES172" s="5"/>
      <c r="ET172" s="5"/>
      <c r="EU172" s="5"/>
      <c r="EV172" s="5"/>
      <c r="EW172" s="5"/>
      <c r="EX172" s="5"/>
      <c r="EY172" s="5"/>
      <c r="EZ172" s="5"/>
      <c r="FA172" s="5"/>
      <c r="FB172" s="5"/>
      <c r="FC172" s="5"/>
      <c r="FD172" s="5"/>
      <c r="FE172" s="5"/>
      <c r="FF172" s="5"/>
      <c r="FG172" s="5"/>
      <c r="FH172" s="5"/>
      <c r="FI172" s="5"/>
      <c r="FJ172" s="5"/>
      <c r="FK172" s="5"/>
      <c r="FL172" s="5"/>
      <c r="FM172" s="5"/>
      <c r="FN172" s="5"/>
      <c r="FO172" s="5"/>
      <c r="FP172" s="5"/>
      <c r="FQ172" s="5"/>
      <c r="FR172" s="5"/>
      <c r="FS172" s="5"/>
      <c r="FT172" s="5"/>
      <c r="FU172" s="5"/>
      <c r="FV172" s="5"/>
      <c r="FW172" s="5"/>
      <c r="FX172" s="5"/>
      <c r="FY172" s="5"/>
      <c r="FZ172" s="5"/>
      <c r="GA172" s="5"/>
      <c r="GB172" s="5"/>
      <c r="GC172" s="5"/>
      <c r="GD172" s="5"/>
      <c r="GE172" s="5"/>
      <c r="GF172" s="5"/>
      <c r="GG172" s="5"/>
      <c r="GH172" s="5"/>
      <c r="GI172" s="5"/>
      <c r="GJ172" s="5"/>
      <c r="GK172" s="5"/>
      <c r="GL172" s="5"/>
      <c r="GM172" s="5"/>
      <c r="GN172" s="5"/>
      <c r="GO172" s="5"/>
      <c r="GP172" s="5"/>
      <c r="GQ172" s="5"/>
      <c r="GR172" s="54"/>
    </row>
    <row r="173" spans="1:200" ht="17.25" thickBot="1">
      <c r="A173" s="84" t="s">
        <v>29</v>
      </c>
      <c r="B173" s="86" t="s">
        <v>90</v>
      </c>
      <c r="C173" s="58" t="s">
        <v>191</v>
      </c>
      <c r="D173" s="53">
        <v>0</v>
      </c>
      <c r="E173" s="5"/>
      <c r="F173" s="5"/>
      <c r="G173" s="5"/>
      <c r="H173" s="5"/>
      <c r="I173" s="5"/>
      <c r="J173" s="5"/>
      <c r="K173" s="5"/>
      <c r="L173" s="5"/>
      <c r="M173" s="5"/>
      <c r="N173" s="5">
        <v>18</v>
      </c>
      <c r="O173" s="5"/>
      <c r="P173" s="5">
        <v>3</v>
      </c>
      <c r="Q173" s="5"/>
      <c r="R173" s="5"/>
      <c r="S173" s="5"/>
      <c r="T173" s="5">
        <v>21</v>
      </c>
      <c r="U173" s="5">
        <v>24</v>
      </c>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c r="EO173" s="5"/>
      <c r="EP173" s="5"/>
      <c r="EQ173" s="5"/>
      <c r="ER173" s="5"/>
      <c r="ES173" s="5"/>
      <c r="ET173" s="5"/>
      <c r="EU173" s="5"/>
      <c r="EV173" s="5"/>
      <c r="EW173" s="5"/>
      <c r="EX173" s="5"/>
      <c r="EY173" s="5"/>
      <c r="EZ173" s="5"/>
      <c r="FA173" s="5"/>
      <c r="FB173" s="5"/>
      <c r="FC173" s="5"/>
      <c r="FD173" s="5"/>
      <c r="FE173" s="5"/>
      <c r="FF173" s="5"/>
      <c r="FG173" s="5"/>
      <c r="FH173" s="5"/>
      <c r="FI173" s="5"/>
      <c r="FJ173" s="5"/>
      <c r="FK173" s="5"/>
      <c r="FL173" s="5"/>
      <c r="FM173" s="5"/>
      <c r="FN173" s="5"/>
      <c r="FO173" s="5"/>
      <c r="FP173" s="5"/>
      <c r="FQ173" s="5"/>
      <c r="FR173" s="5"/>
      <c r="FS173" s="5"/>
      <c r="FT173" s="5"/>
      <c r="FU173" s="5"/>
      <c r="FV173" s="5"/>
      <c r="FW173" s="5"/>
      <c r="FX173" s="5"/>
      <c r="FY173" s="5"/>
      <c r="FZ173" s="5"/>
      <c r="GA173" s="5"/>
      <c r="GB173" s="5"/>
      <c r="GC173" s="5"/>
      <c r="GD173" s="5"/>
      <c r="GE173" s="5"/>
      <c r="GF173" s="5"/>
      <c r="GG173" s="5"/>
      <c r="GH173" s="5"/>
      <c r="GI173" s="5"/>
      <c r="GJ173" s="5"/>
      <c r="GK173" s="5"/>
      <c r="GL173" s="5"/>
      <c r="GM173" s="5"/>
      <c r="GN173" s="5"/>
      <c r="GO173" s="5"/>
      <c r="GP173" s="5"/>
      <c r="GQ173" s="5"/>
      <c r="GR173" s="54"/>
    </row>
    <row r="174" spans="1:200" ht="16.5">
      <c r="A174" s="79" t="s">
        <v>32</v>
      </c>
      <c r="B174" s="79" t="s">
        <v>33</v>
      </c>
      <c r="C174" s="68" t="s">
        <v>34</v>
      </c>
      <c r="D174" s="53">
        <v>6</v>
      </c>
      <c r="E174" s="5"/>
      <c r="F174" s="5"/>
      <c r="G174" s="5"/>
      <c r="H174" s="5"/>
      <c r="I174" s="5"/>
      <c r="J174" s="5"/>
      <c r="K174" s="5"/>
      <c r="L174" s="5"/>
      <c r="M174" s="5"/>
      <c r="N174" s="5">
        <v>170</v>
      </c>
      <c r="O174" s="5"/>
      <c r="P174" s="5">
        <v>3</v>
      </c>
      <c r="Q174" s="5">
        <v>0</v>
      </c>
      <c r="R174" s="5">
        <v>0</v>
      </c>
      <c r="S174" s="5">
        <v>4</v>
      </c>
      <c r="T174" s="5">
        <v>177</v>
      </c>
      <c r="U174" s="5">
        <v>171</v>
      </c>
      <c r="V174" s="5">
        <v>6</v>
      </c>
      <c r="W174" s="5"/>
      <c r="X174" s="5"/>
      <c r="Y174" s="5">
        <v>0</v>
      </c>
      <c r="Z174" s="5">
        <v>0</v>
      </c>
      <c r="AA174" s="5">
        <v>0</v>
      </c>
      <c r="AB174" s="5">
        <v>0</v>
      </c>
      <c r="AC174" s="5">
        <v>6</v>
      </c>
      <c r="AD174" s="5">
        <v>0</v>
      </c>
      <c r="AE174" s="5">
        <v>0</v>
      </c>
      <c r="AF174" s="5">
        <v>0</v>
      </c>
      <c r="AG174" s="5">
        <v>0</v>
      </c>
      <c r="AH174" s="5">
        <v>0</v>
      </c>
      <c r="AI174" s="5">
        <v>0</v>
      </c>
      <c r="AJ174" s="5">
        <v>0</v>
      </c>
      <c r="AK174" s="5">
        <v>3</v>
      </c>
      <c r="AL174" s="5">
        <v>0</v>
      </c>
      <c r="AM174" s="5">
        <v>1</v>
      </c>
      <c r="AN174" s="5">
        <v>1</v>
      </c>
      <c r="AO174" s="5">
        <v>1</v>
      </c>
      <c r="AP174" s="5">
        <v>0</v>
      </c>
      <c r="AQ174" s="5">
        <v>3</v>
      </c>
      <c r="AR174" s="5">
        <v>0</v>
      </c>
      <c r="AS174" s="5">
        <v>0</v>
      </c>
      <c r="AT174" s="5">
        <v>0</v>
      </c>
      <c r="AU174" s="5">
        <v>0</v>
      </c>
      <c r="AV174" s="5">
        <v>0</v>
      </c>
      <c r="AW174" s="5">
        <v>0</v>
      </c>
      <c r="AX174" s="5">
        <v>0</v>
      </c>
      <c r="AY174" s="5">
        <v>0</v>
      </c>
      <c r="AZ174" s="5">
        <v>6</v>
      </c>
      <c r="BA174" s="5">
        <v>6</v>
      </c>
      <c r="BB174" s="5">
        <v>0</v>
      </c>
      <c r="BC174" s="5">
        <v>3</v>
      </c>
      <c r="BD174" s="5">
        <v>0</v>
      </c>
      <c r="BE174" s="5">
        <v>0</v>
      </c>
      <c r="BF174" s="5">
        <v>3</v>
      </c>
      <c r="BG174" s="5">
        <v>0</v>
      </c>
      <c r="BH174" s="5">
        <v>0</v>
      </c>
      <c r="BI174" s="5">
        <v>0</v>
      </c>
      <c r="BJ174" s="5">
        <v>0</v>
      </c>
      <c r="BK174" s="5">
        <v>0</v>
      </c>
      <c r="BL174" s="5">
        <v>0</v>
      </c>
      <c r="BM174" s="5">
        <v>1</v>
      </c>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4"/>
    </row>
    <row r="175" spans="1:200" ht="16.5">
      <c r="A175" s="84" t="s">
        <v>32</v>
      </c>
      <c r="B175" s="84" t="s">
        <v>33</v>
      </c>
      <c r="C175" s="68" t="s">
        <v>92</v>
      </c>
      <c r="D175" s="53">
        <v>0</v>
      </c>
      <c r="E175" s="5"/>
      <c r="F175" s="5"/>
      <c r="G175" s="5"/>
      <c r="H175" s="5"/>
      <c r="I175" s="5"/>
      <c r="J175" s="5"/>
      <c r="K175" s="5"/>
      <c r="L175" s="5"/>
      <c r="M175" s="5"/>
      <c r="N175" s="5">
        <v>6</v>
      </c>
      <c r="O175" s="5"/>
      <c r="P175" s="5">
        <v>1</v>
      </c>
      <c r="Q175" s="5"/>
      <c r="R175" s="5"/>
      <c r="S175" s="5"/>
      <c r="T175" s="5">
        <v>7</v>
      </c>
      <c r="U175" s="5">
        <v>7</v>
      </c>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c r="EH175" s="5"/>
      <c r="EI175" s="5"/>
      <c r="EJ175" s="5"/>
      <c r="EK175" s="5"/>
      <c r="EL175" s="5"/>
      <c r="EM175" s="5"/>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c r="FQ175" s="5"/>
      <c r="FR175" s="5"/>
      <c r="FS175" s="5"/>
      <c r="FT175" s="5"/>
      <c r="FU175" s="5"/>
      <c r="FV175" s="5"/>
      <c r="FW175" s="5"/>
      <c r="FX175" s="5"/>
      <c r="FY175" s="5"/>
      <c r="FZ175" s="5"/>
      <c r="GA175" s="5"/>
      <c r="GB175" s="5"/>
      <c r="GC175" s="5"/>
      <c r="GD175" s="5"/>
      <c r="GE175" s="5"/>
      <c r="GF175" s="5"/>
      <c r="GG175" s="5"/>
      <c r="GH175" s="5"/>
      <c r="GI175" s="5"/>
      <c r="GJ175" s="5"/>
      <c r="GK175" s="5"/>
      <c r="GL175" s="5"/>
      <c r="GM175" s="5"/>
      <c r="GN175" s="5"/>
      <c r="GO175" s="5"/>
      <c r="GP175" s="5"/>
      <c r="GQ175" s="5"/>
      <c r="GR175" s="54"/>
    </row>
    <row r="176" spans="1:200" ht="16.5">
      <c r="A176" s="84" t="s">
        <v>32</v>
      </c>
      <c r="B176" s="84" t="s">
        <v>33</v>
      </c>
      <c r="C176" s="68" t="s">
        <v>167</v>
      </c>
      <c r="D176" s="53">
        <v>43</v>
      </c>
      <c r="E176" s="5"/>
      <c r="F176" s="5"/>
      <c r="G176" s="5"/>
      <c r="H176" s="5"/>
      <c r="I176" s="5"/>
      <c r="J176" s="5"/>
      <c r="K176" s="5"/>
      <c r="L176" s="5"/>
      <c r="M176" s="5"/>
      <c r="N176" s="5">
        <v>802</v>
      </c>
      <c r="O176" s="5"/>
      <c r="P176" s="5">
        <v>29</v>
      </c>
      <c r="Q176" s="5"/>
      <c r="R176" s="5"/>
      <c r="S176" s="5"/>
      <c r="T176" s="5">
        <v>831</v>
      </c>
      <c r="U176" s="5">
        <v>851</v>
      </c>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v>1</v>
      </c>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c r="EH176" s="5"/>
      <c r="EI176" s="5"/>
      <c r="EJ176" s="5"/>
      <c r="EK176" s="5"/>
      <c r="EL176" s="5"/>
      <c r="EM176" s="5"/>
      <c r="EN176" s="5"/>
      <c r="EO176" s="5"/>
      <c r="EP176" s="5"/>
      <c r="EQ176" s="5"/>
      <c r="ER176" s="5"/>
      <c r="ES176" s="5"/>
      <c r="ET176" s="5"/>
      <c r="EU176" s="5"/>
      <c r="EV176" s="5"/>
      <c r="EW176" s="5"/>
      <c r="EX176" s="5"/>
      <c r="EY176" s="5"/>
      <c r="EZ176" s="5"/>
      <c r="FA176" s="5"/>
      <c r="FB176" s="5"/>
      <c r="FC176" s="5"/>
      <c r="FD176" s="5"/>
      <c r="FE176" s="5"/>
      <c r="FF176" s="5"/>
      <c r="FG176" s="5"/>
      <c r="FH176" s="5"/>
      <c r="FI176" s="5"/>
      <c r="FJ176" s="5"/>
      <c r="FK176" s="5"/>
      <c r="FL176" s="5"/>
      <c r="FM176" s="5"/>
      <c r="FN176" s="5"/>
      <c r="FO176" s="5"/>
      <c r="FP176" s="5"/>
      <c r="FQ176" s="5"/>
      <c r="FR176" s="5"/>
      <c r="FS176" s="5"/>
      <c r="FT176" s="5"/>
      <c r="FU176" s="5"/>
      <c r="FV176" s="5"/>
      <c r="FW176" s="5"/>
      <c r="FX176" s="5"/>
      <c r="FY176" s="5"/>
      <c r="FZ176" s="5"/>
      <c r="GA176" s="5"/>
      <c r="GB176" s="5"/>
      <c r="GC176" s="5"/>
      <c r="GD176" s="5"/>
      <c r="GE176" s="5"/>
      <c r="GF176" s="5"/>
      <c r="GG176" s="5"/>
      <c r="GH176" s="5"/>
      <c r="GI176" s="5"/>
      <c r="GJ176" s="5"/>
      <c r="GK176" s="5"/>
      <c r="GL176" s="5"/>
      <c r="GM176" s="5"/>
      <c r="GN176" s="5"/>
      <c r="GO176" s="5"/>
      <c r="GP176" s="5"/>
      <c r="GQ176" s="5"/>
      <c r="GR176" s="54"/>
    </row>
    <row r="177" spans="1:200" ht="17.25" thickBot="1">
      <c r="A177" s="84" t="s">
        <v>32</v>
      </c>
      <c r="B177" s="84" t="s">
        <v>33</v>
      </c>
      <c r="C177" s="58" t="s">
        <v>95</v>
      </c>
      <c r="D177" s="53">
        <v>5</v>
      </c>
      <c r="E177" s="5"/>
      <c r="F177" s="5"/>
      <c r="G177" s="5"/>
      <c r="H177" s="5"/>
      <c r="I177" s="5"/>
      <c r="J177" s="5"/>
      <c r="K177" s="5"/>
      <c r="L177" s="5"/>
      <c r="M177" s="5"/>
      <c r="N177" s="5">
        <v>102</v>
      </c>
      <c r="O177" s="5"/>
      <c r="P177" s="5">
        <v>6</v>
      </c>
      <c r="Q177" s="5"/>
      <c r="R177" s="5">
        <v>0</v>
      </c>
      <c r="S177" s="5"/>
      <c r="T177" s="5">
        <v>108</v>
      </c>
      <c r="U177" s="5">
        <v>114</v>
      </c>
      <c r="V177" s="5"/>
      <c r="W177" s="5"/>
      <c r="X177" s="5"/>
      <c r="Y177" s="5">
        <v>0</v>
      </c>
      <c r="Z177" s="5">
        <v>0</v>
      </c>
      <c r="AA177" s="5">
        <v>0</v>
      </c>
      <c r="AB177" s="5">
        <v>0</v>
      </c>
      <c r="AC177" s="5">
        <v>0</v>
      </c>
      <c r="AD177" s="5">
        <v>0</v>
      </c>
      <c r="AE177" s="5">
        <v>0</v>
      </c>
      <c r="AF177" s="5">
        <v>0</v>
      </c>
      <c r="AG177" s="5">
        <v>0</v>
      </c>
      <c r="AH177" s="5">
        <v>0</v>
      </c>
      <c r="AI177" s="5">
        <v>0</v>
      </c>
      <c r="AJ177" s="5">
        <v>0</v>
      </c>
      <c r="AK177" s="5">
        <v>0</v>
      </c>
      <c r="AL177" s="5">
        <v>0</v>
      </c>
      <c r="AM177" s="5">
        <v>0</v>
      </c>
      <c r="AN177" s="5">
        <v>0</v>
      </c>
      <c r="AO177" s="5">
        <v>0</v>
      </c>
      <c r="AP177" s="5">
        <v>0</v>
      </c>
      <c r="AQ177" s="5">
        <v>0</v>
      </c>
      <c r="AR177" s="5">
        <v>0</v>
      </c>
      <c r="AS177" s="5">
        <v>0</v>
      </c>
      <c r="AT177" s="5">
        <v>0</v>
      </c>
      <c r="AU177" s="5">
        <v>0</v>
      </c>
      <c r="AV177" s="5">
        <v>0</v>
      </c>
      <c r="AW177" s="5">
        <v>0</v>
      </c>
      <c r="AX177" s="5">
        <v>0</v>
      </c>
      <c r="AY177" s="5">
        <v>0</v>
      </c>
      <c r="AZ177" s="5">
        <v>0</v>
      </c>
      <c r="BA177" s="5">
        <v>0</v>
      </c>
      <c r="BB177" s="5">
        <v>0</v>
      </c>
      <c r="BC177" s="5">
        <v>0</v>
      </c>
      <c r="BD177" s="5">
        <v>0</v>
      </c>
      <c r="BE177" s="5">
        <v>0</v>
      </c>
      <c r="BF177" s="5">
        <v>0</v>
      </c>
      <c r="BG177" s="5">
        <v>0</v>
      </c>
      <c r="BH177" s="5">
        <v>0</v>
      </c>
      <c r="BI177" s="5">
        <v>0</v>
      </c>
      <c r="BJ177" s="5">
        <v>0</v>
      </c>
      <c r="BK177" s="5">
        <v>0</v>
      </c>
      <c r="BL177" s="5">
        <v>0</v>
      </c>
      <c r="BM177" s="5">
        <v>1</v>
      </c>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c r="EO177" s="5"/>
      <c r="EP177" s="5"/>
      <c r="EQ177" s="5"/>
      <c r="ER177" s="5"/>
      <c r="ES177" s="5"/>
      <c r="ET177" s="5"/>
      <c r="EU177" s="5"/>
      <c r="EV177" s="5"/>
      <c r="EW177" s="5"/>
      <c r="EX177" s="5"/>
      <c r="EY177" s="5"/>
      <c r="EZ177" s="5"/>
      <c r="FA177" s="5"/>
      <c r="FB177" s="5"/>
      <c r="FC177" s="5"/>
      <c r="FD177" s="5"/>
      <c r="FE177" s="5"/>
      <c r="FF177" s="5"/>
      <c r="FG177" s="5"/>
      <c r="FH177" s="5"/>
      <c r="FI177" s="5"/>
      <c r="FJ177" s="5"/>
      <c r="FK177" s="5"/>
      <c r="FL177" s="5"/>
      <c r="FM177" s="5"/>
      <c r="FN177" s="5"/>
      <c r="FO177" s="5"/>
      <c r="FP177" s="5"/>
      <c r="FQ177" s="5"/>
      <c r="FR177" s="5"/>
      <c r="FS177" s="5"/>
      <c r="FT177" s="5"/>
      <c r="FU177" s="5"/>
      <c r="FV177" s="5"/>
      <c r="FW177" s="5"/>
      <c r="FX177" s="5"/>
      <c r="FY177" s="5"/>
      <c r="FZ177" s="5"/>
      <c r="GA177" s="5"/>
      <c r="GB177" s="5"/>
      <c r="GC177" s="5"/>
      <c r="GD177" s="5"/>
      <c r="GE177" s="5"/>
      <c r="GF177" s="5"/>
      <c r="GG177" s="5"/>
      <c r="GH177" s="5"/>
      <c r="GI177" s="5"/>
      <c r="GJ177" s="5"/>
      <c r="GK177" s="5"/>
      <c r="GL177" s="5"/>
      <c r="GM177" s="5"/>
      <c r="GN177" s="5"/>
      <c r="GO177" s="5"/>
      <c r="GP177" s="5"/>
      <c r="GQ177" s="5"/>
      <c r="GR177" s="54"/>
    </row>
    <row r="178" spans="1:200" ht="16.5">
      <c r="A178" s="84" t="s">
        <v>32</v>
      </c>
      <c r="B178" s="84" t="s">
        <v>33</v>
      </c>
      <c r="C178" s="66" t="s">
        <v>220</v>
      </c>
      <c r="D178" s="53">
        <v>1</v>
      </c>
      <c r="E178" s="5"/>
      <c r="F178" s="5"/>
      <c r="G178" s="5"/>
      <c r="H178" s="5"/>
      <c r="I178" s="5"/>
      <c r="J178" s="5"/>
      <c r="K178" s="5"/>
      <c r="L178" s="5"/>
      <c r="M178" s="5"/>
      <c r="N178" s="5">
        <v>6</v>
      </c>
      <c r="O178" s="5"/>
      <c r="P178" s="5">
        <v>0</v>
      </c>
      <c r="Q178" s="5">
        <v>0</v>
      </c>
      <c r="R178" s="5">
        <v>0</v>
      </c>
      <c r="S178" s="5">
        <v>0</v>
      </c>
      <c r="T178" s="5">
        <v>6</v>
      </c>
      <c r="U178" s="5">
        <v>4</v>
      </c>
      <c r="V178" s="5">
        <v>2</v>
      </c>
      <c r="W178" s="5"/>
      <c r="X178" s="5"/>
      <c r="Y178" s="5"/>
      <c r="Z178" s="5"/>
      <c r="AA178" s="5"/>
      <c r="AB178" s="5"/>
      <c r="AC178" s="5">
        <v>0</v>
      </c>
      <c r="AD178" s="5"/>
      <c r="AE178" s="5"/>
      <c r="AF178" s="5"/>
      <c r="AG178" s="5"/>
      <c r="AH178" s="5"/>
      <c r="AI178" s="5"/>
      <c r="AJ178" s="5"/>
      <c r="AK178" s="5"/>
      <c r="AL178" s="5"/>
      <c r="AM178" s="5"/>
      <c r="AN178" s="5"/>
      <c r="AO178" s="5"/>
      <c r="AP178" s="5"/>
      <c r="AQ178" s="5"/>
      <c r="AR178" s="5"/>
      <c r="AS178" s="5"/>
      <c r="AT178" s="5">
        <v>0</v>
      </c>
      <c r="AU178" s="5"/>
      <c r="AV178" s="5"/>
      <c r="AW178" s="5">
        <v>0</v>
      </c>
      <c r="AX178" s="5"/>
      <c r="AY178" s="5"/>
      <c r="AZ178" s="5">
        <v>2</v>
      </c>
      <c r="BA178" s="5">
        <v>2</v>
      </c>
      <c r="BB178" s="5">
        <v>0</v>
      </c>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c r="EG178" s="5"/>
      <c r="EH178" s="5"/>
      <c r="EI178" s="5"/>
      <c r="EJ178" s="5"/>
      <c r="EK178" s="5"/>
      <c r="EL178" s="5"/>
      <c r="EM178" s="5"/>
      <c r="EN178" s="5"/>
      <c r="EO178" s="5"/>
      <c r="EP178" s="5"/>
      <c r="EQ178" s="5"/>
      <c r="ER178" s="5"/>
      <c r="ES178" s="5"/>
      <c r="ET178" s="5"/>
      <c r="EU178" s="5"/>
      <c r="EV178" s="5"/>
      <c r="EW178" s="5"/>
      <c r="EX178" s="5"/>
      <c r="EY178" s="5"/>
      <c r="EZ178" s="5"/>
      <c r="FA178" s="5"/>
      <c r="FB178" s="5"/>
      <c r="FC178" s="5"/>
      <c r="FD178" s="5"/>
      <c r="FE178" s="5"/>
      <c r="FF178" s="5"/>
      <c r="FG178" s="5"/>
      <c r="FH178" s="5"/>
      <c r="FI178" s="5"/>
      <c r="FJ178" s="5"/>
      <c r="FK178" s="5"/>
      <c r="FL178" s="5"/>
      <c r="FM178" s="5"/>
      <c r="FN178" s="5"/>
      <c r="FO178" s="5"/>
      <c r="FP178" s="5"/>
      <c r="FQ178" s="5"/>
      <c r="FR178" s="5"/>
      <c r="FS178" s="5"/>
      <c r="FT178" s="5"/>
      <c r="FU178" s="5"/>
      <c r="FV178" s="5"/>
      <c r="FW178" s="5"/>
      <c r="FX178" s="5"/>
      <c r="FY178" s="5"/>
      <c r="FZ178" s="5"/>
      <c r="GA178" s="5"/>
      <c r="GB178" s="5"/>
      <c r="GC178" s="5"/>
      <c r="GD178" s="5"/>
      <c r="GE178" s="5"/>
      <c r="GF178" s="5"/>
      <c r="GG178" s="5"/>
      <c r="GH178" s="5"/>
      <c r="GI178" s="5"/>
      <c r="GJ178" s="5"/>
      <c r="GK178" s="5"/>
      <c r="GL178" s="5"/>
      <c r="GM178" s="5"/>
      <c r="GN178" s="5"/>
      <c r="GO178" s="5"/>
      <c r="GP178" s="5"/>
      <c r="GQ178" s="5"/>
      <c r="GR178" s="54"/>
    </row>
    <row r="179" spans="1:200" ht="16.5">
      <c r="A179" s="84" t="s">
        <v>32</v>
      </c>
      <c r="B179" s="84" t="s">
        <v>33</v>
      </c>
      <c r="C179" s="66" t="s">
        <v>230</v>
      </c>
      <c r="D179" s="53">
        <v>0</v>
      </c>
      <c r="E179" s="5"/>
      <c r="F179" s="5"/>
      <c r="G179" s="5"/>
      <c r="H179" s="5"/>
      <c r="I179" s="5"/>
      <c r="J179" s="5"/>
      <c r="K179" s="5"/>
      <c r="L179" s="5"/>
      <c r="M179" s="5"/>
      <c r="N179" s="5">
        <v>20</v>
      </c>
      <c r="O179" s="5"/>
      <c r="P179" s="5">
        <v>2</v>
      </c>
      <c r="Q179" s="5"/>
      <c r="R179" s="5"/>
      <c r="S179" s="5"/>
      <c r="T179" s="5">
        <v>22</v>
      </c>
      <c r="U179" s="5">
        <v>22</v>
      </c>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v>1</v>
      </c>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4"/>
    </row>
    <row r="180" spans="1:200" ht="16.5">
      <c r="A180" s="84" t="s">
        <v>32</v>
      </c>
      <c r="B180" s="84" t="s">
        <v>33</v>
      </c>
      <c r="C180" s="66" t="s">
        <v>231</v>
      </c>
      <c r="D180" s="53">
        <v>0</v>
      </c>
      <c r="E180" s="5"/>
      <c r="F180" s="5"/>
      <c r="G180" s="5"/>
      <c r="H180" s="5"/>
      <c r="I180" s="5"/>
      <c r="J180" s="5"/>
      <c r="K180" s="5"/>
      <c r="L180" s="5"/>
      <c r="M180" s="5"/>
      <c r="N180" s="5">
        <v>19</v>
      </c>
      <c r="O180" s="5"/>
      <c r="P180" s="5">
        <v>0</v>
      </c>
      <c r="Q180" s="5">
        <v>0</v>
      </c>
      <c r="R180" s="5">
        <v>0</v>
      </c>
      <c r="S180" s="5">
        <v>0</v>
      </c>
      <c r="T180" s="5">
        <v>19</v>
      </c>
      <c r="U180" s="5">
        <v>17</v>
      </c>
      <c r="V180" s="5">
        <v>2</v>
      </c>
      <c r="W180" s="5"/>
      <c r="X180" s="5"/>
      <c r="Y180" s="5"/>
      <c r="Z180" s="5"/>
      <c r="AA180" s="5"/>
      <c r="AB180" s="5"/>
      <c r="AC180" s="5">
        <v>1</v>
      </c>
      <c r="AD180" s="5"/>
      <c r="AE180" s="5"/>
      <c r="AF180" s="5"/>
      <c r="AG180" s="5"/>
      <c r="AH180" s="5"/>
      <c r="AI180" s="5"/>
      <c r="AJ180" s="5"/>
      <c r="AK180" s="5"/>
      <c r="AL180" s="5"/>
      <c r="AM180" s="5"/>
      <c r="AN180" s="5"/>
      <c r="AO180" s="5"/>
      <c r="AP180" s="5"/>
      <c r="AQ180" s="5"/>
      <c r="AR180" s="5"/>
      <c r="AS180" s="5"/>
      <c r="AT180" s="5">
        <v>0</v>
      </c>
      <c r="AU180" s="5"/>
      <c r="AV180" s="5"/>
      <c r="AW180" s="5">
        <v>0</v>
      </c>
      <c r="AX180" s="5"/>
      <c r="AY180" s="5"/>
      <c r="AZ180" s="5">
        <v>1</v>
      </c>
      <c r="BA180" s="5">
        <v>0</v>
      </c>
      <c r="BB180" s="5">
        <v>1</v>
      </c>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c r="EG180" s="5"/>
      <c r="EH180" s="5"/>
      <c r="EI180" s="5"/>
      <c r="EJ180" s="5"/>
      <c r="EK180" s="5"/>
      <c r="EL180" s="5"/>
      <c r="EM180" s="5"/>
      <c r="EN180" s="5"/>
      <c r="EO180" s="5"/>
      <c r="EP180" s="5"/>
      <c r="EQ180" s="5"/>
      <c r="ER180" s="5"/>
      <c r="ES180" s="5"/>
      <c r="ET180" s="5"/>
      <c r="EU180" s="5"/>
      <c r="EV180" s="5"/>
      <c r="EW180" s="5"/>
      <c r="EX180" s="5"/>
      <c r="EY180" s="5"/>
      <c r="EZ180" s="5"/>
      <c r="FA180" s="5"/>
      <c r="FB180" s="5"/>
      <c r="FC180" s="5"/>
      <c r="FD180" s="5"/>
      <c r="FE180" s="5"/>
      <c r="FF180" s="5"/>
      <c r="FG180" s="5"/>
      <c r="FH180" s="5"/>
      <c r="FI180" s="5"/>
      <c r="FJ180" s="5"/>
      <c r="FK180" s="5"/>
      <c r="FL180" s="5"/>
      <c r="FM180" s="5"/>
      <c r="FN180" s="5"/>
      <c r="FO180" s="5"/>
      <c r="FP180" s="5"/>
      <c r="FQ180" s="5"/>
      <c r="FR180" s="5"/>
      <c r="FS180" s="5"/>
      <c r="FT180" s="5"/>
      <c r="FU180" s="5"/>
      <c r="FV180" s="5"/>
      <c r="FW180" s="5"/>
      <c r="FX180" s="5"/>
      <c r="FY180" s="5"/>
      <c r="FZ180" s="5"/>
      <c r="GA180" s="5"/>
      <c r="GB180" s="5"/>
      <c r="GC180" s="5"/>
      <c r="GD180" s="5"/>
      <c r="GE180" s="5"/>
      <c r="GF180" s="5"/>
      <c r="GG180" s="5"/>
      <c r="GH180" s="5"/>
      <c r="GI180" s="5"/>
      <c r="GJ180" s="5"/>
      <c r="GK180" s="5"/>
      <c r="GL180" s="5"/>
      <c r="GM180" s="5"/>
      <c r="GN180" s="5"/>
      <c r="GO180" s="5"/>
      <c r="GP180" s="5"/>
      <c r="GQ180" s="5"/>
      <c r="GR180" s="54"/>
    </row>
    <row r="181" spans="1:200" ht="16.5">
      <c r="A181" s="84" t="s">
        <v>32</v>
      </c>
      <c r="B181" s="79" t="s">
        <v>35</v>
      </c>
      <c r="C181" s="68" t="s">
        <v>165</v>
      </c>
      <c r="D181" s="53">
        <v>11</v>
      </c>
      <c r="E181" s="5"/>
      <c r="F181" s="5"/>
      <c r="G181" s="5"/>
      <c r="H181" s="5"/>
      <c r="I181" s="5"/>
      <c r="J181" s="5"/>
      <c r="K181" s="5"/>
      <c r="L181" s="5"/>
      <c r="M181" s="5"/>
      <c r="N181" s="5">
        <v>162</v>
      </c>
      <c r="O181" s="5"/>
      <c r="P181" s="5">
        <v>4</v>
      </c>
      <c r="Q181" s="5">
        <v>0</v>
      </c>
      <c r="R181" s="5">
        <v>0</v>
      </c>
      <c r="S181" s="5">
        <v>0</v>
      </c>
      <c r="T181" s="5">
        <v>166</v>
      </c>
      <c r="U181" s="5">
        <v>163</v>
      </c>
      <c r="V181" s="5">
        <v>3</v>
      </c>
      <c r="W181" s="5"/>
      <c r="X181" s="5"/>
      <c r="Y181" s="5">
        <v>0</v>
      </c>
      <c r="Z181" s="5">
        <v>0</v>
      </c>
      <c r="AA181" s="5">
        <v>0</v>
      </c>
      <c r="AB181" s="5">
        <v>0</v>
      </c>
      <c r="AC181" s="5">
        <v>0</v>
      </c>
      <c r="AD181" s="5">
        <v>0</v>
      </c>
      <c r="AE181" s="5">
        <v>0</v>
      </c>
      <c r="AF181" s="5">
        <v>0</v>
      </c>
      <c r="AG181" s="5">
        <v>0</v>
      </c>
      <c r="AH181" s="5">
        <v>0</v>
      </c>
      <c r="AI181" s="5">
        <v>0</v>
      </c>
      <c r="AJ181" s="5">
        <v>0</v>
      </c>
      <c r="AK181" s="5">
        <v>0</v>
      </c>
      <c r="AL181" s="5">
        <v>0</v>
      </c>
      <c r="AM181" s="5">
        <v>0</v>
      </c>
      <c r="AN181" s="5">
        <v>0</v>
      </c>
      <c r="AO181" s="5">
        <v>0</v>
      </c>
      <c r="AP181" s="5">
        <v>0</v>
      </c>
      <c r="AQ181" s="5">
        <v>0</v>
      </c>
      <c r="AR181" s="5">
        <v>0</v>
      </c>
      <c r="AS181" s="5">
        <v>0</v>
      </c>
      <c r="AT181" s="5">
        <v>6</v>
      </c>
      <c r="AU181" s="5">
        <v>0</v>
      </c>
      <c r="AV181" s="5">
        <v>3</v>
      </c>
      <c r="AW181" s="5">
        <v>0</v>
      </c>
      <c r="AX181" s="5">
        <v>0</v>
      </c>
      <c r="AY181" s="5">
        <v>0</v>
      </c>
      <c r="AZ181" s="5">
        <v>0</v>
      </c>
      <c r="BA181" s="5">
        <v>0</v>
      </c>
      <c r="BB181" s="5">
        <v>0</v>
      </c>
      <c r="BC181" s="5">
        <v>0</v>
      </c>
      <c r="BD181" s="5">
        <v>0</v>
      </c>
      <c r="BE181" s="5">
        <v>0</v>
      </c>
      <c r="BF181" s="5">
        <v>0</v>
      </c>
      <c r="BG181" s="5">
        <v>0</v>
      </c>
      <c r="BH181" s="5">
        <v>0</v>
      </c>
      <c r="BI181" s="5">
        <v>0</v>
      </c>
      <c r="BJ181" s="5">
        <v>0</v>
      </c>
      <c r="BK181" s="5">
        <v>0</v>
      </c>
      <c r="BL181" s="5">
        <v>0</v>
      </c>
      <c r="BM181" s="5">
        <v>1</v>
      </c>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c r="EH181" s="5"/>
      <c r="EI181" s="5"/>
      <c r="EJ181" s="5"/>
      <c r="EK181" s="5"/>
      <c r="EL181" s="5"/>
      <c r="EM181" s="5"/>
      <c r="EN181" s="5"/>
      <c r="EO181" s="5"/>
      <c r="EP181" s="5"/>
      <c r="EQ181" s="5"/>
      <c r="ER181" s="5"/>
      <c r="ES181" s="5"/>
      <c r="ET181" s="5"/>
      <c r="EU181" s="5"/>
      <c r="EV181" s="5"/>
      <c r="EW181" s="5"/>
      <c r="EX181" s="5"/>
      <c r="EY181" s="5"/>
      <c r="EZ181" s="5"/>
      <c r="FA181" s="5"/>
      <c r="FB181" s="5"/>
      <c r="FC181" s="5"/>
      <c r="FD181" s="5"/>
      <c r="FE181" s="5"/>
      <c r="FF181" s="5"/>
      <c r="FG181" s="5"/>
      <c r="FH181" s="5"/>
      <c r="FI181" s="5"/>
      <c r="FJ181" s="5"/>
      <c r="FK181" s="5"/>
      <c r="FL181" s="5"/>
      <c r="FM181" s="5"/>
      <c r="FN181" s="5"/>
      <c r="FO181" s="5"/>
      <c r="FP181" s="5"/>
      <c r="FQ181" s="5"/>
      <c r="FR181" s="5"/>
      <c r="FS181" s="5"/>
      <c r="FT181" s="5"/>
      <c r="FU181" s="5"/>
      <c r="FV181" s="5"/>
      <c r="FW181" s="5"/>
      <c r="FX181" s="5"/>
      <c r="FY181" s="5"/>
      <c r="FZ181" s="5"/>
      <c r="GA181" s="5"/>
      <c r="GB181" s="5"/>
      <c r="GC181" s="5"/>
      <c r="GD181" s="5"/>
      <c r="GE181" s="5"/>
      <c r="GF181" s="5"/>
      <c r="GG181" s="5"/>
      <c r="GH181" s="5"/>
      <c r="GI181" s="5"/>
      <c r="GJ181" s="5"/>
      <c r="GK181" s="5"/>
      <c r="GL181" s="5"/>
      <c r="GM181" s="5"/>
      <c r="GN181" s="5"/>
      <c r="GO181" s="5"/>
      <c r="GP181" s="5"/>
      <c r="GQ181" s="5"/>
      <c r="GR181" s="54"/>
    </row>
    <row r="182" spans="1:200" ht="16.5">
      <c r="A182" s="84" t="s">
        <v>32</v>
      </c>
      <c r="B182" s="84" t="s">
        <v>35</v>
      </c>
      <c r="C182" s="68" t="s">
        <v>37</v>
      </c>
      <c r="D182" s="53">
        <v>9</v>
      </c>
      <c r="E182" s="5"/>
      <c r="F182" s="5"/>
      <c r="G182" s="5"/>
      <c r="H182" s="5"/>
      <c r="I182" s="5"/>
      <c r="J182" s="5"/>
      <c r="K182" s="5"/>
      <c r="L182" s="5"/>
      <c r="M182" s="5"/>
      <c r="N182" s="5">
        <v>145</v>
      </c>
      <c r="O182" s="5"/>
      <c r="P182" s="5">
        <v>2</v>
      </c>
      <c r="Q182" s="5"/>
      <c r="R182" s="5">
        <v>0</v>
      </c>
      <c r="S182" s="5"/>
      <c r="T182" s="5">
        <v>147</v>
      </c>
      <c r="U182" s="5">
        <v>155</v>
      </c>
      <c r="V182" s="5"/>
      <c r="W182" s="5"/>
      <c r="X182" s="5"/>
      <c r="Y182" s="5">
        <v>0</v>
      </c>
      <c r="Z182" s="5">
        <v>0</v>
      </c>
      <c r="AA182" s="5">
        <v>0</v>
      </c>
      <c r="AB182" s="5">
        <v>0</v>
      </c>
      <c r="AC182" s="5">
        <v>0</v>
      </c>
      <c r="AD182" s="5">
        <v>0</v>
      </c>
      <c r="AE182" s="5">
        <v>0</v>
      </c>
      <c r="AF182" s="5">
        <v>0</v>
      </c>
      <c r="AG182" s="5">
        <v>0</v>
      </c>
      <c r="AH182" s="5">
        <v>0</v>
      </c>
      <c r="AI182" s="5">
        <v>0</v>
      </c>
      <c r="AJ182" s="5">
        <v>0</v>
      </c>
      <c r="AK182" s="5">
        <v>0</v>
      </c>
      <c r="AL182" s="5">
        <v>0</v>
      </c>
      <c r="AM182" s="5">
        <v>0</v>
      </c>
      <c r="AN182" s="5">
        <v>0</v>
      </c>
      <c r="AO182" s="5">
        <v>0</v>
      </c>
      <c r="AP182" s="5">
        <v>0</v>
      </c>
      <c r="AQ182" s="5">
        <v>0</v>
      </c>
      <c r="AR182" s="5">
        <v>0</v>
      </c>
      <c r="AS182" s="5">
        <v>0</v>
      </c>
      <c r="AT182" s="5">
        <v>0</v>
      </c>
      <c r="AU182" s="5">
        <v>0</v>
      </c>
      <c r="AV182" s="5">
        <v>0</v>
      </c>
      <c r="AW182" s="5">
        <v>0</v>
      </c>
      <c r="AX182" s="5">
        <v>0</v>
      </c>
      <c r="AY182" s="5">
        <v>0</v>
      </c>
      <c r="AZ182" s="5">
        <v>0</v>
      </c>
      <c r="BA182" s="5">
        <v>0</v>
      </c>
      <c r="BB182" s="5">
        <v>0</v>
      </c>
      <c r="BC182" s="5">
        <v>0</v>
      </c>
      <c r="BD182" s="5">
        <v>0</v>
      </c>
      <c r="BE182" s="5">
        <v>0</v>
      </c>
      <c r="BF182" s="5">
        <v>0</v>
      </c>
      <c r="BG182" s="5">
        <v>0</v>
      </c>
      <c r="BH182" s="5">
        <v>0</v>
      </c>
      <c r="BI182" s="5">
        <v>0</v>
      </c>
      <c r="BJ182" s="5">
        <v>0</v>
      </c>
      <c r="BK182" s="5">
        <v>0</v>
      </c>
      <c r="BL182" s="5">
        <v>0</v>
      </c>
      <c r="BM182" s="5">
        <v>1</v>
      </c>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5"/>
      <c r="EK182" s="5"/>
      <c r="EL182" s="5"/>
      <c r="EM182" s="5"/>
      <c r="EN182" s="5"/>
      <c r="EO182" s="5"/>
      <c r="EP182" s="5"/>
      <c r="EQ182" s="5"/>
      <c r="ER182" s="5"/>
      <c r="ES182" s="5"/>
      <c r="ET182" s="5"/>
      <c r="EU182" s="5"/>
      <c r="EV182" s="5"/>
      <c r="EW182" s="5"/>
      <c r="EX182" s="5"/>
      <c r="EY182" s="5"/>
      <c r="EZ182" s="5"/>
      <c r="FA182" s="5"/>
      <c r="FB182" s="5"/>
      <c r="FC182" s="5"/>
      <c r="FD182" s="5"/>
      <c r="FE182" s="5"/>
      <c r="FF182" s="5"/>
      <c r="FG182" s="5"/>
      <c r="FH182" s="5"/>
      <c r="FI182" s="5"/>
      <c r="FJ182" s="5"/>
      <c r="FK182" s="5"/>
      <c r="FL182" s="5"/>
      <c r="FM182" s="5"/>
      <c r="FN182" s="5"/>
      <c r="FO182" s="5"/>
      <c r="FP182" s="5"/>
      <c r="FQ182" s="5"/>
      <c r="FR182" s="5"/>
      <c r="FS182" s="5"/>
      <c r="FT182" s="5"/>
      <c r="FU182" s="5"/>
      <c r="FV182" s="5"/>
      <c r="FW182" s="5"/>
      <c r="FX182" s="5"/>
      <c r="FY182" s="5"/>
      <c r="FZ182" s="5"/>
      <c r="GA182" s="5"/>
      <c r="GB182" s="5"/>
      <c r="GC182" s="5"/>
      <c r="GD182" s="5"/>
      <c r="GE182" s="5"/>
      <c r="GF182" s="5"/>
      <c r="GG182" s="5"/>
      <c r="GH182" s="5"/>
      <c r="GI182" s="5"/>
      <c r="GJ182" s="5"/>
      <c r="GK182" s="5"/>
      <c r="GL182" s="5"/>
      <c r="GM182" s="5"/>
      <c r="GN182" s="5"/>
      <c r="GO182" s="5"/>
      <c r="GP182" s="5"/>
      <c r="GQ182" s="5"/>
      <c r="GR182" s="54"/>
    </row>
    <row r="183" spans="1:200" ht="16.5">
      <c r="A183" s="84" t="s">
        <v>32</v>
      </c>
      <c r="B183" s="84" t="s">
        <v>35</v>
      </c>
      <c r="C183" s="68" t="s">
        <v>168</v>
      </c>
      <c r="D183" s="53">
        <v>4</v>
      </c>
      <c r="E183" s="5"/>
      <c r="F183" s="5"/>
      <c r="G183" s="5"/>
      <c r="H183" s="5"/>
      <c r="I183" s="5"/>
      <c r="J183" s="5"/>
      <c r="K183" s="5"/>
      <c r="L183" s="5"/>
      <c r="M183" s="5"/>
      <c r="N183" s="5">
        <v>46</v>
      </c>
      <c r="O183" s="5"/>
      <c r="P183" s="5">
        <v>3</v>
      </c>
      <c r="Q183" s="5">
        <v>0</v>
      </c>
      <c r="R183" s="5">
        <v>0</v>
      </c>
      <c r="S183" s="5">
        <v>0</v>
      </c>
      <c r="T183" s="5">
        <v>49</v>
      </c>
      <c r="U183" s="5">
        <v>48</v>
      </c>
      <c r="V183" s="5">
        <v>1</v>
      </c>
      <c r="W183" s="5"/>
      <c r="X183" s="5"/>
      <c r="Y183" s="5"/>
      <c r="Z183" s="5"/>
      <c r="AA183" s="5"/>
      <c r="AB183" s="5"/>
      <c r="AC183" s="5">
        <v>0</v>
      </c>
      <c r="AD183" s="5"/>
      <c r="AE183" s="5"/>
      <c r="AF183" s="5"/>
      <c r="AG183" s="5"/>
      <c r="AH183" s="5"/>
      <c r="AI183" s="5"/>
      <c r="AJ183" s="5"/>
      <c r="AK183" s="5"/>
      <c r="AL183" s="5"/>
      <c r="AM183" s="5"/>
      <c r="AN183" s="5"/>
      <c r="AO183" s="5"/>
      <c r="AP183" s="5"/>
      <c r="AQ183" s="5"/>
      <c r="AR183" s="5"/>
      <c r="AS183" s="5"/>
      <c r="AT183" s="5">
        <v>1</v>
      </c>
      <c r="AU183" s="5"/>
      <c r="AV183" s="5"/>
      <c r="AW183" s="5">
        <v>0</v>
      </c>
      <c r="AX183" s="5"/>
      <c r="AY183" s="5"/>
      <c r="AZ183" s="5">
        <v>0</v>
      </c>
      <c r="BA183" s="5">
        <v>0</v>
      </c>
      <c r="BB183" s="5">
        <v>0</v>
      </c>
      <c r="BC183" s="5"/>
      <c r="BD183" s="5"/>
      <c r="BE183" s="5"/>
      <c r="BF183" s="5"/>
      <c r="BG183" s="5"/>
      <c r="BH183" s="5"/>
      <c r="BI183" s="5"/>
      <c r="BJ183" s="5"/>
      <c r="BK183" s="5"/>
      <c r="BL183" s="5"/>
      <c r="BM183" s="5">
        <v>1</v>
      </c>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5"/>
      <c r="EK183" s="5"/>
      <c r="EL183" s="5"/>
      <c r="EM183" s="5"/>
      <c r="EN183" s="5"/>
      <c r="EO183" s="5"/>
      <c r="EP183" s="5"/>
      <c r="EQ183" s="5"/>
      <c r="ER183" s="5"/>
      <c r="ES183" s="5"/>
      <c r="ET183" s="5"/>
      <c r="EU183" s="5"/>
      <c r="EV183" s="5"/>
      <c r="EW183" s="5"/>
      <c r="EX183" s="5"/>
      <c r="EY183" s="5"/>
      <c r="EZ183" s="5"/>
      <c r="FA183" s="5"/>
      <c r="FB183" s="5"/>
      <c r="FC183" s="5"/>
      <c r="FD183" s="5"/>
      <c r="FE183" s="5"/>
      <c r="FF183" s="5"/>
      <c r="FG183" s="5"/>
      <c r="FH183" s="5"/>
      <c r="FI183" s="5"/>
      <c r="FJ183" s="5"/>
      <c r="FK183" s="5"/>
      <c r="FL183" s="5"/>
      <c r="FM183" s="5"/>
      <c r="FN183" s="5"/>
      <c r="FO183" s="5"/>
      <c r="FP183" s="5"/>
      <c r="FQ183" s="5"/>
      <c r="FR183" s="5"/>
      <c r="FS183" s="5"/>
      <c r="FT183" s="5"/>
      <c r="FU183" s="5"/>
      <c r="FV183" s="5"/>
      <c r="FW183" s="5"/>
      <c r="FX183" s="5"/>
      <c r="FY183" s="5"/>
      <c r="FZ183" s="5"/>
      <c r="GA183" s="5"/>
      <c r="GB183" s="5"/>
      <c r="GC183" s="5"/>
      <c r="GD183" s="5"/>
      <c r="GE183" s="5"/>
      <c r="GF183" s="5"/>
      <c r="GG183" s="5"/>
      <c r="GH183" s="5"/>
      <c r="GI183" s="5"/>
      <c r="GJ183" s="5"/>
      <c r="GK183" s="5"/>
      <c r="GL183" s="5"/>
      <c r="GM183" s="5"/>
      <c r="GN183" s="5"/>
      <c r="GO183" s="5"/>
      <c r="GP183" s="5"/>
      <c r="GQ183" s="5"/>
      <c r="GR183" s="54"/>
    </row>
    <row r="184" spans="1:200" ht="16.5">
      <c r="A184" s="84" t="s">
        <v>32</v>
      </c>
      <c r="B184" s="84" t="s">
        <v>35</v>
      </c>
      <c r="C184" s="68" t="s">
        <v>96</v>
      </c>
      <c r="D184" s="53">
        <v>6</v>
      </c>
      <c r="E184" s="5"/>
      <c r="F184" s="5"/>
      <c r="G184" s="5"/>
      <c r="H184" s="5"/>
      <c r="I184" s="5"/>
      <c r="J184" s="5"/>
      <c r="K184" s="5"/>
      <c r="L184" s="5"/>
      <c r="M184" s="5"/>
      <c r="N184" s="5">
        <v>34</v>
      </c>
      <c r="O184" s="5"/>
      <c r="P184" s="5">
        <v>0</v>
      </c>
      <c r="Q184" s="5">
        <v>0</v>
      </c>
      <c r="R184" s="5">
        <v>0</v>
      </c>
      <c r="S184" s="5">
        <v>0</v>
      </c>
      <c r="T184" s="5">
        <v>34</v>
      </c>
      <c r="U184" s="5">
        <v>33</v>
      </c>
      <c r="V184" s="5">
        <v>1</v>
      </c>
      <c r="W184" s="5"/>
      <c r="X184" s="5"/>
      <c r="Y184" s="5"/>
      <c r="Z184" s="5"/>
      <c r="AA184" s="5"/>
      <c r="AB184" s="5"/>
      <c r="AC184" s="5">
        <v>0</v>
      </c>
      <c r="AD184" s="5"/>
      <c r="AE184" s="5"/>
      <c r="AF184" s="5"/>
      <c r="AG184" s="5"/>
      <c r="AH184" s="5"/>
      <c r="AI184" s="5"/>
      <c r="AJ184" s="5"/>
      <c r="AK184" s="5"/>
      <c r="AL184" s="5"/>
      <c r="AM184" s="5"/>
      <c r="AN184" s="5"/>
      <c r="AO184" s="5"/>
      <c r="AP184" s="5"/>
      <c r="AQ184" s="5"/>
      <c r="AR184" s="5"/>
      <c r="AS184" s="5"/>
      <c r="AT184" s="5">
        <v>0</v>
      </c>
      <c r="AU184" s="5"/>
      <c r="AV184" s="5"/>
      <c r="AW184" s="5">
        <v>0</v>
      </c>
      <c r="AX184" s="5"/>
      <c r="AY184" s="5"/>
      <c r="AZ184" s="5">
        <v>1</v>
      </c>
      <c r="BA184" s="5">
        <v>1</v>
      </c>
      <c r="BB184" s="5">
        <v>0</v>
      </c>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4"/>
    </row>
    <row r="185" spans="1:200" ht="17.25" thickBot="1">
      <c r="A185" s="84" t="s">
        <v>32</v>
      </c>
      <c r="B185" s="84" t="s">
        <v>35</v>
      </c>
      <c r="C185" s="58" t="s">
        <v>36</v>
      </c>
      <c r="D185" s="53">
        <v>8</v>
      </c>
      <c r="E185" s="5">
        <v>10</v>
      </c>
      <c r="F185" s="5">
        <v>0</v>
      </c>
      <c r="G185" s="5">
        <v>1</v>
      </c>
      <c r="H185" s="5">
        <v>4</v>
      </c>
      <c r="I185" s="5">
        <v>5</v>
      </c>
      <c r="J185" s="5">
        <v>3</v>
      </c>
      <c r="K185" s="5">
        <v>2</v>
      </c>
      <c r="L185" s="5">
        <v>3</v>
      </c>
      <c r="M185" s="5"/>
      <c r="N185" s="5">
        <v>153</v>
      </c>
      <c r="O185" s="5">
        <v>0</v>
      </c>
      <c r="P185" s="5">
        <v>7</v>
      </c>
      <c r="Q185" s="5">
        <v>0</v>
      </c>
      <c r="R185" s="5">
        <v>0</v>
      </c>
      <c r="S185" s="5">
        <v>0</v>
      </c>
      <c r="T185" s="5">
        <v>160</v>
      </c>
      <c r="U185" s="5">
        <v>159</v>
      </c>
      <c r="V185" s="5">
        <v>1</v>
      </c>
      <c r="W185" s="5">
        <v>3</v>
      </c>
      <c r="X185" s="5">
        <v>0</v>
      </c>
      <c r="Y185" s="5">
        <v>0</v>
      </c>
      <c r="Z185" s="5">
        <v>0</v>
      </c>
      <c r="AA185" s="5">
        <v>0</v>
      </c>
      <c r="AB185" s="5">
        <v>0</v>
      </c>
      <c r="AC185" s="5">
        <v>0</v>
      </c>
      <c r="AD185" s="5">
        <v>0</v>
      </c>
      <c r="AE185" s="5">
        <v>0</v>
      </c>
      <c r="AF185" s="5">
        <v>0</v>
      </c>
      <c r="AG185" s="5">
        <v>0</v>
      </c>
      <c r="AH185" s="5">
        <v>0</v>
      </c>
      <c r="AI185" s="5">
        <v>0</v>
      </c>
      <c r="AJ185" s="5">
        <v>0</v>
      </c>
      <c r="AK185" s="5">
        <v>0</v>
      </c>
      <c r="AL185" s="5">
        <v>0</v>
      </c>
      <c r="AM185" s="5">
        <v>0</v>
      </c>
      <c r="AN185" s="5">
        <v>0</v>
      </c>
      <c r="AO185" s="5">
        <v>0</v>
      </c>
      <c r="AP185" s="5">
        <v>0</v>
      </c>
      <c r="AQ185" s="5">
        <v>0</v>
      </c>
      <c r="AR185" s="5">
        <v>0</v>
      </c>
      <c r="AS185" s="5">
        <v>0</v>
      </c>
      <c r="AT185" s="5">
        <v>2</v>
      </c>
      <c r="AU185" s="5">
        <v>1</v>
      </c>
      <c r="AV185" s="5">
        <v>0</v>
      </c>
      <c r="AW185" s="5">
        <v>0</v>
      </c>
      <c r="AX185" s="5">
        <v>0</v>
      </c>
      <c r="AY185" s="5">
        <v>0</v>
      </c>
      <c r="AZ185" s="5">
        <v>0</v>
      </c>
      <c r="BA185" s="5">
        <v>0</v>
      </c>
      <c r="BB185" s="5">
        <v>0</v>
      </c>
      <c r="BC185" s="5">
        <v>0</v>
      </c>
      <c r="BD185" s="5">
        <v>0</v>
      </c>
      <c r="BE185" s="5">
        <v>0</v>
      </c>
      <c r="BF185" s="5">
        <v>0</v>
      </c>
      <c r="BG185" s="5">
        <v>0</v>
      </c>
      <c r="BH185" s="5">
        <v>0</v>
      </c>
      <c r="BI185" s="5">
        <v>0</v>
      </c>
      <c r="BJ185" s="5">
        <v>0</v>
      </c>
      <c r="BK185" s="5">
        <v>0</v>
      </c>
      <c r="BL185" s="5">
        <v>0</v>
      </c>
      <c r="BM185" s="5">
        <v>2</v>
      </c>
      <c r="BN185" s="5">
        <v>3</v>
      </c>
      <c r="BO185" s="5">
        <v>2</v>
      </c>
      <c r="BP185" s="5">
        <v>0</v>
      </c>
      <c r="BQ185" s="5">
        <v>0</v>
      </c>
      <c r="BR185" s="5">
        <v>0</v>
      </c>
      <c r="BS185" s="5">
        <v>0</v>
      </c>
      <c r="BT185" s="5">
        <v>0</v>
      </c>
      <c r="BU185" s="5">
        <v>1</v>
      </c>
      <c r="BV185" s="5">
        <v>0</v>
      </c>
      <c r="BW185" s="5">
        <v>0</v>
      </c>
      <c r="BX185" s="5">
        <v>0</v>
      </c>
      <c r="BY185" s="5">
        <v>0</v>
      </c>
      <c r="BZ185" s="5">
        <v>0</v>
      </c>
      <c r="CA185" s="5">
        <v>0</v>
      </c>
      <c r="CB185" s="5">
        <v>0</v>
      </c>
      <c r="CC185" s="5">
        <v>0</v>
      </c>
      <c r="CD185" s="5">
        <v>0</v>
      </c>
      <c r="CE185" s="5">
        <v>0</v>
      </c>
      <c r="CF185" s="5">
        <v>0</v>
      </c>
      <c r="CG185" s="5">
        <v>0</v>
      </c>
      <c r="CH185" s="5">
        <v>0</v>
      </c>
      <c r="CI185" s="5">
        <v>0</v>
      </c>
      <c r="CJ185" s="5">
        <v>0</v>
      </c>
      <c r="CK185" s="5">
        <v>0</v>
      </c>
      <c r="CL185" s="5">
        <v>0</v>
      </c>
      <c r="CM185" s="5">
        <v>0</v>
      </c>
      <c r="CN185" s="5">
        <v>0</v>
      </c>
      <c r="CO185" s="5">
        <v>0</v>
      </c>
      <c r="CP185" s="5">
        <v>0</v>
      </c>
      <c r="CQ185" s="5">
        <v>0</v>
      </c>
      <c r="CR185" s="5">
        <v>0</v>
      </c>
      <c r="CS185" s="5">
        <v>0</v>
      </c>
      <c r="CT185" s="5">
        <v>0</v>
      </c>
      <c r="CU185" s="5">
        <v>0</v>
      </c>
      <c r="CV185" s="5">
        <v>0</v>
      </c>
      <c r="CW185" s="5">
        <v>0</v>
      </c>
      <c r="CX185" s="5">
        <v>0</v>
      </c>
      <c r="CY185" s="5">
        <v>0</v>
      </c>
      <c r="CZ185" s="5">
        <v>0</v>
      </c>
      <c r="DA185" s="5">
        <v>0</v>
      </c>
      <c r="DB185" s="5">
        <v>0</v>
      </c>
      <c r="DC185" s="5">
        <v>0</v>
      </c>
      <c r="DD185" s="5">
        <v>0</v>
      </c>
      <c r="DE185" s="5">
        <v>0</v>
      </c>
      <c r="DF185" s="5">
        <v>0</v>
      </c>
      <c r="DG185" s="5">
        <v>0</v>
      </c>
      <c r="DH185" s="5">
        <v>0</v>
      </c>
      <c r="DI185" s="5">
        <v>0</v>
      </c>
      <c r="DJ185" s="5">
        <v>0</v>
      </c>
      <c r="DK185" s="5">
        <v>0</v>
      </c>
      <c r="DL185" s="5">
        <v>0</v>
      </c>
      <c r="DM185" s="5">
        <v>0</v>
      </c>
      <c r="DN185" s="5">
        <v>0</v>
      </c>
      <c r="DO185" s="5">
        <v>0</v>
      </c>
      <c r="DP185" s="5">
        <v>0</v>
      </c>
      <c r="DQ185" s="5">
        <v>0</v>
      </c>
      <c r="DR185" s="5">
        <v>0</v>
      </c>
      <c r="DS185" s="5">
        <v>0</v>
      </c>
      <c r="DT185" s="5">
        <v>0</v>
      </c>
      <c r="DU185" s="5">
        <v>0</v>
      </c>
      <c r="DV185" s="5">
        <v>6</v>
      </c>
      <c r="DW185" s="5">
        <v>2</v>
      </c>
      <c r="DX185" s="5">
        <v>0</v>
      </c>
      <c r="DY185" s="5">
        <v>1</v>
      </c>
      <c r="DZ185" s="5">
        <v>0</v>
      </c>
      <c r="EA185" s="5">
        <v>1</v>
      </c>
      <c r="EB185" s="5">
        <v>0</v>
      </c>
      <c r="EC185" s="5">
        <v>0</v>
      </c>
      <c r="ED185" s="5">
        <v>1</v>
      </c>
      <c r="EE185" s="5">
        <v>0</v>
      </c>
      <c r="EF185" s="5">
        <v>0</v>
      </c>
      <c r="EG185" s="5">
        <v>0</v>
      </c>
      <c r="EH185" s="5">
        <v>1</v>
      </c>
      <c r="EI185" s="5">
        <v>0</v>
      </c>
      <c r="EJ185" s="5">
        <v>0</v>
      </c>
      <c r="EK185" s="5">
        <v>0</v>
      </c>
      <c r="EL185" s="5">
        <v>0</v>
      </c>
      <c r="EM185" s="5">
        <v>0</v>
      </c>
      <c r="EN185" s="5">
        <v>0</v>
      </c>
      <c r="EO185" s="5">
        <v>0</v>
      </c>
      <c r="EP185" s="5">
        <v>0</v>
      </c>
      <c r="EQ185" s="5">
        <v>0</v>
      </c>
      <c r="ER185" s="5">
        <v>0</v>
      </c>
      <c r="ES185" s="5">
        <v>0</v>
      </c>
      <c r="ET185" s="5">
        <v>0</v>
      </c>
      <c r="EU185" s="5">
        <v>0</v>
      </c>
      <c r="EV185" s="5">
        <v>0</v>
      </c>
      <c r="EW185" s="5">
        <v>0</v>
      </c>
      <c r="EX185" s="5">
        <v>0</v>
      </c>
      <c r="EY185" s="5">
        <v>0</v>
      </c>
      <c r="EZ185" s="5">
        <v>2</v>
      </c>
      <c r="FA185" s="5">
        <v>2</v>
      </c>
      <c r="FB185" s="5">
        <v>0</v>
      </c>
      <c r="FC185" s="5">
        <v>0</v>
      </c>
      <c r="FD185" s="5">
        <v>0</v>
      </c>
      <c r="FE185" s="5">
        <v>0</v>
      </c>
      <c r="FF185" s="5">
        <v>0</v>
      </c>
      <c r="FG185" s="5">
        <v>0</v>
      </c>
      <c r="FH185" s="5">
        <v>0</v>
      </c>
      <c r="FI185" s="5">
        <v>0</v>
      </c>
      <c r="FJ185" s="5">
        <v>0</v>
      </c>
      <c r="FK185" s="5">
        <v>0</v>
      </c>
      <c r="FL185" s="5">
        <v>0</v>
      </c>
      <c r="FM185" s="5">
        <v>0</v>
      </c>
      <c r="FN185" s="5">
        <v>0</v>
      </c>
      <c r="FO185" s="5">
        <v>0</v>
      </c>
      <c r="FP185" s="5">
        <v>0</v>
      </c>
      <c r="FQ185" s="5">
        <v>0</v>
      </c>
      <c r="FR185" s="5">
        <v>0</v>
      </c>
      <c r="FS185" s="5">
        <v>0</v>
      </c>
      <c r="FT185" s="5">
        <v>0</v>
      </c>
      <c r="FU185" s="5">
        <v>0</v>
      </c>
      <c r="FV185" s="5">
        <v>0</v>
      </c>
      <c r="FW185" s="5">
        <v>0</v>
      </c>
      <c r="FX185" s="5">
        <v>0</v>
      </c>
      <c r="FY185" s="5">
        <v>0</v>
      </c>
      <c r="FZ185" s="5">
        <v>0</v>
      </c>
      <c r="GA185" s="5">
        <v>0</v>
      </c>
      <c r="GB185" s="5">
        <v>0</v>
      </c>
      <c r="GC185" s="5">
        <v>0</v>
      </c>
      <c r="GD185" s="5">
        <v>9</v>
      </c>
      <c r="GE185" s="5">
        <v>4</v>
      </c>
      <c r="GF185" s="5">
        <v>0</v>
      </c>
      <c r="GG185" s="5">
        <v>0</v>
      </c>
      <c r="GH185" s="5">
        <v>2</v>
      </c>
      <c r="GI185" s="5">
        <v>0</v>
      </c>
      <c r="GJ185" s="5">
        <v>0</v>
      </c>
      <c r="GK185" s="5">
        <v>2</v>
      </c>
      <c r="GL185" s="5">
        <v>1</v>
      </c>
      <c r="GM185" s="5">
        <v>0</v>
      </c>
      <c r="GN185" s="5">
        <v>0</v>
      </c>
      <c r="GO185" s="5">
        <v>0</v>
      </c>
      <c r="GP185" s="5">
        <v>0</v>
      </c>
      <c r="GQ185" s="5">
        <v>0</v>
      </c>
      <c r="GR185" s="54">
        <v>0</v>
      </c>
    </row>
    <row r="186" spans="1:200" ht="16.5">
      <c r="A186" s="84" t="s">
        <v>32</v>
      </c>
      <c r="B186" s="84" t="s">
        <v>35</v>
      </c>
      <c r="C186" s="66" t="s">
        <v>217</v>
      </c>
      <c r="D186" s="53">
        <v>1</v>
      </c>
      <c r="E186" s="5"/>
      <c r="F186" s="5"/>
      <c r="G186" s="5"/>
      <c r="H186" s="5"/>
      <c r="I186" s="5"/>
      <c r="J186" s="5"/>
      <c r="K186" s="5"/>
      <c r="L186" s="5"/>
      <c r="M186" s="5"/>
      <c r="N186" s="5">
        <v>15</v>
      </c>
      <c r="O186" s="5"/>
      <c r="P186" s="5">
        <v>0</v>
      </c>
      <c r="Q186" s="5"/>
      <c r="R186" s="5"/>
      <c r="S186" s="5"/>
      <c r="T186" s="5">
        <v>15</v>
      </c>
      <c r="U186" s="5">
        <v>15</v>
      </c>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c r="EP186" s="5"/>
      <c r="EQ186" s="5"/>
      <c r="ER186" s="5"/>
      <c r="ES186" s="5"/>
      <c r="ET186" s="5"/>
      <c r="EU186" s="5"/>
      <c r="EV186" s="5"/>
      <c r="EW186" s="5"/>
      <c r="EX186" s="5"/>
      <c r="EY186" s="5"/>
      <c r="EZ186" s="5"/>
      <c r="FA186" s="5"/>
      <c r="FB186" s="5"/>
      <c r="FC186" s="5"/>
      <c r="FD186" s="5"/>
      <c r="FE186" s="5"/>
      <c r="FF186" s="5"/>
      <c r="FG186" s="5"/>
      <c r="FH186" s="5"/>
      <c r="FI186" s="5"/>
      <c r="FJ186" s="5"/>
      <c r="FK186" s="5"/>
      <c r="FL186" s="5"/>
      <c r="FM186" s="5"/>
      <c r="FN186" s="5"/>
      <c r="FO186" s="5"/>
      <c r="FP186" s="5"/>
      <c r="FQ186" s="5"/>
      <c r="FR186" s="5"/>
      <c r="FS186" s="5"/>
      <c r="FT186" s="5"/>
      <c r="FU186" s="5"/>
      <c r="FV186" s="5"/>
      <c r="FW186" s="5"/>
      <c r="FX186" s="5"/>
      <c r="FY186" s="5"/>
      <c r="FZ186" s="5"/>
      <c r="GA186" s="5"/>
      <c r="GB186" s="5"/>
      <c r="GC186" s="5"/>
      <c r="GD186" s="5"/>
      <c r="GE186" s="5"/>
      <c r="GF186" s="5"/>
      <c r="GG186" s="5"/>
      <c r="GH186" s="5"/>
      <c r="GI186" s="5"/>
      <c r="GJ186" s="5"/>
      <c r="GK186" s="5"/>
      <c r="GL186" s="5"/>
      <c r="GM186" s="5"/>
      <c r="GN186" s="5"/>
      <c r="GO186" s="5"/>
      <c r="GP186" s="5"/>
      <c r="GQ186" s="5"/>
      <c r="GR186" s="54"/>
    </row>
    <row r="187" spans="1:200" ht="16.5">
      <c r="A187" s="84" t="s">
        <v>32</v>
      </c>
      <c r="B187" s="84" t="s">
        <v>35</v>
      </c>
      <c r="C187" s="66" t="s">
        <v>223</v>
      </c>
      <c r="D187" s="53">
        <v>0</v>
      </c>
      <c r="E187" s="5"/>
      <c r="F187" s="5"/>
      <c r="G187" s="5"/>
      <c r="H187" s="5"/>
      <c r="I187" s="5"/>
      <c r="J187" s="5"/>
      <c r="K187" s="5"/>
      <c r="L187" s="5"/>
      <c r="M187" s="5"/>
      <c r="N187" s="5">
        <v>9</v>
      </c>
      <c r="O187" s="5"/>
      <c r="P187" s="5">
        <v>1</v>
      </c>
      <c r="Q187" s="5">
        <v>0</v>
      </c>
      <c r="R187" s="5">
        <v>0</v>
      </c>
      <c r="S187" s="5">
        <v>0</v>
      </c>
      <c r="T187" s="5">
        <v>10</v>
      </c>
      <c r="U187" s="5">
        <v>9</v>
      </c>
      <c r="V187" s="5">
        <v>1</v>
      </c>
      <c r="W187" s="5"/>
      <c r="X187" s="5"/>
      <c r="Y187" s="5"/>
      <c r="Z187" s="5"/>
      <c r="AA187" s="5"/>
      <c r="AB187" s="5"/>
      <c r="AC187" s="5">
        <v>0</v>
      </c>
      <c r="AD187" s="5"/>
      <c r="AE187" s="5"/>
      <c r="AF187" s="5"/>
      <c r="AG187" s="5"/>
      <c r="AH187" s="5"/>
      <c r="AI187" s="5"/>
      <c r="AJ187" s="5"/>
      <c r="AK187" s="5"/>
      <c r="AL187" s="5"/>
      <c r="AM187" s="5"/>
      <c r="AN187" s="5"/>
      <c r="AO187" s="5"/>
      <c r="AP187" s="5"/>
      <c r="AQ187" s="5"/>
      <c r="AR187" s="5"/>
      <c r="AS187" s="5"/>
      <c r="AT187" s="5">
        <v>0</v>
      </c>
      <c r="AU187" s="5"/>
      <c r="AV187" s="5"/>
      <c r="AW187" s="5">
        <v>0</v>
      </c>
      <c r="AX187" s="5"/>
      <c r="AY187" s="5"/>
      <c r="AZ187" s="5">
        <v>1</v>
      </c>
      <c r="BA187" s="5">
        <v>0</v>
      </c>
      <c r="BB187" s="5">
        <v>1</v>
      </c>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c r="EO187" s="5"/>
      <c r="EP187" s="5"/>
      <c r="EQ187" s="5"/>
      <c r="ER187" s="5"/>
      <c r="ES187" s="5"/>
      <c r="ET187" s="5"/>
      <c r="EU187" s="5"/>
      <c r="EV187" s="5"/>
      <c r="EW187" s="5"/>
      <c r="EX187" s="5"/>
      <c r="EY187" s="5"/>
      <c r="EZ187" s="5"/>
      <c r="FA187" s="5"/>
      <c r="FB187" s="5"/>
      <c r="FC187" s="5"/>
      <c r="FD187" s="5"/>
      <c r="FE187" s="5"/>
      <c r="FF187" s="5"/>
      <c r="FG187" s="5"/>
      <c r="FH187" s="5"/>
      <c r="FI187" s="5"/>
      <c r="FJ187" s="5"/>
      <c r="FK187" s="5"/>
      <c r="FL187" s="5"/>
      <c r="FM187" s="5"/>
      <c r="FN187" s="5"/>
      <c r="FO187" s="5"/>
      <c r="FP187" s="5"/>
      <c r="FQ187" s="5"/>
      <c r="FR187" s="5"/>
      <c r="FS187" s="5"/>
      <c r="FT187" s="5"/>
      <c r="FU187" s="5"/>
      <c r="FV187" s="5"/>
      <c r="FW187" s="5"/>
      <c r="FX187" s="5"/>
      <c r="FY187" s="5"/>
      <c r="FZ187" s="5"/>
      <c r="GA187" s="5"/>
      <c r="GB187" s="5"/>
      <c r="GC187" s="5"/>
      <c r="GD187" s="5"/>
      <c r="GE187" s="5"/>
      <c r="GF187" s="5"/>
      <c r="GG187" s="5"/>
      <c r="GH187" s="5"/>
      <c r="GI187" s="5"/>
      <c r="GJ187" s="5"/>
      <c r="GK187" s="5"/>
      <c r="GL187" s="5"/>
      <c r="GM187" s="5"/>
      <c r="GN187" s="5"/>
      <c r="GO187" s="5"/>
      <c r="GP187" s="5"/>
      <c r="GQ187" s="5"/>
      <c r="GR187" s="54"/>
    </row>
    <row r="188" spans="1:200" ht="16.5">
      <c r="A188" s="84" t="s">
        <v>32</v>
      </c>
      <c r="B188" s="84" t="s">
        <v>35</v>
      </c>
      <c r="C188" s="66" t="s">
        <v>229</v>
      </c>
      <c r="D188" s="53">
        <v>0</v>
      </c>
      <c r="E188" s="5"/>
      <c r="F188" s="5"/>
      <c r="G188" s="5"/>
      <c r="H188" s="5"/>
      <c r="I188" s="5"/>
      <c r="J188" s="5"/>
      <c r="K188" s="5"/>
      <c r="L188" s="5"/>
      <c r="M188" s="5"/>
      <c r="N188" s="5">
        <v>16</v>
      </c>
      <c r="O188" s="5"/>
      <c r="P188" s="5">
        <v>0</v>
      </c>
      <c r="Q188" s="5"/>
      <c r="R188" s="5"/>
      <c r="S188" s="5"/>
      <c r="T188" s="5">
        <v>16</v>
      </c>
      <c r="U188" s="5">
        <v>19</v>
      </c>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c r="EO188" s="5"/>
      <c r="EP188" s="5"/>
      <c r="EQ188" s="5"/>
      <c r="ER188" s="5"/>
      <c r="ES188" s="5"/>
      <c r="ET188" s="5"/>
      <c r="EU188" s="5"/>
      <c r="EV188" s="5"/>
      <c r="EW188" s="5"/>
      <c r="EX188" s="5"/>
      <c r="EY188" s="5"/>
      <c r="EZ188" s="5"/>
      <c r="FA188" s="5"/>
      <c r="FB188" s="5"/>
      <c r="FC188" s="5"/>
      <c r="FD188" s="5"/>
      <c r="FE188" s="5"/>
      <c r="FF188" s="5"/>
      <c r="FG188" s="5"/>
      <c r="FH188" s="5"/>
      <c r="FI188" s="5"/>
      <c r="FJ188" s="5"/>
      <c r="FK188" s="5"/>
      <c r="FL188" s="5"/>
      <c r="FM188" s="5"/>
      <c r="FN188" s="5"/>
      <c r="FO188" s="5"/>
      <c r="FP188" s="5"/>
      <c r="FQ188" s="5"/>
      <c r="FR188" s="5"/>
      <c r="FS188" s="5"/>
      <c r="FT188" s="5"/>
      <c r="FU188" s="5"/>
      <c r="FV188" s="5"/>
      <c r="FW188" s="5"/>
      <c r="FX188" s="5"/>
      <c r="FY188" s="5"/>
      <c r="FZ188" s="5"/>
      <c r="GA188" s="5"/>
      <c r="GB188" s="5"/>
      <c r="GC188" s="5"/>
      <c r="GD188" s="5"/>
      <c r="GE188" s="5"/>
      <c r="GF188" s="5"/>
      <c r="GG188" s="5"/>
      <c r="GH188" s="5"/>
      <c r="GI188" s="5"/>
      <c r="GJ188" s="5"/>
      <c r="GK188" s="5"/>
      <c r="GL188" s="5"/>
      <c r="GM188" s="5"/>
      <c r="GN188" s="5"/>
      <c r="GO188" s="5"/>
      <c r="GP188" s="5"/>
      <c r="GQ188" s="5"/>
      <c r="GR188" s="54"/>
    </row>
    <row r="189" spans="1:200" ht="16.5">
      <c r="A189" s="84" t="s">
        <v>32</v>
      </c>
      <c r="B189" s="79" t="s">
        <v>93</v>
      </c>
      <c r="C189" s="68" t="s">
        <v>166</v>
      </c>
      <c r="D189" s="53">
        <v>14</v>
      </c>
      <c r="E189" s="5"/>
      <c r="F189" s="5"/>
      <c r="G189" s="5"/>
      <c r="H189" s="5"/>
      <c r="I189" s="5"/>
      <c r="J189" s="5"/>
      <c r="K189" s="5"/>
      <c r="L189" s="5"/>
      <c r="M189" s="5"/>
      <c r="N189" s="5">
        <v>165</v>
      </c>
      <c r="O189" s="5"/>
      <c r="P189" s="5">
        <v>7</v>
      </c>
      <c r="Q189" s="5">
        <v>1</v>
      </c>
      <c r="R189" s="5">
        <v>0</v>
      </c>
      <c r="S189" s="5">
        <v>0</v>
      </c>
      <c r="T189" s="5">
        <v>173</v>
      </c>
      <c r="U189" s="5">
        <v>161</v>
      </c>
      <c r="V189" s="5">
        <v>12</v>
      </c>
      <c r="W189" s="5"/>
      <c r="X189" s="5"/>
      <c r="Y189" s="5"/>
      <c r="Z189" s="5"/>
      <c r="AA189" s="5"/>
      <c r="AB189" s="5"/>
      <c r="AC189" s="5">
        <v>0</v>
      </c>
      <c r="AD189" s="5"/>
      <c r="AE189" s="5"/>
      <c r="AF189" s="5"/>
      <c r="AG189" s="5"/>
      <c r="AH189" s="5"/>
      <c r="AI189" s="5"/>
      <c r="AJ189" s="5"/>
      <c r="AK189" s="5"/>
      <c r="AL189" s="5"/>
      <c r="AM189" s="5"/>
      <c r="AN189" s="5"/>
      <c r="AO189" s="5"/>
      <c r="AP189" s="5"/>
      <c r="AQ189" s="5"/>
      <c r="AR189" s="5"/>
      <c r="AS189" s="5"/>
      <c r="AT189" s="5">
        <v>0</v>
      </c>
      <c r="AU189" s="5"/>
      <c r="AV189" s="5"/>
      <c r="AW189" s="5">
        <v>0</v>
      </c>
      <c r="AX189" s="5"/>
      <c r="AY189" s="5"/>
      <c r="AZ189" s="5">
        <v>12</v>
      </c>
      <c r="BA189" s="5">
        <v>1</v>
      </c>
      <c r="BB189" s="5">
        <v>11</v>
      </c>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c r="EO189" s="5"/>
      <c r="EP189" s="5"/>
      <c r="EQ189" s="5"/>
      <c r="ER189" s="5"/>
      <c r="ES189" s="5"/>
      <c r="ET189" s="5"/>
      <c r="EU189" s="5"/>
      <c r="EV189" s="5"/>
      <c r="EW189" s="5"/>
      <c r="EX189" s="5"/>
      <c r="EY189" s="5"/>
      <c r="EZ189" s="5"/>
      <c r="FA189" s="5"/>
      <c r="FB189" s="5"/>
      <c r="FC189" s="5"/>
      <c r="FD189" s="5"/>
      <c r="FE189" s="5"/>
      <c r="FF189" s="5"/>
      <c r="FG189" s="5"/>
      <c r="FH189" s="5"/>
      <c r="FI189" s="5"/>
      <c r="FJ189" s="5"/>
      <c r="FK189" s="5"/>
      <c r="FL189" s="5"/>
      <c r="FM189" s="5"/>
      <c r="FN189" s="5"/>
      <c r="FO189" s="5"/>
      <c r="FP189" s="5"/>
      <c r="FQ189" s="5"/>
      <c r="FR189" s="5"/>
      <c r="FS189" s="5"/>
      <c r="FT189" s="5"/>
      <c r="FU189" s="5"/>
      <c r="FV189" s="5"/>
      <c r="FW189" s="5"/>
      <c r="FX189" s="5"/>
      <c r="FY189" s="5"/>
      <c r="FZ189" s="5"/>
      <c r="GA189" s="5"/>
      <c r="GB189" s="5"/>
      <c r="GC189" s="5"/>
      <c r="GD189" s="5"/>
      <c r="GE189" s="5"/>
      <c r="GF189" s="5"/>
      <c r="GG189" s="5"/>
      <c r="GH189" s="5"/>
      <c r="GI189" s="5"/>
      <c r="GJ189" s="5"/>
      <c r="GK189" s="5"/>
      <c r="GL189" s="5"/>
      <c r="GM189" s="5"/>
      <c r="GN189" s="5"/>
      <c r="GO189" s="5"/>
      <c r="GP189" s="5"/>
      <c r="GQ189" s="5"/>
      <c r="GR189" s="54"/>
    </row>
    <row r="190" spans="1:200" ht="16.5">
      <c r="A190" s="84" t="s">
        <v>32</v>
      </c>
      <c r="B190" s="84" t="s">
        <v>93</v>
      </c>
      <c r="C190" s="68" t="s">
        <v>180</v>
      </c>
      <c r="D190" s="53">
        <v>0</v>
      </c>
      <c r="E190" s="5"/>
      <c r="F190" s="5"/>
      <c r="G190" s="5"/>
      <c r="H190" s="5"/>
      <c r="I190" s="5"/>
      <c r="J190" s="5"/>
      <c r="K190" s="5"/>
      <c r="L190" s="5"/>
      <c r="M190" s="5"/>
      <c r="N190" s="5">
        <v>14</v>
      </c>
      <c r="O190" s="5"/>
      <c r="P190" s="5">
        <v>0</v>
      </c>
      <c r="Q190" s="5"/>
      <c r="R190" s="5"/>
      <c r="S190" s="5"/>
      <c r="T190" s="5">
        <v>14</v>
      </c>
      <c r="U190" s="5">
        <v>14</v>
      </c>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4"/>
    </row>
    <row r="191" spans="1:200" ht="17.25" thickBot="1">
      <c r="A191" s="84" t="s">
        <v>32</v>
      </c>
      <c r="B191" s="84" t="s">
        <v>93</v>
      </c>
      <c r="C191" s="58" t="s">
        <v>94</v>
      </c>
      <c r="D191" s="53">
        <v>8</v>
      </c>
      <c r="E191" s="5"/>
      <c r="F191" s="5"/>
      <c r="G191" s="5"/>
      <c r="H191" s="5"/>
      <c r="I191" s="5"/>
      <c r="J191" s="5"/>
      <c r="K191" s="5"/>
      <c r="L191" s="5"/>
      <c r="M191" s="5"/>
      <c r="N191" s="5">
        <v>68</v>
      </c>
      <c r="O191" s="5"/>
      <c r="P191" s="5">
        <v>2</v>
      </c>
      <c r="Q191" s="5"/>
      <c r="R191" s="5"/>
      <c r="S191" s="5"/>
      <c r="T191" s="5">
        <v>70</v>
      </c>
      <c r="U191" s="5">
        <v>70</v>
      </c>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c r="EH191" s="5"/>
      <c r="EI191" s="5"/>
      <c r="EJ191" s="5"/>
      <c r="EK191" s="5"/>
      <c r="EL191" s="5"/>
      <c r="EM191" s="5"/>
      <c r="EN191" s="5"/>
      <c r="EO191" s="5"/>
      <c r="EP191" s="5"/>
      <c r="EQ191" s="5"/>
      <c r="ER191" s="5"/>
      <c r="ES191" s="5"/>
      <c r="ET191" s="5"/>
      <c r="EU191" s="5"/>
      <c r="EV191" s="5"/>
      <c r="EW191" s="5"/>
      <c r="EX191" s="5"/>
      <c r="EY191" s="5"/>
      <c r="EZ191" s="5"/>
      <c r="FA191" s="5"/>
      <c r="FB191" s="5"/>
      <c r="FC191" s="5"/>
      <c r="FD191" s="5"/>
      <c r="FE191" s="5"/>
      <c r="FF191" s="5"/>
      <c r="FG191" s="5"/>
      <c r="FH191" s="5"/>
      <c r="FI191" s="5"/>
      <c r="FJ191" s="5"/>
      <c r="FK191" s="5"/>
      <c r="FL191" s="5"/>
      <c r="FM191" s="5"/>
      <c r="FN191" s="5"/>
      <c r="FO191" s="5"/>
      <c r="FP191" s="5"/>
      <c r="FQ191" s="5"/>
      <c r="FR191" s="5"/>
      <c r="FS191" s="5"/>
      <c r="FT191" s="5"/>
      <c r="FU191" s="5"/>
      <c r="FV191" s="5"/>
      <c r="FW191" s="5"/>
      <c r="FX191" s="5"/>
      <c r="FY191" s="5"/>
      <c r="FZ191" s="5"/>
      <c r="GA191" s="5"/>
      <c r="GB191" s="5"/>
      <c r="GC191" s="5"/>
      <c r="GD191" s="5"/>
      <c r="GE191" s="5"/>
      <c r="GF191" s="5"/>
      <c r="GG191" s="5"/>
      <c r="GH191" s="5"/>
      <c r="GI191" s="5"/>
      <c r="GJ191" s="5"/>
      <c r="GK191" s="5"/>
      <c r="GL191" s="5"/>
      <c r="GM191" s="5"/>
      <c r="GN191" s="5"/>
      <c r="GO191" s="5"/>
      <c r="GP191" s="5"/>
      <c r="GQ191" s="5"/>
      <c r="GR191" s="54"/>
    </row>
    <row r="192" spans="1:200" ht="16.5">
      <c r="A192" s="84" t="s">
        <v>32</v>
      </c>
      <c r="B192" s="84" t="s">
        <v>93</v>
      </c>
      <c r="C192" s="66" t="s">
        <v>216</v>
      </c>
      <c r="D192" s="53">
        <v>0</v>
      </c>
      <c r="E192" s="5"/>
      <c r="F192" s="5"/>
      <c r="G192" s="5"/>
      <c r="H192" s="5"/>
      <c r="I192" s="5"/>
      <c r="J192" s="5"/>
      <c r="K192" s="5"/>
      <c r="L192" s="5"/>
      <c r="M192" s="5"/>
      <c r="N192" s="5">
        <v>11</v>
      </c>
      <c r="O192" s="5"/>
      <c r="P192" s="5">
        <v>1</v>
      </c>
      <c r="Q192" s="5"/>
      <c r="R192" s="5"/>
      <c r="S192" s="5"/>
      <c r="T192" s="5">
        <v>12</v>
      </c>
      <c r="U192" s="5">
        <v>17</v>
      </c>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c r="EG192" s="5"/>
      <c r="EH192" s="5"/>
      <c r="EI192" s="5"/>
      <c r="EJ192" s="5"/>
      <c r="EK192" s="5"/>
      <c r="EL192" s="5"/>
      <c r="EM192" s="5"/>
      <c r="EN192" s="5"/>
      <c r="EO192" s="5"/>
      <c r="EP192" s="5"/>
      <c r="EQ192" s="5"/>
      <c r="ER192" s="5"/>
      <c r="ES192" s="5"/>
      <c r="ET192" s="5"/>
      <c r="EU192" s="5"/>
      <c r="EV192" s="5"/>
      <c r="EW192" s="5"/>
      <c r="EX192" s="5"/>
      <c r="EY192" s="5"/>
      <c r="EZ192" s="5"/>
      <c r="FA192" s="5"/>
      <c r="FB192" s="5"/>
      <c r="FC192" s="5"/>
      <c r="FD192" s="5"/>
      <c r="FE192" s="5"/>
      <c r="FF192" s="5"/>
      <c r="FG192" s="5"/>
      <c r="FH192" s="5"/>
      <c r="FI192" s="5"/>
      <c r="FJ192" s="5"/>
      <c r="FK192" s="5"/>
      <c r="FL192" s="5"/>
      <c r="FM192" s="5"/>
      <c r="FN192" s="5"/>
      <c r="FO192" s="5"/>
      <c r="FP192" s="5"/>
      <c r="FQ192" s="5"/>
      <c r="FR192" s="5"/>
      <c r="FS192" s="5"/>
      <c r="FT192" s="5"/>
      <c r="FU192" s="5"/>
      <c r="FV192" s="5"/>
      <c r="FW192" s="5"/>
      <c r="FX192" s="5"/>
      <c r="FY192" s="5"/>
      <c r="FZ192" s="5"/>
      <c r="GA192" s="5"/>
      <c r="GB192" s="5"/>
      <c r="GC192" s="5"/>
      <c r="GD192" s="5"/>
      <c r="GE192" s="5"/>
      <c r="GF192" s="5"/>
      <c r="GG192" s="5"/>
      <c r="GH192" s="5"/>
      <c r="GI192" s="5"/>
      <c r="GJ192" s="5"/>
      <c r="GK192" s="5"/>
      <c r="GL192" s="5"/>
      <c r="GM192" s="5"/>
      <c r="GN192" s="5"/>
      <c r="GO192" s="5"/>
      <c r="GP192" s="5"/>
      <c r="GQ192" s="5"/>
      <c r="GR192" s="54"/>
    </row>
    <row r="193" spans="1:200" ht="16.5">
      <c r="A193" s="84" t="s">
        <v>32</v>
      </c>
      <c r="B193" s="84" t="s">
        <v>93</v>
      </c>
      <c r="C193" s="66" t="s">
        <v>218</v>
      </c>
      <c r="D193" s="53">
        <v>3</v>
      </c>
      <c r="E193" s="5"/>
      <c r="F193" s="5"/>
      <c r="G193" s="5"/>
      <c r="H193" s="5"/>
      <c r="I193" s="5"/>
      <c r="J193" s="5"/>
      <c r="K193" s="5"/>
      <c r="L193" s="5"/>
      <c r="M193" s="5"/>
      <c r="N193" s="5">
        <v>18</v>
      </c>
      <c r="O193" s="5"/>
      <c r="P193" s="5">
        <v>0</v>
      </c>
      <c r="Q193" s="5">
        <v>0</v>
      </c>
      <c r="R193" s="5">
        <v>0</v>
      </c>
      <c r="S193" s="5">
        <v>0</v>
      </c>
      <c r="T193" s="5">
        <v>18</v>
      </c>
      <c r="U193" s="5">
        <v>17</v>
      </c>
      <c r="V193" s="5">
        <v>1</v>
      </c>
      <c r="W193" s="5"/>
      <c r="X193" s="5"/>
      <c r="Y193" s="5"/>
      <c r="Z193" s="5"/>
      <c r="AA193" s="5"/>
      <c r="AB193" s="5"/>
      <c r="AC193" s="5">
        <v>1</v>
      </c>
      <c r="AD193" s="5"/>
      <c r="AE193" s="5"/>
      <c r="AF193" s="5"/>
      <c r="AG193" s="5"/>
      <c r="AH193" s="5"/>
      <c r="AI193" s="5"/>
      <c r="AJ193" s="5"/>
      <c r="AK193" s="5"/>
      <c r="AL193" s="5"/>
      <c r="AM193" s="5"/>
      <c r="AN193" s="5"/>
      <c r="AO193" s="5"/>
      <c r="AP193" s="5"/>
      <c r="AQ193" s="5"/>
      <c r="AR193" s="5"/>
      <c r="AS193" s="5"/>
      <c r="AT193" s="5">
        <v>0</v>
      </c>
      <c r="AU193" s="5"/>
      <c r="AV193" s="5"/>
      <c r="AW193" s="5">
        <v>0</v>
      </c>
      <c r="AX193" s="5"/>
      <c r="AY193" s="5"/>
      <c r="AZ193" s="5">
        <v>0</v>
      </c>
      <c r="BA193" s="5">
        <v>0</v>
      </c>
      <c r="BB193" s="5">
        <v>0</v>
      </c>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c r="EH193" s="5"/>
      <c r="EI193" s="5"/>
      <c r="EJ193" s="5"/>
      <c r="EK193" s="5"/>
      <c r="EL193" s="5"/>
      <c r="EM193" s="5"/>
      <c r="EN193" s="5"/>
      <c r="EO193" s="5"/>
      <c r="EP193" s="5"/>
      <c r="EQ193" s="5"/>
      <c r="ER193" s="5"/>
      <c r="ES193" s="5"/>
      <c r="ET193" s="5"/>
      <c r="EU193" s="5"/>
      <c r="EV193" s="5"/>
      <c r="EW193" s="5"/>
      <c r="EX193" s="5"/>
      <c r="EY193" s="5"/>
      <c r="EZ193" s="5"/>
      <c r="FA193" s="5"/>
      <c r="FB193" s="5"/>
      <c r="FC193" s="5"/>
      <c r="FD193" s="5"/>
      <c r="FE193" s="5"/>
      <c r="FF193" s="5"/>
      <c r="FG193" s="5"/>
      <c r="FH193" s="5"/>
      <c r="FI193" s="5"/>
      <c r="FJ193" s="5"/>
      <c r="FK193" s="5"/>
      <c r="FL193" s="5"/>
      <c r="FM193" s="5"/>
      <c r="FN193" s="5"/>
      <c r="FO193" s="5"/>
      <c r="FP193" s="5"/>
      <c r="FQ193" s="5"/>
      <c r="FR193" s="5"/>
      <c r="FS193" s="5"/>
      <c r="FT193" s="5"/>
      <c r="FU193" s="5"/>
      <c r="FV193" s="5"/>
      <c r="FW193" s="5"/>
      <c r="FX193" s="5"/>
      <c r="FY193" s="5"/>
      <c r="FZ193" s="5"/>
      <c r="GA193" s="5"/>
      <c r="GB193" s="5"/>
      <c r="GC193" s="5"/>
      <c r="GD193" s="5"/>
      <c r="GE193" s="5"/>
      <c r="GF193" s="5"/>
      <c r="GG193" s="5"/>
      <c r="GH193" s="5"/>
      <c r="GI193" s="5"/>
      <c r="GJ193" s="5"/>
      <c r="GK193" s="5"/>
      <c r="GL193" s="5"/>
      <c r="GM193" s="5"/>
      <c r="GN193" s="5"/>
      <c r="GO193" s="5"/>
      <c r="GP193" s="5"/>
      <c r="GQ193" s="5"/>
      <c r="GR193" s="54"/>
    </row>
    <row r="194" spans="1:200" ht="17.25" thickBot="1">
      <c r="A194" s="84" t="s">
        <v>32</v>
      </c>
      <c r="B194" s="86" t="s">
        <v>93</v>
      </c>
      <c r="C194" s="66" t="s">
        <v>219</v>
      </c>
      <c r="D194" s="53">
        <v>0</v>
      </c>
      <c r="E194" s="5"/>
      <c r="F194" s="5"/>
      <c r="G194" s="5"/>
      <c r="H194" s="5"/>
      <c r="I194" s="5"/>
      <c r="J194" s="5"/>
      <c r="K194" s="5"/>
      <c r="L194" s="5"/>
      <c r="M194" s="5"/>
      <c r="N194" s="5">
        <v>21</v>
      </c>
      <c r="O194" s="5"/>
      <c r="P194" s="5">
        <v>0</v>
      </c>
      <c r="Q194" s="5"/>
      <c r="R194" s="5"/>
      <c r="S194" s="5"/>
      <c r="T194" s="5">
        <v>21</v>
      </c>
      <c r="U194" s="5">
        <v>21</v>
      </c>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c r="DA194" s="5"/>
      <c r="DB194" s="5"/>
      <c r="DC194" s="5"/>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5"/>
      <c r="EC194" s="5"/>
      <c r="ED194" s="5"/>
      <c r="EE194" s="5"/>
      <c r="EF194" s="5"/>
      <c r="EG194" s="5"/>
      <c r="EH194" s="5"/>
      <c r="EI194" s="5"/>
      <c r="EJ194" s="5"/>
      <c r="EK194" s="5"/>
      <c r="EL194" s="5"/>
      <c r="EM194" s="5"/>
      <c r="EN194" s="5"/>
      <c r="EO194" s="5"/>
      <c r="EP194" s="5"/>
      <c r="EQ194" s="5"/>
      <c r="ER194" s="5"/>
      <c r="ES194" s="5"/>
      <c r="ET194" s="5"/>
      <c r="EU194" s="5"/>
      <c r="EV194" s="5"/>
      <c r="EW194" s="5"/>
      <c r="EX194" s="5"/>
      <c r="EY194" s="5"/>
      <c r="EZ194" s="5"/>
      <c r="FA194" s="5"/>
      <c r="FB194" s="5"/>
      <c r="FC194" s="5"/>
      <c r="FD194" s="5"/>
      <c r="FE194" s="5"/>
      <c r="FF194" s="5"/>
      <c r="FG194" s="5"/>
      <c r="FH194" s="5"/>
      <c r="FI194" s="5"/>
      <c r="FJ194" s="5"/>
      <c r="FK194" s="5"/>
      <c r="FL194" s="5"/>
      <c r="FM194" s="5"/>
      <c r="FN194" s="5"/>
      <c r="FO194" s="5"/>
      <c r="FP194" s="5"/>
      <c r="FQ194" s="5"/>
      <c r="FR194" s="5"/>
      <c r="FS194" s="5"/>
      <c r="FT194" s="5"/>
      <c r="FU194" s="5"/>
      <c r="FV194" s="5"/>
      <c r="FW194" s="5"/>
      <c r="FX194" s="5"/>
      <c r="FY194" s="5"/>
      <c r="FZ194" s="5"/>
      <c r="GA194" s="5"/>
      <c r="GB194" s="5"/>
      <c r="GC194" s="5"/>
      <c r="GD194" s="5"/>
      <c r="GE194" s="5"/>
      <c r="GF194" s="5"/>
      <c r="GG194" s="5"/>
      <c r="GH194" s="5"/>
      <c r="GI194" s="5"/>
      <c r="GJ194" s="5"/>
      <c r="GK194" s="5"/>
      <c r="GL194" s="5"/>
      <c r="GM194" s="5"/>
      <c r="GN194" s="5"/>
      <c r="GO194" s="5"/>
      <c r="GP194" s="5"/>
      <c r="GQ194" s="5"/>
      <c r="GR194" s="54"/>
    </row>
    <row r="195" spans="1:200" ht="17.25" thickBot="1">
      <c r="A195" s="58" t="s">
        <v>200</v>
      </c>
      <c r="B195" s="66" t="s">
        <v>200</v>
      </c>
      <c r="C195" s="66" t="s">
        <v>200</v>
      </c>
      <c r="D195" s="55"/>
      <c r="E195" s="56"/>
      <c r="F195" s="56"/>
      <c r="G195" s="56"/>
      <c r="H195" s="56"/>
      <c r="I195" s="56"/>
      <c r="J195" s="56"/>
      <c r="K195" s="56"/>
      <c r="L195" s="56"/>
      <c r="M195" s="56"/>
      <c r="N195" s="56"/>
      <c r="O195" s="56"/>
      <c r="P195" s="56"/>
      <c r="Q195" s="56"/>
      <c r="R195" s="56"/>
      <c r="S195" s="56"/>
      <c r="T195" s="56"/>
      <c r="U195" s="56"/>
      <c r="V195" s="56"/>
      <c r="W195" s="56"/>
      <c r="X195" s="56"/>
      <c r="Y195" s="56"/>
      <c r="Z195" s="56"/>
      <c r="AA195" s="56"/>
      <c r="AB195" s="56"/>
      <c r="AC195" s="56"/>
      <c r="AD195" s="56"/>
      <c r="AE195" s="56"/>
      <c r="AF195" s="56"/>
      <c r="AG195" s="56"/>
      <c r="AH195" s="56"/>
      <c r="AI195" s="56"/>
      <c r="AJ195" s="56"/>
      <c r="AK195" s="56"/>
      <c r="AL195" s="56"/>
      <c r="AM195" s="56"/>
      <c r="AN195" s="56"/>
      <c r="AO195" s="56"/>
      <c r="AP195" s="56"/>
      <c r="AQ195" s="56"/>
      <c r="AR195" s="56"/>
      <c r="AS195" s="56"/>
      <c r="AT195" s="56"/>
      <c r="AU195" s="56"/>
      <c r="AV195" s="56"/>
      <c r="AW195" s="56"/>
      <c r="AX195" s="56"/>
      <c r="AY195" s="56"/>
      <c r="AZ195" s="56"/>
      <c r="BA195" s="56"/>
      <c r="BB195" s="56"/>
      <c r="BC195" s="56"/>
      <c r="BD195" s="56"/>
      <c r="BE195" s="56"/>
      <c r="BF195" s="56"/>
      <c r="BG195" s="56"/>
      <c r="BH195" s="56"/>
      <c r="BI195" s="56"/>
      <c r="BJ195" s="56"/>
      <c r="BK195" s="56"/>
      <c r="BL195" s="56"/>
      <c r="BM195" s="56"/>
      <c r="BN195" s="56"/>
      <c r="BO195" s="56"/>
      <c r="BP195" s="56"/>
      <c r="BQ195" s="56"/>
      <c r="BR195" s="56"/>
      <c r="BS195" s="56"/>
      <c r="BT195" s="56"/>
      <c r="BU195" s="56"/>
      <c r="BV195" s="56"/>
      <c r="BW195" s="56"/>
      <c r="BX195" s="56"/>
      <c r="BY195" s="56"/>
      <c r="BZ195" s="56"/>
      <c r="CA195" s="56"/>
      <c r="CB195" s="56"/>
      <c r="CC195" s="56"/>
      <c r="CD195" s="56"/>
      <c r="CE195" s="56"/>
      <c r="CF195" s="56"/>
      <c r="CG195" s="56"/>
      <c r="CH195" s="56"/>
      <c r="CI195" s="56"/>
      <c r="CJ195" s="56"/>
      <c r="CK195" s="56"/>
      <c r="CL195" s="56"/>
      <c r="CM195" s="56"/>
      <c r="CN195" s="56"/>
      <c r="CO195" s="56"/>
      <c r="CP195" s="56"/>
      <c r="CQ195" s="56"/>
      <c r="CR195" s="56"/>
      <c r="CS195" s="56"/>
      <c r="CT195" s="56"/>
      <c r="CU195" s="56"/>
      <c r="CV195" s="56"/>
      <c r="CW195" s="56"/>
      <c r="CX195" s="56"/>
      <c r="CY195" s="56"/>
      <c r="CZ195" s="56"/>
      <c r="DA195" s="56"/>
      <c r="DB195" s="56"/>
      <c r="DC195" s="56"/>
      <c r="DD195" s="56"/>
      <c r="DE195" s="56"/>
      <c r="DF195" s="56"/>
      <c r="DG195" s="56"/>
      <c r="DH195" s="56"/>
      <c r="DI195" s="56"/>
      <c r="DJ195" s="56"/>
      <c r="DK195" s="56"/>
      <c r="DL195" s="56"/>
      <c r="DM195" s="56"/>
      <c r="DN195" s="56"/>
      <c r="DO195" s="56"/>
      <c r="DP195" s="56"/>
      <c r="DQ195" s="56"/>
      <c r="DR195" s="56"/>
      <c r="DS195" s="56"/>
      <c r="DT195" s="56"/>
      <c r="DU195" s="56"/>
      <c r="DV195" s="56"/>
      <c r="DW195" s="56"/>
      <c r="DX195" s="56"/>
      <c r="DY195" s="56"/>
      <c r="DZ195" s="56"/>
      <c r="EA195" s="56"/>
      <c r="EB195" s="56"/>
      <c r="EC195" s="56"/>
      <c r="ED195" s="56"/>
      <c r="EE195" s="56"/>
      <c r="EF195" s="56"/>
      <c r="EG195" s="56"/>
      <c r="EH195" s="56"/>
      <c r="EI195" s="56"/>
      <c r="EJ195" s="56"/>
      <c r="EK195" s="56"/>
      <c r="EL195" s="56"/>
      <c r="EM195" s="56"/>
      <c r="EN195" s="56"/>
      <c r="EO195" s="56"/>
      <c r="EP195" s="56"/>
      <c r="EQ195" s="56"/>
      <c r="ER195" s="56"/>
      <c r="ES195" s="56"/>
      <c r="ET195" s="56"/>
      <c r="EU195" s="56"/>
      <c r="EV195" s="56"/>
      <c r="EW195" s="56"/>
      <c r="EX195" s="56"/>
      <c r="EY195" s="56"/>
      <c r="EZ195" s="56"/>
      <c r="FA195" s="56"/>
      <c r="FB195" s="56"/>
      <c r="FC195" s="56"/>
      <c r="FD195" s="56"/>
      <c r="FE195" s="56"/>
      <c r="FF195" s="56"/>
      <c r="FG195" s="56"/>
      <c r="FH195" s="56"/>
      <c r="FI195" s="56"/>
      <c r="FJ195" s="56"/>
      <c r="FK195" s="56"/>
      <c r="FL195" s="56"/>
      <c r="FM195" s="56"/>
      <c r="FN195" s="56"/>
      <c r="FO195" s="56"/>
      <c r="FP195" s="56"/>
      <c r="FQ195" s="56"/>
      <c r="FR195" s="56"/>
      <c r="FS195" s="56"/>
      <c r="FT195" s="56"/>
      <c r="FU195" s="56"/>
      <c r="FV195" s="56"/>
      <c r="FW195" s="56"/>
      <c r="FX195" s="56"/>
      <c r="FY195" s="56"/>
      <c r="FZ195" s="56"/>
      <c r="GA195" s="56"/>
      <c r="GB195" s="56"/>
      <c r="GC195" s="56"/>
      <c r="GD195" s="56"/>
      <c r="GE195" s="56"/>
      <c r="GF195" s="56"/>
      <c r="GG195" s="56"/>
      <c r="GH195" s="56"/>
      <c r="GI195" s="56"/>
      <c r="GJ195" s="56"/>
      <c r="GK195" s="56"/>
      <c r="GL195" s="56"/>
      <c r="GM195" s="56"/>
      <c r="GN195" s="56"/>
      <c r="GO195" s="56"/>
      <c r="GP195" s="56"/>
      <c r="GQ195" s="56"/>
      <c r="GR195" s="57"/>
    </row>
    <row r="196" spans="1:200" ht="16.5">
      <c r="A196" s="75" t="s">
        <v>198</v>
      </c>
      <c r="B196" s="85"/>
      <c r="C196" s="85"/>
      <c r="D196" s="5">
        <v>1478</v>
      </c>
      <c r="E196" s="5">
        <v>275</v>
      </c>
      <c r="F196" s="5">
        <v>4</v>
      </c>
      <c r="G196" s="5">
        <v>5</v>
      </c>
      <c r="H196" s="5">
        <v>26</v>
      </c>
      <c r="I196" s="5">
        <v>240</v>
      </c>
      <c r="J196" s="5">
        <v>230</v>
      </c>
      <c r="K196" s="5">
        <v>10</v>
      </c>
      <c r="L196" s="5">
        <v>209</v>
      </c>
      <c r="M196" s="5"/>
      <c r="N196" s="5">
        <v>58167</v>
      </c>
      <c r="O196" s="5">
        <v>1</v>
      </c>
      <c r="P196" s="5">
        <v>1286</v>
      </c>
      <c r="Q196" s="5">
        <v>677</v>
      </c>
      <c r="R196" s="5">
        <v>26</v>
      </c>
      <c r="S196" s="5">
        <v>433</v>
      </c>
      <c r="T196" s="5">
        <v>60576</v>
      </c>
      <c r="U196" s="5">
        <v>58847</v>
      </c>
      <c r="V196" s="5">
        <v>1894</v>
      </c>
      <c r="W196" s="5">
        <v>183</v>
      </c>
      <c r="X196" s="5">
        <v>24</v>
      </c>
      <c r="Y196" s="5">
        <v>12</v>
      </c>
      <c r="Z196" s="5">
        <v>19</v>
      </c>
      <c r="AA196" s="5">
        <v>39</v>
      </c>
      <c r="AB196" s="5">
        <v>284</v>
      </c>
      <c r="AC196" s="5">
        <v>1209</v>
      </c>
      <c r="AD196" s="5">
        <v>327</v>
      </c>
      <c r="AE196" s="5">
        <v>78</v>
      </c>
      <c r="AF196" s="5">
        <v>1</v>
      </c>
      <c r="AG196" s="5">
        <v>0</v>
      </c>
      <c r="AH196" s="5">
        <v>63</v>
      </c>
      <c r="AI196" s="5">
        <v>23</v>
      </c>
      <c r="AJ196" s="5">
        <v>1</v>
      </c>
      <c r="AK196" s="5">
        <v>27</v>
      </c>
      <c r="AL196" s="5">
        <v>1</v>
      </c>
      <c r="AM196" s="5">
        <v>52</v>
      </c>
      <c r="AN196" s="5">
        <v>47</v>
      </c>
      <c r="AO196" s="5">
        <v>47</v>
      </c>
      <c r="AP196" s="5">
        <v>497</v>
      </c>
      <c r="AQ196" s="5">
        <v>26</v>
      </c>
      <c r="AR196" s="5">
        <v>315</v>
      </c>
      <c r="AS196" s="5">
        <v>0</v>
      </c>
      <c r="AT196" s="5">
        <v>270</v>
      </c>
      <c r="AU196" s="5">
        <v>121</v>
      </c>
      <c r="AV196" s="5">
        <v>4</v>
      </c>
      <c r="AW196" s="5">
        <v>47</v>
      </c>
      <c r="AX196" s="5">
        <v>22</v>
      </c>
      <c r="AY196" s="5">
        <v>0</v>
      </c>
      <c r="AZ196" s="5">
        <v>2025</v>
      </c>
      <c r="BA196" s="5">
        <v>285</v>
      </c>
      <c r="BB196" s="5">
        <v>1740</v>
      </c>
      <c r="BC196" s="5">
        <v>962</v>
      </c>
      <c r="BD196" s="5">
        <v>16</v>
      </c>
      <c r="BE196" s="5">
        <v>836</v>
      </c>
      <c r="BF196" s="5">
        <v>126</v>
      </c>
      <c r="BG196" s="5">
        <v>315</v>
      </c>
      <c r="BH196" s="5">
        <v>50</v>
      </c>
      <c r="BI196" s="5">
        <v>48</v>
      </c>
      <c r="BJ196" s="5">
        <v>27</v>
      </c>
      <c r="BK196" s="5">
        <v>34</v>
      </c>
      <c r="BL196" s="5">
        <v>8</v>
      </c>
      <c r="BM196" s="5">
        <v>107</v>
      </c>
      <c r="BN196" s="5">
        <v>3</v>
      </c>
      <c r="BO196" s="5">
        <v>2</v>
      </c>
      <c r="BP196" s="5">
        <v>0</v>
      </c>
      <c r="BQ196" s="5">
        <v>0</v>
      </c>
      <c r="BR196" s="5">
        <v>0</v>
      </c>
      <c r="BS196" s="5">
        <v>0</v>
      </c>
      <c r="BT196" s="5">
        <v>0</v>
      </c>
      <c r="BU196" s="5">
        <v>1</v>
      </c>
      <c r="BV196" s="5">
        <v>0</v>
      </c>
      <c r="BW196" s="5">
        <v>0</v>
      </c>
      <c r="BX196" s="5">
        <v>0</v>
      </c>
      <c r="BY196" s="5">
        <v>0</v>
      </c>
      <c r="BZ196" s="5">
        <v>0</v>
      </c>
      <c r="CA196" s="5">
        <v>0</v>
      </c>
      <c r="CB196" s="5">
        <v>0</v>
      </c>
      <c r="CC196" s="5">
        <v>0</v>
      </c>
      <c r="CD196" s="5">
        <v>0</v>
      </c>
      <c r="CE196" s="5">
        <v>0</v>
      </c>
      <c r="CF196" s="5">
        <v>0</v>
      </c>
      <c r="CG196" s="5">
        <v>0</v>
      </c>
      <c r="CH196" s="5">
        <v>0</v>
      </c>
      <c r="CI196" s="5">
        <v>0</v>
      </c>
      <c r="CJ196" s="5">
        <v>0</v>
      </c>
      <c r="CK196" s="5">
        <v>0</v>
      </c>
      <c r="CL196" s="5">
        <v>0</v>
      </c>
      <c r="CM196" s="5">
        <v>0</v>
      </c>
      <c r="CN196" s="5">
        <v>0</v>
      </c>
      <c r="CO196" s="5">
        <v>0</v>
      </c>
      <c r="CP196" s="5">
        <v>0</v>
      </c>
      <c r="CQ196" s="5">
        <v>0</v>
      </c>
      <c r="CR196" s="5">
        <v>0</v>
      </c>
      <c r="CS196" s="5">
        <v>0</v>
      </c>
      <c r="CT196" s="5">
        <v>0</v>
      </c>
      <c r="CU196" s="5">
        <v>0</v>
      </c>
      <c r="CV196" s="5">
        <v>0</v>
      </c>
      <c r="CW196" s="5">
        <v>0</v>
      </c>
      <c r="CX196" s="5">
        <v>0</v>
      </c>
      <c r="CY196" s="5">
        <v>0</v>
      </c>
      <c r="CZ196" s="5">
        <v>0</v>
      </c>
      <c r="DA196" s="5">
        <v>0</v>
      </c>
      <c r="DB196" s="5">
        <v>0</v>
      </c>
      <c r="DC196" s="5">
        <v>0</v>
      </c>
      <c r="DD196" s="5">
        <v>0</v>
      </c>
      <c r="DE196" s="5">
        <v>0</v>
      </c>
      <c r="DF196" s="5">
        <v>0</v>
      </c>
      <c r="DG196" s="5">
        <v>0</v>
      </c>
      <c r="DH196" s="5">
        <v>0</v>
      </c>
      <c r="DI196" s="5">
        <v>0</v>
      </c>
      <c r="DJ196" s="5">
        <v>0</v>
      </c>
      <c r="DK196" s="5">
        <v>0</v>
      </c>
      <c r="DL196" s="5">
        <v>0</v>
      </c>
      <c r="DM196" s="5">
        <v>0</v>
      </c>
      <c r="DN196" s="5">
        <v>0</v>
      </c>
      <c r="DO196" s="5">
        <v>0</v>
      </c>
      <c r="DP196" s="5">
        <v>0</v>
      </c>
      <c r="DQ196" s="5">
        <v>0</v>
      </c>
      <c r="DR196" s="5">
        <v>0</v>
      </c>
      <c r="DS196" s="5">
        <v>0</v>
      </c>
      <c r="DT196" s="5">
        <v>0</v>
      </c>
      <c r="DU196" s="5">
        <v>0</v>
      </c>
      <c r="DV196" s="5">
        <v>6</v>
      </c>
      <c r="DW196" s="5">
        <v>2</v>
      </c>
      <c r="DX196" s="5">
        <v>0</v>
      </c>
      <c r="DY196" s="5">
        <v>1</v>
      </c>
      <c r="DZ196" s="5">
        <v>0</v>
      </c>
      <c r="EA196" s="5">
        <v>1</v>
      </c>
      <c r="EB196" s="5">
        <v>0</v>
      </c>
      <c r="EC196" s="5">
        <v>0</v>
      </c>
      <c r="ED196" s="5">
        <v>1</v>
      </c>
      <c r="EE196" s="5">
        <v>0</v>
      </c>
      <c r="EF196" s="5">
        <v>0</v>
      </c>
      <c r="EG196" s="5">
        <v>0</v>
      </c>
      <c r="EH196" s="5">
        <v>1</v>
      </c>
      <c r="EI196" s="5">
        <v>0</v>
      </c>
      <c r="EJ196" s="5">
        <v>0</v>
      </c>
      <c r="EK196" s="5">
        <v>0</v>
      </c>
      <c r="EL196" s="5">
        <v>0</v>
      </c>
      <c r="EM196" s="5">
        <v>0</v>
      </c>
      <c r="EN196" s="5">
        <v>0</v>
      </c>
      <c r="EO196" s="5">
        <v>0</v>
      </c>
      <c r="EP196" s="5">
        <v>0</v>
      </c>
      <c r="EQ196" s="5">
        <v>0</v>
      </c>
      <c r="ER196" s="5">
        <v>0</v>
      </c>
      <c r="ES196" s="5">
        <v>0</v>
      </c>
      <c r="ET196" s="5">
        <v>0</v>
      </c>
      <c r="EU196" s="5">
        <v>0</v>
      </c>
      <c r="EV196" s="5">
        <v>0</v>
      </c>
      <c r="EW196" s="5">
        <v>0</v>
      </c>
      <c r="EX196" s="5">
        <v>0</v>
      </c>
      <c r="EY196" s="5">
        <v>0</v>
      </c>
      <c r="EZ196" s="5">
        <v>2</v>
      </c>
      <c r="FA196" s="5">
        <v>2</v>
      </c>
      <c r="FB196" s="5">
        <v>0</v>
      </c>
      <c r="FC196" s="5">
        <v>0</v>
      </c>
      <c r="FD196" s="5">
        <v>0</v>
      </c>
      <c r="FE196" s="5">
        <v>0</v>
      </c>
      <c r="FF196" s="5">
        <v>0</v>
      </c>
      <c r="FG196" s="5">
        <v>0</v>
      </c>
      <c r="FH196" s="5">
        <v>0</v>
      </c>
      <c r="FI196" s="5">
        <v>0</v>
      </c>
      <c r="FJ196" s="5">
        <v>0</v>
      </c>
      <c r="FK196" s="5">
        <v>0</v>
      </c>
      <c r="FL196" s="5">
        <v>0</v>
      </c>
      <c r="FM196" s="5">
        <v>0</v>
      </c>
      <c r="FN196" s="5">
        <v>0</v>
      </c>
      <c r="FO196" s="5">
        <v>0</v>
      </c>
      <c r="FP196" s="5">
        <v>0</v>
      </c>
      <c r="FQ196" s="5">
        <v>0</v>
      </c>
      <c r="FR196" s="5">
        <v>0</v>
      </c>
      <c r="FS196" s="5">
        <v>0</v>
      </c>
      <c r="FT196" s="5">
        <v>0</v>
      </c>
      <c r="FU196" s="5">
        <v>0</v>
      </c>
      <c r="FV196" s="5">
        <v>0</v>
      </c>
      <c r="FW196" s="5">
        <v>0</v>
      </c>
      <c r="FX196" s="5">
        <v>0</v>
      </c>
      <c r="FY196" s="5">
        <v>0</v>
      </c>
      <c r="FZ196" s="5">
        <v>0</v>
      </c>
      <c r="GA196" s="5">
        <v>0</v>
      </c>
      <c r="GB196" s="5">
        <v>0</v>
      </c>
      <c r="GC196" s="5">
        <v>0</v>
      </c>
      <c r="GD196" s="5">
        <v>9</v>
      </c>
      <c r="GE196" s="5">
        <v>4</v>
      </c>
      <c r="GF196" s="5">
        <v>0</v>
      </c>
      <c r="GG196" s="5">
        <v>0</v>
      </c>
      <c r="GH196" s="5">
        <v>2</v>
      </c>
      <c r="GI196" s="5">
        <v>0</v>
      </c>
      <c r="GJ196" s="5">
        <v>0</v>
      </c>
      <c r="GK196" s="5">
        <v>2</v>
      </c>
      <c r="GL196" s="5">
        <v>1</v>
      </c>
      <c r="GM196" s="5">
        <v>0</v>
      </c>
      <c r="GN196" s="5">
        <v>0</v>
      </c>
      <c r="GO196" s="5">
        <v>0</v>
      </c>
      <c r="GP196" s="5">
        <v>0</v>
      </c>
      <c r="GQ196" s="5">
        <v>0</v>
      </c>
      <c r="GR196" s="5">
        <v>0</v>
      </c>
    </row>
  </sheetData>
  <mergeCells count="34">
    <mergeCell ref="P5:V5"/>
    <mergeCell ref="W5:X5"/>
    <mergeCell ref="Y5:BL5"/>
    <mergeCell ref="BM5:GR5"/>
    <mergeCell ref="A7:A29"/>
    <mergeCell ref="A30:A63"/>
    <mergeCell ref="A64:A173"/>
    <mergeCell ref="A174:A194"/>
    <mergeCell ref="A196:C196"/>
    <mergeCell ref="B7:B10"/>
    <mergeCell ref="B11:B13"/>
    <mergeCell ref="B15:B19"/>
    <mergeCell ref="B20:B25"/>
    <mergeCell ref="B26:B29"/>
    <mergeCell ref="B30:B38"/>
    <mergeCell ref="B39:B47"/>
    <mergeCell ref="B48:B63"/>
    <mergeCell ref="B64:B79"/>
    <mergeCell ref="B80:B86"/>
    <mergeCell ref="B87:B91"/>
    <mergeCell ref="B92:B98"/>
    <mergeCell ref="B99:B116"/>
    <mergeCell ref="B117:B131"/>
    <mergeCell ref="B132:B141"/>
    <mergeCell ref="B142:B154"/>
    <mergeCell ref="N4:O4"/>
    <mergeCell ref="Q4:R4"/>
    <mergeCell ref="B155:B162"/>
    <mergeCell ref="B163:B167"/>
    <mergeCell ref="B168:B173"/>
    <mergeCell ref="B174:B180"/>
    <mergeCell ref="B181:B188"/>
    <mergeCell ref="B189:B194"/>
    <mergeCell ref="D5:L5"/>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GR196"/>
  <sheetViews>
    <sheetView showGridLines="0" workbookViewId="0">
      <pane xSplit="3" ySplit="6" topLeftCell="D7" activePane="bottomRight" state="frozen"/>
      <selection pane="topRight" activeCell="D1" sqref="D1"/>
      <selection pane="bottomLeft" activeCell="A7" sqref="A7"/>
      <selection pane="bottomRight" activeCell="F13" sqref="F13"/>
    </sheetView>
  </sheetViews>
  <sheetFormatPr defaultColWidth="16" defaultRowHeight="15"/>
  <cols>
    <col min="1" max="2" width="16" style="10" collapsed="1"/>
    <col min="3" max="3" width="39.140625" style="10" bestFit="1" customWidth="1" collapsed="1"/>
    <col min="4" max="52" width="16" style="3" collapsed="1"/>
  </cols>
  <sheetData>
    <row r="1" spans="1:200" ht="91.5" customHeight="1"/>
    <row r="2" spans="1:200" ht="15.75" thickBot="1"/>
    <row r="3" spans="1:200" ht="17.25" hidden="1" thickBot="1">
      <c r="A3" s="11" t="s">
        <v>199</v>
      </c>
      <c r="B3" s="69"/>
      <c r="C3" s="69"/>
      <c r="D3" s="4" t="s">
        <v>9</v>
      </c>
      <c r="E3" s="4" t="s">
        <v>10</v>
      </c>
      <c r="F3" s="4" t="s">
        <v>7</v>
      </c>
      <c r="G3" s="67"/>
      <c r="H3" s="67"/>
      <c r="I3" s="67"/>
      <c r="J3" s="67"/>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BX3" s="67"/>
      <c r="BY3" s="67"/>
      <c r="BZ3" s="67"/>
      <c r="CA3" s="67"/>
      <c r="CB3" s="67"/>
      <c r="CC3" s="67"/>
      <c r="CD3" s="67"/>
      <c r="CE3" s="67"/>
      <c r="CF3" s="67"/>
      <c r="CG3" s="67"/>
      <c r="CH3" s="67"/>
      <c r="CI3" s="67"/>
      <c r="CJ3" s="67"/>
      <c r="CK3" s="67"/>
      <c r="CL3" s="67"/>
      <c r="CM3" s="67"/>
      <c r="CN3" s="67"/>
      <c r="CO3" s="67"/>
      <c r="CP3" s="67"/>
      <c r="CQ3" s="67"/>
      <c r="CR3" s="67"/>
      <c r="CS3" s="67"/>
      <c r="CT3" s="67"/>
      <c r="CU3" s="67"/>
      <c r="CV3" s="67"/>
      <c r="CW3" s="67"/>
      <c r="CX3" s="67"/>
      <c r="CY3" s="67"/>
      <c r="CZ3" s="67"/>
      <c r="DA3" s="67"/>
      <c r="DB3" s="67"/>
      <c r="DC3" s="67"/>
      <c r="DD3" s="67"/>
      <c r="DE3" s="67"/>
      <c r="DF3" s="67"/>
      <c r="DG3" s="67"/>
      <c r="DH3" s="67"/>
      <c r="DI3" s="67"/>
      <c r="DJ3" s="67"/>
      <c r="DK3" s="67"/>
      <c r="DL3" s="67"/>
      <c r="DM3" s="67"/>
      <c r="DN3" s="67"/>
      <c r="DO3" s="67"/>
      <c r="DP3" s="67"/>
      <c r="DQ3" s="67"/>
      <c r="DR3" s="67"/>
      <c r="DS3" s="67"/>
      <c r="DT3" s="67"/>
      <c r="DU3" s="67"/>
      <c r="DV3" s="67"/>
      <c r="DW3" s="67"/>
      <c r="DX3" s="67"/>
      <c r="DY3" s="67"/>
      <c r="DZ3" s="67"/>
      <c r="EA3" s="67"/>
      <c r="EB3" s="67"/>
      <c r="EC3" s="67"/>
      <c r="ED3" s="67"/>
      <c r="EE3" s="67"/>
      <c r="EF3" s="67"/>
      <c r="EG3" s="67"/>
      <c r="EH3" s="67"/>
      <c r="EI3" s="67"/>
      <c r="EJ3" s="67"/>
      <c r="EK3" s="67"/>
      <c r="EL3" s="67"/>
      <c r="EM3" s="67"/>
      <c r="EN3" s="67"/>
      <c r="EO3" s="67"/>
      <c r="EP3" s="67"/>
      <c r="EQ3" s="67"/>
      <c r="ER3" s="67"/>
      <c r="ES3" s="67"/>
      <c r="ET3" s="67"/>
      <c r="EU3" s="67"/>
      <c r="EV3" s="67"/>
      <c r="EW3" s="67"/>
      <c r="EX3" s="67"/>
      <c r="EY3" s="67"/>
      <c r="EZ3" s="67"/>
      <c r="FA3" s="67"/>
      <c r="FB3" s="67"/>
      <c r="FC3" s="67"/>
      <c r="FD3" s="67"/>
      <c r="FE3" s="67"/>
      <c r="FF3" s="67"/>
      <c r="FG3" s="67"/>
      <c r="FH3" s="67"/>
      <c r="FI3" s="67"/>
      <c r="FJ3" s="67"/>
      <c r="FK3" s="67"/>
      <c r="FL3" s="67"/>
      <c r="FM3" s="67"/>
      <c r="FN3" s="67"/>
      <c r="FO3" s="67"/>
      <c r="FP3" s="67"/>
      <c r="FQ3" s="67"/>
      <c r="FR3" s="67"/>
      <c r="FS3" s="67"/>
      <c r="FT3" s="67"/>
      <c r="FU3" s="67"/>
      <c r="FV3" s="67"/>
      <c r="FW3" s="67"/>
      <c r="FX3" s="67"/>
      <c r="FY3" s="67"/>
      <c r="FZ3" s="67"/>
      <c r="GA3" s="67"/>
      <c r="GB3" s="67"/>
      <c r="GC3" s="67"/>
      <c r="GD3" s="67"/>
      <c r="GE3" s="67"/>
      <c r="GF3" s="67"/>
      <c r="GG3" s="67"/>
      <c r="GH3" s="67"/>
      <c r="GI3" s="67"/>
      <c r="GJ3" s="67"/>
      <c r="GK3" s="67"/>
      <c r="GL3" s="67"/>
      <c r="GM3" s="67"/>
      <c r="GN3" s="67"/>
      <c r="GO3" s="67"/>
      <c r="GP3" s="67"/>
      <c r="GQ3" s="67"/>
      <c r="GR3" s="67"/>
    </row>
    <row r="4" spans="1:200" s="1" customFormat="1" ht="17.25" hidden="1" thickBot="1">
      <c r="A4" s="12"/>
      <c r="B4" s="12"/>
      <c r="C4" s="12"/>
      <c r="D4" s="71">
        <v>42</v>
      </c>
      <c r="E4" s="71">
        <v>43</v>
      </c>
      <c r="F4" s="71">
        <v>44</v>
      </c>
      <c r="G4" s="71">
        <v>45</v>
      </c>
      <c r="H4" s="71">
        <v>46</v>
      </c>
      <c r="I4" s="71">
        <v>47</v>
      </c>
      <c r="J4" s="71">
        <v>48</v>
      </c>
      <c r="K4" s="71">
        <v>49</v>
      </c>
      <c r="L4" s="71">
        <v>50</v>
      </c>
      <c r="M4" s="71" t="s">
        <v>200</v>
      </c>
      <c r="N4" s="77">
        <v>53</v>
      </c>
      <c r="O4" s="78">
        <v>53</v>
      </c>
      <c r="P4" s="71">
        <v>54</v>
      </c>
      <c r="Q4" s="77">
        <v>55</v>
      </c>
      <c r="R4" s="78">
        <v>55</v>
      </c>
      <c r="S4" s="71">
        <v>56</v>
      </c>
      <c r="T4" s="71">
        <v>57</v>
      </c>
      <c r="U4" s="71">
        <v>58</v>
      </c>
      <c r="V4" s="71">
        <v>59</v>
      </c>
      <c r="W4" s="71">
        <v>51</v>
      </c>
      <c r="X4" s="71">
        <v>52</v>
      </c>
      <c r="Y4" s="71">
        <v>81</v>
      </c>
      <c r="Z4" s="71">
        <v>82</v>
      </c>
      <c r="AA4" s="71">
        <v>83</v>
      </c>
      <c r="AB4" s="71">
        <v>84</v>
      </c>
      <c r="AC4" s="71">
        <v>85</v>
      </c>
      <c r="AD4" s="71">
        <v>88</v>
      </c>
      <c r="AE4" s="71">
        <v>89</v>
      </c>
      <c r="AF4" s="71">
        <v>90</v>
      </c>
      <c r="AG4" s="71">
        <v>91</v>
      </c>
      <c r="AH4" s="71">
        <v>92</v>
      </c>
      <c r="AI4" s="71">
        <v>93</v>
      </c>
      <c r="AJ4" s="71">
        <v>94</v>
      </c>
      <c r="AK4" s="71">
        <v>95</v>
      </c>
      <c r="AL4" s="71">
        <v>96</v>
      </c>
      <c r="AM4" s="71">
        <v>97</v>
      </c>
      <c r="AN4" s="71">
        <v>98</v>
      </c>
      <c r="AO4" s="71">
        <v>99</v>
      </c>
      <c r="AP4" s="71">
        <v>86</v>
      </c>
      <c r="AQ4" s="71">
        <v>87</v>
      </c>
      <c r="AR4" s="71">
        <v>74</v>
      </c>
      <c r="AS4" s="71">
        <v>75</v>
      </c>
      <c r="AT4" s="71">
        <v>60</v>
      </c>
      <c r="AU4" s="71">
        <v>61</v>
      </c>
      <c r="AV4" s="71">
        <v>62</v>
      </c>
      <c r="AW4" s="71">
        <v>63</v>
      </c>
      <c r="AX4" s="71">
        <v>64</v>
      </c>
      <c r="AY4" s="71">
        <v>65</v>
      </c>
      <c r="AZ4" s="71">
        <v>66</v>
      </c>
      <c r="BA4" s="71">
        <v>67</v>
      </c>
      <c r="BB4" s="71">
        <v>68</v>
      </c>
      <c r="BC4" s="71">
        <v>69</v>
      </c>
      <c r="BD4" s="71">
        <v>70</v>
      </c>
      <c r="BE4" s="71">
        <v>71</v>
      </c>
      <c r="BF4" s="71">
        <v>72</v>
      </c>
      <c r="BG4" s="71">
        <v>73</v>
      </c>
      <c r="BH4" s="71">
        <v>76</v>
      </c>
      <c r="BI4" s="71">
        <v>77</v>
      </c>
      <c r="BJ4" s="71">
        <v>78</v>
      </c>
      <c r="BK4" s="71">
        <v>79</v>
      </c>
      <c r="BL4" s="71">
        <v>80</v>
      </c>
      <c r="BM4" s="71">
        <v>198</v>
      </c>
      <c r="BN4" s="71">
        <v>199</v>
      </c>
      <c r="BO4" s="71">
        <v>200</v>
      </c>
      <c r="BP4" s="71">
        <v>201</v>
      </c>
      <c r="BQ4" s="71">
        <v>202</v>
      </c>
      <c r="BR4" s="71">
        <v>203</v>
      </c>
      <c r="BS4" s="71">
        <v>204</v>
      </c>
      <c r="BT4" s="71">
        <v>205</v>
      </c>
      <c r="BU4" s="71">
        <v>206</v>
      </c>
      <c r="BV4" s="71">
        <v>207</v>
      </c>
      <c r="BW4" s="71">
        <v>208</v>
      </c>
      <c r="BX4" s="71">
        <v>209</v>
      </c>
      <c r="BY4" s="71">
        <v>210</v>
      </c>
      <c r="BZ4" s="71">
        <v>211</v>
      </c>
      <c r="CA4" s="71">
        <v>212</v>
      </c>
      <c r="CB4" s="71">
        <v>213</v>
      </c>
      <c r="CC4" s="71">
        <v>214</v>
      </c>
      <c r="CD4" s="71">
        <v>215</v>
      </c>
      <c r="CE4" s="71">
        <v>216</v>
      </c>
      <c r="CF4" s="71">
        <v>217</v>
      </c>
      <c r="CG4" s="71">
        <v>218</v>
      </c>
      <c r="CH4" s="71">
        <v>219</v>
      </c>
      <c r="CI4" s="71">
        <v>220</v>
      </c>
      <c r="CJ4" s="71">
        <v>221</v>
      </c>
      <c r="CK4" s="71">
        <v>222</v>
      </c>
      <c r="CL4" s="71">
        <v>223</v>
      </c>
      <c r="CM4" s="71">
        <v>224</v>
      </c>
      <c r="CN4" s="71">
        <v>225</v>
      </c>
      <c r="CO4" s="71">
        <v>226</v>
      </c>
      <c r="CP4" s="71">
        <v>227</v>
      </c>
      <c r="CQ4" s="71">
        <v>228</v>
      </c>
      <c r="CR4" s="71">
        <v>229</v>
      </c>
      <c r="CS4" s="71">
        <v>230</v>
      </c>
      <c r="CT4" s="71">
        <v>231</v>
      </c>
      <c r="CU4" s="71">
        <v>232</v>
      </c>
      <c r="CV4" s="71">
        <v>233</v>
      </c>
      <c r="CW4" s="71">
        <v>234</v>
      </c>
      <c r="CX4" s="71">
        <v>235</v>
      </c>
      <c r="CY4" s="71">
        <v>236</v>
      </c>
      <c r="CZ4" s="71">
        <v>237</v>
      </c>
      <c r="DA4" s="71">
        <v>238</v>
      </c>
      <c r="DB4" s="71">
        <v>239</v>
      </c>
      <c r="DC4" s="71">
        <v>240</v>
      </c>
      <c r="DD4" s="71">
        <v>241</v>
      </c>
      <c r="DE4" s="71">
        <v>242</v>
      </c>
      <c r="DF4" s="71">
        <v>243</v>
      </c>
      <c r="DG4" s="71">
        <v>244</v>
      </c>
      <c r="DH4" s="71">
        <v>245</v>
      </c>
      <c r="DI4" s="71">
        <v>246</v>
      </c>
      <c r="DJ4" s="71">
        <v>247</v>
      </c>
      <c r="DK4" s="71">
        <v>248</v>
      </c>
      <c r="DL4" s="71">
        <v>249</v>
      </c>
      <c r="DM4" s="71">
        <v>250</v>
      </c>
      <c r="DN4" s="71">
        <v>251</v>
      </c>
      <c r="DO4" s="71">
        <v>252</v>
      </c>
      <c r="DP4" s="71">
        <v>253</v>
      </c>
      <c r="DQ4" s="71">
        <v>254</v>
      </c>
      <c r="DR4" s="71">
        <v>255</v>
      </c>
      <c r="DS4" s="71">
        <v>256</v>
      </c>
      <c r="DT4" s="71">
        <v>257</v>
      </c>
      <c r="DU4" s="71">
        <v>258</v>
      </c>
      <c r="DV4" s="71">
        <v>259</v>
      </c>
      <c r="DW4" s="71">
        <v>260</v>
      </c>
      <c r="DX4" s="71">
        <v>261</v>
      </c>
      <c r="DY4" s="71">
        <v>262</v>
      </c>
      <c r="DZ4" s="71">
        <v>263</v>
      </c>
      <c r="EA4" s="71">
        <v>264</v>
      </c>
      <c r="EB4" s="71">
        <v>265</v>
      </c>
      <c r="EC4" s="71">
        <v>266</v>
      </c>
      <c r="ED4" s="71">
        <v>267</v>
      </c>
      <c r="EE4" s="71">
        <v>268</v>
      </c>
      <c r="EF4" s="71">
        <v>269</v>
      </c>
      <c r="EG4" s="71">
        <v>270</v>
      </c>
      <c r="EH4" s="71">
        <v>271</v>
      </c>
      <c r="EI4" s="71">
        <v>272</v>
      </c>
      <c r="EJ4" s="71">
        <v>273</v>
      </c>
      <c r="EK4" s="71">
        <v>274</v>
      </c>
      <c r="EL4" s="71">
        <v>275</v>
      </c>
      <c r="EM4" s="71">
        <v>276</v>
      </c>
      <c r="EN4" s="71">
        <v>277</v>
      </c>
      <c r="EO4" s="71">
        <v>278</v>
      </c>
      <c r="EP4" s="71">
        <v>279</v>
      </c>
      <c r="EQ4" s="71">
        <v>280</v>
      </c>
      <c r="ER4" s="71">
        <v>281</v>
      </c>
      <c r="ES4" s="71">
        <v>282</v>
      </c>
      <c r="ET4" s="71">
        <v>283</v>
      </c>
      <c r="EU4" s="71">
        <v>284</v>
      </c>
      <c r="EV4" s="71">
        <v>285</v>
      </c>
      <c r="EW4" s="71">
        <v>286</v>
      </c>
      <c r="EX4" s="71">
        <v>287</v>
      </c>
      <c r="EY4" s="71">
        <v>288</v>
      </c>
      <c r="EZ4" s="71">
        <v>289</v>
      </c>
      <c r="FA4" s="71">
        <v>290</v>
      </c>
      <c r="FB4" s="71">
        <v>291</v>
      </c>
      <c r="FC4" s="71">
        <v>292</v>
      </c>
      <c r="FD4" s="71">
        <v>293</v>
      </c>
      <c r="FE4" s="71">
        <v>294</v>
      </c>
      <c r="FF4" s="71">
        <v>295</v>
      </c>
      <c r="FG4" s="71">
        <v>296</v>
      </c>
      <c r="FH4" s="71">
        <v>297</v>
      </c>
      <c r="FI4" s="71">
        <v>298</v>
      </c>
      <c r="FJ4" s="71">
        <v>299</v>
      </c>
      <c r="FK4" s="71">
        <v>300</v>
      </c>
      <c r="FL4" s="71">
        <v>301</v>
      </c>
      <c r="FM4" s="71">
        <v>302</v>
      </c>
      <c r="FN4" s="71">
        <v>303</v>
      </c>
      <c r="FO4" s="71">
        <v>304</v>
      </c>
      <c r="FP4" s="71">
        <v>305</v>
      </c>
      <c r="FQ4" s="71">
        <v>306</v>
      </c>
      <c r="FR4" s="71">
        <v>307</v>
      </c>
      <c r="FS4" s="71">
        <v>308</v>
      </c>
      <c r="FT4" s="71">
        <v>309</v>
      </c>
      <c r="FU4" s="71">
        <v>310</v>
      </c>
      <c r="FV4" s="71">
        <v>311</v>
      </c>
      <c r="FW4" s="71">
        <v>312</v>
      </c>
      <c r="FX4" s="71">
        <v>313</v>
      </c>
      <c r="FY4" s="71">
        <v>314</v>
      </c>
      <c r="FZ4" s="71">
        <v>315</v>
      </c>
      <c r="GA4" s="71">
        <v>316</v>
      </c>
      <c r="GB4" s="71">
        <v>317</v>
      </c>
      <c r="GC4" s="71">
        <v>318</v>
      </c>
      <c r="GD4" s="71">
        <v>319</v>
      </c>
      <c r="GE4" s="71">
        <v>320</v>
      </c>
      <c r="GF4" s="71">
        <v>321</v>
      </c>
      <c r="GG4" s="71">
        <v>322</v>
      </c>
      <c r="GH4" s="71">
        <v>323</v>
      </c>
      <c r="GI4" s="71">
        <v>324</v>
      </c>
      <c r="GJ4" s="71">
        <v>325</v>
      </c>
      <c r="GK4" s="71">
        <v>326</v>
      </c>
      <c r="GL4" s="71">
        <v>327</v>
      </c>
      <c r="GM4" s="71">
        <v>328</v>
      </c>
      <c r="GN4" s="71">
        <v>329</v>
      </c>
      <c r="GO4" s="71">
        <v>330</v>
      </c>
      <c r="GP4" s="71">
        <v>331</v>
      </c>
      <c r="GQ4" s="71">
        <v>332</v>
      </c>
      <c r="GR4" s="71">
        <v>333</v>
      </c>
    </row>
    <row r="5" spans="1:200" s="6" customFormat="1" ht="19.5" thickBot="1">
      <c r="A5" s="59"/>
      <c r="B5" s="60"/>
      <c r="C5" s="61"/>
      <c r="D5" s="75" t="s">
        <v>261</v>
      </c>
      <c r="E5" s="76" t="s">
        <v>261</v>
      </c>
      <c r="F5" s="76" t="s">
        <v>261</v>
      </c>
      <c r="G5" s="76" t="s">
        <v>261</v>
      </c>
      <c r="H5" s="76" t="s">
        <v>261</v>
      </c>
      <c r="I5" s="76" t="s">
        <v>261</v>
      </c>
      <c r="J5" s="76" t="s">
        <v>261</v>
      </c>
      <c r="K5" s="76" t="s">
        <v>261</v>
      </c>
      <c r="L5" s="76" t="s">
        <v>261</v>
      </c>
      <c r="M5" s="66" t="s">
        <v>200</v>
      </c>
      <c r="N5" s="66" t="s">
        <v>291</v>
      </c>
      <c r="O5" s="66" t="s">
        <v>261</v>
      </c>
      <c r="P5" s="75" t="s">
        <v>291</v>
      </c>
      <c r="Q5" s="76" t="s">
        <v>291</v>
      </c>
      <c r="R5" s="76" t="s">
        <v>291</v>
      </c>
      <c r="S5" s="76" t="s">
        <v>291</v>
      </c>
      <c r="T5" s="76" t="s">
        <v>291</v>
      </c>
      <c r="U5" s="76" t="s">
        <v>291</v>
      </c>
      <c r="V5" s="76" t="s">
        <v>291</v>
      </c>
      <c r="W5" s="75" t="s">
        <v>261</v>
      </c>
      <c r="X5" s="76" t="s">
        <v>261</v>
      </c>
      <c r="Y5" s="75" t="s">
        <v>291</v>
      </c>
      <c r="Z5" s="76" t="s">
        <v>291</v>
      </c>
      <c r="AA5" s="76" t="s">
        <v>291</v>
      </c>
      <c r="AB5" s="76" t="s">
        <v>291</v>
      </c>
      <c r="AC5" s="76" t="s">
        <v>291</v>
      </c>
      <c r="AD5" s="76" t="s">
        <v>291</v>
      </c>
      <c r="AE5" s="76" t="s">
        <v>291</v>
      </c>
      <c r="AF5" s="76" t="s">
        <v>291</v>
      </c>
      <c r="AG5" s="76" t="s">
        <v>291</v>
      </c>
      <c r="AH5" s="76" t="s">
        <v>291</v>
      </c>
      <c r="AI5" s="76" t="s">
        <v>291</v>
      </c>
      <c r="AJ5" s="76" t="s">
        <v>291</v>
      </c>
      <c r="AK5" s="76" t="s">
        <v>291</v>
      </c>
      <c r="AL5" s="76" t="s">
        <v>291</v>
      </c>
      <c r="AM5" s="76" t="s">
        <v>291</v>
      </c>
      <c r="AN5" s="76" t="s">
        <v>291</v>
      </c>
      <c r="AO5" s="76" t="s">
        <v>291</v>
      </c>
      <c r="AP5" s="76" t="s">
        <v>291</v>
      </c>
      <c r="AQ5" s="76" t="s">
        <v>291</v>
      </c>
      <c r="AR5" s="76" t="s">
        <v>291</v>
      </c>
      <c r="AS5" s="76" t="s">
        <v>291</v>
      </c>
      <c r="AT5" s="76" t="s">
        <v>291</v>
      </c>
      <c r="AU5" s="76" t="s">
        <v>291</v>
      </c>
      <c r="AV5" s="76" t="s">
        <v>291</v>
      </c>
      <c r="AW5" s="76" t="s">
        <v>291</v>
      </c>
      <c r="AX5" s="76" t="s">
        <v>291</v>
      </c>
      <c r="AY5" s="76" t="s">
        <v>291</v>
      </c>
      <c r="AZ5" s="76" t="s">
        <v>291</v>
      </c>
      <c r="BA5" s="76" t="s">
        <v>291</v>
      </c>
      <c r="BB5" s="76" t="s">
        <v>291</v>
      </c>
      <c r="BC5" s="76" t="s">
        <v>291</v>
      </c>
      <c r="BD5" s="76" t="s">
        <v>291</v>
      </c>
      <c r="BE5" s="76" t="s">
        <v>291</v>
      </c>
      <c r="BF5" s="76" t="s">
        <v>291</v>
      </c>
      <c r="BG5" s="76" t="s">
        <v>291</v>
      </c>
      <c r="BH5" s="76" t="s">
        <v>291</v>
      </c>
      <c r="BI5" s="76" t="s">
        <v>291</v>
      </c>
      <c r="BJ5" s="76" t="s">
        <v>291</v>
      </c>
      <c r="BK5" s="76" t="s">
        <v>291</v>
      </c>
      <c r="BL5" s="76" t="s">
        <v>291</v>
      </c>
      <c r="BM5" s="75" t="s">
        <v>264</v>
      </c>
      <c r="BN5" s="76" t="s">
        <v>264</v>
      </c>
      <c r="BO5" s="76" t="s">
        <v>264</v>
      </c>
      <c r="BP5" s="76" t="s">
        <v>264</v>
      </c>
      <c r="BQ5" s="76" t="s">
        <v>264</v>
      </c>
      <c r="BR5" s="76" t="s">
        <v>264</v>
      </c>
      <c r="BS5" s="76" t="s">
        <v>264</v>
      </c>
      <c r="BT5" s="76" t="s">
        <v>264</v>
      </c>
      <c r="BU5" s="76" t="s">
        <v>264</v>
      </c>
      <c r="BV5" s="76" t="s">
        <v>264</v>
      </c>
      <c r="BW5" s="76" t="s">
        <v>264</v>
      </c>
      <c r="BX5" s="76" t="s">
        <v>264</v>
      </c>
      <c r="BY5" s="76" t="s">
        <v>264</v>
      </c>
      <c r="BZ5" s="76" t="s">
        <v>264</v>
      </c>
      <c r="CA5" s="76" t="s">
        <v>264</v>
      </c>
      <c r="CB5" s="76" t="s">
        <v>264</v>
      </c>
      <c r="CC5" s="76" t="s">
        <v>264</v>
      </c>
      <c r="CD5" s="76" t="s">
        <v>264</v>
      </c>
      <c r="CE5" s="76" t="s">
        <v>264</v>
      </c>
      <c r="CF5" s="76" t="s">
        <v>264</v>
      </c>
      <c r="CG5" s="76" t="s">
        <v>264</v>
      </c>
      <c r="CH5" s="76" t="s">
        <v>264</v>
      </c>
      <c r="CI5" s="76" t="s">
        <v>264</v>
      </c>
      <c r="CJ5" s="76" t="s">
        <v>264</v>
      </c>
      <c r="CK5" s="76" t="s">
        <v>264</v>
      </c>
      <c r="CL5" s="76" t="s">
        <v>264</v>
      </c>
      <c r="CM5" s="76" t="s">
        <v>264</v>
      </c>
      <c r="CN5" s="76" t="s">
        <v>264</v>
      </c>
      <c r="CO5" s="76" t="s">
        <v>264</v>
      </c>
      <c r="CP5" s="76" t="s">
        <v>264</v>
      </c>
      <c r="CQ5" s="76" t="s">
        <v>264</v>
      </c>
      <c r="CR5" s="76" t="s">
        <v>264</v>
      </c>
      <c r="CS5" s="76" t="s">
        <v>264</v>
      </c>
      <c r="CT5" s="76" t="s">
        <v>264</v>
      </c>
      <c r="CU5" s="76" t="s">
        <v>264</v>
      </c>
      <c r="CV5" s="76" t="s">
        <v>264</v>
      </c>
      <c r="CW5" s="76" t="s">
        <v>264</v>
      </c>
      <c r="CX5" s="76" t="s">
        <v>264</v>
      </c>
      <c r="CY5" s="76" t="s">
        <v>264</v>
      </c>
      <c r="CZ5" s="76" t="s">
        <v>264</v>
      </c>
      <c r="DA5" s="76" t="s">
        <v>264</v>
      </c>
      <c r="DB5" s="76" t="s">
        <v>264</v>
      </c>
      <c r="DC5" s="76" t="s">
        <v>264</v>
      </c>
      <c r="DD5" s="76" t="s">
        <v>264</v>
      </c>
      <c r="DE5" s="76" t="s">
        <v>264</v>
      </c>
      <c r="DF5" s="76" t="s">
        <v>264</v>
      </c>
      <c r="DG5" s="76" t="s">
        <v>264</v>
      </c>
      <c r="DH5" s="76" t="s">
        <v>264</v>
      </c>
      <c r="DI5" s="76" t="s">
        <v>264</v>
      </c>
      <c r="DJ5" s="76" t="s">
        <v>264</v>
      </c>
      <c r="DK5" s="76" t="s">
        <v>264</v>
      </c>
      <c r="DL5" s="76" t="s">
        <v>264</v>
      </c>
      <c r="DM5" s="76" t="s">
        <v>264</v>
      </c>
      <c r="DN5" s="76" t="s">
        <v>264</v>
      </c>
      <c r="DO5" s="76" t="s">
        <v>264</v>
      </c>
      <c r="DP5" s="76" t="s">
        <v>264</v>
      </c>
      <c r="DQ5" s="76" t="s">
        <v>264</v>
      </c>
      <c r="DR5" s="76" t="s">
        <v>264</v>
      </c>
      <c r="DS5" s="76" t="s">
        <v>264</v>
      </c>
      <c r="DT5" s="76" t="s">
        <v>264</v>
      </c>
      <c r="DU5" s="76" t="s">
        <v>264</v>
      </c>
      <c r="DV5" s="76" t="s">
        <v>264</v>
      </c>
      <c r="DW5" s="76" t="s">
        <v>264</v>
      </c>
      <c r="DX5" s="76" t="s">
        <v>264</v>
      </c>
      <c r="DY5" s="76" t="s">
        <v>264</v>
      </c>
      <c r="DZ5" s="76" t="s">
        <v>264</v>
      </c>
      <c r="EA5" s="76" t="s">
        <v>264</v>
      </c>
      <c r="EB5" s="76" t="s">
        <v>264</v>
      </c>
      <c r="EC5" s="76" t="s">
        <v>264</v>
      </c>
      <c r="ED5" s="76" t="s">
        <v>264</v>
      </c>
      <c r="EE5" s="76" t="s">
        <v>264</v>
      </c>
      <c r="EF5" s="76" t="s">
        <v>264</v>
      </c>
      <c r="EG5" s="76" t="s">
        <v>264</v>
      </c>
      <c r="EH5" s="76" t="s">
        <v>264</v>
      </c>
      <c r="EI5" s="76" t="s">
        <v>264</v>
      </c>
      <c r="EJ5" s="76" t="s">
        <v>264</v>
      </c>
      <c r="EK5" s="76" t="s">
        <v>264</v>
      </c>
      <c r="EL5" s="76" t="s">
        <v>264</v>
      </c>
      <c r="EM5" s="76" t="s">
        <v>264</v>
      </c>
      <c r="EN5" s="76" t="s">
        <v>264</v>
      </c>
      <c r="EO5" s="76" t="s">
        <v>264</v>
      </c>
      <c r="EP5" s="76" t="s">
        <v>264</v>
      </c>
      <c r="EQ5" s="76" t="s">
        <v>264</v>
      </c>
      <c r="ER5" s="76" t="s">
        <v>264</v>
      </c>
      <c r="ES5" s="76" t="s">
        <v>264</v>
      </c>
      <c r="ET5" s="76" t="s">
        <v>264</v>
      </c>
      <c r="EU5" s="76" t="s">
        <v>264</v>
      </c>
      <c r="EV5" s="76" t="s">
        <v>264</v>
      </c>
      <c r="EW5" s="76" t="s">
        <v>264</v>
      </c>
      <c r="EX5" s="76" t="s">
        <v>264</v>
      </c>
      <c r="EY5" s="76" t="s">
        <v>264</v>
      </c>
      <c r="EZ5" s="76" t="s">
        <v>264</v>
      </c>
      <c r="FA5" s="76" t="s">
        <v>264</v>
      </c>
      <c r="FB5" s="76" t="s">
        <v>264</v>
      </c>
      <c r="FC5" s="76" t="s">
        <v>264</v>
      </c>
      <c r="FD5" s="76" t="s">
        <v>264</v>
      </c>
      <c r="FE5" s="76" t="s">
        <v>264</v>
      </c>
      <c r="FF5" s="76" t="s">
        <v>264</v>
      </c>
      <c r="FG5" s="76" t="s">
        <v>264</v>
      </c>
      <c r="FH5" s="76" t="s">
        <v>264</v>
      </c>
      <c r="FI5" s="76" t="s">
        <v>264</v>
      </c>
      <c r="FJ5" s="76" t="s">
        <v>264</v>
      </c>
      <c r="FK5" s="76" t="s">
        <v>264</v>
      </c>
      <c r="FL5" s="76" t="s">
        <v>264</v>
      </c>
      <c r="FM5" s="76" t="s">
        <v>264</v>
      </c>
      <c r="FN5" s="76" t="s">
        <v>264</v>
      </c>
      <c r="FO5" s="76" t="s">
        <v>264</v>
      </c>
      <c r="FP5" s="76" t="s">
        <v>264</v>
      </c>
      <c r="FQ5" s="76" t="s">
        <v>264</v>
      </c>
      <c r="FR5" s="76" t="s">
        <v>264</v>
      </c>
      <c r="FS5" s="76" t="s">
        <v>264</v>
      </c>
      <c r="FT5" s="76" t="s">
        <v>264</v>
      </c>
      <c r="FU5" s="76" t="s">
        <v>264</v>
      </c>
      <c r="FV5" s="76" t="s">
        <v>264</v>
      </c>
      <c r="FW5" s="76" t="s">
        <v>264</v>
      </c>
      <c r="FX5" s="76" t="s">
        <v>264</v>
      </c>
      <c r="FY5" s="76" t="s">
        <v>264</v>
      </c>
      <c r="FZ5" s="76" t="s">
        <v>264</v>
      </c>
      <c r="GA5" s="76" t="s">
        <v>264</v>
      </c>
      <c r="GB5" s="76" t="s">
        <v>264</v>
      </c>
      <c r="GC5" s="76" t="s">
        <v>264</v>
      </c>
      <c r="GD5" s="76" t="s">
        <v>264</v>
      </c>
      <c r="GE5" s="76" t="s">
        <v>264</v>
      </c>
      <c r="GF5" s="76" t="s">
        <v>264</v>
      </c>
      <c r="GG5" s="76" t="s">
        <v>264</v>
      </c>
      <c r="GH5" s="76" t="s">
        <v>264</v>
      </c>
      <c r="GI5" s="76" t="s">
        <v>264</v>
      </c>
      <c r="GJ5" s="76" t="s">
        <v>264</v>
      </c>
      <c r="GK5" s="76" t="s">
        <v>264</v>
      </c>
      <c r="GL5" s="76" t="s">
        <v>264</v>
      </c>
      <c r="GM5" s="76" t="s">
        <v>264</v>
      </c>
      <c r="GN5" s="76" t="s">
        <v>264</v>
      </c>
      <c r="GO5" s="76" t="s">
        <v>264</v>
      </c>
      <c r="GP5" s="76" t="s">
        <v>264</v>
      </c>
      <c r="GQ5" s="76" t="s">
        <v>264</v>
      </c>
      <c r="GR5" s="76" t="s">
        <v>264</v>
      </c>
    </row>
    <row r="6" spans="1:200" s="2" customFormat="1" ht="17.25" thickBot="1">
      <c r="A6" s="62" t="s">
        <v>0</v>
      </c>
      <c r="B6" s="62" t="s">
        <v>1</v>
      </c>
      <c r="C6" s="62" t="s">
        <v>2</v>
      </c>
      <c r="D6" s="66" t="s">
        <v>15</v>
      </c>
      <c r="E6" s="66" t="s">
        <v>235</v>
      </c>
      <c r="F6" s="66" t="s">
        <v>16</v>
      </c>
      <c r="G6" s="66" t="s">
        <v>237</v>
      </c>
      <c r="H6" s="66" t="s">
        <v>238</v>
      </c>
      <c r="I6" s="66" t="s">
        <v>234</v>
      </c>
      <c r="J6" s="66" t="s">
        <v>17</v>
      </c>
      <c r="K6" s="66" t="s">
        <v>236</v>
      </c>
      <c r="L6" s="66" t="s">
        <v>18</v>
      </c>
      <c r="M6" s="66" t="s">
        <v>200</v>
      </c>
      <c r="N6" s="66" t="s">
        <v>332</v>
      </c>
      <c r="O6" s="66" t="s">
        <v>21</v>
      </c>
      <c r="P6" s="66" t="s">
        <v>333</v>
      </c>
      <c r="Q6" s="66" t="s">
        <v>334</v>
      </c>
      <c r="R6" s="66" t="s">
        <v>290</v>
      </c>
      <c r="S6" s="66" t="s">
        <v>335</v>
      </c>
      <c r="T6" s="66" t="s">
        <v>336</v>
      </c>
      <c r="U6" s="66" t="s">
        <v>337</v>
      </c>
      <c r="V6" s="66" t="s">
        <v>338</v>
      </c>
      <c r="W6" s="66" t="s">
        <v>19</v>
      </c>
      <c r="X6" s="66" t="s">
        <v>20</v>
      </c>
      <c r="Y6" s="66" t="s">
        <v>311</v>
      </c>
      <c r="Z6" s="66" t="s">
        <v>312</v>
      </c>
      <c r="AA6" s="66" t="s">
        <v>313</v>
      </c>
      <c r="AB6" s="66" t="s">
        <v>314</v>
      </c>
      <c r="AC6" s="66" t="s">
        <v>315</v>
      </c>
      <c r="AD6" s="66" t="s">
        <v>316</v>
      </c>
      <c r="AE6" s="66" t="s">
        <v>317</v>
      </c>
      <c r="AF6" s="66" t="s">
        <v>318</v>
      </c>
      <c r="AG6" s="66" t="s">
        <v>319</v>
      </c>
      <c r="AH6" s="66" t="s">
        <v>320</v>
      </c>
      <c r="AI6" s="66" t="s">
        <v>321</v>
      </c>
      <c r="AJ6" s="66" t="s">
        <v>322</v>
      </c>
      <c r="AK6" s="66" t="s">
        <v>323</v>
      </c>
      <c r="AL6" s="66" t="s">
        <v>324</v>
      </c>
      <c r="AM6" s="66" t="s">
        <v>325</v>
      </c>
      <c r="AN6" s="66" t="s">
        <v>326</v>
      </c>
      <c r="AO6" s="66" t="s">
        <v>327</v>
      </c>
      <c r="AP6" s="66" t="s">
        <v>328</v>
      </c>
      <c r="AQ6" s="66" t="s">
        <v>329</v>
      </c>
      <c r="AR6" s="66" t="s">
        <v>330</v>
      </c>
      <c r="AS6" s="66" t="s">
        <v>331</v>
      </c>
      <c r="AT6" s="66" t="s">
        <v>292</v>
      </c>
      <c r="AU6" s="66" t="s">
        <v>293</v>
      </c>
      <c r="AV6" s="66" t="s">
        <v>294</v>
      </c>
      <c r="AW6" s="66" t="s">
        <v>295</v>
      </c>
      <c r="AX6" s="66" t="s">
        <v>296</v>
      </c>
      <c r="AY6" s="66" t="s">
        <v>297</v>
      </c>
      <c r="AZ6" s="66" t="s">
        <v>298</v>
      </c>
      <c r="BA6" s="66" t="s">
        <v>299</v>
      </c>
      <c r="BB6" s="66" t="s">
        <v>300</v>
      </c>
      <c r="BC6" s="66" t="s">
        <v>301</v>
      </c>
      <c r="BD6" s="66" t="s">
        <v>302</v>
      </c>
      <c r="BE6" s="66" t="s">
        <v>303</v>
      </c>
      <c r="BF6" s="66" t="s">
        <v>304</v>
      </c>
      <c r="BG6" s="66" t="s">
        <v>305</v>
      </c>
      <c r="BH6" s="66" t="s">
        <v>306</v>
      </c>
      <c r="BI6" s="66" t="s">
        <v>307</v>
      </c>
      <c r="BJ6" s="66" t="s">
        <v>308</v>
      </c>
      <c r="BK6" s="66" t="s">
        <v>309</v>
      </c>
      <c r="BL6" s="66" t="s">
        <v>310</v>
      </c>
      <c r="BM6" s="66" t="s">
        <v>263</v>
      </c>
      <c r="BN6" s="66" t="s">
        <v>265</v>
      </c>
      <c r="BO6" s="66" t="s">
        <v>266</v>
      </c>
      <c r="BP6" s="66" t="s">
        <v>267</v>
      </c>
      <c r="BQ6" s="66" t="s">
        <v>268</v>
      </c>
      <c r="BR6" s="66" t="s">
        <v>269</v>
      </c>
      <c r="BS6" s="66" t="s">
        <v>270</v>
      </c>
      <c r="BT6" s="66" t="s">
        <v>271</v>
      </c>
      <c r="BU6" s="66" t="s">
        <v>272</v>
      </c>
      <c r="BV6" s="66" t="s">
        <v>273</v>
      </c>
      <c r="BW6" s="66" t="s">
        <v>274</v>
      </c>
      <c r="BX6" s="66" t="s">
        <v>275</v>
      </c>
      <c r="BY6" s="66" t="s">
        <v>276</v>
      </c>
      <c r="BZ6" s="66" t="s">
        <v>277</v>
      </c>
      <c r="CA6" s="66" t="s">
        <v>278</v>
      </c>
      <c r="CB6" s="66" t="s">
        <v>279</v>
      </c>
      <c r="CC6" s="66" t="s">
        <v>280</v>
      </c>
      <c r="CD6" s="66" t="s">
        <v>266</v>
      </c>
      <c r="CE6" s="66" t="s">
        <v>267</v>
      </c>
      <c r="CF6" s="66" t="s">
        <v>268</v>
      </c>
      <c r="CG6" s="66" t="s">
        <v>269</v>
      </c>
      <c r="CH6" s="66" t="s">
        <v>270</v>
      </c>
      <c r="CI6" s="66" t="s">
        <v>271</v>
      </c>
      <c r="CJ6" s="66" t="s">
        <v>272</v>
      </c>
      <c r="CK6" s="66" t="s">
        <v>273</v>
      </c>
      <c r="CL6" s="66" t="s">
        <v>274</v>
      </c>
      <c r="CM6" s="66" t="s">
        <v>275</v>
      </c>
      <c r="CN6" s="66" t="s">
        <v>276</v>
      </c>
      <c r="CO6" s="66" t="s">
        <v>277</v>
      </c>
      <c r="CP6" s="66" t="s">
        <v>278</v>
      </c>
      <c r="CQ6" s="66" t="s">
        <v>279</v>
      </c>
      <c r="CR6" s="66" t="s">
        <v>281</v>
      </c>
      <c r="CS6" s="66" t="s">
        <v>266</v>
      </c>
      <c r="CT6" s="66" t="s">
        <v>267</v>
      </c>
      <c r="CU6" s="66" t="s">
        <v>268</v>
      </c>
      <c r="CV6" s="66" t="s">
        <v>269</v>
      </c>
      <c r="CW6" s="66" t="s">
        <v>270</v>
      </c>
      <c r="CX6" s="66" t="s">
        <v>271</v>
      </c>
      <c r="CY6" s="66" t="s">
        <v>272</v>
      </c>
      <c r="CZ6" s="66" t="s">
        <v>273</v>
      </c>
      <c r="DA6" s="66" t="s">
        <v>274</v>
      </c>
      <c r="DB6" s="66" t="s">
        <v>275</v>
      </c>
      <c r="DC6" s="66" t="s">
        <v>276</v>
      </c>
      <c r="DD6" s="66" t="s">
        <v>277</v>
      </c>
      <c r="DE6" s="66" t="s">
        <v>278</v>
      </c>
      <c r="DF6" s="66" t="s">
        <v>279</v>
      </c>
      <c r="DG6" s="66" t="s">
        <v>282</v>
      </c>
      <c r="DH6" s="66" t="s">
        <v>266</v>
      </c>
      <c r="DI6" s="66" t="s">
        <v>267</v>
      </c>
      <c r="DJ6" s="66" t="s">
        <v>268</v>
      </c>
      <c r="DK6" s="66" t="s">
        <v>269</v>
      </c>
      <c r="DL6" s="66" t="s">
        <v>270</v>
      </c>
      <c r="DM6" s="66" t="s">
        <v>271</v>
      </c>
      <c r="DN6" s="66" t="s">
        <v>272</v>
      </c>
      <c r="DO6" s="66" t="s">
        <v>273</v>
      </c>
      <c r="DP6" s="66" t="s">
        <v>274</v>
      </c>
      <c r="DQ6" s="66" t="s">
        <v>275</v>
      </c>
      <c r="DR6" s="66" t="s">
        <v>276</v>
      </c>
      <c r="DS6" s="66" t="s">
        <v>277</v>
      </c>
      <c r="DT6" s="66" t="s">
        <v>278</v>
      </c>
      <c r="DU6" s="66" t="s">
        <v>279</v>
      </c>
      <c r="DV6" s="66" t="s">
        <v>283</v>
      </c>
      <c r="DW6" s="66" t="s">
        <v>266</v>
      </c>
      <c r="DX6" s="66" t="s">
        <v>267</v>
      </c>
      <c r="DY6" s="66" t="s">
        <v>268</v>
      </c>
      <c r="DZ6" s="66" t="s">
        <v>269</v>
      </c>
      <c r="EA6" s="66" t="s">
        <v>270</v>
      </c>
      <c r="EB6" s="66" t="s">
        <v>271</v>
      </c>
      <c r="EC6" s="66" t="s">
        <v>272</v>
      </c>
      <c r="ED6" s="66" t="s">
        <v>273</v>
      </c>
      <c r="EE6" s="66" t="s">
        <v>274</v>
      </c>
      <c r="EF6" s="66" t="s">
        <v>275</v>
      </c>
      <c r="EG6" s="66" t="s">
        <v>276</v>
      </c>
      <c r="EH6" s="66" t="s">
        <v>277</v>
      </c>
      <c r="EI6" s="66" t="s">
        <v>278</v>
      </c>
      <c r="EJ6" s="66" t="s">
        <v>279</v>
      </c>
      <c r="EK6" s="66" t="s">
        <v>284</v>
      </c>
      <c r="EL6" s="66" t="s">
        <v>266</v>
      </c>
      <c r="EM6" s="66" t="s">
        <v>267</v>
      </c>
      <c r="EN6" s="66" t="s">
        <v>268</v>
      </c>
      <c r="EO6" s="66" t="s">
        <v>269</v>
      </c>
      <c r="EP6" s="66" t="s">
        <v>270</v>
      </c>
      <c r="EQ6" s="66" t="s">
        <v>271</v>
      </c>
      <c r="ER6" s="66" t="s">
        <v>272</v>
      </c>
      <c r="ES6" s="66" t="s">
        <v>273</v>
      </c>
      <c r="ET6" s="66" t="s">
        <v>274</v>
      </c>
      <c r="EU6" s="66" t="s">
        <v>275</v>
      </c>
      <c r="EV6" s="66" t="s">
        <v>276</v>
      </c>
      <c r="EW6" s="66" t="s">
        <v>277</v>
      </c>
      <c r="EX6" s="66" t="s">
        <v>278</v>
      </c>
      <c r="EY6" s="66" t="s">
        <v>279</v>
      </c>
      <c r="EZ6" s="66" t="s">
        <v>285</v>
      </c>
      <c r="FA6" s="66" t="s">
        <v>266</v>
      </c>
      <c r="FB6" s="66" t="s">
        <v>267</v>
      </c>
      <c r="FC6" s="66" t="s">
        <v>268</v>
      </c>
      <c r="FD6" s="66" t="s">
        <v>269</v>
      </c>
      <c r="FE6" s="66" t="s">
        <v>270</v>
      </c>
      <c r="FF6" s="66" t="s">
        <v>271</v>
      </c>
      <c r="FG6" s="66" t="s">
        <v>272</v>
      </c>
      <c r="FH6" s="66" t="s">
        <v>273</v>
      </c>
      <c r="FI6" s="66" t="s">
        <v>274</v>
      </c>
      <c r="FJ6" s="66" t="s">
        <v>275</v>
      </c>
      <c r="FK6" s="66" t="s">
        <v>276</v>
      </c>
      <c r="FL6" s="66" t="s">
        <v>277</v>
      </c>
      <c r="FM6" s="66" t="s">
        <v>278</v>
      </c>
      <c r="FN6" s="66" t="s">
        <v>279</v>
      </c>
      <c r="FO6" s="66" t="s">
        <v>286</v>
      </c>
      <c r="FP6" s="66" t="s">
        <v>266</v>
      </c>
      <c r="FQ6" s="66" t="s">
        <v>267</v>
      </c>
      <c r="FR6" s="66" t="s">
        <v>268</v>
      </c>
      <c r="FS6" s="66" t="s">
        <v>269</v>
      </c>
      <c r="FT6" s="66" t="s">
        <v>270</v>
      </c>
      <c r="FU6" s="66" t="s">
        <v>271</v>
      </c>
      <c r="FV6" s="66" t="s">
        <v>272</v>
      </c>
      <c r="FW6" s="66" t="s">
        <v>273</v>
      </c>
      <c r="FX6" s="66" t="s">
        <v>274</v>
      </c>
      <c r="FY6" s="66" t="s">
        <v>275</v>
      </c>
      <c r="FZ6" s="66" t="s">
        <v>276</v>
      </c>
      <c r="GA6" s="66" t="s">
        <v>277</v>
      </c>
      <c r="GB6" s="66" t="s">
        <v>278</v>
      </c>
      <c r="GC6" s="66" t="s">
        <v>279</v>
      </c>
      <c r="GD6" s="66" t="s">
        <v>287</v>
      </c>
      <c r="GE6" s="66" t="s">
        <v>266</v>
      </c>
      <c r="GF6" s="66" t="s">
        <v>267</v>
      </c>
      <c r="GG6" s="66" t="s">
        <v>268</v>
      </c>
      <c r="GH6" s="66" t="s">
        <v>269</v>
      </c>
      <c r="GI6" s="66" t="s">
        <v>270</v>
      </c>
      <c r="GJ6" s="66" t="s">
        <v>271</v>
      </c>
      <c r="GK6" s="66" t="s">
        <v>272</v>
      </c>
      <c r="GL6" s="66" t="s">
        <v>273</v>
      </c>
      <c r="GM6" s="66" t="s">
        <v>274</v>
      </c>
      <c r="GN6" s="66" t="s">
        <v>275</v>
      </c>
      <c r="GO6" s="66" t="s">
        <v>276</v>
      </c>
      <c r="GP6" s="66" t="s">
        <v>277</v>
      </c>
      <c r="GQ6" s="66" t="s">
        <v>278</v>
      </c>
      <c r="GR6" s="66" t="s">
        <v>279</v>
      </c>
    </row>
    <row r="7" spans="1:200" ht="16.5">
      <c r="A7" s="79" t="s">
        <v>12</v>
      </c>
      <c r="B7" s="79" t="s">
        <v>22</v>
      </c>
      <c r="C7" s="68" t="s">
        <v>23</v>
      </c>
      <c r="D7" s="53">
        <v>40</v>
      </c>
      <c r="E7" s="5">
        <v>3</v>
      </c>
      <c r="F7" s="5">
        <v>0</v>
      </c>
      <c r="G7" s="5">
        <v>1</v>
      </c>
      <c r="H7" s="5">
        <v>0</v>
      </c>
      <c r="I7" s="5">
        <v>2</v>
      </c>
      <c r="J7" s="5">
        <v>2</v>
      </c>
      <c r="K7" s="5">
        <v>0</v>
      </c>
      <c r="L7" s="5">
        <v>2</v>
      </c>
      <c r="M7" s="5"/>
      <c r="N7" s="5">
        <v>1304</v>
      </c>
      <c r="O7" s="5">
        <v>0</v>
      </c>
      <c r="P7" s="5">
        <v>24</v>
      </c>
      <c r="Q7" s="5">
        <v>18</v>
      </c>
      <c r="R7" s="5">
        <v>0</v>
      </c>
      <c r="S7" s="5">
        <v>9</v>
      </c>
      <c r="T7" s="5">
        <v>1355</v>
      </c>
      <c r="U7" s="5">
        <v>1305</v>
      </c>
      <c r="V7" s="5">
        <v>50</v>
      </c>
      <c r="W7" s="5">
        <v>2</v>
      </c>
      <c r="X7" s="5">
        <v>0</v>
      </c>
      <c r="Y7" s="5">
        <v>0</v>
      </c>
      <c r="Z7" s="5">
        <v>0</v>
      </c>
      <c r="AA7" s="5">
        <v>0</v>
      </c>
      <c r="AB7" s="5">
        <v>6</v>
      </c>
      <c r="AC7" s="5">
        <v>26</v>
      </c>
      <c r="AD7" s="5">
        <v>4</v>
      </c>
      <c r="AE7" s="5">
        <v>7</v>
      </c>
      <c r="AF7" s="5">
        <v>0</v>
      </c>
      <c r="AG7" s="5">
        <v>0</v>
      </c>
      <c r="AH7" s="5">
        <v>1</v>
      </c>
      <c r="AI7" s="5">
        <v>1</v>
      </c>
      <c r="AJ7" s="5">
        <v>0</v>
      </c>
      <c r="AK7" s="5">
        <v>0</v>
      </c>
      <c r="AL7" s="5">
        <v>0</v>
      </c>
      <c r="AM7" s="5">
        <v>1</v>
      </c>
      <c r="AN7" s="5">
        <v>1</v>
      </c>
      <c r="AO7" s="5">
        <v>1</v>
      </c>
      <c r="AP7" s="5">
        <v>13</v>
      </c>
      <c r="AQ7" s="5">
        <v>0</v>
      </c>
      <c r="AR7" s="5">
        <v>17</v>
      </c>
      <c r="AS7" s="5">
        <v>0</v>
      </c>
      <c r="AT7" s="5">
        <v>4</v>
      </c>
      <c r="AU7" s="5">
        <v>2</v>
      </c>
      <c r="AV7" s="5">
        <v>0</v>
      </c>
      <c r="AW7" s="5">
        <v>0</v>
      </c>
      <c r="AX7" s="5">
        <v>0</v>
      </c>
      <c r="AY7" s="5">
        <v>0</v>
      </c>
      <c r="AZ7" s="5">
        <v>70</v>
      </c>
      <c r="BA7" s="5">
        <v>0</v>
      </c>
      <c r="BB7" s="5">
        <v>70</v>
      </c>
      <c r="BC7" s="5">
        <v>35</v>
      </c>
      <c r="BD7" s="5">
        <v>0</v>
      </c>
      <c r="BE7" s="5">
        <v>27</v>
      </c>
      <c r="BF7" s="5">
        <v>8</v>
      </c>
      <c r="BG7" s="5">
        <v>17</v>
      </c>
      <c r="BH7" s="5">
        <v>0</v>
      </c>
      <c r="BI7" s="5">
        <v>3</v>
      </c>
      <c r="BJ7" s="5">
        <v>1</v>
      </c>
      <c r="BK7" s="5">
        <v>0</v>
      </c>
      <c r="BL7" s="5">
        <v>0</v>
      </c>
      <c r="BM7" s="5">
        <v>2</v>
      </c>
      <c r="BN7" s="5">
        <v>0</v>
      </c>
      <c r="BO7" s="5">
        <v>0</v>
      </c>
      <c r="BP7" s="5">
        <v>0</v>
      </c>
      <c r="BQ7" s="5">
        <v>0</v>
      </c>
      <c r="BR7" s="5">
        <v>0</v>
      </c>
      <c r="BS7" s="5">
        <v>0</v>
      </c>
      <c r="BT7" s="5">
        <v>0</v>
      </c>
      <c r="BU7" s="5">
        <v>0</v>
      </c>
      <c r="BV7" s="5">
        <v>0</v>
      </c>
      <c r="BW7" s="5">
        <v>0</v>
      </c>
      <c r="BX7" s="5">
        <v>0</v>
      </c>
      <c r="BY7" s="5">
        <v>0</v>
      </c>
      <c r="BZ7" s="5">
        <v>0</v>
      </c>
      <c r="CA7" s="5">
        <v>0</v>
      </c>
      <c r="CB7" s="5">
        <v>0</v>
      </c>
      <c r="CC7" s="5">
        <v>0</v>
      </c>
      <c r="CD7" s="5">
        <v>0</v>
      </c>
      <c r="CE7" s="5">
        <v>0</v>
      </c>
      <c r="CF7" s="5">
        <v>0</v>
      </c>
      <c r="CG7" s="5">
        <v>0</v>
      </c>
      <c r="CH7" s="5">
        <v>0</v>
      </c>
      <c r="CI7" s="5">
        <v>0</v>
      </c>
      <c r="CJ7" s="5">
        <v>0</v>
      </c>
      <c r="CK7" s="5">
        <v>0</v>
      </c>
      <c r="CL7" s="5">
        <v>0</v>
      </c>
      <c r="CM7" s="5">
        <v>0</v>
      </c>
      <c r="CN7" s="5">
        <v>0</v>
      </c>
      <c r="CO7" s="5">
        <v>0</v>
      </c>
      <c r="CP7" s="5">
        <v>0</v>
      </c>
      <c r="CQ7" s="5">
        <v>0</v>
      </c>
      <c r="CR7" s="5">
        <v>0</v>
      </c>
      <c r="CS7" s="5">
        <v>0</v>
      </c>
      <c r="CT7" s="5">
        <v>0</v>
      </c>
      <c r="CU7" s="5">
        <v>0</v>
      </c>
      <c r="CV7" s="5">
        <v>0</v>
      </c>
      <c r="CW7" s="5">
        <v>0</v>
      </c>
      <c r="CX7" s="5">
        <v>0</v>
      </c>
      <c r="CY7" s="5">
        <v>0</v>
      </c>
      <c r="CZ7" s="5">
        <v>0</v>
      </c>
      <c r="DA7" s="5">
        <v>0</v>
      </c>
      <c r="DB7" s="5">
        <v>0</v>
      </c>
      <c r="DC7" s="5">
        <v>0</v>
      </c>
      <c r="DD7" s="5">
        <v>0</v>
      </c>
      <c r="DE7" s="5">
        <v>0</v>
      </c>
      <c r="DF7" s="5">
        <v>0</v>
      </c>
      <c r="DG7" s="5">
        <v>0</v>
      </c>
      <c r="DH7" s="5">
        <v>0</v>
      </c>
      <c r="DI7" s="5">
        <v>0</v>
      </c>
      <c r="DJ7" s="5">
        <v>0</v>
      </c>
      <c r="DK7" s="5">
        <v>0</v>
      </c>
      <c r="DL7" s="5">
        <v>0</v>
      </c>
      <c r="DM7" s="5">
        <v>0</v>
      </c>
      <c r="DN7" s="5">
        <v>0</v>
      </c>
      <c r="DO7" s="5">
        <v>0</v>
      </c>
      <c r="DP7" s="5">
        <v>0</v>
      </c>
      <c r="DQ7" s="5">
        <v>0</v>
      </c>
      <c r="DR7" s="5">
        <v>0</v>
      </c>
      <c r="DS7" s="5">
        <v>0</v>
      </c>
      <c r="DT7" s="5">
        <v>0</v>
      </c>
      <c r="DU7" s="5">
        <v>0</v>
      </c>
      <c r="DV7" s="5">
        <v>0</v>
      </c>
      <c r="DW7" s="5">
        <v>0</v>
      </c>
      <c r="DX7" s="5">
        <v>0</v>
      </c>
      <c r="DY7" s="5">
        <v>0</v>
      </c>
      <c r="DZ7" s="5">
        <v>0</v>
      </c>
      <c r="EA7" s="5">
        <v>0</v>
      </c>
      <c r="EB7" s="5">
        <v>0</v>
      </c>
      <c r="EC7" s="5">
        <v>0</v>
      </c>
      <c r="ED7" s="5">
        <v>0</v>
      </c>
      <c r="EE7" s="5">
        <v>0</v>
      </c>
      <c r="EF7" s="5">
        <v>0</v>
      </c>
      <c r="EG7" s="5">
        <v>0</v>
      </c>
      <c r="EH7" s="5">
        <v>0</v>
      </c>
      <c r="EI7" s="5">
        <v>0</v>
      </c>
      <c r="EJ7" s="5">
        <v>0</v>
      </c>
      <c r="EK7" s="5">
        <v>0</v>
      </c>
      <c r="EL7" s="5">
        <v>0</v>
      </c>
      <c r="EM7" s="5">
        <v>0</v>
      </c>
      <c r="EN7" s="5">
        <v>0</v>
      </c>
      <c r="EO7" s="5">
        <v>0</v>
      </c>
      <c r="EP7" s="5">
        <v>0</v>
      </c>
      <c r="EQ7" s="5">
        <v>0</v>
      </c>
      <c r="ER7" s="5">
        <v>0</v>
      </c>
      <c r="ES7" s="5">
        <v>0</v>
      </c>
      <c r="ET7" s="5">
        <v>0</v>
      </c>
      <c r="EU7" s="5">
        <v>0</v>
      </c>
      <c r="EV7" s="5">
        <v>0</v>
      </c>
      <c r="EW7" s="5">
        <v>0</v>
      </c>
      <c r="EX7" s="5">
        <v>0</v>
      </c>
      <c r="EY7" s="5">
        <v>0</v>
      </c>
      <c r="EZ7" s="5">
        <v>0</v>
      </c>
      <c r="FA7" s="5">
        <v>0</v>
      </c>
      <c r="FB7" s="5">
        <v>0</v>
      </c>
      <c r="FC7" s="5">
        <v>0</v>
      </c>
      <c r="FD7" s="5">
        <v>0</v>
      </c>
      <c r="FE7" s="5">
        <v>0</v>
      </c>
      <c r="FF7" s="5">
        <v>0</v>
      </c>
      <c r="FG7" s="5">
        <v>0</v>
      </c>
      <c r="FH7" s="5">
        <v>0</v>
      </c>
      <c r="FI7" s="5">
        <v>0</v>
      </c>
      <c r="FJ7" s="5">
        <v>0</v>
      </c>
      <c r="FK7" s="5">
        <v>0</v>
      </c>
      <c r="FL7" s="5">
        <v>0</v>
      </c>
      <c r="FM7" s="5">
        <v>0</v>
      </c>
      <c r="FN7" s="5">
        <v>0</v>
      </c>
      <c r="FO7" s="5">
        <v>0</v>
      </c>
      <c r="FP7" s="5">
        <v>0</v>
      </c>
      <c r="FQ7" s="5">
        <v>0</v>
      </c>
      <c r="FR7" s="5">
        <v>0</v>
      </c>
      <c r="FS7" s="5">
        <v>0</v>
      </c>
      <c r="FT7" s="5">
        <v>0</v>
      </c>
      <c r="FU7" s="5">
        <v>0</v>
      </c>
      <c r="FV7" s="5">
        <v>0</v>
      </c>
      <c r="FW7" s="5">
        <v>0</v>
      </c>
      <c r="FX7" s="5">
        <v>0</v>
      </c>
      <c r="FY7" s="5">
        <v>0</v>
      </c>
      <c r="FZ7" s="5">
        <v>0</v>
      </c>
      <c r="GA7" s="5">
        <v>0</v>
      </c>
      <c r="GB7" s="5">
        <v>0</v>
      </c>
      <c r="GC7" s="5">
        <v>0</v>
      </c>
      <c r="GD7" s="5">
        <v>0</v>
      </c>
      <c r="GE7" s="5">
        <v>0</v>
      </c>
      <c r="GF7" s="5">
        <v>0</v>
      </c>
      <c r="GG7" s="5">
        <v>0</v>
      </c>
      <c r="GH7" s="5">
        <v>0</v>
      </c>
      <c r="GI7" s="5">
        <v>0</v>
      </c>
      <c r="GJ7" s="5">
        <v>0</v>
      </c>
      <c r="GK7" s="5">
        <v>0</v>
      </c>
      <c r="GL7" s="5">
        <v>0</v>
      </c>
      <c r="GM7" s="5">
        <v>0</v>
      </c>
      <c r="GN7" s="5">
        <v>0</v>
      </c>
      <c r="GO7" s="5">
        <v>0</v>
      </c>
      <c r="GP7" s="5">
        <v>0</v>
      </c>
      <c r="GQ7" s="5">
        <v>0</v>
      </c>
      <c r="GR7" s="54">
        <v>0</v>
      </c>
    </row>
    <row r="8" spans="1:200" ht="16.5">
      <c r="A8" s="80" t="s">
        <v>12</v>
      </c>
      <c r="B8" s="80" t="s">
        <v>22</v>
      </c>
      <c r="C8" s="68" t="s">
        <v>161</v>
      </c>
      <c r="D8" s="53">
        <v>0</v>
      </c>
      <c r="E8" s="5"/>
      <c r="F8" s="5"/>
      <c r="G8" s="5"/>
      <c r="H8" s="5"/>
      <c r="I8" s="5"/>
      <c r="J8" s="5"/>
      <c r="K8" s="5"/>
      <c r="L8" s="5"/>
      <c r="M8" s="5"/>
      <c r="N8" s="5">
        <v>26</v>
      </c>
      <c r="O8" s="5"/>
      <c r="P8" s="5">
        <v>1</v>
      </c>
      <c r="Q8" s="5">
        <v>0</v>
      </c>
      <c r="R8" s="5">
        <v>0</v>
      </c>
      <c r="S8" s="5">
        <v>0</v>
      </c>
      <c r="T8" s="5">
        <v>27</v>
      </c>
      <c r="U8" s="5">
        <v>24</v>
      </c>
      <c r="V8" s="5">
        <v>3</v>
      </c>
      <c r="W8" s="5"/>
      <c r="X8" s="5"/>
      <c r="Y8" s="5"/>
      <c r="Z8" s="5"/>
      <c r="AA8" s="5"/>
      <c r="AB8" s="5"/>
      <c r="AC8" s="5">
        <v>0</v>
      </c>
      <c r="AD8" s="5"/>
      <c r="AE8" s="5"/>
      <c r="AF8" s="5"/>
      <c r="AG8" s="5"/>
      <c r="AH8" s="5"/>
      <c r="AI8" s="5"/>
      <c r="AJ8" s="5"/>
      <c r="AK8" s="5"/>
      <c r="AL8" s="5"/>
      <c r="AM8" s="5"/>
      <c r="AN8" s="5"/>
      <c r="AO8" s="5"/>
      <c r="AP8" s="5"/>
      <c r="AQ8" s="5"/>
      <c r="AR8" s="5"/>
      <c r="AS8" s="5"/>
      <c r="AT8" s="5">
        <v>0</v>
      </c>
      <c r="AU8" s="5"/>
      <c r="AV8" s="5"/>
      <c r="AW8" s="5">
        <v>0</v>
      </c>
      <c r="AX8" s="5"/>
      <c r="AY8" s="5"/>
      <c r="AZ8" s="5">
        <v>3</v>
      </c>
      <c r="BA8" s="5">
        <v>1</v>
      </c>
      <c r="BB8" s="5">
        <v>2</v>
      </c>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4"/>
    </row>
    <row r="9" spans="1:200" ht="17.25" thickBot="1">
      <c r="A9" s="80" t="s">
        <v>12</v>
      </c>
      <c r="B9" s="80" t="s">
        <v>22</v>
      </c>
      <c r="C9" s="58" t="s">
        <v>164</v>
      </c>
      <c r="D9" s="53">
        <v>5</v>
      </c>
      <c r="E9" s="5"/>
      <c r="F9" s="5"/>
      <c r="G9" s="5"/>
      <c r="H9" s="5"/>
      <c r="I9" s="5"/>
      <c r="J9" s="5"/>
      <c r="K9" s="5"/>
      <c r="L9" s="5"/>
      <c r="M9" s="5"/>
      <c r="N9" s="5">
        <v>144</v>
      </c>
      <c r="O9" s="5"/>
      <c r="P9" s="5">
        <v>0</v>
      </c>
      <c r="Q9" s="5">
        <v>0</v>
      </c>
      <c r="R9" s="5">
        <v>0</v>
      </c>
      <c r="S9" s="5">
        <v>0</v>
      </c>
      <c r="T9" s="5">
        <v>144</v>
      </c>
      <c r="U9" s="5">
        <v>142</v>
      </c>
      <c r="V9" s="5">
        <v>2</v>
      </c>
      <c r="W9" s="5"/>
      <c r="X9" s="5"/>
      <c r="Y9" s="5"/>
      <c r="Z9" s="5"/>
      <c r="AA9" s="5"/>
      <c r="AB9" s="5"/>
      <c r="AC9" s="5">
        <v>2</v>
      </c>
      <c r="AD9" s="5"/>
      <c r="AE9" s="5"/>
      <c r="AF9" s="5"/>
      <c r="AG9" s="5"/>
      <c r="AH9" s="5"/>
      <c r="AI9" s="5"/>
      <c r="AJ9" s="5"/>
      <c r="AK9" s="5"/>
      <c r="AL9" s="5"/>
      <c r="AM9" s="5"/>
      <c r="AN9" s="5"/>
      <c r="AO9" s="5"/>
      <c r="AP9" s="5"/>
      <c r="AQ9" s="5"/>
      <c r="AR9" s="5"/>
      <c r="AS9" s="5"/>
      <c r="AT9" s="5">
        <v>0</v>
      </c>
      <c r="AU9" s="5"/>
      <c r="AV9" s="5"/>
      <c r="AW9" s="5">
        <v>0</v>
      </c>
      <c r="AX9" s="5"/>
      <c r="AY9" s="5"/>
      <c r="AZ9" s="5">
        <v>0</v>
      </c>
      <c r="BA9" s="5">
        <v>0</v>
      </c>
      <c r="BB9" s="5">
        <v>0</v>
      </c>
      <c r="BC9" s="5"/>
      <c r="BD9" s="5"/>
      <c r="BE9" s="5"/>
      <c r="BF9" s="5"/>
      <c r="BG9" s="5"/>
      <c r="BH9" s="5"/>
      <c r="BI9" s="5"/>
      <c r="BJ9" s="5"/>
      <c r="BK9" s="5"/>
      <c r="BL9" s="5"/>
      <c r="BM9" s="5">
        <v>1</v>
      </c>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4"/>
    </row>
    <row r="10" spans="1:200" ht="16.5">
      <c r="A10" s="80" t="s">
        <v>12</v>
      </c>
      <c r="B10" s="80" t="s">
        <v>22</v>
      </c>
      <c r="C10" s="66" t="s">
        <v>214</v>
      </c>
      <c r="D10" s="53">
        <v>0</v>
      </c>
      <c r="E10" s="5"/>
      <c r="F10" s="5"/>
      <c r="G10" s="5"/>
      <c r="H10" s="5"/>
      <c r="I10" s="5"/>
      <c r="J10" s="5"/>
      <c r="K10" s="5"/>
      <c r="L10" s="5"/>
      <c r="M10" s="5"/>
      <c r="N10" s="5">
        <v>12</v>
      </c>
      <c r="O10" s="5"/>
      <c r="P10" s="5">
        <v>0</v>
      </c>
      <c r="Q10" s="5">
        <v>1</v>
      </c>
      <c r="R10" s="5">
        <v>0</v>
      </c>
      <c r="S10" s="5">
        <v>0</v>
      </c>
      <c r="T10" s="5">
        <v>13</v>
      </c>
      <c r="U10" s="5">
        <v>13</v>
      </c>
      <c r="V10" s="5"/>
      <c r="W10" s="5"/>
      <c r="X10" s="5"/>
      <c r="Y10" s="5"/>
      <c r="Z10" s="5"/>
      <c r="AA10" s="5"/>
      <c r="AB10" s="5"/>
      <c r="AC10" s="5">
        <v>0</v>
      </c>
      <c r="AD10" s="5"/>
      <c r="AE10" s="5"/>
      <c r="AF10" s="5"/>
      <c r="AG10" s="5"/>
      <c r="AH10" s="5"/>
      <c r="AI10" s="5"/>
      <c r="AJ10" s="5"/>
      <c r="AK10" s="5"/>
      <c r="AL10" s="5"/>
      <c r="AM10" s="5"/>
      <c r="AN10" s="5"/>
      <c r="AO10" s="5"/>
      <c r="AP10" s="5"/>
      <c r="AQ10" s="5"/>
      <c r="AR10" s="5"/>
      <c r="AS10" s="5"/>
      <c r="AT10" s="5">
        <v>0</v>
      </c>
      <c r="AU10" s="5"/>
      <c r="AV10" s="5"/>
      <c r="AW10" s="5">
        <v>0</v>
      </c>
      <c r="AX10" s="5"/>
      <c r="AY10" s="5"/>
      <c r="AZ10" s="5">
        <v>0</v>
      </c>
      <c r="BA10" s="5">
        <v>0</v>
      </c>
      <c r="BB10" s="5">
        <v>0</v>
      </c>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4"/>
    </row>
    <row r="11" spans="1:200" ht="16.5">
      <c r="A11" s="80" t="s">
        <v>12</v>
      </c>
      <c r="B11" s="79" t="s">
        <v>13</v>
      </c>
      <c r="C11" s="68" t="s">
        <v>105</v>
      </c>
      <c r="D11" s="53">
        <v>1</v>
      </c>
      <c r="E11" s="5"/>
      <c r="F11" s="5"/>
      <c r="G11" s="5"/>
      <c r="H11" s="5"/>
      <c r="I11" s="5"/>
      <c r="J11" s="5"/>
      <c r="K11" s="5"/>
      <c r="L11" s="5"/>
      <c r="M11" s="5"/>
      <c r="N11" s="5">
        <v>60</v>
      </c>
      <c r="O11" s="5"/>
      <c r="P11" s="5">
        <v>2</v>
      </c>
      <c r="Q11" s="5">
        <v>0</v>
      </c>
      <c r="R11" s="5">
        <v>0</v>
      </c>
      <c r="S11" s="5">
        <v>0</v>
      </c>
      <c r="T11" s="5">
        <v>62</v>
      </c>
      <c r="U11" s="5">
        <v>61</v>
      </c>
      <c r="V11" s="5">
        <v>1</v>
      </c>
      <c r="W11" s="5"/>
      <c r="X11" s="5"/>
      <c r="Y11" s="5"/>
      <c r="Z11" s="5"/>
      <c r="AA11" s="5"/>
      <c r="AB11" s="5"/>
      <c r="AC11" s="5">
        <v>1</v>
      </c>
      <c r="AD11" s="5"/>
      <c r="AE11" s="5"/>
      <c r="AF11" s="5"/>
      <c r="AG11" s="5"/>
      <c r="AH11" s="5"/>
      <c r="AI11" s="5"/>
      <c r="AJ11" s="5"/>
      <c r="AK11" s="5"/>
      <c r="AL11" s="5"/>
      <c r="AM11" s="5"/>
      <c r="AN11" s="5"/>
      <c r="AO11" s="5"/>
      <c r="AP11" s="5"/>
      <c r="AQ11" s="5"/>
      <c r="AR11" s="5"/>
      <c r="AS11" s="5"/>
      <c r="AT11" s="5">
        <v>0</v>
      </c>
      <c r="AU11" s="5"/>
      <c r="AV11" s="5"/>
      <c r="AW11" s="5">
        <v>0</v>
      </c>
      <c r="AX11" s="5"/>
      <c r="AY11" s="5"/>
      <c r="AZ11" s="5">
        <v>0</v>
      </c>
      <c r="BA11" s="5">
        <v>0</v>
      </c>
      <c r="BB11" s="5">
        <v>0</v>
      </c>
      <c r="BC11" s="5"/>
      <c r="BD11" s="5"/>
      <c r="BE11" s="5"/>
      <c r="BF11" s="5"/>
      <c r="BG11" s="5"/>
      <c r="BH11" s="5"/>
      <c r="BI11" s="5"/>
      <c r="BJ11" s="5"/>
      <c r="BK11" s="5"/>
      <c r="BL11" s="5"/>
      <c r="BM11" s="5">
        <v>1</v>
      </c>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4"/>
    </row>
    <row r="12" spans="1:200" ht="16.5">
      <c r="A12" s="80" t="s">
        <v>12</v>
      </c>
      <c r="B12" s="80" t="s">
        <v>13</v>
      </c>
      <c r="C12" s="68" t="s">
        <v>14</v>
      </c>
      <c r="D12" s="53">
        <v>16</v>
      </c>
      <c r="E12" s="5"/>
      <c r="F12" s="5"/>
      <c r="G12" s="5"/>
      <c r="H12" s="5"/>
      <c r="I12" s="5"/>
      <c r="J12" s="5"/>
      <c r="K12" s="5"/>
      <c r="L12" s="5"/>
      <c r="M12" s="5"/>
      <c r="N12" s="5">
        <v>311</v>
      </c>
      <c r="O12" s="5"/>
      <c r="P12" s="5">
        <v>6</v>
      </c>
      <c r="Q12" s="5">
        <v>0</v>
      </c>
      <c r="R12" s="5">
        <v>0</v>
      </c>
      <c r="S12" s="5">
        <v>2</v>
      </c>
      <c r="T12" s="5">
        <v>319</v>
      </c>
      <c r="U12" s="5">
        <v>314</v>
      </c>
      <c r="V12" s="5">
        <v>5</v>
      </c>
      <c r="W12" s="5"/>
      <c r="X12" s="5"/>
      <c r="Y12" s="5">
        <v>0</v>
      </c>
      <c r="Z12" s="5">
        <v>0</v>
      </c>
      <c r="AA12" s="5">
        <v>0</v>
      </c>
      <c r="AB12" s="5">
        <v>0</v>
      </c>
      <c r="AC12" s="5">
        <v>1</v>
      </c>
      <c r="AD12" s="5">
        <v>0</v>
      </c>
      <c r="AE12" s="5">
        <v>0</v>
      </c>
      <c r="AF12" s="5">
        <v>0</v>
      </c>
      <c r="AG12" s="5">
        <v>0</v>
      </c>
      <c r="AH12" s="5">
        <v>0</v>
      </c>
      <c r="AI12" s="5">
        <v>0</v>
      </c>
      <c r="AJ12" s="5">
        <v>0</v>
      </c>
      <c r="AK12" s="5">
        <v>0</v>
      </c>
      <c r="AL12" s="5">
        <v>0</v>
      </c>
      <c r="AM12" s="5">
        <v>0</v>
      </c>
      <c r="AN12" s="5">
        <v>0</v>
      </c>
      <c r="AO12" s="5">
        <v>0</v>
      </c>
      <c r="AP12" s="5">
        <v>0</v>
      </c>
      <c r="AQ12" s="5">
        <v>0</v>
      </c>
      <c r="AR12" s="5">
        <v>0</v>
      </c>
      <c r="AS12" s="5">
        <v>0</v>
      </c>
      <c r="AT12" s="5">
        <v>1</v>
      </c>
      <c r="AU12" s="5">
        <v>1</v>
      </c>
      <c r="AV12" s="5">
        <v>0</v>
      </c>
      <c r="AW12" s="5">
        <v>0</v>
      </c>
      <c r="AX12" s="5">
        <v>0</v>
      </c>
      <c r="AY12" s="5">
        <v>0</v>
      </c>
      <c r="AZ12" s="5">
        <v>8</v>
      </c>
      <c r="BA12" s="5">
        <v>0</v>
      </c>
      <c r="BB12" s="5">
        <v>8</v>
      </c>
      <c r="BC12" s="5">
        <v>4</v>
      </c>
      <c r="BD12" s="5">
        <v>0</v>
      </c>
      <c r="BE12" s="5">
        <v>0</v>
      </c>
      <c r="BF12" s="5">
        <v>4</v>
      </c>
      <c r="BG12" s="5">
        <v>0</v>
      </c>
      <c r="BH12" s="5">
        <v>0</v>
      </c>
      <c r="BI12" s="5">
        <v>0</v>
      </c>
      <c r="BJ12" s="5">
        <v>0</v>
      </c>
      <c r="BK12" s="5">
        <v>0</v>
      </c>
      <c r="BL12" s="5">
        <v>0</v>
      </c>
      <c r="BM12" s="5">
        <v>1</v>
      </c>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4"/>
    </row>
    <row r="13" spans="1:200" ht="17.25" thickBot="1">
      <c r="A13" s="80" t="s">
        <v>12</v>
      </c>
      <c r="B13" s="80" t="s">
        <v>13</v>
      </c>
      <c r="C13" s="58" t="s">
        <v>195</v>
      </c>
      <c r="D13" s="53">
        <v>0</v>
      </c>
      <c r="E13" s="5"/>
      <c r="F13" s="5"/>
      <c r="G13" s="5"/>
      <c r="H13" s="5"/>
      <c r="I13" s="5"/>
      <c r="J13" s="5"/>
      <c r="K13" s="5"/>
      <c r="L13" s="5"/>
      <c r="M13" s="5"/>
      <c r="N13" s="5">
        <v>41</v>
      </c>
      <c r="O13" s="5"/>
      <c r="P13" s="5">
        <v>0</v>
      </c>
      <c r="Q13" s="5">
        <v>5</v>
      </c>
      <c r="R13" s="5">
        <v>0</v>
      </c>
      <c r="S13" s="5">
        <v>1</v>
      </c>
      <c r="T13" s="5">
        <v>47</v>
      </c>
      <c r="U13" s="5">
        <v>47</v>
      </c>
      <c r="V13" s="5"/>
      <c r="W13" s="5"/>
      <c r="X13" s="5"/>
      <c r="Y13" s="5"/>
      <c r="Z13" s="5"/>
      <c r="AA13" s="5"/>
      <c r="AB13" s="5"/>
      <c r="AC13" s="5">
        <v>0</v>
      </c>
      <c r="AD13" s="5"/>
      <c r="AE13" s="5"/>
      <c r="AF13" s="5"/>
      <c r="AG13" s="5"/>
      <c r="AH13" s="5"/>
      <c r="AI13" s="5"/>
      <c r="AJ13" s="5"/>
      <c r="AK13" s="5"/>
      <c r="AL13" s="5"/>
      <c r="AM13" s="5"/>
      <c r="AN13" s="5"/>
      <c r="AO13" s="5"/>
      <c r="AP13" s="5"/>
      <c r="AQ13" s="5"/>
      <c r="AR13" s="5"/>
      <c r="AS13" s="5"/>
      <c r="AT13" s="5">
        <v>0</v>
      </c>
      <c r="AU13" s="5"/>
      <c r="AV13" s="5"/>
      <c r="AW13" s="5">
        <v>0</v>
      </c>
      <c r="AX13" s="5"/>
      <c r="AY13" s="5"/>
      <c r="AZ13" s="5">
        <v>0</v>
      </c>
      <c r="BA13" s="5">
        <v>0</v>
      </c>
      <c r="BB13" s="5">
        <v>0</v>
      </c>
      <c r="BC13" s="5"/>
      <c r="BD13" s="5"/>
      <c r="BE13" s="5"/>
      <c r="BF13" s="5"/>
      <c r="BG13" s="5"/>
      <c r="BH13" s="5"/>
      <c r="BI13" s="5"/>
      <c r="BJ13" s="5"/>
      <c r="BK13" s="5"/>
      <c r="BL13" s="5"/>
      <c r="BM13" s="5">
        <v>1</v>
      </c>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4"/>
    </row>
    <row r="14" spans="1:200" ht="17.25" thickBot="1">
      <c r="A14" s="80" t="s">
        <v>12</v>
      </c>
      <c r="B14" s="68" t="s">
        <v>239</v>
      </c>
      <c r="C14" s="58" t="s">
        <v>240</v>
      </c>
      <c r="D14" s="53">
        <v>6</v>
      </c>
      <c r="E14" s="5"/>
      <c r="F14" s="5"/>
      <c r="G14" s="5"/>
      <c r="H14" s="5"/>
      <c r="I14" s="5"/>
      <c r="J14" s="5"/>
      <c r="K14" s="5"/>
      <c r="L14" s="5"/>
      <c r="M14" s="5"/>
      <c r="N14" s="5">
        <v>58</v>
      </c>
      <c r="O14" s="5"/>
      <c r="P14" s="5">
        <v>3</v>
      </c>
      <c r="Q14" s="5">
        <v>7</v>
      </c>
      <c r="R14" s="5">
        <v>0</v>
      </c>
      <c r="S14" s="5">
        <v>0</v>
      </c>
      <c r="T14" s="5">
        <v>68</v>
      </c>
      <c r="U14" s="5">
        <v>68</v>
      </c>
      <c r="V14" s="5"/>
      <c r="W14" s="5"/>
      <c r="X14" s="5"/>
      <c r="Y14" s="5"/>
      <c r="Z14" s="5"/>
      <c r="AA14" s="5"/>
      <c r="AB14" s="5"/>
      <c r="AC14" s="5">
        <v>0</v>
      </c>
      <c r="AD14" s="5"/>
      <c r="AE14" s="5"/>
      <c r="AF14" s="5"/>
      <c r="AG14" s="5"/>
      <c r="AH14" s="5"/>
      <c r="AI14" s="5"/>
      <c r="AJ14" s="5"/>
      <c r="AK14" s="5"/>
      <c r="AL14" s="5"/>
      <c r="AM14" s="5"/>
      <c r="AN14" s="5"/>
      <c r="AO14" s="5"/>
      <c r="AP14" s="5"/>
      <c r="AQ14" s="5"/>
      <c r="AR14" s="5"/>
      <c r="AS14" s="5"/>
      <c r="AT14" s="5">
        <v>0</v>
      </c>
      <c r="AU14" s="5"/>
      <c r="AV14" s="5"/>
      <c r="AW14" s="5">
        <v>0</v>
      </c>
      <c r="AX14" s="5"/>
      <c r="AY14" s="5"/>
      <c r="AZ14" s="5">
        <v>0</v>
      </c>
      <c r="BA14" s="5">
        <v>0</v>
      </c>
      <c r="BB14" s="5">
        <v>0</v>
      </c>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4"/>
    </row>
    <row r="15" spans="1:200" ht="16.5">
      <c r="A15" s="80" t="s">
        <v>12</v>
      </c>
      <c r="B15" s="79" t="s">
        <v>24</v>
      </c>
      <c r="C15" s="68" t="s">
        <v>25</v>
      </c>
      <c r="D15" s="53">
        <v>35</v>
      </c>
      <c r="E15" s="5"/>
      <c r="F15" s="5"/>
      <c r="G15" s="5"/>
      <c r="H15" s="5"/>
      <c r="I15" s="5"/>
      <c r="J15" s="5"/>
      <c r="K15" s="5"/>
      <c r="L15" s="5"/>
      <c r="M15" s="5"/>
      <c r="N15" s="5">
        <v>1223</v>
      </c>
      <c r="O15" s="5"/>
      <c r="P15" s="5">
        <v>27</v>
      </c>
      <c r="Q15" s="5">
        <v>24</v>
      </c>
      <c r="R15" s="5">
        <v>0</v>
      </c>
      <c r="S15" s="5">
        <v>8</v>
      </c>
      <c r="T15" s="5">
        <v>1282</v>
      </c>
      <c r="U15" s="5">
        <v>1257</v>
      </c>
      <c r="V15" s="5">
        <v>25</v>
      </c>
      <c r="W15" s="5"/>
      <c r="X15" s="5"/>
      <c r="Y15" s="5"/>
      <c r="Z15" s="5"/>
      <c r="AA15" s="5"/>
      <c r="AB15" s="5"/>
      <c r="AC15" s="5">
        <v>8</v>
      </c>
      <c r="AD15" s="5"/>
      <c r="AE15" s="5"/>
      <c r="AF15" s="5"/>
      <c r="AG15" s="5"/>
      <c r="AH15" s="5"/>
      <c r="AI15" s="5"/>
      <c r="AJ15" s="5"/>
      <c r="AK15" s="5"/>
      <c r="AL15" s="5"/>
      <c r="AM15" s="5"/>
      <c r="AN15" s="5"/>
      <c r="AO15" s="5"/>
      <c r="AP15" s="5"/>
      <c r="AQ15" s="5"/>
      <c r="AR15" s="5"/>
      <c r="AS15" s="5"/>
      <c r="AT15" s="5">
        <v>4</v>
      </c>
      <c r="AU15" s="5"/>
      <c r="AV15" s="5"/>
      <c r="AW15" s="5">
        <v>0</v>
      </c>
      <c r="AX15" s="5"/>
      <c r="AY15" s="5"/>
      <c r="AZ15" s="5">
        <v>13</v>
      </c>
      <c r="BA15" s="5">
        <v>1</v>
      </c>
      <c r="BB15" s="5">
        <v>12</v>
      </c>
      <c r="BC15" s="5"/>
      <c r="BD15" s="5"/>
      <c r="BE15" s="5"/>
      <c r="BF15" s="5"/>
      <c r="BG15" s="5"/>
      <c r="BH15" s="5"/>
      <c r="BI15" s="5"/>
      <c r="BJ15" s="5"/>
      <c r="BK15" s="5"/>
      <c r="BL15" s="5"/>
      <c r="BM15" s="5">
        <v>1</v>
      </c>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4"/>
    </row>
    <row r="16" spans="1:200" ht="16.5">
      <c r="A16" s="80" t="s">
        <v>12</v>
      </c>
      <c r="B16" s="80" t="s">
        <v>24</v>
      </c>
      <c r="C16" s="68" t="s">
        <v>106</v>
      </c>
      <c r="D16" s="53">
        <v>18</v>
      </c>
      <c r="E16" s="5">
        <v>7</v>
      </c>
      <c r="F16" s="5">
        <v>0</v>
      </c>
      <c r="G16" s="5">
        <v>0</v>
      </c>
      <c r="H16" s="5">
        <v>1</v>
      </c>
      <c r="I16" s="5">
        <v>6</v>
      </c>
      <c r="J16" s="5">
        <v>6</v>
      </c>
      <c r="K16" s="5">
        <v>0</v>
      </c>
      <c r="L16" s="5">
        <v>6</v>
      </c>
      <c r="M16" s="5"/>
      <c r="N16" s="5">
        <v>161</v>
      </c>
      <c r="O16" s="5">
        <v>0</v>
      </c>
      <c r="P16" s="5">
        <v>4</v>
      </c>
      <c r="Q16" s="5">
        <v>1</v>
      </c>
      <c r="R16" s="5">
        <v>0</v>
      </c>
      <c r="S16" s="5">
        <v>5</v>
      </c>
      <c r="T16" s="5">
        <v>171</v>
      </c>
      <c r="U16" s="5">
        <v>171</v>
      </c>
      <c r="V16" s="5"/>
      <c r="W16" s="5">
        <v>3</v>
      </c>
      <c r="X16" s="5">
        <v>0</v>
      </c>
      <c r="Y16" s="5">
        <v>0</v>
      </c>
      <c r="Z16" s="5">
        <v>0</v>
      </c>
      <c r="AA16" s="5">
        <v>0</v>
      </c>
      <c r="AB16" s="5">
        <v>0</v>
      </c>
      <c r="AC16" s="5">
        <v>0</v>
      </c>
      <c r="AD16" s="5">
        <v>0</v>
      </c>
      <c r="AE16" s="5">
        <v>0</v>
      </c>
      <c r="AF16" s="5">
        <v>0</v>
      </c>
      <c r="AG16" s="5">
        <v>0</v>
      </c>
      <c r="AH16" s="5">
        <v>0</v>
      </c>
      <c r="AI16" s="5">
        <v>0</v>
      </c>
      <c r="AJ16" s="5">
        <v>0</v>
      </c>
      <c r="AK16" s="5">
        <v>0</v>
      </c>
      <c r="AL16" s="5">
        <v>0</v>
      </c>
      <c r="AM16" s="5">
        <v>0</v>
      </c>
      <c r="AN16" s="5">
        <v>0</v>
      </c>
      <c r="AO16" s="5">
        <v>0</v>
      </c>
      <c r="AP16" s="5">
        <v>0</v>
      </c>
      <c r="AQ16" s="5">
        <v>0</v>
      </c>
      <c r="AR16" s="5">
        <v>0</v>
      </c>
      <c r="AS16" s="5">
        <v>0</v>
      </c>
      <c r="AT16" s="5">
        <v>0</v>
      </c>
      <c r="AU16" s="5">
        <v>0</v>
      </c>
      <c r="AV16" s="5">
        <v>0</v>
      </c>
      <c r="AW16" s="5">
        <v>0</v>
      </c>
      <c r="AX16" s="5">
        <v>0</v>
      </c>
      <c r="AY16" s="5">
        <v>0</v>
      </c>
      <c r="AZ16" s="5">
        <v>0</v>
      </c>
      <c r="BA16" s="5">
        <v>0</v>
      </c>
      <c r="BB16" s="5">
        <v>0</v>
      </c>
      <c r="BC16" s="5">
        <v>0</v>
      </c>
      <c r="BD16" s="5">
        <v>0</v>
      </c>
      <c r="BE16" s="5">
        <v>0</v>
      </c>
      <c r="BF16" s="5">
        <v>0</v>
      </c>
      <c r="BG16" s="5">
        <v>0</v>
      </c>
      <c r="BH16" s="5">
        <v>0</v>
      </c>
      <c r="BI16" s="5">
        <v>0</v>
      </c>
      <c r="BJ16" s="5">
        <v>0</v>
      </c>
      <c r="BK16" s="5">
        <v>0</v>
      </c>
      <c r="BL16" s="5">
        <v>0</v>
      </c>
      <c r="BM16" s="5">
        <v>1</v>
      </c>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4"/>
    </row>
    <row r="17" spans="1:200" ht="16.5">
      <c r="A17" s="80" t="s">
        <v>12</v>
      </c>
      <c r="B17" s="80" t="s">
        <v>24</v>
      </c>
      <c r="C17" s="68" t="s">
        <v>107</v>
      </c>
      <c r="D17" s="53">
        <v>18</v>
      </c>
      <c r="E17" s="5"/>
      <c r="F17" s="5"/>
      <c r="G17" s="5"/>
      <c r="H17" s="5"/>
      <c r="I17" s="5"/>
      <c r="J17" s="5"/>
      <c r="K17" s="5"/>
      <c r="L17" s="5"/>
      <c r="M17" s="5"/>
      <c r="N17" s="5">
        <v>413</v>
      </c>
      <c r="O17" s="5"/>
      <c r="P17" s="5">
        <v>10</v>
      </c>
      <c r="Q17" s="5">
        <v>5</v>
      </c>
      <c r="R17" s="5">
        <v>0</v>
      </c>
      <c r="S17" s="5">
        <v>3</v>
      </c>
      <c r="T17" s="5">
        <v>431</v>
      </c>
      <c r="U17" s="5">
        <v>430</v>
      </c>
      <c r="V17" s="5">
        <v>1</v>
      </c>
      <c r="W17" s="5"/>
      <c r="X17" s="5"/>
      <c r="Y17" s="5">
        <v>0</v>
      </c>
      <c r="Z17" s="5">
        <v>0</v>
      </c>
      <c r="AA17" s="5">
        <v>0</v>
      </c>
      <c r="AB17" s="5">
        <v>0</v>
      </c>
      <c r="AC17" s="5">
        <v>0</v>
      </c>
      <c r="AD17" s="5">
        <v>0</v>
      </c>
      <c r="AE17" s="5">
        <v>0</v>
      </c>
      <c r="AF17" s="5">
        <v>0</v>
      </c>
      <c r="AG17" s="5">
        <v>0</v>
      </c>
      <c r="AH17" s="5">
        <v>0</v>
      </c>
      <c r="AI17" s="5">
        <v>0</v>
      </c>
      <c r="AJ17" s="5">
        <v>0</v>
      </c>
      <c r="AK17" s="5">
        <v>0</v>
      </c>
      <c r="AL17" s="5">
        <v>0</v>
      </c>
      <c r="AM17" s="5">
        <v>1</v>
      </c>
      <c r="AN17" s="5">
        <v>1</v>
      </c>
      <c r="AO17" s="5">
        <v>1</v>
      </c>
      <c r="AP17" s="5">
        <v>0</v>
      </c>
      <c r="AQ17" s="5">
        <v>0</v>
      </c>
      <c r="AR17" s="5">
        <v>0</v>
      </c>
      <c r="AS17" s="5">
        <v>0</v>
      </c>
      <c r="AT17" s="5">
        <v>2</v>
      </c>
      <c r="AU17" s="5">
        <v>1</v>
      </c>
      <c r="AV17" s="5">
        <v>0</v>
      </c>
      <c r="AW17" s="5">
        <v>0</v>
      </c>
      <c r="AX17" s="5">
        <v>0</v>
      </c>
      <c r="AY17" s="5">
        <v>0</v>
      </c>
      <c r="AZ17" s="5">
        <v>0</v>
      </c>
      <c r="BA17" s="5">
        <v>0</v>
      </c>
      <c r="BB17" s="5">
        <v>0</v>
      </c>
      <c r="BC17" s="5">
        <v>0</v>
      </c>
      <c r="BD17" s="5">
        <v>0</v>
      </c>
      <c r="BE17" s="5">
        <v>0</v>
      </c>
      <c r="BF17" s="5">
        <v>0</v>
      </c>
      <c r="BG17" s="5">
        <v>0</v>
      </c>
      <c r="BH17" s="5">
        <v>0</v>
      </c>
      <c r="BI17" s="5">
        <v>0</v>
      </c>
      <c r="BJ17" s="5">
        <v>0</v>
      </c>
      <c r="BK17" s="5">
        <v>0</v>
      </c>
      <c r="BL17" s="5">
        <v>0</v>
      </c>
      <c r="BM17" s="5">
        <v>1</v>
      </c>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4"/>
    </row>
    <row r="18" spans="1:200" ht="16.5">
      <c r="A18" s="80" t="s">
        <v>12</v>
      </c>
      <c r="B18" s="80" t="s">
        <v>24</v>
      </c>
      <c r="C18" s="68" t="s">
        <v>41</v>
      </c>
      <c r="D18" s="53">
        <v>6</v>
      </c>
      <c r="E18" s="5"/>
      <c r="F18" s="5"/>
      <c r="G18" s="5"/>
      <c r="H18" s="5"/>
      <c r="I18" s="5"/>
      <c r="J18" s="5"/>
      <c r="K18" s="5"/>
      <c r="L18" s="5"/>
      <c r="M18" s="5"/>
      <c r="N18" s="5">
        <v>213</v>
      </c>
      <c r="O18" s="5"/>
      <c r="P18" s="5">
        <v>5</v>
      </c>
      <c r="Q18" s="5">
        <v>3</v>
      </c>
      <c r="R18" s="5">
        <v>0</v>
      </c>
      <c r="S18" s="5">
        <v>3</v>
      </c>
      <c r="T18" s="5">
        <v>224</v>
      </c>
      <c r="U18" s="5">
        <v>218</v>
      </c>
      <c r="V18" s="5">
        <v>6</v>
      </c>
      <c r="W18" s="5"/>
      <c r="X18" s="5"/>
      <c r="Y18" s="5">
        <v>0</v>
      </c>
      <c r="Z18" s="5">
        <v>0</v>
      </c>
      <c r="AA18" s="5">
        <v>0</v>
      </c>
      <c r="AB18" s="5">
        <v>0</v>
      </c>
      <c r="AC18" s="5">
        <v>4</v>
      </c>
      <c r="AD18" s="5">
        <v>1</v>
      </c>
      <c r="AE18" s="5">
        <v>0</v>
      </c>
      <c r="AF18" s="5">
        <v>0</v>
      </c>
      <c r="AG18" s="5">
        <v>0</v>
      </c>
      <c r="AH18" s="5">
        <v>0</v>
      </c>
      <c r="AI18" s="5">
        <v>0</v>
      </c>
      <c r="AJ18" s="5">
        <v>0</v>
      </c>
      <c r="AK18" s="5">
        <v>0</v>
      </c>
      <c r="AL18" s="5">
        <v>0</v>
      </c>
      <c r="AM18" s="5">
        <v>1</v>
      </c>
      <c r="AN18" s="5">
        <v>1</v>
      </c>
      <c r="AO18" s="5">
        <v>1</v>
      </c>
      <c r="AP18" s="5">
        <v>1</v>
      </c>
      <c r="AQ18" s="5">
        <v>0</v>
      </c>
      <c r="AR18" s="5">
        <v>2</v>
      </c>
      <c r="AS18" s="5">
        <v>0</v>
      </c>
      <c r="AT18" s="5">
        <v>1</v>
      </c>
      <c r="AU18" s="5">
        <v>1</v>
      </c>
      <c r="AV18" s="5">
        <v>0</v>
      </c>
      <c r="AW18" s="5">
        <v>2</v>
      </c>
      <c r="AX18" s="5">
        <v>1</v>
      </c>
      <c r="AY18" s="5">
        <v>0</v>
      </c>
      <c r="AZ18" s="5">
        <v>5</v>
      </c>
      <c r="BA18" s="5">
        <v>2</v>
      </c>
      <c r="BB18" s="5">
        <v>3</v>
      </c>
      <c r="BC18" s="5">
        <v>3</v>
      </c>
      <c r="BD18" s="5">
        <v>0</v>
      </c>
      <c r="BE18" s="5">
        <v>3</v>
      </c>
      <c r="BF18" s="5">
        <v>0</v>
      </c>
      <c r="BG18" s="5">
        <v>2</v>
      </c>
      <c r="BH18" s="5">
        <v>0</v>
      </c>
      <c r="BI18" s="5">
        <v>0</v>
      </c>
      <c r="BJ18" s="5">
        <v>0</v>
      </c>
      <c r="BK18" s="5">
        <v>0</v>
      </c>
      <c r="BL18" s="5">
        <v>1</v>
      </c>
      <c r="BM18" s="5">
        <v>1</v>
      </c>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4"/>
    </row>
    <row r="19" spans="1:200" ht="17.25" thickBot="1">
      <c r="A19" s="80" t="s">
        <v>12</v>
      </c>
      <c r="B19" s="80" t="s">
        <v>24</v>
      </c>
      <c r="C19" s="58" t="s">
        <v>112</v>
      </c>
      <c r="D19" s="53">
        <v>4</v>
      </c>
      <c r="E19" s="5"/>
      <c r="F19" s="5"/>
      <c r="G19" s="5"/>
      <c r="H19" s="5"/>
      <c r="I19" s="5"/>
      <c r="J19" s="5"/>
      <c r="K19" s="5"/>
      <c r="L19" s="5"/>
      <c r="M19" s="5"/>
      <c r="N19" s="5">
        <v>61</v>
      </c>
      <c r="O19" s="5"/>
      <c r="P19" s="5">
        <v>1</v>
      </c>
      <c r="Q19" s="5">
        <v>0</v>
      </c>
      <c r="R19" s="5">
        <v>0</v>
      </c>
      <c r="S19" s="5">
        <v>0</v>
      </c>
      <c r="T19" s="5">
        <v>62</v>
      </c>
      <c r="U19" s="5">
        <v>61</v>
      </c>
      <c r="V19" s="5">
        <v>1</v>
      </c>
      <c r="W19" s="5"/>
      <c r="X19" s="5"/>
      <c r="Y19" s="5">
        <v>0</v>
      </c>
      <c r="Z19" s="5">
        <v>0</v>
      </c>
      <c r="AA19" s="5">
        <v>0</v>
      </c>
      <c r="AB19" s="5">
        <v>0</v>
      </c>
      <c r="AC19" s="5">
        <v>0</v>
      </c>
      <c r="AD19" s="5">
        <v>0</v>
      </c>
      <c r="AE19" s="5">
        <v>0</v>
      </c>
      <c r="AF19" s="5">
        <v>0</v>
      </c>
      <c r="AG19" s="5">
        <v>0</v>
      </c>
      <c r="AH19" s="5">
        <v>0</v>
      </c>
      <c r="AI19" s="5">
        <v>0</v>
      </c>
      <c r="AJ19" s="5">
        <v>0</v>
      </c>
      <c r="AK19" s="5">
        <v>0</v>
      </c>
      <c r="AL19" s="5">
        <v>0</v>
      </c>
      <c r="AM19" s="5">
        <v>0</v>
      </c>
      <c r="AN19" s="5">
        <v>0</v>
      </c>
      <c r="AO19" s="5">
        <v>0</v>
      </c>
      <c r="AP19" s="5">
        <v>0</v>
      </c>
      <c r="AQ19" s="5">
        <v>0</v>
      </c>
      <c r="AR19" s="5">
        <v>0</v>
      </c>
      <c r="AS19" s="5">
        <v>0</v>
      </c>
      <c r="AT19" s="5">
        <v>0</v>
      </c>
      <c r="AU19" s="5">
        <v>0</v>
      </c>
      <c r="AV19" s="5">
        <v>0</v>
      </c>
      <c r="AW19" s="5">
        <v>1</v>
      </c>
      <c r="AX19" s="5">
        <v>0</v>
      </c>
      <c r="AY19" s="5">
        <v>0</v>
      </c>
      <c r="AZ19" s="5">
        <v>1</v>
      </c>
      <c r="BA19" s="5">
        <v>0</v>
      </c>
      <c r="BB19" s="5">
        <v>1</v>
      </c>
      <c r="BC19" s="5">
        <v>0</v>
      </c>
      <c r="BD19" s="5">
        <v>1</v>
      </c>
      <c r="BE19" s="5">
        <v>0</v>
      </c>
      <c r="BF19" s="5">
        <v>0</v>
      </c>
      <c r="BG19" s="5">
        <v>0</v>
      </c>
      <c r="BH19" s="5">
        <v>0</v>
      </c>
      <c r="BI19" s="5">
        <v>0</v>
      </c>
      <c r="BJ19" s="5">
        <v>0</v>
      </c>
      <c r="BK19" s="5">
        <v>0</v>
      </c>
      <c r="BL19" s="5">
        <v>0</v>
      </c>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4"/>
    </row>
    <row r="20" spans="1:200" ht="16.5">
      <c r="A20" s="80" t="s">
        <v>12</v>
      </c>
      <c r="B20" s="79" t="s">
        <v>113</v>
      </c>
      <c r="C20" s="68" t="s">
        <v>114</v>
      </c>
      <c r="D20" s="53">
        <v>4</v>
      </c>
      <c r="E20" s="5"/>
      <c r="F20" s="5"/>
      <c r="G20" s="5"/>
      <c r="H20" s="5"/>
      <c r="I20" s="5"/>
      <c r="J20" s="5"/>
      <c r="K20" s="5"/>
      <c r="L20" s="5"/>
      <c r="M20" s="5"/>
      <c r="N20" s="5">
        <v>66</v>
      </c>
      <c r="O20" s="5"/>
      <c r="P20" s="5">
        <v>3</v>
      </c>
      <c r="Q20" s="5">
        <v>0</v>
      </c>
      <c r="R20" s="5">
        <v>0</v>
      </c>
      <c r="S20" s="5">
        <v>0</v>
      </c>
      <c r="T20" s="5">
        <v>69</v>
      </c>
      <c r="U20" s="5">
        <v>67</v>
      </c>
      <c r="V20" s="5">
        <v>2</v>
      </c>
      <c r="W20" s="5"/>
      <c r="X20" s="5"/>
      <c r="Y20" s="5"/>
      <c r="Z20" s="5"/>
      <c r="AA20" s="5"/>
      <c r="AB20" s="5"/>
      <c r="AC20" s="5">
        <v>2</v>
      </c>
      <c r="AD20" s="5"/>
      <c r="AE20" s="5"/>
      <c r="AF20" s="5"/>
      <c r="AG20" s="5"/>
      <c r="AH20" s="5"/>
      <c r="AI20" s="5"/>
      <c r="AJ20" s="5"/>
      <c r="AK20" s="5"/>
      <c r="AL20" s="5"/>
      <c r="AM20" s="5"/>
      <c r="AN20" s="5"/>
      <c r="AO20" s="5"/>
      <c r="AP20" s="5"/>
      <c r="AQ20" s="5"/>
      <c r="AR20" s="5"/>
      <c r="AS20" s="5"/>
      <c r="AT20" s="5">
        <v>0</v>
      </c>
      <c r="AU20" s="5"/>
      <c r="AV20" s="5"/>
      <c r="AW20" s="5">
        <v>0</v>
      </c>
      <c r="AX20" s="5"/>
      <c r="AY20" s="5"/>
      <c r="AZ20" s="5">
        <v>0</v>
      </c>
      <c r="BA20" s="5">
        <v>0</v>
      </c>
      <c r="BB20" s="5">
        <v>0</v>
      </c>
      <c r="BC20" s="5"/>
      <c r="BD20" s="5"/>
      <c r="BE20" s="5"/>
      <c r="BF20" s="5"/>
      <c r="BG20" s="5"/>
      <c r="BH20" s="5"/>
      <c r="BI20" s="5"/>
      <c r="BJ20" s="5"/>
      <c r="BK20" s="5"/>
      <c r="BL20" s="5"/>
      <c r="BM20" s="5">
        <v>1</v>
      </c>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4"/>
    </row>
    <row r="21" spans="1:200" ht="16.5">
      <c r="A21" s="80" t="s">
        <v>12</v>
      </c>
      <c r="B21" s="80" t="s">
        <v>113</v>
      </c>
      <c r="C21" s="68" t="s">
        <v>116</v>
      </c>
      <c r="D21" s="53">
        <v>3</v>
      </c>
      <c r="E21" s="5"/>
      <c r="F21" s="5"/>
      <c r="G21" s="5"/>
      <c r="H21" s="5"/>
      <c r="I21" s="5"/>
      <c r="J21" s="5"/>
      <c r="K21" s="5"/>
      <c r="L21" s="5"/>
      <c r="M21" s="5"/>
      <c r="N21" s="5">
        <v>118</v>
      </c>
      <c r="O21" s="5"/>
      <c r="P21" s="5">
        <v>6</v>
      </c>
      <c r="Q21" s="5">
        <v>5</v>
      </c>
      <c r="R21" s="5">
        <v>0</v>
      </c>
      <c r="S21" s="5">
        <v>0</v>
      </c>
      <c r="T21" s="5">
        <v>129</v>
      </c>
      <c r="U21" s="5">
        <v>123</v>
      </c>
      <c r="V21" s="5">
        <v>6</v>
      </c>
      <c r="W21" s="5"/>
      <c r="X21" s="5"/>
      <c r="Y21" s="5">
        <v>0</v>
      </c>
      <c r="Z21" s="5">
        <v>0</v>
      </c>
      <c r="AA21" s="5">
        <v>0</v>
      </c>
      <c r="AB21" s="5">
        <v>2</v>
      </c>
      <c r="AC21" s="5">
        <v>2</v>
      </c>
      <c r="AD21" s="5">
        <v>2</v>
      </c>
      <c r="AE21" s="5">
        <v>0</v>
      </c>
      <c r="AF21" s="5">
        <v>0</v>
      </c>
      <c r="AG21" s="5">
        <v>0</v>
      </c>
      <c r="AH21" s="5">
        <v>0</v>
      </c>
      <c r="AI21" s="5">
        <v>2</v>
      </c>
      <c r="AJ21" s="5">
        <v>0</v>
      </c>
      <c r="AK21" s="5">
        <v>0</v>
      </c>
      <c r="AL21" s="5">
        <v>0</v>
      </c>
      <c r="AM21" s="5">
        <v>1</v>
      </c>
      <c r="AN21" s="5">
        <v>1</v>
      </c>
      <c r="AO21" s="5">
        <v>1</v>
      </c>
      <c r="AP21" s="5">
        <v>4</v>
      </c>
      <c r="AQ21" s="5">
        <v>0</v>
      </c>
      <c r="AR21" s="5">
        <v>0</v>
      </c>
      <c r="AS21" s="5">
        <v>0</v>
      </c>
      <c r="AT21" s="5">
        <v>0</v>
      </c>
      <c r="AU21" s="5">
        <v>0</v>
      </c>
      <c r="AV21" s="5">
        <v>0</v>
      </c>
      <c r="AW21" s="5">
        <v>0</v>
      </c>
      <c r="AX21" s="5">
        <v>0</v>
      </c>
      <c r="AY21" s="5">
        <v>0</v>
      </c>
      <c r="AZ21" s="5">
        <v>10</v>
      </c>
      <c r="BA21" s="5">
        <v>0</v>
      </c>
      <c r="BB21" s="5">
        <v>10</v>
      </c>
      <c r="BC21" s="5">
        <v>2</v>
      </c>
      <c r="BD21" s="5">
        <v>0</v>
      </c>
      <c r="BE21" s="5">
        <v>2</v>
      </c>
      <c r="BF21" s="5">
        <v>0</v>
      </c>
      <c r="BG21" s="5">
        <v>0</v>
      </c>
      <c r="BH21" s="5">
        <v>0</v>
      </c>
      <c r="BI21" s="5">
        <v>0</v>
      </c>
      <c r="BJ21" s="5">
        <v>0</v>
      </c>
      <c r="BK21" s="5">
        <v>0</v>
      </c>
      <c r="BL21" s="5">
        <v>0</v>
      </c>
      <c r="BM21" s="5">
        <v>1</v>
      </c>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4"/>
    </row>
    <row r="22" spans="1:200" ht="16.5">
      <c r="A22" s="80" t="s">
        <v>12</v>
      </c>
      <c r="B22" s="80" t="s">
        <v>113</v>
      </c>
      <c r="C22" s="68" t="s">
        <v>120</v>
      </c>
      <c r="D22" s="53">
        <v>25</v>
      </c>
      <c r="E22" s="5">
        <v>3</v>
      </c>
      <c r="F22" s="5">
        <v>0</v>
      </c>
      <c r="G22" s="5">
        <v>0</v>
      </c>
      <c r="H22" s="5">
        <v>0</v>
      </c>
      <c r="I22" s="5">
        <v>3</v>
      </c>
      <c r="J22" s="5">
        <v>3</v>
      </c>
      <c r="K22" s="5">
        <v>0</v>
      </c>
      <c r="L22" s="5">
        <v>3</v>
      </c>
      <c r="M22" s="5"/>
      <c r="N22" s="5">
        <v>794</v>
      </c>
      <c r="O22" s="5">
        <v>0</v>
      </c>
      <c r="P22" s="5">
        <v>22</v>
      </c>
      <c r="Q22" s="5">
        <v>14</v>
      </c>
      <c r="R22" s="5">
        <v>0</v>
      </c>
      <c r="S22" s="5">
        <v>3</v>
      </c>
      <c r="T22" s="5">
        <v>833</v>
      </c>
      <c r="U22" s="5">
        <v>802</v>
      </c>
      <c r="V22" s="5">
        <v>31</v>
      </c>
      <c r="W22" s="5">
        <v>3</v>
      </c>
      <c r="X22" s="5">
        <v>0</v>
      </c>
      <c r="Y22" s="5"/>
      <c r="Z22" s="5"/>
      <c r="AA22" s="5"/>
      <c r="AB22" s="5"/>
      <c r="AC22" s="5">
        <v>12</v>
      </c>
      <c r="AD22" s="5"/>
      <c r="AE22" s="5"/>
      <c r="AF22" s="5"/>
      <c r="AG22" s="5"/>
      <c r="AH22" s="5"/>
      <c r="AI22" s="5"/>
      <c r="AJ22" s="5"/>
      <c r="AK22" s="5"/>
      <c r="AL22" s="5"/>
      <c r="AM22" s="5"/>
      <c r="AN22" s="5"/>
      <c r="AO22" s="5"/>
      <c r="AP22" s="5"/>
      <c r="AQ22" s="5"/>
      <c r="AR22" s="5"/>
      <c r="AS22" s="5"/>
      <c r="AT22" s="5">
        <v>5</v>
      </c>
      <c r="AU22" s="5"/>
      <c r="AV22" s="5"/>
      <c r="AW22" s="5">
        <v>0</v>
      </c>
      <c r="AX22" s="5"/>
      <c r="AY22" s="5"/>
      <c r="AZ22" s="5">
        <v>14</v>
      </c>
      <c r="BA22" s="5">
        <v>0</v>
      </c>
      <c r="BB22" s="5">
        <v>14</v>
      </c>
      <c r="BC22" s="5"/>
      <c r="BD22" s="5"/>
      <c r="BE22" s="5"/>
      <c r="BF22" s="5"/>
      <c r="BG22" s="5"/>
      <c r="BH22" s="5"/>
      <c r="BI22" s="5"/>
      <c r="BJ22" s="5"/>
      <c r="BK22" s="5"/>
      <c r="BL22" s="5"/>
      <c r="BM22" s="5">
        <v>1</v>
      </c>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4"/>
    </row>
    <row r="23" spans="1:200" ht="17.25" thickBot="1">
      <c r="A23" s="80" t="s">
        <v>12</v>
      </c>
      <c r="B23" s="80" t="s">
        <v>113</v>
      </c>
      <c r="C23" s="58" t="s">
        <v>123</v>
      </c>
      <c r="D23" s="53">
        <v>0</v>
      </c>
      <c r="E23" s="5"/>
      <c r="F23" s="5"/>
      <c r="G23" s="5"/>
      <c r="H23" s="5"/>
      <c r="I23" s="5"/>
      <c r="J23" s="5"/>
      <c r="K23" s="5"/>
      <c r="L23" s="5"/>
      <c r="M23" s="5"/>
      <c r="N23" s="5">
        <v>37</v>
      </c>
      <c r="O23" s="5"/>
      <c r="P23" s="5">
        <v>3</v>
      </c>
      <c r="Q23" s="5">
        <v>3</v>
      </c>
      <c r="R23" s="5">
        <v>0</v>
      </c>
      <c r="S23" s="5">
        <v>1</v>
      </c>
      <c r="T23" s="5">
        <v>44</v>
      </c>
      <c r="U23" s="5">
        <v>41</v>
      </c>
      <c r="V23" s="5">
        <v>3</v>
      </c>
      <c r="W23" s="5"/>
      <c r="X23" s="5"/>
      <c r="Y23" s="5"/>
      <c r="Z23" s="5"/>
      <c r="AA23" s="5"/>
      <c r="AB23" s="5"/>
      <c r="AC23" s="5">
        <v>0</v>
      </c>
      <c r="AD23" s="5"/>
      <c r="AE23" s="5"/>
      <c r="AF23" s="5"/>
      <c r="AG23" s="5"/>
      <c r="AH23" s="5"/>
      <c r="AI23" s="5"/>
      <c r="AJ23" s="5"/>
      <c r="AK23" s="5"/>
      <c r="AL23" s="5"/>
      <c r="AM23" s="5"/>
      <c r="AN23" s="5"/>
      <c r="AO23" s="5"/>
      <c r="AP23" s="5"/>
      <c r="AQ23" s="5"/>
      <c r="AR23" s="5"/>
      <c r="AS23" s="5"/>
      <c r="AT23" s="5">
        <v>0</v>
      </c>
      <c r="AU23" s="5"/>
      <c r="AV23" s="5"/>
      <c r="AW23" s="5">
        <v>0</v>
      </c>
      <c r="AX23" s="5"/>
      <c r="AY23" s="5"/>
      <c r="AZ23" s="5">
        <v>3</v>
      </c>
      <c r="BA23" s="5">
        <v>1</v>
      </c>
      <c r="BB23" s="5">
        <v>2</v>
      </c>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4"/>
    </row>
    <row r="24" spans="1:200" ht="16.5">
      <c r="A24" s="80" t="s">
        <v>12</v>
      </c>
      <c r="B24" s="80" t="s">
        <v>113</v>
      </c>
      <c r="C24" s="66" t="s">
        <v>205</v>
      </c>
      <c r="D24" s="53">
        <v>0</v>
      </c>
      <c r="E24" s="5"/>
      <c r="F24" s="5"/>
      <c r="G24" s="5"/>
      <c r="H24" s="5"/>
      <c r="I24" s="5"/>
      <c r="J24" s="5"/>
      <c r="K24" s="5"/>
      <c r="L24" s="5"/>
      <c r="M24" s="5"/>
      <c r="N24" s="5">
        <v>27</v>
      </c>
      <c r="O24" s="5"/>
      <c r="P24" s="5">
        <v>0</v>
      </c>
      <c r="Q24" s="5">
        <v>1</v>
      </c>
      <c r="R24" s="5">
        <v>0</v>
      </c>
      <c r="S24" s="5">
        <v>0</v>
      </c>
      <c r="T24" s="5">
        <v>28</v>
      </c>
      <c r="U24" s="5">
        <v>27</v>
      </c>
      <c r="V24" s="5">
        <v>1</v>
      </c>
      <c r="W24" s="5"/>
      <c r="X24" s="5"/>
      <c r="Y24" s="5"/>
      <c r="Z24" s="5"/>
      <c r="AA24" s="5"/>
      <c r="AB24" s="5"/>
      <c r="AC24" s="5">
        <v>0</v>
      </c>
      <c r="AD24" s="5"/>
      <c r="AE24" s="5"/>
      <c r="AF24" s="5"/>
      <c r="AG24" s="5"/>
      <c r="AH24" s="5"/>
      <c r="AI24" s="5"/>
      <c r="AJ24" s="5"/>
      <c r="AK24" s="5"/>
      <c r="AL24" s="5"/>
      <c r="AM24" s="5"/>
      <c r="AN24" s="5"/>
      <c r="AO24" s="5"/>
      <c r="AP24" s="5"/>
      <c r="AQ24" s="5"/>
      <c r="AR24" s="5"/>
      <c r="AS24" s="5"/>
      <c r="AT24" s="5">
        <v>0</v>
      </c>
      <c r="AU24" s="5"/>
      <c r="AV24" s="5"/>
      <c r="AW24" s="5">
        <v>0</v>
      </c>
      <c r="AX24" s="5"/>
      <c r="AY24" s="5"/>
      <c r="AZ24" s="5">
        <v>1</v>
      </c>
      <c r="BA24" s="5">
        <v>1</v>
      </c>
      <c r="BB24" s="5">
        <v>0</v>
      </c>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4"/>
    </row>
    <row r="25" spans="1:200" ht="16.5">
      <c r="A25" s="80" t="s">
        <v>12</v>
      </c>
      <c r="B25" s="80" t="s">
        <v>113</v>
      </c>
      <c r="C25" s="66" t="s">
        <v>211</v>
      </c>
      <c r="D25" s="53">
        <v>0</v>
      </c>
      <c r="E25" s="5"/>
      <c r="F25" s="5"/>
      <c r="G25" s="5"/>
      <c r="H25" s="5"/>
      <c r="I25" s="5"/>
      <c r="J25" s="5"/>
      <c r="K25" s="5"/>
      <c r="L25" s="5"/>
      <c r="M25" s="5"/>
      <c r="N25" s="5">
        <v>15</v>
      </c>
      <c r="O25" s="5"/>
      <c r="P25" s="5">
        <v>0</v>
      </c>
      <c r="Q25" s="5">
        <v>0</v>
      </c>
      <c r="R25" s="5">
        <v>0</v>
      </c>
      <c r="S25" s="5">
        <v>0</v>
      </c>
      <c r="T25" s="5">
        <v>15</v>
      </c>
      <c r="U25" s="5">
        <v>15</v>
      </c>
      <c r="V25" s="5"/>
      <c r="W25" s="5"/>
      <c r="X25" s="5"/>
      <c r="Y25" s="5"/>
      <c r="Z25" s="5"/>
      <c r="AA25" s="5"/>
      <c r="AB25" s="5"/>
      <c r="AC25" s="5">
        <v>0</v>
      </c>
      <c r="AD25" s="5"/>
      <c r="AE25" s="5"/>
      <c r="AF25" s="5"/>
      <c r="AG25" s="5"/>
      <c r="AH25" s="5"/>
      <c r="AI25" s="5"/>
      <c r="AJ25" s="5"/>
      <c r="AK25" s="5"/>
      <c r="AL25" s="5"/>
      <c r="AM25" s="5"/>
      <c r="AN25" s="5"/>
      <c r="AO25" s="5"/>
      <c r="AP25" s="5"/>
      <c r="AQ25" s="5"/>
      <c r="AR25" s="5"/>
      <c r="AS25" s="5"/>
      <c r="AT25" s="5">
        <v>0</v>
      </c>
      <c r="AU25" s="5"/>
      <c r="AV25" s="5"/>
      <c r="AW25" s="5">
        <v>0</v>
      </c>
      <c r="AX25" s="5"/>
      <c r="AY25" s="5"/>
      <c r="AZ25" s="5">
        <v>0</v>
      </c>
      <c r="BA25" s="5">
        <v>0</v>
      </c>
      <c r="BB25" s="5">
        <v>0</v>
      </c>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4"/>
    </row>
    <row r="26" spans="1:200" ht="16.5">
      <c r="A26" s="80" t="s">
        <v>12</v>
      </c>
      <c r="B26" s="79" t="s">
        <v>126</v>
      </c>
      <c r="C26" s="68" t="s">
        <v>127</v>
      </c>
      <c r="D26" s="53">
        <v>5</v>
      </c>
      <c r="E26" s="5"/>
      <c r="F26" s="5"/>
      <c r="G26" s="5"/>
      <c r="H26" s="5"/>
      <c r="I26" s="5"/>
      <c r="J26" s="5"/>
      <c r="K26" s="5"/>
      <c r="L26" s="5"/>
      <c r="M26" s="5"/>
      <c r="N26" s="5">
        <v>125</v>
      </c>
      <c r="O26" s="5"/>
      <c r="P26" s="5">
        <v>2</v>
      </c>
      <c r="Q26" s="5"/>
      <c r="R26" s="5"/>
      <c r="S26" s="5"/>
      <c r="T26" s="5">
        <v>127</v>
      </c>
      <c r="U26" s="5">
        <v>137</v>
      </c>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v>1</v>
      </c>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4"/>
    </row>
    <row r="27" spans="1:200" ht="16.5">
      <c r="A27" s="80" t="s">
        <v>12</v>
      </c>
      <c r="B27" s="80" t="s">
        <v>126</v>
      </c>
      <c r="C27" s="68" t="s">
        <v>129</v>
      </c>
      <c r="D27" s="53">
        <v>2</v>
      </c>
      <c r="E27" s="5"/>
      <c r="F27" s="5"/>
      <c r="G27" s="5"/>
      <c r="H27" s="5"/>
      <c r="I27" s="5"/>
      <c r="J27" s="5"/>
      <c r="K27" s="5"/>
      <c r="L27" s="5"/>
      <c r="M27" s="5"/>
      <c r="N27" s="5">
        <v>92</v>
      </c>
      <c r="O27" s="5"/>
      <c r="P27" s="5">
        <v>0</v>
      </c>
      <c r="Q27" s="5">
        <v>0</v>
      </c>
      <c r="R27" s="5">
        <v>0</v>
      </c>
      <c r="S27" s="5">
        <v>0</v>
      </c>
      <c r="T27" s="5">
        <v>92</v>
      </c>
      <c r="U27" s="5">
        <v>91</v>
      </c>
      <c r="V27" s="5">
        <v>1</v>
      </c>
      <c r="W27" s="5"/>
      <c r="X27" s="5"/>
      <c r="Y27" s="5"/>
      <c r="Z27" s="5"/>
      <c r="AA27" s="5"/>
      <c r="AB27" s="5"/>
      <c r="AC27" s="5">
        <v>0</v>
      </c>
      <c r="AD27" s="5"/>
      <c r="AE27" s="5"/>
      <c r="AF27" s="5"/>
      <c r="AG27" s="5"/>
      <c r="AH27" s="5"/>
      <c r="AI27" s="5"/>
      <c r="AJ27" s="5"/>
      <c r="AK27" s="5"/>
      <c r="AL27" s="5"/>
      <c r="AM27" s="5"/>
      <c r="AN27" s="5"/>
      <c r="AO27" s="5"/>
      <c r="AP27" s="5"/>
      <c r="AQ27" s="5"/>
      <c r="AR27" s="5"/>
      <c r="AS27" s="5"/>
      <c r="AT27" s="5">
        <v>1</v>
      </c>
      <c r="AU27" s="5"/>
      <c r="AV27" s="5"/>
      <c r="AW27" s="5">
        <v>0</v>
      </c>
      <c r="AX27" s="5"/>
      <c r="AY27" s="5"/>
      <c r="AZ27" s="5">
        <v>0</v>
      </c>
      <c r="BA27" s="5">
        <v>0</v>
      </c>
      <c r="BB27" s="5">
        <v>0</v>
      </c>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4"/>
    </row>
    <row r="28" spans="1:200" ht="17.25" thickBot="1">
      <c r="A28" s="80" t="s">
        <v>12</v>
      </c>
      <c r="B28" s="80" t="s">
        <v>126</v>
      </c>
      <c r="C28" s="58" t="s">
        <v>174</v>
      </c>
      <c r="D28" s="53">
        <v>0</v>
      </c>
      <c r="E28" s="5"/>
      <c r="F28" s="5"/>
      <c r="G28" s="5"/>
      <c r="H28" s="5"/>
      <c r="I28" s="5"/>
      <c r="J28" s="5"/>
      <c r="K28" s="5"/>
      <c r="L28" s="5"/>
      <c r="M28" s="5"/>
      <c r="N28" s="5">
        <v>113</v>
      </c>
      <c r="O28" s="5"/>
      <c r="P28" s="5">
        <v>9</v>
      </c>
      <c r="Q28" s="5">
        <v>0</v>
      </c>
      <c r="R28" s="5">
        <v>2</v>
      </c>
      <c r="S28" s="5">
        <v>8</v>
      </c>
      <c r="T28" s="5">
        <v>131</v>
      </c>
      <c r="U28" s="5">
        <v>131</v>
      </c>
      <c r="V28" s="5"/>
      <c r="W28" s="5"/>
      <c r="X28" s="5"/>
      <c r="Y28" s="5">
        <v>0</v>
      </c>
      <c r="Z28" s="5">
        <v>0</v>
      </c>
      <c r="AA28" s="5">
        <v>0</v>
      </c>
      <c r="AB28" s="5">
        <v>0</v>
      </c>
      <c r="AC28" s="5">
        <v>0</v>
      </c>
      <c r="AD28" s="5">
        <v>0</v>
      </c>
      <c r="AE28" s="5">
        <v>0</v>
      </c>
      <c r="AF28" s="5">
        <v>0</v>
      </c>
      <c r="AG28" s="5">
        <v>0</v>
      </c>
      <c r="AH28" s="5">
        <v>0</v>
      </c>
      <c r="AI28" s="5">
        <v>0</v>
      </c>
      <c r="AJ28" s="5">
        <v>0</v>
      </c>
      <c r="AK28" s="5">
        <v>0</v>
      </c>
      <c r="AL28" s="5">
        <v>0</v>
      </c>
      <c r="AM28" s="5">
        <v>0</v>
      </c>
      <c r="AN28" s="5">
        <v>0</v>
      </c>
      <c r="AO28" s="5">
        <v>0</v>
      </c>
      <c r="AP28" s="5">
        <v>0</v>
      </c>
      <c r="AQ28" s="5">
        <v>0</v>
      </c>
      <c r="AR28" s="5">
        <v>0</v>
      </c>
      <c r="AS28" s="5">
        <v>0</v>
      </c>
      <c r="AT28" s="5">
        <v>0</v>
      </c>
      <c r="AU28" s="5">
        <v>0</v>
      </c>
      <c r="AV28" s="5">
        <v>0</v>
      </c>
      <c r="AW28" s="5">
        <v>0</v>
      </c>
      <c r="AX28" s="5">
        <v>0</v>
      </c>
      <c r="AY28" s="5">
        <v>0</v>
      </c>
      <c r="AZ28" s="5">
        <v>0</v>
      </c>
      <c r="BA28" s="5">
        <v>0</v>
      </c>
      <c r="BB28" s="5">
        <v>0</v>
      </c>
      <c r="BC28" s="5">
        <v>0</v>
      </c>
      <c r="BD28" s="5">
        <v>0</v>
      </c>
      <c r="BE28" s="5">
        <v>0</v>
      </c>
      <c r="BF28" s="5">
        <v>0</v>
      </c>
      <c r="BG28" s="5">
        <v>0</v>
      </c>
      <c r="BH28" s="5">
        <v>0</v>
      </c>
      <c r="BI28" s="5">
        <v>0</v>
      </c>
      <c r="BJ28" s="5">
        <v>0</v>
      </c>
      <c r="BK28" s="5">
        <v>0</v>
      </c>
      <c r="BL28" s="5">
        <v>0</v>
      </c>
      <c r="BM28" s="5">
        <v>1</v>
      </c>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4"/>
    </row>
    <row r="29" spans="1:200" ht="17.25" thickBot="1">
      <c r="A29" s="80" t="s">
        <v>12</v>
      </c>
      <c r="B29" s="81" t="s">
        <v>126</v>
      </c>
      <c r="C29" s="66" t="s">
        <v>209</v>
      </c>
      <c r="D29" s="53">
        <v>0</v>
      </c>
      <c r="E29" s="5"/>
      <c r="F29" s="5"/>
      <c r="G29" s="5"/>
      <c r="H29" s="5"/>
      <c r="I29" s="5"/>
      <c r="J29" s="5"/>
      <c r="K29" s="5"/>
      <c r="L29" s="5"/>
      <c r="M29" s="5"/>
      <c r="N29" s="5">
        <v>16</v>
      </c>
      <c r="O29" s="5"/>
      <c r="P29" s="5">
        <v>1</v>
      </c>
      <c r="Q29" s="5">
        <v>4</v>
      </c>
      <c r="R29" s="5">
        <v>0</v>
      </c>
      <c r="S29" s="5">
        <v>0</v>
      </c>
      <c r="T29" s="5">
        <v>21</v>
      </c>
      <c r="U29" s="5">
        <v>20</v>
      </c>
      <c r="V29" s="5">
        <v>1</v>
      </c>
      <c r="W29" s="5"/>
      <c r="X29" s="5"/>
      <c r="Y29" s="5"/>
      <c r="Z29" s="5"/>
      <c r="AA29" s="5"/>
      <c r="AB29" s="5"/>
      <c r="AC29" s="5">
        <v>0</v>
      </c>
      <c r="AD29" s="5"/>
      <c r="AE29" s="5"/>
      <c r="AF29" s="5"/>
      <c r="AG29" s="5"/>
      <c r="AH29" s="5"/>
      <c r="AI29" s="5"/>
      <c r="AJ29" s="5"/>
      <c r="AK29" s="5"/>
      <c r="AL29" s="5"/>
      <c r="AM29" s="5"/>
      <c r="AN29" s="5"/>
      <c r="AO29" s="5"/>
      <c r="AP29" s="5"/>
      <c r="AQ29" s="5"/>
      <c r="AR29" s="5"/>
      <c r="AS29" s="5"/>
      <c r="AT29" s="5">
        <v>0</v>
      </c>
      <c r="AU29" s="5"/>
      <c r="AV29" s="5"/>
      <c r="AW29" s="5">
        <v>0</v>
      </c>
      <c r="AX29" s="5"/>
      <c r="AY29" s="5"/>
      <c r="AZ29" s="5">
        <v>1</v>
      </c>
      <c r="BA29" s="5">
        <v>0</v>
      </c>
      <c r="BB29" s="5">
        <v>1</v>
      </c>
      <c r="BC29" s="5"/>
      <c r="BD29" s="5"/>
      <c r="BE29" s="5"/>
      <c r="BF29" s="5"/>
      <c r="BG29" s="5"/>
      <c r="BH29" s="5"/>
      <c r="BI29" s="5"/>
      <c r="BJ29" s="5"/>
      <c r="BK29" s="5"/>
      <c r="BL29" s="5"/>
      <c r="BM29" s="5">
        <v>1</v>
      </c>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4"/>
    </row>
    <row r="30" spans="1:200" ht="16.5">
      <c r="A30" s="79" t="s">
        <v>26</v>
      </c>
      <c r="B30" s="79" t="s">
        <v>27</v>
      </c>
      <c r="C30" s="68" t="s">
        <v>108</v>
      </c>
      <c r="D30" s="53">
        <v>5</v>
      </c>
      <c r="E30" s="5">
        <v>2</v>
      </c>
      <c r="F30" s="5">
        <v>0</v>
      </c>
      <c r="G30" s="5">
        <v>0</v>
      </c>
      <c r="H30" s="5">
        <v>1</v>
      </c>
      <c r="I30" s="5">
        <v>1</v>
      </c>
      <c r="J30" s="5">
        <v>1</v>
      </c>
      <c r="K30" s="5">
        <v>0</v>
      </c>
      <c r="L30" s="5">
        <v>1</v>
      </c>
      <c r="M30" s="5"/>
      <c r="N30" s="5">
        <v>130</v>
      </c>
      <c r="O30" s="5">
        <v>0</v>
      </c>
      <c r="P30" s="5">
        <v>3</v>
      </c>
      <c r="Q30" s="5">
        <v>0</v>
      </c>
      <c r="R30" s="5">
        <v>0</v>
      </c>
      <c r="S30" s="5">
        <v>0</v>
      </c>
      <c r="T30" s="5">
        <v>133</v>
      </c>
      <c r="U30" s="5">
        <v>131</v>
      </c>
      <c r="V30" s="5">
        <v>2</v>
      </c>
      <c r="W30" s="5">
        <v>1</v>
      </c>
      <c r="X30" s="5">
        <v>0</v>
      </c>
      <c r="Y30" s="5"/>
      <c r="Z30" s="5"/>
      <c r="AA30" s="5"/>
      <c r="AB30" s="5"/>
      <c r="AC30" s="5">
        <v>0</v>
      </c>
      <c r="AD30" s="5"/>
      <c r="AE30" s="5"/>
      <c r="AF30" s="5"/>
      <c r="AG30" s="5"/>
      <c r="AH30" s="5"/>
      <c r="AI30" s="5"/>
      <c r="AJ30" s="5"/>
      <c r="AK30" s="5"/>
      <c r="AL30" s="5"/>
      <c r="AM30" s="5"/>
      <c r="AN30" s="5"/>
      <c r="AO30" s="5"/>
      <c r="AP30" s="5"/>
      <c r="AQ30" s="5"/>
      <c r="AR30" s="5"/>
      <c r="AS30" s="5"/>
      <c r="AT30" s="5">
        <v>0</v>
      </c>
      <c r="AU30" s="5"/>
      <c r="AV30" s="5"/>
      <c r="AW30" s="5">
        <v>0</v>
      </c>
      <c r="AX30" s="5"/>
      <c r="AY30" s="5"/>
      <c r="AZ30" s="5">
        <v>2</v>
      </c>
      <c r="BA30" s="5">
        <v>0</v>
      </c>
      <c r="BB30" s="5">
        <v>2</v>
      </c>
      <c r="BC30" s="5"/>
      <c r="BD30" s="5"/>
      <c r="BE30" s="5"/>
      <c r="BF30" s="5"/>
      <c r="BG30" s="5"/>
      <c r="BH30" s="5"/>
      <c r="BI30" s="5"/>
      <c r="BJ30" s="5"/>
      <c r="BK30" s="5"/>
      <c r="BL30" s="5"/>
      <c r="BM30" s="5">
        <v>1</v>
      </c>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4"/>
    </row>
    <row r="31" spans="1:200" ht="16.5">
      <c r="A31" s="84" t="s">
        <v>26</v>
      </c>
      <c r="B31" s="80" t="s">
        <v>27</v>
      </c>
      <c r="C31" s="68" t="s">
        <v>182</v>
      </c>
      <c r="D31" s="53">
        <v>2</v>
      </c>
      <c r="E31" s="5"/>
      <c r="F31" s="5"/>
      <c r="G31" s="5"/>
      <c r="H31" s="5"/>
      <c r="I31" s="5"/>
      <c r="J31" s="5"/>
      <c r="K31" s="5"/>
      <c r="L31" s="5"/>
      <c r="M31" s="5"/>
      <c r="N31" s="5">
        <v>112</v>
      </c>
      <c r="O31" s="5"/>
      <c r="P31" s="5">
        <v>5</v>
      </c>
      <c r="Q31" s="5"/>
      <c r="R31" s="5"/>
      <c r="S31" s="5"/>
      <c r="T31" s="5">
        <v>117</v>
      </c>
      <c r="U31" s="5">
        <v>119</v>
      </c>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v>1</v>
      </c>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4"/>
    </row>
    <row r="32" spans="1:200" ht="16.5">
      <c r="A32" s="84" t="s">
        <v>26</v>
      </c>
      <c r="B32" s="80" t="s">
        <v>27</v>
      </c>
      <c r="C32" s="68" t="s">
        <v>109</v>
      </c>
      <c r="D32" s="53">
        <v>2</v>
      </c>
      <c r="E32" s="5"/>
      <c r="F32" s="5"/>
      <c r="G32" s="5"/>
      <c r="H32" s="5"/>
      <c r="I32" s="5"/>
      <c r="J32" s="5"/>
      <c r="K32" s="5"/>
      <c r="L32" s="5"/>
      <c r="M32" s="5"/>
      <c r="N32" s="5">
        <v>181</v>
      </c>
      <c r="O32" s="5"/>
      <c r="P32" s="5">
        <v>10</v>
      </c>
      <c r="Q32" s="5">
        <v>0</v>
      </c>
      <c r="R32" s="5">
        <v>0</v>
      </c>
      <c r="S32" s="5">
        <v>0</v>
      </c>
      <c r="T32" s="5">
        <v>191</v>
      </c>
      <c r="U32" s="5">
        <v>180</v>
      </c>
      <c r="V32" s="5">
        <v>11</v>
      </c>
      <c r="W32" s="5"/>
      <c r="X32" s="5"/>
      <c r="Y32" s="5"/>
      <c r="Z32" s="5"/>
      <c r="AA32" s="5"/>
      <c r="AB32" s="5"/>
      <c r="AC32" s="5">
        <v>5</v>
      </c>
      <c r="AD32" s="5"/>
      <c r="AE32" s="5"/>
      <c r="AF32" s="5"/>
      <c r="AG32" s="5"/>
      <c r="AH32" s="5"/>
      <c r="AI32" s="5"/>
      <c r="AJ32" s="5"/>
      <c r="AK32" s="5"/>
      <c r="AL32" s="5"/>
      <c r="AM32" s="5"/>
      <c r="AN32" s="5"/>
      <c r="AO32" s="5"/>
      <c r="AP32" s="5"/>
      <c r="AQ32" s="5"/>
      <c r="AR32" s="5"/>
      <c r="AS32" s="5"/>
      <c r="AT32" s="5">
        <v>2</v>
      </c>
      <c r="AU32" s="5"/>
      <c r="AV32" s="5"/>
      <c r="AW32" s="5">
        <v>0</v>
      </c>
      <c r="AX32" s="5"/>
      <c r="AY32" s="5"/>
      <c r="AZ32" s="5">
        <v>4</v>
      </c>
      <c r="BA32" s="5">
        <v>3</v>
      </c>
      <c r="BB32" s="5">
        <v>1</v>
      </c>
      <c r="BC32" s="5"/>
      <c r="BD32" s="5"/>
      <c r="BE32" s="5"/>
      <c r="BF32" s="5"/>
      <c r="BG32" s="5"/>
      <c r="BH32" s="5"/>
      <c r="BI32" s="5"/>
      <c r="BJ32" s="5"/>
      <c r="BK32" s="5"/>
      <c r="BL32" s="5"/>
      <c r="BM32" s="5">
        <v>1</v>
      </c>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4"/>
    </row>
    <row r="33" spans="1:200" ht="16.5">
      <c r="A33" s="84" t="s">
        <v>26</v>
      </c>
      <c r="B33" s="80" t="s">
        <v>27</v>
      </c>
      <c r="C33" s="68" t="s">
        <v>57</v>
      </c>
      <c r="D33" s="53">
        <v>2</v>
      </c>
      <c r="E33" s="5">
        <v>2</v>
      </c>
      <c r="F33" s="5">
        <v>0</v>
      </c>
      <c r="G33" s="5">
        <v>0</v>
      </c>
      <c r="H33" s="5">
        <v>0</v>
      </c>
      <c r="I33" s="5">
        <v>2</v>
      </c>
      <c r="J33" s="5">
        <v>2</v>
      </c>
      <c r="K33" s="5">
        <v>0</v>
      </c>
      <c r="L33" s="5">
        <v>1</v>
      </c>
      <c r="M33" s="5"/>
      <c r="N33" s="5">
        <v>119</v>
      </c>
      <c r="O33" s="5">
        <v>0</v>
      </c>
      <c r="P33" s="5">
        <v>1</v>
      </c>
      <c r="Q33" s="5">
        <v>0</v>
      </c>
      <c r="R33" s="5">
        <v>0</v>
      </c>
      <c r="S33" s="5">
        <v>0</v>
      </c>
      <c r="T33" s="5">
        <v>120</v>
      </c>
      <c r="U33" s="5">
        <v>116</v>
      </c>
      <c r="V33" s="5">
        <v>4</v>
      </c>
      <c r="W33" s="5">
        <v>0</v>
      </c>
      <c r="X33" s="5">
        <v>0</v>
      </c>
      <c r="Y33" s="5"/>
      <c r="Z33" s="5"/>
      <c r="AA33" s="5"/>
      <c r="AB33" s="5"/>
      <c r="AC33" s="5">
        <v>2</v>
      </c>
      <c r="AD33" s="5"/>
      <c r="AE33" s="5"/>
      <c r="AF33" s="5"/>
      <c r="AG33" s="5"/>
      <c r="AH33" s="5"/>
      <c r="AI33" s="5"/>
      <c r="AJ33" s="5"/>
      <c r="AK33" s="5"/>
      <c r="AL33" s="5"/>
      <c r="AM33" s="5"/>
      <c r="AN33" s="5"/>
      <c r="AO33" s="5"/>
      <c r="AP33" s="5"/>
      <c r="AQ33" s="5"/>
      <c r="AR33" s="5"/>
      <c r="AS33" s="5"/>
      <c r="AT33" s="5">
        <v>1</v>
      </c>
      <c r="AU33" s="5"/>
      <c r="AV33" s="5"/>
      <c r="AW33" s="5">
        <v>0</v>
      </c>
      <c r="AX33" s="5"/>
      <c r="AY33" s="5"/>
      <c r="AZ33" s="5">
        <v>1</v>
      </c>
      <c r="BA33" s="5">
        <v>0</v>
      </c>
      <c r="BB33" s="5">
        <v>1</v>
      </c>
      <c r="BC33" s="5"/>
      <c r="BD33" s="5"/>
      <c r="BE33" s="5"/>
      <c r="BF33" s="5"/>
      <c r="BG33" s="5"/>
      <c r="BH33" s="5"/>
      <c r="BI33" s="5"/>
      <c r="BJ33" s="5"/>
      <c r="BK33" s="5"/>
      <c r="BL33" s="5"/>
      <c r="BM33" s="5">
        <v>2</v>
      </c>
      <c r="BN33" s="5">
        <v>0</v>
      </c>
      <c r="BO33" s="5">
        <v>0</v>
      </c>
      <c r="BP33" s="5">
        <v>0</v>
      </c>
      <c r="BQ33" s="5">
        <v>0</v>
      </c>
      <c r="BR33" s="5">
        <v>0</v>
      </c>
      <c r="BS33" s="5">
        <v>0</v>
      </c>
      <c r="BT33" s="5">
        <v>0</v>
      </c>
      <c r="BU33" s="5">
        <v>0</v>
      </c>
      <c r="BV33" s="5">
        <v>0</v>
      </c>
      <c r="BW33" s="5">
        <v>0</v>
      </c>
      <c r="BX33" s="5">
        <v>0</v>
      </c>
      <c r="BY33" s="5">
        <v>0</v>
      </c>
      <c r="BZ33" s="5">
        <v>0</v>
      </c>
      <c r="CA33" s="5">
        <v>0</v>
      </c>
      <c r="CB33" s="5">
        <v>0</v>
      </c>
      <c r="CC33" s="5">
        <v>0</v>
      </c>
      <c r="CD33" s="5">
        <v>0</v>
      </c>
      <c r="CE33" s="5">
        <v>0</v>
      </c>
      <c r="CF33" s="5">
        <v>0</v>
      </c>
      <c r="CG33" s="5">
        <v>0</v>
      </c>
      <c r="CH33" s="5">
        <v>0</v>
      </c>
      <c r="CI33" s="5">
        <v>0</v>
      </c>
      <c r="CJ33" s="5">
        <v>0</v>
      </c>
      <c r="CK33" s="5">
        <v>0</v>
      </c>
      <c r="CL33" s="5">
        <v>0</v>
      </c>
      <c r="CM33" s="5">
        <v>0</v>
      </c>
      <c r="CN33" s="5">
        <v>0</v>
      </c>
      <c r="CO33" s="5">
        <v>0</v>
      </c>
      <c r="CP33" s="5">
        <v>0</v>
      </c>
      <c r="CQ33" s="5">
        <v>0</v>
      </c>
      <c r="CR33" s="5">
        <v>0</v>
      </c>
      <c r="CS33" s="5">
        <v>0</v>
      </c>
      <c r="CT33" s="5">
        <v>0</v>
      </c>
      <c r="CU33" s="5">
        <v>0</v>
      </c>
      <c r="CV33" s="5">
        <v>0</v>
      </c>
      <c r="CW33" s="5">
        <v>0</v>
      </c>
      <c r="CX33" s="5">
        <v>0</v>
      </c>
      <c r="CY33" s="5">
        <v>0</v>
      </c>
      <c r="CZ33" s="5">
        <v>0</v>
      </c>
      <c r="DA33" s="5">
        <v>0</v>
      </c>
      <c r="DB33" s="5">
        <v>0</v>
      </c>
      <c r="DC33" s="5">
        <v>0</v>
      </c>
      <c r="DD33" s="5">
        <v>0</v>
      </c>
      <c r="DE33" s="5">
        <v>0</v>
      </c>
      <c r="DF33" s="5">
        <v>0</v>
      </c>
      <c r="DG33" s="5">
        <v>0</v>
      </c>
      <c r="DH33" s="5">
        <v>0</v>
      </c>
      <c r="DI33" s="5">
        <v>0</v>
      </c>
      <c r="DJ33" s="5">
        <v>0</v>
      </c>
      <c r="DK33" s="5">
        <v>0</v>
      </c>
      <c r="DL33" s="5">
        <v>0</v>
      </c>
      <c r="DM33" s="5">
        <v>0</v>
      </c>
      <c r="DN33" s="5">
        <v>0</v>
      </c>
      <c r="DO33" s="5">
        <v>0</v>
      </c>
      <c r="DP33" s="5">
        <v>0</v>
      </c>
      <c r="DQ33" s="5">
        <v>0</v>
      </c>
      <c r="DR33" s="5">
        <v>0</v>
      </c>
      <c r="DS33" s="5">
        <v>0</v>
      </c>
      <c r="DT33" s="5">
        <v>0</v>
      </c>
      <c r="DU33" s="5">
        <v>0</v>
      </c>
      <c r="DV33" s="5">
        <v>0</v>
      </c>
      <c r="DW33" s="5">
        <v>0</v>
      </c>
      <c r="DX33" s="5">
        <v>0</v>
      </c>
      <c r="DY33" s="5">
        <v>0</v>
      </c>
      <c r="DZ33" s="5">
        <v>0</v>
      </c>
      <c r="EA33" s="5">
        <v>0</v>
      </c>
      <c r="EB33" s="5">
        <v>0</v>
      </c>
      <c r="EC33" s="5">
        <v>0</v>
      </c>
      <c r="ED33" s="5">
        <v>0</v>
      </c>
      <c r="EE33" s="5">
        <v>0</v>
      </c>
      <c r="EF33" s="5">
        <v>0</v>
      </c>
      <c r="EG33" s="5">
        <v>0</v>
      </c>
      <c r="EH33" s="5">
        <v>0</v>
      </c>
      <c r="EI33" s="5">
        <v>0</v>
      </c>
      <c r="EJ33" s="5">
        <v>0</v>
      </c>
      <c r="EK33" s="5">
        <v>0</v>
      </c>
      <c r="EL33" s="5">
        <v>0</v>
      </c>
      <c r="EM33" s="5">
        <v>0</v>
      </c>
      <c r="EN33" s="5">
        <v>0</v>
      </c>
      <c r="EO33" s="5">
        <v>0</v>
      </c>
      <c r="EP33" s="5">
        <v>0</v>
      </c>
      <c r="EQ33" s="5">
        <v>0</v>
      </c>
      <c r="ER33" s="5">
        <v>0</v>
      </c>
      <c r="ES33" s="5">
        <v>0</v>
      </c>
      <c r="ET33" s="5">
        <v>0</v>
      </c>
      <c r="EU33" s="5">
        <v>0</v>
      </c>
      <c r="EV33" s="5">
        <v>0</v>
      </c>
      <c r="EW33" s="5">
        <v>0</v>
      </c>
      <c r="EX33" s="5">
        <v>0</v>
      </c>
      <c r="EY33" s="5">
        <v>0</v>
      </c>
      <c r="EZ33" s="5">
        <v>0</v>
      </c>
      <c r="FA33" s="5">
        <v>0</v>
      </c>
      <c r="FB33" s="5">
        <v>0</v>
      </c>
      <c r="FC33" s="5">
        <v>0</v>
      </c>
      <c r="FD33" s="5">
        <v>0</v>
      </c>
      <c r="FE33" s="5">
        <v>0</v>
      </c>
      <c r="FF33" s="5">
        <v>0</v>
      </c>
      <c r="FG33" s="5">
        <v>0</v>
      </c>
      <c r="FH33" s="5">
        <v>0</v>
      </c>
      <c r="FI33" s="5">
        <v>0</v>
      </c>
      <c r="FJ33" s="5">
        <v>0</v>
      </c>
      <c r="FK33" s="5">
        <v>0</v>
      </c>
      <c r="FL33" s="5">
        <v>0</v>
      </c>
      <c r="FM33" s="5">
        <v>0</v>
      </c>
      <c r="FN33" s="5">
        <v>0</v>
      </c>
      <c r="FO33" s="5">
        <v>0</v>
      </c>
      <c r="FP33" s="5">
        <v>0</v>
      </c>
      <c r="FQ33" s="5">
        <v>0</v>
      </c>
      <c r="FR33" s="5">
        <v>0</v>
      </c>
      <c r="FS33" s="5">
        <v>0</v>
      </c>
      <c r="FT33" s="5">
        <v>0</v>
      </c>
      <c r="FU33" s="5">
        <v>0</v>
      </c>
      <c r="FV33" s="5">
        <v>0</v>
      </c>
      <c r="FW33" s="5">
        <v>0</v>
      </c>
      <c r="FX33" s="5">
        <v>0</v>
      </c>
      <c r="FY33" s="5">
        <v>0</v>
      </c>
      <c r="FZ33" s="5">
        <v>0</v>
      </c>
      <c r="GA33" s="5">
        <v>0</v>
      </c>
      <c r="GB33" s="5">
        <v>0</v>
      </c>
      <c r="GC33" s="5">
        <v>0</v>
      </c>
      <c r="GD33" s="5"/>
      <c r="GE33" s="5"/>
      <c r="GF33" s="5"/>
      <c r="GG33" s="5"/>
      <c r="GH33" s="5"/>
      <c r="GI33" s="5"/>
      <c r="GJ33" s="5"/>
      <c r="GK33" s="5"/>
      <c r="GL33" s="5"/>
      <c r="GM33" s="5"/>
      <c r="GN33" s="5"/>
      <c r="GO33" s="5"/>
      <c r="GP33" s="5"/>
      <c r="GQ33" s="5"/>
      <c r="GR33" s="54"/>
    </row>
    <row r="34" spans="1:200" ht="16.5">
      <c r="A34" s="84" t="s">
        <v>26</v>
      </c>
      <c r="B34" s="80" t="s">
        <v>27</v>
      </c>
      <c r="C34" s="68" t="s">
        <v>61</v>
      </c>
      <c r="D34" s="53">
        <v>2</v>
      </c>
      <c r="E34" s="5">
        <v>1</v>
      </c>
      <c r="F34" s="5">
        <v>0</v>
      </c>
      <c r="G34" s="5">
        <v>0</v>
      </c>
      <c r="H34" s="5">
        <v>0</v>
      </c>
      <c r="I34" s="5">
        <v>1</v>
      </c>
      <c r="J34" s="5">
        <v>1</v>
      </c>
      <c r="K34" s="5">
        <v>0</v>
      </c>
      <c r="L34" s="5">
        <v>1</v>
      </c>
      <c r="M34" s="5"/>
      <c r="N34" s="5">
        <v>345</v>
      </c>
      <c r="O34" s="5">
        <v>0</v>
      </c>
      <c r="P34" s="5">
        <v>3</v>
      </c>
      <c r="Q34" s="5">
        <v>0</v>
      </c>
      <c r="R34" s="5">
        <v>0</v>
      </c>
      <c r="S34" s="5">
        <v>0</v>
      </c>
      <c r="T34" s="5">
        <v>348</v>
      </c>
      <c r="U34" s="5">
        <v>345</v>
      </c>
      <c r="V34" s="5">
        <v>3</v>
      </c>
      <c r="W34" s="5">
        <v>1</v>
      </c>
      <c r="X34" s="5">
        <v>0</v>
      </c>
      <c r="Y34" s="5"/>
      <c r="Z34" s="5"/>
      <c r="AA34" s="5"/>
      <c r="AB34" s="5"/>
      <c r="AC34" s="5">
        <v>1</v>
      </c>
      <c r="AD34" s="5"/>
      <c r="AE34" s="5"/>
      <c r="AF34" s="5"/>
      <c r="AG34" s="5"/>
      <c r="AH34" s="5"/>
      <c r="AI34" s="5"/>
      <c r="AJ34" s="5"/>
      <c r="AK34" s="5"/>
      <c r="AL34" s="5"/>
      <c r="AM34" s="5"/>
      <c r="AN34" s="5"/>
      <c r="AO34" s="5"/>
      <c r="AP34" s="5"/>
      <c r="AQ34" s="5"/>
      <c r="AR34" s="5"/>
      <c r="AS34" s="5"/>
      <c r="AT34" s="5">
        <v>0</v>
      </c>
      <c r="AU34" s="5"/>
      <c r="AV34" s="5"/>
      <c r="AW34" s="5">
        <v>0</v>
      </c>
      <c r="AX34" s="5"/>
      <c r="AY34" s="5"/>
      <c r="AZ34" s="5">
        <v>2</v>
      </c>
      <c r="BA34" s="5">
        <v>2</v>
      </c>
      <c r="BB34" s="5">
        <v>0</v>
      </c>
      <c r="BC34" s="5"/>
      <c r="BD34" s="5"/>
      <c r="BE34" s="5"/>
      <c r="BF34" s="5"/>
      <c r="BG34" s="5"/>
      <c r="BH34" s="5"/>
      <c r="BI34" s="5"/>
      <c r="BJ34" s="5"/>
      <c r="BK34" s="5"/>
      <c r="BL34" s="5"/>
      <c r="BM34" s="5">
        <v>1</v>
      </c>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4"/>
    </row>
    <row r="35" spans="1:200" ht="16.5">
      <c r="A35" s="84" t="s">
        <v>26</v>
      </c>
      <c r="B35" s="80" t="s">
        <v>27</v>
      </c>
      <c r="C35" s="68" t="s">
        <v>28</v>
      </c>
      <c r="D35" s="53">
        <v>72</v>
      </c>
      <c r="E35" s="5">
        <v>19</v>
      </c>
      <c r="F35" s="5">
        <v>1</v>
      </c>
      <c r="G35" s="5">
        <v>0</v>
      </c>
      <c r="H35" s="5">
        <v>2</v>
      </c>
      <c r="I35" s="5">
        <v>16</v>
      </c>
      <c r="J35" s="5">
        <v>16</v>
      </c>
      <c r="K35" s="5">
        <v>0</v>
      </c>
      <c r="L35" s="5">
        <v>13</v>
      </c>
      <c r="M35" s="5"/>
      <c r="N35" s="5">
        <v>2022</v>
      </c>
      <c r="O35" s="5">
        <v>0</v>
      </c>
      <c r="P35" s="5">
        <v>29</v>
      </c>
      <c r="Q35" s="5">
        <v>34</v>
      </c>
      <c r="R35" s="5">
        <v>0</v>
      </c>
      <c r="S35" s="5">
        <v>20</v>
      </c>
      <c r="T35" s="5">
        <v>2105</v>
      </c>
      <c r="U35" s="5">
        <v>2042</v>
      </c>
      <c r="V35" s="5">
        <v>63</v>
      </c>
      <c r="W35" s="5">
        <v>13</v>
      </c>
      <c r="X35" s="5">
        <v>0</v>
      </c>
      <c r="Y35" s="5">
        <v>4</v>
      </c>
      <c r="Z35" s="5">
        <v>4</v>
      </c>
      <c r="AA35" s="5">
        <v>5</v>
      </c>
      <c r="AB35" s="5">
        <v>4</v>
      </c>
      <c r="AC35" s="5">
        <v>52</v>
      </c>
      <c r="AD35" s="5">
        <v>8</v>
      </c>
      <c r="AE35" s="5">
        <v>3</v>
      </c>
      <c r="AF35" s="5">
        <v>0</v>
      </c>
      <c r="AG35" s="5">
        <v>0</v>
      </c>
      <c r="AH35" s="5">
        <v>12</v>
      </c>
      <c r="AI35" s="5">
        <v>2</v>
      </c>
      <c r="AJ35" s="5">
        <v>1</v>
      </c>
      <c r="AK35" s="5">
        <v>0</v>
      </c>
      <c r="AL35" s="5">
        <v>0</v>
      </c>
      <c r="AM35" s="5">
        <v>0</v>
      </c>
      <c r="AN35" s="5">
        <v>0</v>
      </c>
      <c r="AO35" s="5">
        <v>0</v>
      </c>
      <c r="AP35" s="5">
        <v>26</v>
      </c>
      <c r="AQ35" s="5">
        <v>0</v>
      </c>
      <c r="AR35" s="5">
        <v>5</v>
      </c>
      <c r="AS35" s="5">
        <v>0</v>
      </c>
      <c r="AT35" s="5">
        <v>8</v>
      </c>
      <c r="AU35" s="5">
        <v>4</v>
      </c>
      <c r="AV35" s="5">
        <v>0</v>
      </c>
      <c r="AW35" s="5">
        <v>10</v>
      </c>
      <c r="AX35" s="5">
        <v>5</v>
      </c>
      <c r="AY35" s="5">
        <v>0</v>
      </c>
      <c r="AZ35" s="5">
        <v>56</v>
      </c>
      <c r="BA35" s="5">
        <v>2</v>
      </c>
      <c r="BB35" s="5">
        <v>54</v>
      </c>
      <c r="BC35" s="5">
        <v>28</v>
      </c>
      <c r="BD35" s="5">
        <v>0</v>
      </c>
      <c r="BE35" s="5">
        <v>28</v>
      </c>
      <c r="BF35" s="5">
        <v>0</v>
      </c>
      <c r="BG35" s="5">
        <v>5</v>
      </c>
      <c r="BH35" s="5">
        <v>2</v>
      </c>
      <c r="BI35" s="5">
        <v>0</v>
      </c>
      <c r="BJ35" s="5">
        <v>2</v>
      </c>
      <c r="BK35" s="5">
        <v>1</v>
      </c>
      <c r="BL35" s="5">
        <v>1</v>
      </c>
      <c r="BM35" s="5">
        <v>1</v>
      </c>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4"/>
    </row>
    <row r="36" spans="1:200" ht="16.5">
      <c r="A36" s="84" t="s">
        <v>26</v>
      </c>
      <c r="B36" s="80" t="s">
        <v>27</v>
      </c>
      <c r="C36" s="68" t="s">
        <v>183</v>
      </c>
      <c r="D36" s="53">
        <v>2</v>
      </c>
      <c r="E36" s="5"/>
      <c r="F36" s="5"/>
      <c r="G36" s="5"/>
      <c r="H36" s="5"/>
      <c r="I36" s="5"/>
      <c r="J36" s="5"/>
      <c r="K36" s="5"/>
      <c r="L36" s="5"/>
      <c r="M36" s="5"/>
      <c r="N36" s="5">
        <v>63</v>
      </c>
      <c r="O36" s="5"/>
      <c r="P36" s="5">
        <v>1</v>
      </c>
      <c r="Q36" s="5"/>
      <c r="R36" s="5"/>
      <c r="S36" s="5"/>
      <c r="T36" s="5">
        <v>64</v>
      </c>
      <c r="U36" s="5">
        <v>72</v>
      </c>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4"/>
    </row>
    <row r="37" spans="1:200" ht="17.25" thickBot="1">
      <c r="A37" s="84" t="s">
        <v>26</v>
      </c>
      <c r="B37" s="80" t="s">
        <v>27</v>
      </c>
      <c r="C37" s="58" t="s">
        <v>58</v>
      </c>
      <c r="D37" s="53">
        <v>2</v>
      </c>
      <c r="E37" s="5"/>
      <c r="F37" s="5"/>
      <c r="G37" s="5"/>
      <c r="H37" s="5"/>
      <c r="I37" s="5"/>
      <c r="J37" s="5"/>
      <c r="K37" s="5"/>
      <c r="L37" s="5"/>
      <c r="M37" s="5"/>
      <c r="N37" s="5">
        <v>57</v>
      </c>
      <c r="O37" s="5"/>
      <c r="P37" s="5">
        <v>0</v>
      </c>
      <c r="Q37" s="5">
        <v>0</v>
      </c>
      <c r="R37" s="5">
        <v>0</v>
      </c>
      <c r="S37" s="5">
        <v>0</v>
      </c>
      <c r="T37" s="5">
        <v>57</v>
      </c>
      <c r="U37" s="5">
        <v>53</v>
      </c>
      <c r="V37" s="5">
        <v>4</v>
      </c>
      <c r="W37" s="5"/>
      <c r="X37" s="5"/>
      <c r="Y37" s="5"/>
      <c r="Z37" s="5"/>
      <c r="AA37" s="5"/>
      <c r="AB37" s="5"/>
      <c r="AC37" s="5">
        <v>0</v>
      </c>
      <c r="AD37" s="5"/>
      <c r="AE37" s="5"/>
      <c r="AF37" s="5"/>
      <c r="AG37" s="5"/>
      <c r="AH37" s="5"/>
      <c r="AI37" s="5"/>
      <c r="AJ37" s="5"/>
      <c r="AK37" s="5"/>
      <c r="AL37" s="5"/>
      <c r="AM37" s="5"/>
      <c r="AN37" s="5"/>
      <c r="AO37" s="5"/>
      <c r="AP37" s="5"/>
      <c r="AQ37" s="5"/>
      <c r="AR37" s="5"/>
      <c r="AS37" s="5"/>
      <c r="AT37" s="5">
        <v>0</v>
      </c>
      <c r="AU37" s="5"/>
      <c r="AV37" s="5"/>
      <c r="AW37" s="5">
        <v>0</v>
      </c>
      <c r="AX37" s="5"/>
      <c r="AY37" s="5"/>
      <c r="AZ37" s="5">
        <v>4</v>
      </c>
      <c r="BA37" s="5">
        <v>0</v>
      </c>
      <c r="BB37" s="5">
        <v>4</v>
      </c>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4"/>
    </row>
    <row r="38" spans="1:200" ht="16.5">
      <c r="A38" s="84" t="s">
        <v>26</v>
      </c>
      <c r="B38" s="80" t="s">
        <v>27</v>
      </c>
      <c r="C38" s="66" t="s">
        <v>201</v>
      </c>
      <c r="D38" s="53">
        <v>0</v>
      </c>
      <c r="E38" s="5">
        <v>2</v>
      </c>
      <c r="F38" s="5">
        <v>0</v>
      </c>
      <c r="G38" s="5">
        <v>0</v>
      </c>
      <c r="H38" s="5">
        <v>0</v>
      </c>
      <c r="I38" s="5">
        <v>2</v>
      </c>
      <c r="J38" s="5">
        <v>2</v>
      </c>
      <c r="K38" s="5">
        <v>0</v>
      </c>
      <c r="L38" s="5">
        <v>2</v>
      </c>
      <c r="M38" s="5"/>
      <c r="N38" s="5">
        <v>19</v>
      </c>
      <c r="O38" s="5">
        <v>0</v>
      </c>
      <c r="P38" s="5">
        <v>1</v>
      </c>
      <c r="Q38" s="5"/>
      <c r="R38" s="5"/>
      <c r="S38" s="5"/>
      <c r="T38" s="5">
        <v>20</v>
      </c>
      <c r="U38" s="5">
        <v>23</v>
      </c>
      <c r="V38" s="5"/>
      <c r="W38" s="5">
        <v>2</v>
      </c>
      <c r="X38" s="5">
        <v>0</v>
      </c>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4"/>
    </row>
    <row r="39" spans="1:200" ht="16.5">
      <c r="A39" s="84" t="s">
        <v>26</v>
      </c>
      <c r="B39" s="79" t="s">
        <v>59</v>
      </c>
      <c r="C39" s="68" t="s">
        <v>110</v>
      </c>
      <c r="D39" s="53">
        <v>3</v>
      </c>
      <c r="E39" s="5"/>
      <c r="F39" s="5"/>
      <c r="G39" s="5"/>
      <c r="H39" s="5"/>
      <c r="I39" s="5"/>
      <c r="J39" s="5"/>
      <c r="K39" s="5"/>
      <c r="L39" s="5"/>
      <c r="M39" s="5"/>
      <c r="N39" s="5">
        <v>59</v>
      </c>
      <c r="O39" s="5"/>
      <c r="P39" s="5">
        <v>0</v>
      </c>
      <c r="Q39" s="5"/>
      <c r="R39" s="5"/>
      <c r="S39" s="5"/>
      <c r="T39" s="5">
        <v>59</v>
      </c>
      <c r="U39" s="5">
        <v>60</v>
      </c>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c r="FS39" s="5"/>
      <c r="FT39" s="5"/>
      <c r="FU39" s="5"/>
      <c r="FV39" s="5"/>
      <c r="FW39" s="5"/>
      <c r="FX39" s="5"/>
      <c r="FY39" s="5"/>
      <c r="FZ39" s="5"/>
      <c r="GA39" s="5"/>
      <c r="GB39" s="5"/>
      <c r="GC39" s="5"/>
      <c r="GD39" s="5"/>
      <c r="GE39" s="5"/>
      <c r="GF39" s="5"/>
      <c r="GG39" s="5"/>
      <c r="GH39" s="5"/>
      <c r="GI39" s="5"/>
      <c r="GJ39" s="5"/>
      <c r="GK39" s="5"/>
      <c r="GL39" s="5"/>
      <c r="GM39" s="5"/>
      <c r="GN39" s="5"/>
      <c r="GO39" s="5"/>
      <c r="GP39" s="5"/>
      <c r="GQ39" s="5"/>
      <c r="GR39" s="54"/>
    </row>
    <row r="40" spans="1:200" ht="16.5">
      <c r="A40" s="84" t="s">
        <v>26</v>
      </c>
      <c r="B40" s="84" t="s">
        <v>59</v>
      </c>
      <c r="C40" s="68" t="s">
        <v>197</v>
      </c>
      <c r="D40" s="53">
        <v>0</v>
      </c>
      <c r="E40" s="5"/>
      <c r="F40" s="5"/>
      <c r="G40" s="5"/>
      <c r="H40" s="5"/>
      <c r="I40" s="5"/>
      <c r="J40" s="5"/>
      <c r="K40" s="5"/>
      <c r="L40" s="5"/>
      <c r="M40" s="5"/>
      <c r="N40" s="5">
        <v>21</v>
      </c>
      <c r="O40" s="5"/>
      <c r="P40" s="5">
        <v>0</v>
      </c>
      <c r="Q40" s="5"/>
      <c r="R40" s="5"/>
      <c r="S40" s="5"/>
      <c r="T40" s="5">
        <v>21</v>
      </c>
      <c r="U40" s="5">
        <v>22</v>
      </c>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c r="FS40" s="5"/>
      <c r="FT40" s="5"/>
      <c r="FU40" s="5"/>
      <c r="FV40" s="5"/>
      <c r="FW40" s="5"/>
      <c r="FX40" s="5"/>
      <c r="FY40" s="5"/>
      <c r="FZ40" s="5"/>
      <c r="GA40" s="5"/>
      <c r="GB40" s="5"/>
      <c r="GC40" s="5"/>
      <c r="GD40" s="5"/>
      <c r="GE40" s="5"/>
      <c r="GF40" s="5"/>
      <c r="GG40" s="5"/>
      <c r="GH40" s="5"/>
      <c r="GI40" s="5"/>
      <c r="GJ40" s="5"/>
      <c r="GK40" s="5"/>
      <c r="GL40" s="5"/>
      <c r="GM40" s="5"/>
      <c r="GN40" s="5"/>
      <c r="GO40" s="5"/>
      <c r="GP40" s="5"/>
      <c r="GQ40" s="5"/>
      <c r="GR40" s="54"/>
    </row>
    <row r="41" spans="1:200" ht="16.5">
      <c r="A41" s="84" t="s">
        <v>26</v>
      </c>
      <c r="B41" s="84" t="s">
        <v>59</v>
      </c>
      <c r="C41" s="68" t="s">
        <v>184</v>
      </c>
      <c r="D41" s="53">
        <v>2</v>
      </c>
      <c r="E41" s="5">
        <v>1</v>
      </c>
      <c r="F41" s="5">
        <v>0</v>
      </c>
      <c r="G41" s="5">
        <v>0</v>
      </c>
      <c r="H41" s="5">
        <v>0</v>
      </c>
      <c r="I41" s="5">
        <v>1</v>
      </c>
      <c r="J41" s="5">
        <v>1</v>
      </c>
      <c r="K41" s="5">
        <v>0</v>
      </c>
      <c r="L41" s="5">
        <v>0</v>
      </c>
      <c r="M41" s="5"/>
      <c r="N41" s="5">
        <v>42</v>
      </c>
      <c r="O41" s="5">
        <v>0</v>
      </c>
      <c r="P41" s="5">
        <v>1</v>
      </c>
      <c r="Q41" s="5"/>
      <c r="R41" s="5"/>
      <c r="S41" s="5"/>
      <c r="T41" s="5">
        <v>43</v>
      </c>
      <c r="U41" s="5">
        <v>46</v>
      </c>
      <c r="V41" s="5"/>
      <c r="W41" s="5">
        <v>0</v>
      </c>
      <c r="X41" s="5">
        <v>0</v>
      </c>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c r="FS41" s="5"/>
      <c r="FT41" s="5"/>
      <c r="FU41" s="5"/>
      <c r="FV41" s="5"/>
      <c r="FW41" s="5"/>
      <c r="FX41" s="5"/>
      <c r="FY41" s="5"/>
      <c r="FZ41" s="5"/>
      <c r="GA41" s="5"/>
      <c r="GB41" s="5"/>
      <c r="GC41" s="5"/>
      <c r="GD41" s="5"/>
      <c r="GE41" s="5"/>
      <c r="GF41" s="5"/>
      <c r="GG41" s="5"/>
      <c r="GH41" s="5"/>
      <c r="GI41" s="5"/>
      <c r="GJ41" s="5"/>
      <c r="GK41" s="5"/>
      <c r="GL41" s="5"/>
      <c r="GM41" s="5"/>
      <c r="GN41" s="5"/>
      <c r="GO41" s="5"/>
      <c r="GP41" s="5"/>
      <c r="GQ41" s="5"/>
      <c r="GR41" s="54"/>
    </row>
    <row r="42" spans="1:200" ht="16.5">
      <c r="A42" s="84" t="s">
        <v>26</v>
      </c>
      <c r="B42" s="84" t="s">
        <v>59</v>
      </c>
      <c r="C42" s="68" t="s">
        <v>60</v>
      </c>
      <c r="D42" s="53">
        <v>0</v>
      </c>
      <c r="E42" s="5"/>
      <c r="F42" s="5"/>
      <c r="G42" s="5"/>
      <c r="H42" s="5"/>
      <c r="I42" s="5"/>
      <c r="J42" s="5"/>
      <c r="K42" s="5"/>
      <c r="L42" s="5"/>
      <c r="M42" s="5"/>
      <c r="N42" s="5">
        <v>48</v>
      </c>
      <c r="O42" s="5"/>
      <c r="P42" s="5">
        <v>0</v>
      </c>
      <c r="Q42" s="5">
        <v>0</v>
      </c>
      <c r="R42" s="5">
        <v>0</v>
      </c>
      <c r="S42" s="5">
        <v>0</v>
      </c>
      <c r="T42" s="5">
        <v>48</v>
      </c>
      <c r="U42" s="5">
        <v>47</v>
      </c>
      <c r="V42" s="5">
        <v>1</v>
      </c>
      <c r="W42" s="5"/>
      <c r="X42" s="5"/>
      <c r="Y42" s="5"/>
      <c r="Z42" s="5"/>
      <c r="AA42" s="5"/>
      <c r="AB42" s="5"/>
      <c r="AC42" s="5">
        <v>0</v>
      </c>
      <c r="AD42" s="5"/>
      <c r="AE42" s="5"/>
      <c r="AF42" s="5"/>
      <c r="AG42" s="5"/>
      <c r="AH42" s="5"/>
      <c r="AI42" s="5"/>
      <c r="AJ42" s="5"/>
      <c r="AK42" s="5"/>
      <c r="AL42" s="5"/>
      <c r="AM42" s="5"/>
      <c r="AN42" s="5"/>
      <c r="AO42" s="5"/>
      <c r="AP42" s="5"/>
      <c r="AQ42" s="5"/>
      <c r="AR42" s="5"/>
      <c r="AS42" s="5"/>
      <c r="AT42" s="5">
        <v>0</v>
      </c>
      <c r="AU42" s="5"/>
      <c r="AV42" s="5"/>
      <c r="AW42" s="5">
        <v>0</v>
      </c>
      <c r="AX42" s="5"/>
      <c r="AY42" s="5"/>
      <c r="AZ42" s="5">
        <v>1</v>
      </c>
      <c r="BA42" s="5">
        <v>0</v>
      </c>
      <c r="BB42" s="5">
        <v>1</v>
      </c>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4"/>
    </row>
    <row r="43" spans="1:200" ht="16.5">
      <c r="A43" s="84" t="s">
        <v>26</v>
      </c>
      <c r="B43" s="84" t="s">
        <v>59</v>
      </c>
      <c r="C43" s="68" t="s">
        <v>196</v>
      </c>
      <c r="D43" s="53">
        <v>0</v>
      </c>
      <c r="E43" s="5"/>
      <c r="F43" s="5"/>
      <c r="G43" s="5"/>
      <c r="H43" s="5"/>
      <c r="I43" s="5"/>
      <c r="J43" s="5"/>
      <c r="K43" s="5"/>
      <c r="L43" s="5"/>
      <c r="M43" s="5"/>
      <c r="N43" s="5">
        <v>24</v>
      </c>
      <c r="O43" s="5"/>
      <c r="P43" s="5">
        <v>1</v>
      </c>
      <c r="Q43" s="5"/>
      <c r="R43" s="5"/>
      <c r="S43" s="5"/>
      <c r="T43" s="5">
        <v>25</v>
      </c>
      <c r="U43" s="5">
        <v>26</v>
      </c>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c r="GM43" s="5"/>
      <c r="GN43" s="5"/>
      <c r="GO43" s="5"/>
      <c r="GP43" s="5"/>
      <c r="GQ43" s="5"/>
      <c r="GR43" s="54"/>
    </row>
    <row r="44" spans="1:200" ht="17.25" thickBot="1">
      <c r="A44" s="84" t="s">
        <v>26</v>
      </c>
      <c r="B44" s="84" t="s">
        <v>59</v>
      </c>
      <c r="C44" s="58" t="s">
        <v>62</v>
      </c>
      <c r="D44" s="53">
        <v>5</v>
      </c>
      <c r="E44" s="5"/>
      <c r="F44" s="5"/>
      <c r="G44" s="5"/>
      <c r="H44" s="5"/>
      <c r="I44" s="5"/>
      <c r="J44" s="5"/>
      <c r="K44" s="5"/>
      <c r="L44" s="5"/>
      <c r="M44" s="5"/>
      <c r="N44" s="5">
        <v>78</v>
      </c>
      <c r="O44" s="5"/>
      <c r="P44" s="5">
        <v>2</v>
      </c>
      <c r="Q44" s="5"/>
      <c r="R44" s="5"/>
      <c r="S44" s="5"/>
      <c r="T44" s="5">
        <v>80</v>
      </c>
      <c r="U44" s="5">
        <v>83</v>
      </c>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4"/>
    </row>
    <row r="45" spans="1:200" ht="16.5">
      <c r="A45" s="84" t="s">
        <v>26</v>
      </c>
      <c r="B45" s="84" t="s">
        <v>59</v>
      </c>
      <c r="C45" s="66" t="s">
        <v>215</v>
      </c>
      <c r="D45" s="53">
        <v>0</v>
      </c>
      <c r="E45" s="5"/>
      <c r="F45" s="5"/>
      <c r="G45" s="5"/>
      <c r="H45" s="5"/>
      <c r="I45" s="5"/>
      <c r="J45" s="5"/>
      <c r="K45" s="5"/>
      <c r="L45" s="5"/>
      <c r="M45" s="5"/>
      <c r="N45" s="5">
        <v>30</v>
      </c>
      <c r="O45" s="5"/>
      <c r="P45" s="5">
        <v>0</v>
      </c>
      <c r="Q45" s="5">
        <v>0</v>
      </c>
      <c r="R45" s="5">
        <v>0</v>
      </c>
      <c r="S45" s="5">
        <v>0</v>
      </c>
      <c r="T45" s="5">
        <v>30</v>
      </c>
      <c r="U45" s="5">
        <v>28</v>
      </c>
      <c r="V45" s="5">
        <v>2</v>
      </c>
      <c r="W45" s="5"/>
      <c r="X45" s="5"/>
      <c r="Y45" s="5"/>
      <c r="Z45" s="5"/>
      <c r="AA45" s="5"/>
      <c r="AB45" s="5"/>
      <c r="AC45" s="5">
        <v>0</v>
      </c>
      <c r="AD45" s="5"/>
      <c r="AE45" s="5"/>
      <c r="AF45" s="5"/>
      <c r="AG45" s="5"/>
      <c r="AH45" s="5"/>
      <c r="AI45" s="5"/>
      <c r="AJ45" s="5"/>
      <c r="AK45" s="5"/>
      <c r="AL45" s="5"/>
      <c r="AM45" s="5"/>
      <c r="AN45" s="5"/>
      <c r="AO45" s="5"/>
      <c r="AP45" s="5"/>
      <c r="AQ45" s="5"/>
      <c r="AR45" s="5"/>
      <c r="AS45" s="5"/>
      <c r="AT45" s="5">
        <v>0</v>
      </c>
      <c r="AU45" s="5"/>
      <c r="AV45" s="5"/>
      <c r="AW45" s="5">
        <v>0</v>
      </c>
      <c r="AX45" s="5"/>
      <c r="AY45" s="5"/>
      <c r="AZ45" s="5">
        <v>2</v>
      </c>
      <c r="BA45" s="5">
        <v>0</v>
      </c>
      <c r="BB45" s="5">
        <v>2</v>
      </c>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4"/>
    </row>
    <row r="46" spans="1:200" ht="16.5">
      <c r="A46" s="84" t="s">
        <v>26</v>
      </c>
      <c r="B46" s="84" t="s">
        <v>59</v>
      </c>
      <c r="C46" s="66" t="s">
        <v>221</v>
      </c>
      <c r="D46" s="53">
        <v>0</v>
      </c>
      <c r="E46" s="5">
        <v>3</v>
      </c>
      <c r="F46" s="5">
        <v>0</v>
      </c>
      <c r="G46" s="5">
        <v>0</v>
      </c>
      <c r="H46" s="5">
        <v>1</v>
      </c>
      <c r="I46" s="5">
        <v>2</v>
      </c>
      <c r="J46" s="5">
        <v>2</v>
      </c>
      <c r="K46" s="5">
        <v>0</v>
      </c>
      <c r="L46" s="5">
        <v>2</v>
      </c>
      <c r="M46" s="5"/>
      <c r="N46" s="5">
        <v>42</v>
      </c>
      <c r="O46" s="5">
        <v>0</v>
      </c>
      <c r="P46" s="5">
        <v>1</v>
      </c>
      <c r="Q46" s="5"/>
      <c r="R46" s="5"/>
      <c r="S46" s="5"/>
      <c r="T46" s="5">
        <v>43</v>
      </c>
      <c r="U46" s="5">
        <v>45</v>
      </c>
      <c r="V46" s="5"/>
      <c r="W46" s="5">
        <v>1</v>
      </c>
      <c r="X46" s="5">
        <v>0</v>
      </c>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4"/>
    </row>
    <row r="47" spans="1:200" ht="16.5">
      <c r="A47" s="84" t="s">
        <v>26</v>
      </c>
      <c r="B47" s="84" t="s">
        <v>59</v>
      </c>
      <c r="C47" s="66" t="s">
        <v>233</v>
      </c>
      <c r="D47" s="53">
        <v>0</v>
      </c>
      <c r="E47" s="5"/>
      <c r="F47" s="5"/>
      <c r="G47" s="5"/>
      <c r="H47" s="5"/>
      <c r="I47" s="5"/>
      <c r="J47" s="5"/>
      <c r="K47" s="5"/>
      <c r="L47" s="5"/>
      <c r="M47" s="5"/>
      <c r="N47" s="5">
        <v>8</v>
      </c>
      <c r="O47" s="5"/>
      <c r="P47" s="5">
        <v>1</v>
      </c>
      <c r="Q47" s="5">
        <v>0</v>
      </c>
      <c r="R47" s="5">
        <v>0</v>
      </c>
      <c r="S47" s="5">
        <v>1</v>
      </c>
      <c r="T47" s="5">
        <v>10</v>
      </c>
      <c r="U47" s="5">
        <v>7</v>
      </c>
      <c r="V47" s="5">
        <v>3</v>
      </c>
      <c r="W47" s="5"/>
      <c r="X47" s="5"/>
      <c r="Y47" s="5"/>
      <c r="Z47" s="5"/>
      <c r="AA47" s="5"/>
      <c r="AB47" s="5"/>
      <c r="AC47" s="5">
        <v>0</v>
      </c>
      <c r="AD47" s="5"/>
      <c r="AE47" s="5"/>
      <c r="AF47" s="5"/>
      <c r="AG47" s="5"/>
      <c r="AH47" s="5"/>
      <c r="AI47" s="5"/>
      <c r="AJ47" s="5"/>
      <c r="AK47" s="5"/>
      <c r="AL47" s="5"/>
      <c r="AM47" s="5"/>
      <c r="AN47" s="5"/>
      <c r="AO47" s="5"/>
      <c r="AP47" s="5"/>
      <c r="AQ47" s="5"/>
      <c r="AR47" s="5"/>
      <c r="AS47" s="5"/>
      <c r="AT47" s="5">
        <v>0</v>
      </c>
      <c r="AU47" s="5"/>
      <c r="AV47" s="5"/>
      <c r="AW47" s="5">
        <v>0</v>
      </c>
      <c r="AX47" s="5"/>
      <c r="AY47" s="5"/>
      <c r="AZ47" s="5">
        <v>3</v>
      </c>
      <c r="BA47" s="5">
        <v>0</v>
      </c>
      <c r="BB47" s="5">
        <v>3</v>
      </c>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4"/>
    </row>
    <row r="48" spans="1:200" ht="16.5">
      <c r="A48" s="84" t="s">
        <v>26</v>
      </c>
      <c r="B48" s="79" t="s">
        <v>38</v>
      </c>
      <c r="C48" s="68" t="s">
        <v>102</v>
      </c>
      <c r="D48" s="53">
        <v>3</v>
      </c>
      <c r="E48" s="5"/>
      <c r="F48" s="5"/>
      <c r="G48" s="5"/>
      <c r="H48" s="5"/>
      <c r="I48" s="5"/>
      <c r="J48" s="5"/>
      <c r="K48" s="5"/>
      <c r="L48" s="5"/>
      <c r="M48" s="5"/>
      <c r="N48" s="5">
        <v>47</v>
      </c>
      <c r="O48" s="5"/>
      <c r="P48" s="5">
        <v>3</v>
      </c>
      <c r="Q48" s="5"/>
      <c r="R48" s="5"/>
      <c r="S48" s="5"/>
      <c r="T48" s="5">
        <v>50</v>
      </c>
      <c r="U48" s="5">
        <v>50</v>
      </c>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v>1</v>
      </c>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4"/>
    </row>
    <row r="49" spans="1:200" ht="16.5">
      <c r="A49" s="84" t="s">
        <v>26</v>
      </c>
      <c r="B49" s="80" t="s">
        <v>38</v>
      </c>
      <c r="C49" s="68" t="s">
        <v>169</v>
      </c>
      <c r="D49" s="53">
        <v>8</v>
      </c>
      <c r="E49" s="5"/>
      <c r="F49" s="5"/>
      <c r="G49" s="5"/>
      <c r="H49" s="5"/>
      <c r="I49" s="5"/>
      <c r="J49" s="5"/>
      <c r="K49" s="5"/>
      <c r="L49" s="5"/>
      <c r="M49" s="5"/>
      <c r="N49" s="5">
        <v>216</v>
      </c>
      <c r="O49" s="5"/>
      <c r="P49" s="5">
        <v>6</v>
      </c>
      <c r="Q49" s="5"/>
      <c r="R49" s="5"/>
      <c r="S49" s="5"/>
      <c r="T49" s="5">
        <v>222</v>
      </c>
      <c r="U49" s="5">
        <v>223</v>
      </c>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v>1</v>
      </c>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4"/>
    </row>
    <row r="50" spans="1:200" ht="16.5">
      <c r="A50" s="84" t="s">
        <v>26</v>
      </c>
      <c r="B50" s="80" t="s">
        <v>38</v>
      </c>
      <c r="C50" s="68" t="s">
        <v>40</v>
      </c>
      <c r="D50" s="53">
        <v>13</v>
      </c>
      <c r="E50" s="5">
        <v>0</v>
      </c>
      <c r="F50" s="5">
        <v>0</v>
      </c>
      <c r="G50" s="5">
        <v>0</v>
      </c>
      <c r="H50" s="5">
        <v>0</v>
      </c>
      <c r="I50" s="5">
        <v>0</v>
      </c>
      <c r="J50" s="5">
        <v>0</v>
      </c>
      <c r="K50" s="5">
        <v>0</v>
      </c>
      <c r="L50" s="5">
        <v>0</v>
      </c>
      <c r="M50" s="5"/>
      <c r="N50" s="5">
        <v>171</v>
      </c>
      <c r="O50" s="5">
        <v>0</v>
      </c>
      <c r="P50" s="5">
        <v>6</v>
      </c>
      <c r="Q50" s="5">
        <v>0</v>
      </c>
      <c r="R50" s="5">
        <v>0</v>
      </c>
      <c r="S50" s="5">
        <v>0</v>
      </c>
      <c r="T50" s="5">
        <v>177</v>
      </c>
      <c r="U50" s="5">
        <v>170</v>
      </c>
      <c r="V50" s="5">
        <v>7</v>
      </c>
      <c r="W50" s="5">
        <v>0</v>
      </c>
      <c r="X50" s="5">
        <v>0</v>
      </c>
      <c r="Y50" s="5">
        <v>0</v>
      </c>
      <c r="Z50" s="5">
        <v>0</v>
      </c>
      <c r="AA50" s="5">
        <v>0</v>
      </c>
      <c r="AB50" s="5">
        <v>4</v>
      </c>
      <c r="AC50" s="5">
        <v>0</v>
      </c>
      <c r="AD50" s="5">
        <v>0</v>
      </c>
      <c r="AE50" s="5">
        <v>0</v>
      </c>
      <c r="AF50" s="5">
        <v>0</v>
      </c>
      <c r="AG50" s="5">
        <v>0</v>
      </c>
      <c r="AH50" s="5">
        <v>0</v>
      </c>
      <c r="AI50" s="5">
        <v>0</v>
      </c>
      <c r="AJ50" s="5">
        <v>0</v>
      </c>
      <c r="AK50" s="5">
        <v>0</v>
      </c>
      <c r="AL50" s="5">
        <v>0</v>
      </c>
      <c r="AM50" s="5">
        <v>2</v>
      </c>
      <c r="AN50" s="5">
        <v>1</v>
      </c>
      <c r="AO50" s="5">
        <v>1</v>
      </c>
      <c r="AP50" s="5">
        <v>0</v>
      </c>
      <c r="AQ50" s="5">
        <v>0</v>
      </c>
      <c r="AR50" s="5">
        <v>2</v>
      </c>
      <c r="AS50" s="5">
        <v>0</v>
      </c>
      <c r="AT50" s="5">
        <v>0</v>
      </c>
      <c r="AU50" s="5">
        <v>0</v>
      </c>
      <c r="AV50" s="5">
        <v>0</v>
      </c>
      <c r="AW50" s="5">
        <v>0</v>
      </c>
      <c r="AX50" s="5">
        <v>0</v>
      </c>
      <c r="AY50" s="5">
        <v>0</v>
      </c>
      <c r="AZ50" s="5">
        <v>14</v>
      </c>
      <c r="BA50" s="5">
        <v>0</v>
      </c>
      <c r="BB50" s="5">
        <v>14</v>
      </c>
      <c r="BC50" s="5">
        <v>7</v>
      </c>
      <c r="BD50" s="5">
        <v>0</v>
      </c>
      <c r="BE50" s="5">
        <v>7</v>
      </c>
      <c r="BF50" s="5">
        <v>0</v>
      </c>
      <c r="BG50" s="5">
        <v>2</v>
      </c>
      <c r="BH50" s="5">
        <v>1</v>
      </c>
      <c r="BI50" s="5">
        <v>0</v>
      </c>
      <c r="BJ50" s="5">
        <v>0</v>
      </c>
      <c r="BK50" s="5">
        <v>0</v>
      </c>
      <c r="BL50" s="5">
        <v>0</v>
      </c>
      <c r="BM50" s="5">
        <v>2</v>
      </c>
      <c r="BN50" s="5">
        <v>0</v>
      </c>
      <c r="BO50" s="5">
        <v>0</v>
      </c>
      <c r="BP50" s="5">
        <v>0</v>
      </c>
      <c r="BQ50" s="5">
        <v>0</v>
      </c>
      <c r="BR50" s="5">
        <v>0</v>
      </c>
      <c r="BS50" s="5">
        <v>0</v>
      </c>
      <c r="BT50" s="5">
        <v>0</v>
      </c>
      <c r="BU50" s="5">
        <v>0</v>
      </c>
      <c r="BV50" s="5">
        <v>0</v>
      </c>
      <c r="BW50" s="5">
        <v>0</v>
      </c>
      <c r="BX50" s="5">
        <v>0</v>
      </c>
      <c r="BY50" s="5">
        <v>0</v>
      </c>
      <c r="BZ50" s="5">
        <v>0</v>
      </c>
      <c r="CA50" s="5">
        <v>0</v>
      </c>
      <c r="CB50" s="5">
        <v>0</v>
      </c>
      <c r="CC50" s="5">
        <v>0</v>
      </c>
      <c r="CD50" s="5">
        <v>0</v>
      </c>
      <c r="CE50" s="5">
        <v>0</v>
      </c>
      <c r="CF50" s="5">
        <v>0</v>
      </c>
      <c r="CG50" s="5">
        <v>0</v>
      </c>
      <c r="CH50" s="5">
        <v>0</v>
      </c>
      <c r="CI50" s="5">
        <v>0</v>
      </c>
      <c r="CJ50" s="5">
        <v>0</v>
      </c>
      <c r="CK50" s="5">
        <v>0</v>
      </c>
      <c r="CL50" s="5">
        <v>0</v>
      </c>
      <c r="CM50" s="5">
        <v>0</v>
      </c>
      <c r="CN50" s="5">
        <v>0</v>
      </c>
      <c r="CO50" s="5">
        <v>0</v>
      </c>
      <c r="CP50" s="5">
        <v>0</v>
      </c>
      <c r="CQ50" s="5">
        <v>0</v>
      </c>
      <c r="CR50" s="5">
        <v>0</v>
      </c>
      <c r="CS50" s="5">
        <v>0</v>
      </c>
      <c r="CT50" s="5">
        <v>0</v>
      </c>
      <c r="CU50" s="5">
        <v>0</v>
      </c>
      <c r="CV50" s="5">
        <v>0</v>
      </c>
      <c r="CW50" s="5">
        <v>0</v>
      </c>
      <c r="CX50" s="5">
        <v>0</v>
      </c>
      <c r="CY50" s="5">
        <v>0</v>
      </c>
      <c r="CZ50" s="5">
        <v>0</v>
      </c>
      <c r="DA50" s="5">
        <v>0</v>
      </c>
      <c r="DB50" s="5">
        <v>0</v>
      </c>
      <c r="DC50" s="5">
        <v>0</v>
      </c>
      <c r="DD50" s="5">
        <v>0</v>
      </c>
      <c r="DE50" s="5">
        <v>0</v>
      </c>
      <c r="DF50" s="5">
        <v>0</v>
      </c>
      <c r="DG50" s="5">
        <v>0</v>
      </c>
      <c r="DH50" s="5">
        <v>0</v>
      </c>
      <c r="DI50" s="5">
        <v>0</v>
      </c>
      <c r="DJ50" s="5">
        <v>0</v>
      </c>
      <c r="DK50" s="5">
        <v>0</v>
      </c>
      <c r="DL50" s="5">
        <v>0</v>
      </c>
      <c r="DM50" s="5">
        <v>0</v>
      </c>
      <c r="DN50" s="5">
        <v>0</v>
      </c>
      <c r="DO50" s="5">
        <v>0</v>
      </c>
      <c r="DP50" s="5">
        <v>0</v>
      </c>
      <c r="DQ50" s="5">
        <v>0</v>
      </c>
      <c r="DR50" s="5">
        <v>0</v>
      </c>
      <c r="DS50" s="5">
        <v>0</v>
      </c>
      <c r="DT50" s="5">
        <v>0</v>
      </c>
      <c r="DU50" s="5">
        <v>0</v>
      </c>
      <c r="DV50" s="5">
        <v>0</v>
      </c>
      <c r="DW50" s="5">
        <v>0</v>
      </c>
      <c r="DX50" s="5">
        <v>0</v>
      </c>
      <c r="DY50" s="5">
        <v>0</v>
      </c>
      <c r="DZ50" s="5">
        <v>0</v>
      </c>
      <c r="EA50" s="5">
        <v>0</v>
      </c>
      <c r="EB50" s="5">
        <v>0</v>
      </c>
      <c r="EC50" s="5">
        <v>0</v>
      </c>
      <c r="ED50" s="5">
        <v>0</v>
      </c>
      <c r="EE50" s="5">
        <v>0</v>
      </c>
      <c r="EF50" s="5">
        <v>0</v>
      </c>
      <c r="EG50" s="5">
        <v>0</v>
      </c>
      <c r="EH50" s="5">
        <v>0</v>
      </c>
      <c r="EI50" s="5">
        <v>0</v>
      </c>
      <c r="EJ50" s="5">
        <v>0</v>
      </c>
      <c r="EK50" s="5">
        <v>0</v>
      </c>
      <c r="EL50" s="5">
        <v>0</v>
      </c>
      <c r="EM50" s="5">
        <v>0</v>
      </c>
      <c r="EN50" s="5">
        <v>0</v>
      </c>
      <c r="EO50" s="5">
        <v>0</v>
      </c>
      <c r="EP50" s="5">
        <v>0</v>
      </c>
      <c r="EQ50" s="5">
        <v>0</v>
      </c>
      <c r="ER50" s="5">
        <v>0</v>
      </c>
      <c r="ES50" s="5">
        <v>0</v>
      </c>
      <c r="ET50" s="5">
        <v>0</v>
      </c>
      <c r="EU50" s="5">
        <v>0</v>
      </c>
      <c r="EV50" s="5">
        <v>0</v>
      </c>
      <c r="EW50" s="5">
        <v>0</v>
      </c>
      <c r="EX50" s="5">
        <v>0</v>
      </c>
      <c r="EY50" s="5">
        <v>0</v>
      </c>
      <c r="EZ50" s="5">
        <v>0</v>
      </c>
      <c r="FA50" s="5">
        <v>0</v>
      </c>
      <c r="FB50" s="5">
        <v>0</v>
      </c>
      <c r="FC50" s="5">
        <v>0</v>
      </c>
      <c r="FD50" s="5">
        <v>0</v>
      </c>
      <c r="FE50" s="5">
        <v>0</v>
      </c>
      <c r="FF50" s="5">
        <v>0</v>
      </c>
      <c r="FG50" s="5">
        <v>0</v>
      </c>
      <c r="FH50" s="5">
        <v>0</v>
      </c>
      <c r="FI50" s="5">
        <v>0</v>
      </c>
      <c r="FJ50" s="5">
        <v>0</v>
      </c>
      <c r="FK50" s="5">
        <v>0</v>
      </c>
      <c r="FL50" s="5">
        <v>0</v>
      </c>
      <c r="FM50" s="5">
        <v>0</v>
      </c>
      <c r="FN50" s="5">
        <v>0</v>
      </c>
      <c r="FO50" s="5">
        <v>0</v>
      </c>
      <c r="FP50" s="5">
        <v>0</v>
      </c>
      <c r="FQ50" s="5">
        <v>0</v>
      </c>
      <c r="FR50" s="5">
        <v>0</v>
      </c>
      <c r="FS50" s="5">
        <v>0</v>
      </c>
      <c r="FT50" s="5">
        <v>0</v>
      </c>
      <c r="FU50" s="5">
        <v>0</v>
      </c>
      <c r="FV50" s="5">
        <v>0</v>
      </c>
      <c r="FW50" s="5">
        <v>0</v>
      </c>
      <c r="FX50" s="5">
        <v>0</v>
      </c>
      <c r="FY50" s="5">
        <v>0</v>
      </c>
      <c r="FZ50" s="5">
        <v>0</v>
      </c>
      <c r="GA50" s="5">
        <v>0</v>
      </c>
      <c r="GB50" s="5">
        <v>0</v>
      </c>
      <c r="GC50" s="5">
        <v>0</v>
      </c>
      <c r="GD50" s="5">
        <v>0</v>
      </c>
      <c r="GE50" s="5">
        <v>0</v>
      </c>
      <c r="GF50" s="5">
        <v>0</v>
      </c>
      <c r="GG50" s="5">
        <v>0</v>
      </c>
      <c r="GH50" s="5">
        <v>0</v>
      </c>
      <c r="GI50" s="5">
        <v>0</v>
      </c>
      <c r="GJ50" s="5">
        <v>0</v>
      </c>
      <c r="GK50" s="5">
        <v>0</v>
      </c>
      <c r="GL50" s="5">
        <v>0</v>
      </c>
      <c r="GM50" s="5">
        <v>0</v>
      </c>
      <c r="GN50" s="5">
        <v>0</v>
      </c>
      <c r="GO50" s="5">
        <v>0</v>
      </c>
      <c r="GP50" s="5">
        <v>0</v>
      </c>
      <c r="GQ50" s="5">
        <v>0</v>
      </c>
      <c r="GR50" s="54">
        <v>0</v>
      </c>
    </row>
    <row r="51" spans="1:200" ht="16.5">
      <c r="A51" s="84" t="s">
        <v>26</v>
      </c>
      <c r="B51" s="80" t="s">
        <v>38</v>
      </c>
      <c r="C51" s="68" t="s">
        <v>63</v>
      </c>
      <c r="D51" s="53">
        <v>1</v>
      </c>
      <c r="E51" s="5"/>
      <c r="F51" s="5"/>
      <c r="G51" s="5"/>
      <c r="H51" s="5"/>
      <c r="I51" s="5"/>
      <c r="J51" s="5"/>
      <c r="K51" s="5"/>
      <c r="L51" s="5"/>
      <c r="M51" s="5"/>
      <c r="N51" s="5">
        <v>28</v>
      </c>
      <c r="O51" s="5"/>
      <c r="P51" s="5">
        <v>2</v>
      </c>
      <c r="Q51" s="5"/>
      <c r="R51" s="5"/>
      <c r="S51" s="5"/>
      <c r="T51" s="5">
        <v>30</v>
      </c>
      <c r="U51" s="5">
        <v>33</v>
      </c>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4"/>
    </row>
    <row r="52" spans="1:200" ht="16.5">
      <c r="A52" s="84" t="s">
        <v>26</v>
      </c>
      <c r="B52" s="80" t="s">
        <v>38</v>
      </c>
      <c r="C52" s="68" t="s">
        <v>65</v>
      </c>
      <c r="D52" s="53">
        <v>13</v>
      </c>
      <c r="E52" s="5"/>
      <c r="F52" s="5"/>
      <c r="G52" s="5"/>
      <c r="H52" s="5"/>
      <c r="I52" s="5"/>
      <c r="J52" s="5"/>
      <c r="K52" s="5"/>
      <c r="L52" s="5"/>
      <c r="M52" s="5"/>
      <c r="N52" s="5">
        <v>558</v>
      </c>
      <c r="O52" s="5"/>
      <c r="P52" s="5">
        <v>4</v>
      </c>
      <c r="Q52" s="5"/>
      <c r="R52" s="5"/>
      <c r="S52" s="5"/>
      <c r="T52" s="5">
        <v>562</v>
      </c>
      <c r="U52" s="5">
        <v>562</v>
      </c>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v>1</v>
      </c>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4"/>
    </row>
    <row r="53" spans="1:200" ht="16.5">
      <c r="A53" s="84" t="s">
        <v>26</v>
      </c>
      <c r="B53" s="80" t="s">
        <v>38</v>
      </c>
      <c r="C53" s="68" t="s">
        <v>66</v>
      </c>
      <c r="D53" s="53">
        <v>12</v>
      </c>
      <c r="E53" s="5"/>
      <c r="F53" s="5"/>
      <c r="G53" s="5"/>
      <c r="H53" s="5"/>
      <c r="I53" s="5"/>
      <c r="J53" s="5"/>
      <c r="K53" s="5"/>
      <c r="L53" s="5"/>
      <c r="M53" s="5"/>
      <c r="N53" s="5">
        <v>340</v>
      </c>
      <c r="O53" s="5"/>
      <c r="P53" s="5">
        <v>6</v>
      </c>
      <c r="Q53" s="5"/>
      <c r="R53" s="5"/>
      <c r="S53" s="5"/>
      <c r="T53" s="5">
        <v>346</v>
      </c>
      <c r="U53" s="5">
        <v>348</v>
      </c>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v>1</v>
      </c>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4"/>
    </row>
    <row r="54" spans="1:200" ht="16.5">
      <c r="A54" s="84" t="s">
        <v>26</v>
      </c>
      <c r="B54" s="80" t="s">
        <v>38</v>
      </c>
      <c r="C54" s="68" t="s">
        <v>39</v>
      </c>
      <c r="D54" s="53">
        <v>68</v>
      </c>
      <c r="E54" s="5">
        <v>68</v>
      </c>
      <c r="F54" s="5">
        <v>0</v>
      </c>
      <c r="G54" s="5">
        <v>0</v>
      </c>
      <c r="H54" s="5">
        <v>0</v>
      </c>
      <c r="I54" s="5">
        <v>68</v>
      </c>
      <c r="J54" s="5">
        <v>68</v>
      </c>
      <c r="K54" s="5">
        <v>0</v>
      </c>
      <c r="L54" s="5">
        <v>65</v>
      </c>
      <c r="M54" s="5"/>
      <c r="N54" s="5">
        <v>2540</v>
      </c>
      <c r="O54" s="5">
        <v>0</v>
      </c>
      <c r="P54" s="5">
        <v>35</v>
      </c>
      <c r="Q54" s="5">
        <v>26</v>
      </c>
      <c r="R54" s="5">
        <v>0</v>
      </c>
      <c r="S54" s="5">
        <v>24</v>
      </c>
      <c r="T54" s="5">
        <v>2625</v>
      </c>
      <c r="U54" s="5">
        <v>2554</v>
      </c>
      <c r="V54" s="5">
        <v>71</v>
      </c>
      <c r="W54" s="5">
        <v>56</v>
      </c>
      <c r="X54" s="5">
        <v>11</v>
      </c>
      <c r="Y54" s="5"/>
      <c r="Z54" s="5"/>
      <c r="AA54" s="5"/>
      <c r="AB54" s="5"/>
      <c r="AC54" s="5">
        <v>60</v>
      </c>
      <c r="AD54" s="5"/>
      <c r="AE54" s="5"/>
      <c r="AF54" s="5"/>
      <c r="AG54" s="5"/>
      <c r="AH54" s="5"/>
      <c r="AI54" s="5"/>
      <c r="AJ54" s="5"/>
      <c r="AK54" s="5"/>
      <c r="AL54" s="5"/>
      <c r="AM54" s="5"/>
      <c r="AN54" s="5"/>
      <c r="AO54" s="5"/>
      <c r="AP54" s="5"/>
      <c r="AQ54" s="5"/>
      <c r="AR54" s="5"/>
      <c r="AS54" s="5"/>
      <c r="AT54" s="5">
        <v>7</v>
      </c>
      <c r="AU54" s="5"/>
      <c r="AV54" s="5"/>
      <c r="AW54" s="5">
        <v>0</v>
      </c>
      <c r="AX54" s="5"/>
      <c r="AY54" s="5"/>
      <c r="AZ54" s="5">
        <v>4</v>
      </c>
      <c r="BA54" s="5">
        <v>0</v>
      </c>
      <c r="BB54" s="5">
        <v>4</v>
      </c>
      <c r="BC54" s="5"/>
      <c r="BD54" s="5"/>
      <c r="BE54" s="5"/>
      <c r="BF54" s="5"/>
      <c r="BG54" s="5"/>
      <c r="BH54" s="5"/>
      <c r="BI54" s="5"/>
      <c r="BJ54" s="5"/>
      <c r="BK54" s="5"/>
      <c r="BL54" s="5"/>
      <c r="BM54" s="5">
        <v>1</v>
      </c>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4"/>
    </row>
    <row r="55" spans="1:200" ht="16.5">
      <c r="A55" s="84" t="s">
        <v>26</v>
      </c>
      <c r="B55" s="80" t="s">
        <v>38</v>
      </c>
      <c r="C55" s="68" t="s">
        <v>67</v>
      </c>
      <c r="D55" s="53">
        <v>7</v>
      </c>
      <c r="E55" s="5"/>
      <c r="F55" s="5"/>
      <c r="G55" s="5"/>
      <c r="H55" s="5"/>
      <c r="I55" s="5"/>
      <c r="J55" s="5"/>
      <c r="K55" s="5"/>
      <c r="L55" s="5"/>
      <c r="M55" s="5"/>
      <c r="N55" s="5">
        <v>335</v>
      </c>
      <c r="O55" s="5"/>
      <c r="P55" s="5">
        <v>6</v>
      </c>
      <c r="Q55" s="5"/>
      <c r="R55" s="5"/>
      <c r="S55" s="5"/>
      <c r="T55" s="5">
        <v>341</v>
      </c>
      <c r="U55" s="5">
        <v>344</v>
      </c>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v>1</v>
      </c>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4"/>
    </row>
    <row r="56" spans="1:200" ht="16.5">
      <c r="A56" s="84" t="s">
        <v>26</v>
      </c>
      <c r="B56" s="80" t="s">
        <v>38</v>
      </c>
      <c r="C56" s="68" t="s">
        <v>185</v>
      </c>
      <c r="D56" s="53">
        <v>6</v>
      </c>
      <c r="E56" s="5"/>
      <c r="F56" s="5"/>
      <c r="G56" s="5"/>
      <c r="H56" s="5"/>
      <c r="I56" s="5"/>
      <c r="J56" s="5"/>
      <c r="K56" s="5"/>
      <c r="L56" s="5"/>
      <c r="M56" s="5"/>
      <c r="N56" s="5">
        <v>114</v>
      </c>
      <c r="O56" s="5"/>
      <c r="P56" s="5">
        <v>2</v>
      </c>
      <c r="Q56" s="5"/>
      <c r="R56" s="5"/>
      <c r="S56" s="5"/>
      <c r="T56" s="5">
        <v>116</v>
      </c>
      <c r="U56" s="5">
        <v>118</v>
      </c>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4"/>
    </row>
    <row r="57" spans="1:200" ht="16.5">
      <c r="A57" s="84" t="s">
        <v>26</v>
      </c>
      <c r="B57" s="80" t="s">
        <v>38</v>
      </c>
      <c r="C57" s="68" t="s">
        <v>111</v>
      </c>
      <c r="D57" s="53">
        <v>40</v>
      </c>
      <c r="E57" s="5"/>
      <c r="F57" s="5"/>
      <c r="G57" s="5"/>
      <c r="H57" s="5"/>
      <c r="I57" s="5"/>
      <c r="J57" s="5"/>
      <c r="K57" s="5"/>
      <c r="L57" s="5"/>
      <c r="M57" s="5"/>
      <c r="N57" s="5">
        <v>623</v>
      </c>
      <c r="O57" s="5"/>
      <c r="P57" s="5">
        <v>18</v>
      </c>
      <c r="Q57" s="5">
        <v>5</v>
      </c>
      <c r="R57" s="5">
        <v>0</v>
      </c>
      <c r="S57" s="5">
        <v>9</v>
      </c>
      <c r="T57" s="5">
        <v>655</v>
      </c>
      <c r="U57" s="5">
        <v>627</v>
      </c>
      <c r="V57" s="5">
        <v>28</v>
      </c>
      <c r="W57" s="5"/>
      <c r="X57" s="5"/>
      <c r="Y57" s="5"/>
      <c r="Z57" s="5"/>
      <c r="AA57" s="5"/>
      <c r="AB57" s="5"/>
      <c r="AC57" s="5">
        <v>11</v>
      </c>
      <c r="AD57" s="5"/>
      <c r="AE57" s="5"/>
      <c r="AF57" s="5"/>
      <c r="AG57" s="5"/>
      <c r="AH57" s="5"/>
      <c r="AI57" s="5"/>
      <c r="AJ57" s="5"/>
      <c r="AK57" s="5"/>
      <c r="AL57" s="5"/>
      <c r="AM57" s="5"/>
      <c r="AN57" s="5"/>
      <c r="AO57" s="5"/>
      <c r="AP57" s="5"/>
      <c r="AQ57" s="5"/>
      <c r="AR57" s="5"/>
      <c r="AS57" s="5"/>
      <c r="AT57" s="5">
        <v>4</v>
      </c>
      <c r="AU57" s="5"/>
      <c r="AV57" s="5"/>
      <c r="AW57" s="5">
        <v>1</v>
      </c>
      <c r="AX57" s="5"/>
      <c r="AY57" s="5"/>
      <c r="AZ57" s="5">
        <v>12</v>
      </c>
      <c r="BA57" s="5">
        <v>0</v>
      </c>
      <c r="BB57" s="5">
        <v>12</v>
      </c>
      <c r="BC57" s="5"/>
      <c r="BD57" s="5"/>
      <c r="BE57" s="5"/>
      <c r="BF57" s="5"/>
      <c r="BG57" s="5"/>
      <c r="BH57" s="5"/>
      <c r="BI57" s="5"/>
      <c r="BJ57" s="5"/>
      <c r="BK57" s="5"/>
      <c r="BL57" s="5"/>
      <c r="BM57" s="5">
        <v>1</v>
      </c>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4"/>
    </row>
    <row r="58" spans="1:200" ht="17.25" thickBot="1">
      <c r="A58" s="84" t="s">
        <v>26</v>
      </c>
      <c r="B58" s="80" t="s">
        <v>38</v>
      </c>
      <c r="C58" s="58" t="s">
        <v>64</v>
      </c>
      <c r="D58" s="53">
        <v>3</v>
      </c>
      <c r="E58" s="5"/>
      <c r="F58" s="5"/>
      <c r="G58" s="5"/>
      <c r="H58" s="5"/>
      <c r="I58" s="5"/>
      <c r="J58" s="5"/>
      <c r="K58" s="5"/>
      <c r="L58" s="5"/>
      <c r="M58" s="5"/>
      <c r="N58" s="5">
        <v>234</v>
      </c>
      <c r="O58" s="5"/>
      <c r="P58" s="5">
        <v>7</v>
      </c>
      <c r="Q58" s="5">
        <v>0</v>
      </c>
      <c r="R58" s="5">
        <v>0</v>
      </c>
      <c r="S58" s="5">
        <v>0</v>
      </c>
      <c r="T58" s="5">
        <v>241</v>
      </c>
      <c r="U58" s="5">
        <v>235</v>
      </c>
      <c r="V58" s="5">
        <v>6</v>
      </c>
      <c r="W58" s="5"/>
      <c r="X58" s="5"/>
      <c r="Y58" s="5"/>
      <c r="Z58" s="5"/>
      <c r="AA58" s="5"/>
      <c r="AB58" s="5"/>
      <c r="AC58" s="5">
        <v>0</v>
      </c>
      <c r="AD58" s="5"/>
      <c r="AE58" s="5"/>
      <c r="AF58" s="5"/>
      <c r="AG58" s="5"/>
      <c r="AH58" s="5"/>
      <c r="AI58" s="5"/>
      <c r="AJ58" s="5"/>
      <c r="AK58" s="5"/>
      <c r="AL58" s="5"/>
      <c r="AM58" s="5"/>
      <c r="AN58" s="5"/>
      <c r="AO58" s="5"/>
      <c r="AP58" s="5"/>
      <c r="AQ58" s="5"/>
      <c r="AR58" s="5"/>
      <c r="AS58" s="5"/>
      <c r="AT58" s="5">
        <v>0</v>
      </c>
      <c r="AU58" s="5"/>
      <c r="AV58" s="5"/>
      <c r="AW58" s="5">
        <v>0</v>
      </c>
      <c r="AX58" s="5"/>
      <c r="AY58" s="5"/>
      <c r="AZ58" s="5">
        <v>6</v>
      </c>
      <c r="BA58" s="5">
        <v>0</v>
      </c>
      <c r="BB58" s="5">
        <v>6</v>
      </c>
      <c r="BC58" s="5"/>
      <c r="BD58" s="5"/>
      <c r="BE58" s="5"/>
      <c r="BF58" s="5"/>
      <c r="BG58" s="5"/>
      <c r="BH58" s="5"/>
      <c r="BI58" s="5"/>
      <c r="BJ58" s="5"/>
      <c r="BK58" s="5"/>
      <c r="BL58" s="5"/>
      <c r="BM58" s="5">
        <v>1</v>
      </c>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4"/>
    </row>
    <row r="59" spans="1:200" ht="16.5">
      <c r="A59" s="84" t="s">
        <v>26</v>
      </c>
      <c r="B59" s="80" t="s">
        <v>38</v>
      </c>
      <c r="C59" s="66" t="s">
        <v>202</v>
      </c>
      <c r="D59" s="53">
        <v>0</v>
      </c>
      <c r="E59" s="5"/>
      <c r="F59" s="5"/>
      <c r="G59" s="5"/>
      <c r="H59" s="5"/>
      <c r="I59" s="5"/>
      <c r="J59" s="5"/>
      <c r="K59" s="5"/>
      <c r="L59" s="5"/>
      <c r="M59" s="5"/>
      <c r="N59" s="5">
        <v>41</v>
      </c>
      <c r="O59" s="5"/>
      <c r="P59" s="5">
        <v>1</v>
      </c>
      <c r="Q59" s="5">
        <v>0</v>
      </c>
      <c r="R59" s="5">
        <v>0</v>
      </c>
      <c r="S59" s="5">
        <v>0</v>
      </c>
      <c r="T59" s="5">
        <v>42</v>
      </c>
      <c r="U59" s="5">
        <v>38</v>
      </c>
      <c r="V59" s="5">
        <v>4</v>
      </c>
      <c r="W59" s="5"/>
      <c r="X59" s="5"/>
      <c r="Y59" s="5"/>
      <c r="Z59" s="5"/>
      <c r="AA59" s="5"/>
      <c r="AB59" s="5"/>
      <c r="AC59" s="5">
        <v>0</v>
      </c>
      <c r="AD59" s="5"/>
      <c r="AE59" s="5"/>
      <c r="AF59" s="5"/>
      <c r="AG59" s="5"/>
      <c r="AH59" s="5"/>
      <c r="AI59" s="5"/>
      <c r="AJ59" s="5"/>
      <c r="AK59" s="5"/>
      <c r="AL59" s="5"/>
      <c r="AM59" s="5"/>
      <c r="AN59" s="5"/>
      <c r="AO59" s="5"/>
      <c r="AP59" s="5"/>
      <c r="AQ59" s="5"/>
      <c r="AR59" s="5"/>
      <c r="AS59" s="5"/>
      <c r="AT59" s="5">
        <v>0</v>
      </c>
      <c r="AU59" s="5"/>
      <c r="AV59" s="5"/>
      <c r="AW59" s="5">
        <v>0</v>
      </c>
      <c r="AX59" s="5"/>
      <c r="AY59" s="5"/>
      <c r="AZ59" s="5">
        <v>4</v>
      </c>
      <c r="BA59" s="5">
        <v>0</v>
      </c>
      <c r="BB59" s="5">
        <v>4</v>
      </c>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4"/>
    </row>
    <row r="60" spans="1:200" ht="16.5">
      <c r="A60" s="84" t="s">
        <v>26</v>
      </c>
      <c r="B60" s="80" t="s">
        <v>38</v>
      </c>
      <c r="C60" s="66" t="s">
        <v>203</v>
      </c>
      <c r="D60" s="53">
        <v>0</v>
      </c>
      <c r="E60" s="5"/>
      <c r="F60" s="5"/>
      <c r="G60" s="5"/>
      <c r="H60" s="5"/>
      <c r="I60" s="5"/>
      <c r="J60" s="5"/>
      <c r="K60" s="5"/>
      <c r="L60" s="5"/>
      <c r="M60" s="5"/>
      <c r="N60" s="5">
        <v>9</v>
      </c>
      <c r="O60" s="5"/>
      <c r="P60" s="5">
        <v>0</v>
      </c>
      <c r="Q60" s="5"/>
      <c r="R60" s="5"/>
      <c r="S60" s="5"/>
      <c r="T60" s="5">
        <v>9</v>
      </c>
      <c r="U60" s="5">
        <v>12</v>
      </c>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4"/>
    </row>
    <row r="61" spans="1:200" ht="16.5">
      <c r="A61" s="84" t="s">
        <v>26</v>
      </c>
      <c r="B61" s="80" t="s">
        <v>38</v>
      </c>
      <c r="C61" s="66" t="s">
        <v>222</v>
      </c>
      <c r="D61" s="53">
        <v>0</v>
      </c>
      <c r="E61" s="5"/>
      <c r="F61" s="5"/>
      <c r="G61" s="5"/>
      <c r="H61" s="5"/>
      <c r="I61" s="5"/>
      <c r="J61" s="5"/>
      <c r="K61" s="5"/>
      <c r="L61" s="5"/>
      <c r="M61" s="5"/>
      <c r="N61" s="5">
        <v>56</v>
      </c>
      <c r="O61" s="5"/>
      <c r="P61" s="5">
        <v>0</v>
      </c>
      <c r="Q61" s="5">
        <v>0</v>
      </c>
      <c r="R61" s="5">
        <v>0</v>
      </c>
      <c r="S61" s="5">
        <v>0</v>
      </c>
      <c r="T61" s="5">
        <v>56</v>
      </c>
      <c r="U61" s="5">
        <v>53</v>
      </c>
      <c r="V61" s="5">
        <v>3</v>
      </c>
      <c r="W61" s="5"/>
      <c r="X61" s="5"/>
      <c r="Y61" s="5"/>
      <c r="Z61" s="5"/>
      <c r="AA61" s="5"/>
      <c r="AB61" s="5"/>
      <c r="AC61" s="5">
        <v>0</v>
      </c>
      <c r="AD61" s="5"/>
      <c r="AE61" s="5"/>
      <c r="AF61" s="5"/>
      <c r="AG61" s="5"/>
      <c r="AH61" s="5"/>
      <c r="AI61" s="5"/>
      <c r="AJ61" s="5"/>
      <c r="AK61" s="5"/>
      <c r="AL61" s="5"/>
      <c r="AM61" s="5"/>
      <c r="AN61" s="5"/>
      <c r="AO61" s="5"/>
      <c r="AP61" s="5"/>
      <c r="AQ61" s="5"/>
      <c r="AR61" s="5"/>
      <c r="AS61" s="5"/>
      <c r="AT61" s="5">
        <v>0</v>
      </c>
      <c r="AU61" s="5"/>
      <c r="AV61" s="5"/>
      <c r="AW61" s="5">
        <v>0</v>
      </c>
      <c r="AX61" s="5"/>
      <c r="AY61" s="5"/>
      <c r="AZ61" s="5">
        <v>3</v>
      </c>
      <c r="BA61" s="5">
        <v>0</v>
      </c>
      <c r="BB61" s="5">
        <v>3</v>
      </c>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4"/>
    </row>
    <row r="62" spans="1:200" ht="16.5">
      <c r="A62" s="84" t="s">
        <v>26</v>
      </c>
      <c r="B62" s="80" t="s">
        <v>38</v>
      </c>
      <c r="C62" s="66" t="s">
        <v>232</v>
      </c>
      <c r="D62" s="53">
        <v>3</v>
      </c>
      <c r="E62" s="5"/>
      <c r="F62" s="5"/>
      <c r="G62" s="5"/>
      <c r="H62" s="5"/>
      <c r="I62" s="5"/>
      <c r="J62" s="5"/>
      <c r="K62" s="5"/>
      <c r="L62" s="5"/>
      <c r="M62" s="5"/>
      <c r="N62" s="5">
        <v>34</v>
      </c>
      <c r="O62" s="5"/>
      <c r="P62" s="5">
        <v>0</v>
      </c>
      <c r="Q62" s="5"/>
      <c r="R62" s="5"/>
      <c r="S62" s="5"/>
      <c r="T62" s="5">
        <v>34</v>
      </c>
      <c r="U62" s="5">
        <v>35</v>
      </c>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4"/>
    </row>
    <row r="63" spans="1:200" ht="17.25" thickBot="1">
      <c r="A63" s="84" t="s">
        <v>26</v>
      </c>
      <c r="B63" s="81" t="s">
        <v>38</v>
      </c>
      <c r="C63" s="66" t="s">
        <v>262</v>
      </c>
      <c r="D63" s="53">
        <v>0</v>
      </c>
      <c r="E63" s="5"/>
      <c r="F63" s="5"/>
      <c r="G63" s="5"/>
      <c r="H63" s="5"/>
      <c r="I63" s="5"/>
      <c r="J63" s="5"/>
      <c r="K63" s="5"/>
      <c r="L63" s="5"/>
      <c r="M63" s="5"/>
      <c r="N63" s="5">
        <v>16</v>
      </c>
      <c r="O63" s="5"/>
      <c r="P63" s="5">
        <v>0</v>
      </c>
      <c r="Q63" s="5">
        <v>0</v>
      </c>
      <c r="R63" s="5">
        <v>0</v>
      </c>
      <c r="S63" s="5">
        <v>0</v>
      </c>
      <c r="T63" s="5">
        <v>16</v>
      </c>
      <c r="U63" s="5">
        <v>14</v>
      </c>
      <c r="V63" s="5">
        <v>2</v>
      </c>
      <c r="W63" s="5"/>
      <c r="X63" s="5"/>
      <c r="Y63" s="5"/>
      <c r="Z63" s="5"/>
      <c r="AA63" s="5"/>
      <c r="AB63" s="5"/>
      <c r="AC63" s="5">
        <v>0</v>
      </c>
      <c r="AD63" s="5"/>
      <c r="AE63" s="5"/>
      <c r="AF63" s="5"/>
      <c r="AG63" s="5"/>
      <c r="AH63" s="5"/>
      <c r="AI63" s="5"/>
      <c r="AJ63" s="5"/>
      <c r="AK63" s="5"/>
      <c r="AL63" s="5"/>
      <c r="AM63" s="5"/>
      <c r="AN63" s="5"/>
      <c r="AO63" s="5"/>
      <c r="AP63" s="5"/>
      <c r="AQ63" s="5"/>
      <c r="AR63" s="5"/>
      <c r="AS63" s="5"/>
      <c r="AT63" s="5">
        <v>0</v>
      </c>
      <c r="AU63" s="5"/>
      <c r="AV63" s="5"/>
      <c r="AW63" s="5">
        <v>0</v>
      </c>
      <c r="AX63" s="5"/>
      <c r="AY63" s="5"/>
      <c r="AZ63" s="5">
        <v>2</v>
      </c>
      <c r="BA63" s="5">
        <v>0</v>
      </c>
      <c r="BB63" s="5">
        <v>2</v>
      </c>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4"/>
    </row>
    <row r="64" spans="1:200" ht="16.5">
      <c r="A64" s="79" t="s">
        <v>29</v>
      </c>
      <c r="B64" s="79" t="s">
        <v>68</v>
      </c>
      <c r="C64" s="68" t="s">
        <v>186</v>
      </c>
      <c r="D64" s="53">
        <v>1</v>
      </c>
      <c r="E64" s="5"/>
      <c r="F64" s="5"/>
      <c r="G64" s="5"/>
      <c r="H64" s="5"/>
      <c r="I64" s="5"/>
      <c r="J64" s="5"/>
      <c r="K64" s="5"/>
      <c r="L64" s="5"/>
      <c r="M64" s="5"/>
      <c r="N64" s="5">
        <v>44</v>
      </c>
      <c r="O64" s="5"/>
      <c r="P64" s="5">
        <v>3</v>
      </c>
      <c r="Q64" s="5"/>
      <c r="R64" s="5"/>
      <c r="S64" s="5"/>
      <c r="T64" s="5">
        <v>47</v>
      </c>
      <c r="U64" s="5">
        <v>51</v>
      </c>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4"/>
    </row>
    <row r="65" spans="1:200" ht="16.5">
      <c r="A65" s="84" t="s">
        <v>29</v>
      </c>
      <c r="B65" s="84" t="s">
        <v>68</v>
      </c>
      <c r="C65" s="68" t="s">
        <v>170</v>
      </c>
      <c r="D65" s="53">
        <v>3</v>
      </c>
      <c r="E65" s="5"/>
      <c r="F65" s="5"/>
      <c r="G65" s="5"/>
      <c r="H65" s="5"/>
      <c r="I65" s="5"/>
      <c r="J65" s="5"/>
      <c r="K65" s="5"/>
      <c r="L65" s="5"/>
      <c r="M65" s="5"/>
      <c r="N65" s="5">
        <v>128</v>
      </c>
      <c r="O65" s="5"/>
      <c r="P65" s="5">
        <v>3</v>
      </c>
      <c r="Q65" s="5"/>
      <c r="R65" s="5"/>
      <c r="S65" s="5"/>
      <c r="T65" s="5">
        <v>131</v>
      </c>
      <c r="U65" s="5">
        <v>135</v>
      </c>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v>1</v>
      </c>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4"/>
    </row>
    <row r="66" spans="1:200" ht="16.5">
      <c r="A66" s="84" t="s">
        <v>29</v>
      </c>
      <c r="B66" s="84" t="s">
        <v>68</v>
      </c>
      <c r="C66" s="68" t="s">
        <v>115</v>
      </c>
      <c r="D66" s="53">
        <v>36</v>
      </c>
      <c r="E66" s="5">
        <v>1</v>
      </c>
      <c r="F66" s="5">
        <v>0</v>
      </c>
      <c r="G66" s="5">
        <v>0</v>
      </c>
      <c r="H66" s="5">
        <v>0</v>
      </c>
      <c r="I66" s="5">
        <v>1</v>
      </c>
      <c r="J66" s="5">
        <v>1</v>
      </c>
      <c r="K66" s="5">
        <v>0</v>
      </c>
      <c r="L66" s="5">
        <v>1</v>
      </c>
      <c r="M66" s="5"/>
      <c r="N66" s="5">
        <v>1835</v>
      </c>
      <c r="O66" s="5">
        <v>0</v>
      </c>
      <c r="P66" s="5">
        <v>26</v>
      </c>
      <c r="Q66" s="5">
        <v>18</v>
      </c>
      <c r="R66" s="5">
        <v>0</v>
      </c>
      <c r="S66" s="5">
        <v>15</v>
      </c>
      <c r="T66" s="5">
        <v>1894</v>
      </c>
      <c r="U66" s="5">
        <v>1838</v>
      </c>
      <c r="V66" s="5">
        <v>56</v>
      </c>
      <c r="W66" s="5">
        <v>1</v>
      </c>
      <c r="X66" s="5">
        <v>0</v>
      </c>
      <c r="Y66" s="5">
        <v>0</v>
      </c>
      <c r="Z66" s="5">
        <v>0</v>
      </c>
      <c r="AA66" s="5">
        <v>0</v>
      </c>
      <c r="AB66" s="5">
        <v>0</v>
      </c>
      <c r="AC66" s="5">
        <v>58</v>
      </c>
      <c r="AD66" s="5">
        <v>19</v>
      </c>
      <c r="AE66" s="5">
        <v>0</v>
      </c>
      <c r="AF66" s="5">
        <v>0</v>
      </c>
      <c r="AG66" s="5">
        <v>0</v>
      </c>
      <c r="AH66" s="5">
        <v>4</v>
      </c>
      <c r="AI66" s="5">
        <v>0</v>
      </c>
      <c r="AJ66" s="5">
        <v>0</v>
      </c>
      <c r="AK66" s="5">
        <v>6</v>
      </c>
      <c r="AL66" s="5">
        <v>0</v>
      </c>
      <c r="AM66" s="5">
        <v>1</v>
      </c>
      <c r="AN66" s="5">
        <v>1</v>
      </c>
      <c r="AO66" s="5">
        <v>1</v>
      </c>
      <c r="AP66" s="5">
        <v>29</v>
      </c>
      <c r="AQ66" s="5">
        <v>0</v>
      </c>
      <c r="AR66" s="5">
        <v>0</v>
      </c>
      <c r="AS66" s="5">
        <v>0</v>
      </c>
      <c r="AT66" s="5">
        <v>12</v>
      </c>
      <c r="AU66" s="5">
        <v>6</v>
      </c>
      <c r="AV66" s="5">
        <v>0</v>
      </c>
      <c r="AW66" s="5">
        <v>4</v>
      </c>
      <c r="AX66" s="5">
        <v>2</v>
      </c>
      <c r="AY66" s="5">
        <v>0</v>
      </c>
      <c r="AZ66" s="5">
        <v>38</v>
      </c>
      <c r="BA66" s="5">
        <v>0</v>
      </c>
      <c r="BB66" s="5">
        <v>38</v>
      </c>
      <c r="BC66" s="5">
        <v>19</v>
      </c>
      <c r="BD66" s="5">
        <v>0</v>
      </c>
      <c r="BE66" s="5">
        <v>19</v>
      </c>
      <c r="BF66" s="5">
        <v>0</v>
      </c>
      <c r="BG66" s="5">
        <v>0</v>
      </c>
      <c r="BH66" s="5">
        <v>3</v>
      </c>
      <c r="BI66" s="5">
        <v>7</v>
      </c>
      <c r="BJ66" s="5">
        <v>5</v>
      </c>
      <c r="BK66" s="5">
        <v>4</v>
      </c>
      <c r="BL66" s="5">
        <v>0</v>
      </c>
      <c r="BM66" s="5">
        <v>1</v>
      </c>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4"/>
    </row>
    <row r="67" spans="1:200" ht="16.5">
      <c r="A67" s="84" t="s">
        <v>29</v>
      </c>
      <c r="B67" s="84" t="s">
        <v>68</v>
      </c>
      <c r="C67" s="68" t="s">
        <v>69</v>
      </c>
      <c r="D67" s="53">
        <v>4</v>
      </c>
      <c r="E67" s="5"/>
      <c r="F67" s="5"/>
      <c r="G67" s="5"/>
      <c r="H67" s="5"/>
      <c r="I67" s="5"/>
      <c r="J67" s="5"/>
      <c r="K67" s="5"/>
      <c r="L67" s="5"/>
      <c r="M67" s="5"/>
      <c r="N67" s="5">
        <v>86</v>
      </c>
      <c r="O67" s="5"/>
      <c r="P67" s="5">
        <v>0</v>
      </c>
      <c r="Q67" s="5">
        <v>0</v>
      </c>
      <c r="R67" s="5">
        <v>0</v>
      </c>
      <c r="S67" s="5">
        <v>1</v>
      </c>
      <c r="T67" s="5">
        <v>87</v>
      </c>
      <c r="U67" s="5">
        <v>84</v>
      </c>
      <c r="V67" s="5">
        <v>3</v>
      </c>
      <c r="W67" s="5"/>
      <c r="X67" s="5"/>
      <c r="Y67" s="5">
        <v>0</v>
      </c>
      <c r="Z67" s="5">
        <v>0</v>
      </c>
      <c r="AA67" s="5">
        <v>0</v>
      </c>
      <c r="AB67" s="5">
        <v>2</v>
      </c>
      <c r="AC67" s="5">
        <v>2</v>
      </c>
      <c r="AD67" s="5">
        <v>0</v>
      </c>
      <c r="AE67" s="5">
        <v>1</v>
      </c>
      <c r="AF67" s="5">
        <v>0</v>
      </c>
      <c r="AG67" s="5">
        <v>0</v>
      </c>
      <c r="AH67" s="5">
        <v>0</v>
      </c>
      <c r="AI67" s="5">
        <v>0</v>
      </c>
      <c r="AJ67" s="5">
        <v>0</v>
      </c>
      <c r="AK67" s="5">
        <v>0</v>
      </c>
      <c r="AL67" s="5">
        <v>0</v>
      </c>
      <c r="AM67" s="5">
        <v>2</v>
      </c>
      <c r="AN67" s="5">
        <v>1</v>
      </c>
      <c r="AO67" s="5">
        <v>1</v>
      </c>
      <c r="AP67" s="5">
        <v>0</v>
      </c>
      <c r="AQ67" s="5">
        <v>0</v>
      </c>
      <c r="AR67" s="5">
        <v>0</v>
      </c>
      <c r="AS67" s="5">
        <v>0</v>
      </c>
      <c r="AT67" s="5">
        <v>0</v>
      </c>
      <c r="AU67" s="5">
        <v>0</v>
      </c>
      <c r="AV67" s="5">
        <v>0</v>
      </c>
      <c r="AW67" s="5">
        <v>0</v>
      </c>
      <c r="AX67" s="5">
        <v>0</v>
      </c>
      <c r="AY67" s="5">
        <v>0</v>
      </c>
      <c r="AZ67" s="5">
        <v>4</v>
      </c>
      <c r="BA67" s="5">
        <v>0</v>
      </c>
      <c r="BB67" s="5">
        <v>4</v>
      </c>
      <c r="BC67" s="5">
        <v>2</v>
      </c>
      <c r="BD67" s="5">
        <v>0</v>
      </c>
      <c r="BE67" s="5">
        <v>2</v>
      </c>
      <c r="BF67" s="5">
        <v>0</v>
      </c>
      <c r="BG67" s="5">
        <v>0</v>
      </c>
      <c r="BH67" s="5">
        <v>0</v>
      </c>
      <c r="BI67" s="5">
        <v>0</v>
      </c>
      <c r="BJ67" s="5">
        <v>0</v>
      </c>
      <c r="BK67" s="5">
        <v>0</v>
      </c>
      <c r="BL67" s="5">
        <v>0</v>
      </c>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4"/>
    </row>
    <row r="68" spans="1:200" ht="16.5">
      <c r="A68" s="84" t="s">
        <v>29</v>
      </c>
      <c r="B68" s="84" t="s">
        <v>68</v>
      </c>
      <c r="C68" s="68" t="s">
        <v>132</v>
      </c>
      <c r="D68" s="53">
        <v>1</v>
      </c>
      <c r="E68" s="5">
        <v>1</v>
      </c>
      <c r="F68" s="5">
        <v>0</v>
      </c>
      <c r="G68" s="5">
        <v>0</v>
      </c>
      <c r="H68" s="5">
        <v>0</v>
      </c>
      <c r="I68" s="5">
        <v>1</v>
      </c>
      <c r="J68" s="5">
        <v>1</v>
      </c>
      <c r="K68" s="5">
        <v>0</v>
      </c>
      <c r="L68" s="5">
        <v>1</v>
      </c>
      <c r="M68" s="5"/>
      <c r="N68" s="5">
        <v>86</v>
      </c>
      <c r="O68" s="5">
        <v>0</v>
      </c>
      <c r="P68" s="5">
        <v>7</v>
      </c>
      <c r="Q68" s="5"/>
      <c r="R68" s="5"/>
      <c r="S68" s="5"/>
      <c r="T68" s="5">
        <v>93</v>
      </c>
      <c r="U68" s="5">
        <v>104</v>
      </c>
      <c r="V68" s="5"/>
      <c r="W68" s="5">
        <v>1</v>
      </c>
      <c r="X68" s="5">
        <v>1</v>
      </c>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4"/>
    </row>
    <row r="69" spans="1:200" ht="16.5">
      <c r="A69" s="84" t="s">
        <v>29</v>
      </c>
      <c r="B69" s="84" t="s">
        <v>68</v>
      </c>
      <c r="C69" s="68" t="s">
        <v>117</v>
      </c>
      <c r="D69" s="53">
        <v>5</v>
      </c>
      <c r="E69" s="5"/>
      <c r="F69" s="5"/>
      <c r="G69" s="5"/>
      <c r="H69" s="5"/>
      <c r="I69" s="5"/>
      <c r="J69" s="5"/>
      <c r="K69" s="5"/>
      <c r="L69" s="5"/>
      <c r="M69" s="5"/>
      <c r="N69" s="5">
        <v>59</v>
      </c>
      <c r="O69" s="5"/>
      <c r="P69" s="5">
        <v>3</v>
      </c>
      <c r="Q69" s="5">
        <v>0</v>
      </c>
      <c r="R69" s="5">
        <v>0</v>
      </c>
      <c r="S69" s="5">
        <v>0</v>
      </c>
      <c r="T69" s="5">
        <v>62</v>
      </c>
      <c r="U69" s="5">
        <v>61</v>
      </c>
      <c r="V69" s="5">
        <v>1</v>
      </c>
      <c r="W69" s="5"/>
      <c r="X69" s="5"/>
      <c r="Y69" s="5">
        <v>0</v>
      </c>
      <c r="Z69" s="5">
        <v>0</v>
      </c>
      <c r="AA69" s="5">
        <v>0</v>
      </c>
      <c r="AB69" s="5">
        <v>0</v>
      </c>
      <c r="AC69" s="5">
        <v>0</v>
      </c>
      <c r="AD69" s="5">
        <v>0</v>
      </c>
      <c r="AE69" s="5">
        <v>0</v>
      </c>
      <c r="AF69" s="5">
        <v>0</v>
      </c>
      <c r="AG69" s="5">
        <v>0</v>
      </c>
      <c r="AH69" s="5">
        <v>0</v>
      </c>
      <c r="AI69" s="5">
        <v>0</v>
      </c>
      <c r="AJ69" s="5">
        <v>0</v>
      </c>
      <c r="AK69" s="5">
        <v>0</v>
      </c>
      <c r="AL69" s="5">
        <v>0</v>
      </c>
      <c r="AM69" s="5">
        <v>1</v>
      </c>
      <c r="AN69" s="5">
        <v>1</v>
      </c>
      <c r="AO69" s="5">
        <v>1</v>
      </c>
      <c r="AP69" s="5">
        <v>0</v>
      </c>
      <c r="AQ69" s="5">
        <v>0</v>
      </c>
      <c r="AR69" s="5">
        <v>1</v>
      </c>
      <c r="AS69" s="5">
        <v>0</v>
      </c>
      <c r="AT69" s="5">
        <v>0</v>
      </c>
      <c r="AU69" s="5">
        <v>0</v>
      </c>
      <c r="AV69" s="5">
        <v>0</v>
      </c>
      <c r="AW69" s="5">
        <v>0</v>
      </c>
      <c r="AX69" s="5">
        <v>0</v>
      </c>
      <c r="AY69" s="5">
        <v>0</v>
      </c>
      <c r="AZ69" s="5">
        <v>2</v>
      </c>
      <c r="BA69" s="5">
        <v>2</v>
      </c>
      <c r="BB69" s="5">
        <v>0</v>
      </c>
      <c r="BC69" s="5">
        <v>1</v>
      </c>
      <c r="BD69" s="5">
        <v>0</v>
      </c>
      <c r="BE69" s="5">
        <v>1</v>
      </c>
      <c r="BF69" s="5">
        <v>0</v>
      </c>
      <c r="BG69" s="5">
        <v>1</v>
      </c>
      <c r="BH69" s="5">
        <v>0</v>
      </c>
      <c r="BI69" s="5">
        <v>0</v>
      </c>
      <c r="BJ69" s="5">
        <v>0</v>
      </c>
      <c r="BK69" s="5">
        <v>0</v>
      </c>
      <c r="BL69" s="5">
        <v>0</v>
      </c>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4"/>
    </row>
    <row r="70" spans="1:200" ht="16.5">
      <c r="A70" s="84" t="s">
        <v>29</v>
      </c>
      <c r="B70" s="84" t="s">
        <v>68</v>
      </c>
      <c r="C70" s="68" t="s">
        <v>70</v>
      </c>
      <c r="D70" s="53">
        <v>6</v>
      </c>
      <c r="E70" s="5">
        <v>4</v>
      </c>
      <c r="F70" s="5">
        <v>0</v>
      </c>
      <c r="G70" s="5">
        <v>2</v>
      </c>
      <c r="H70" s="5">
        <v>0</v>
      </c>
      <c r="I70" s="5">
        <v>2</v>
      </c>
      <c r="J70" s="5">
        <v>1</v>
      </c>
      <c r="K70" s="5">
        <v>1</v>
      </c>
      <c r="L70" s="5">
        <v>1</v>
      </c>
      <c r="M70" s="5"/>
      <c r="N70" s="5">
        <v>181</v>
      </c>
      <c r="O70" s="5">
        <v>0</v>
      </c>
      <c r="P70" s="5">
        <v>7</v>
      </c>
      <c r="Q70" s="5">
        <v>2</v>
      </c>
      <c r="R70" s="5">
        <v>0</v>
      </c>
      <c r="S70" s="5">
        <v>1</v>
      </c>
      <c r="T70" s="5">
        <v>191</v>
      </c>
      <c r="U70" s="5">
        <v>179</v>
      </c>
      <c r="V70" s="5">
        <v>12</v>
      </c>
      <c r="W70" s="5">
        <v>1</v>
      </c>
      <c r="X70" s="5">
        <v>0</v>
      </c>
      <c r="Y70" s="5">
        <v>0</v>
      </c>
      <c r="Z70" s="5">
        <v>0</v>
      </c>
      <c r="AA70" s="5">
        <v>0</v>
      </c>
      <c r="AB70" s="5">
        <v>8</v>
      </c>
      <c r="AC70" s="5">
        <v>6</v>
      </c>
      <c r="AD70" s="5">
        <v>3</v>
      </c>
      <c r="AE70" s="5">
        <v>0</v>
      </c>
      <c r="AF70" s="5">
        <v>0</v>
      </c>
      <c r="AG70" s="5">
        <v>0</v>
      </c>
      <c r="AH70" s="5">
        <v>0</v>
      </c>
      <c r="AI70" s="5">
        <v>0</v>
      </c>
      <c r="AJ70" s="5">
        <v>0</v>
      </c>
      <c r="AK70" s="5">
        <v>0</v>
      </c>
      <c r="AL70" s="5">
        <v>0</v>
      </c>
      <c r="AM70" s="5">
        <v>1</v>
      </c>
      <c r="AN70" s="5">
        <v>1</v>
      </c>
      <c r="AO70" s="5">
        <v>1</v>
      </c>
      <c r="AP70" s="5">
        <v>3</v>
      </c>
      <c r="AQ70" s="5">
        <v>0</v>
      </c>
      <c r="AR70" s="5">
        <v>0</v>
      </c>
      <c r="AS70" s="5">
        <v>0</v>
      </c>
      <c r="AT70" s="5">
        <v>2</v>
      </c>
      <c r="AU70" s="5">
        <v>1</v>
      </c>
      <c r="AV70" s="5">
        <v>0</v>
      </c>
      <c r="AW70" s="5">
        <v>0</v>
      </c>
      <c r="AX70" s="5">
        <v>0</v>
      </c>
      <c r="AY70" s="5">
        <v>0</v>
      </c>
      <c r="AZ70" s="5">
        <v>16</v>
      </c>
      <c r="BA70" s="5">
        <v>10</v>
      </c>
      <c r="BB70" s="5">
        <v>6</v>
      </c>
      <c r="BC70" s="5">
        <v>8</v>
      </c>
      <c r="BD70" s="5">
        <v>0</v>
      </c>
      <c r="BE70" s="5">
        <v>8</v>
      </c>
      <c r="BF70" s="5">
        <v>0</v>
      </c>
      <c r="BG70" s="5">
        <v>0</v>
      </c>
      <c r="BH70" s="5">
        <v>0</v>
      </c>
      <c r="BI70" s="5">
        <v>0</v>
      </c>
      <c r="BJ70" s="5">
        <v>0</v>
      </c>
      <c r="BK70" s="5">
        <v>0</v>
      </c>
      <c r="BL70" s="5">
        <v>0</v>
      </c>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4"/>
    </row>
    <row r="71" spans="1:200" ht="16.5">
      <c r="A71" s="84" t="s">
        <v>29</v>
      </c>
      <c r="B71" s="84" t="s">
        <v>68</v>
      </c>
      <c r="C71" s="68" t="s">
        <v>118</v>
      </c>
      <c r="D71" s="53">
        <v>9</v>
      </c>
      <c r="E71" s="5"/>
      <c r="F71" s="5"/>
      <c r="G71" s="5"/>
      <c r="H71" s="5"/>
      <c r="I71" s="5"/>
      <c r="J71" s="5"/>
      <c r="K71" s="5"/>
      <c r="L71" s="5"/>
      <c r="M71" s="5"/>
      <c r="N71" s="5">
        <v>282</v>
      </c>
      <c r="O71" s="5"/>
      <c r="P71" s="5">
        <v>10</v>
      </c>
      <c r="Q71" s="5">
        <v>4</v>
      </c>
      <c r="R71" s="5">
        <v>0</v>
      </c>
      <c r="S71" s="5">
        <v>7</v>
      </c>
      <c r="T71" s="5">
        <v>303</v>
      </c>
      <c r="U71" s="5">
        <v>289</v>
      </c>
      <c r="V71" s="5">
        <v>14</v>
      </c>
      <c r="W71" s="5"/>
      <c r="X71" s="5"/>
      <c r="Y71" s="5">
        <v>0</v>
      </c>
      <c r="Z71" s="5">
        <v>0</v>
      </c>
      <c r="AA71" s="5">
        <v>0</v>
      </c>
      <c r="AB71" s="5">
        <v>0</v>
      </c>
      <c r="AC71" s="5">
        <v>4</v>
      </c>
      <c r="AD71" s="5">
        <v>2</v>
      </c>
      <c r="AE71" s="5">
        <v>0</v>
      </c>
      <c r="AF71" s="5">
        <v>0</v>
      </c>
      <c r="AG71" s="5">
        <v>0</v>
      </c>
      <c r="AH71" s="5">
        <v>0</v>
      </c>
      <c r="AI71" s="5">
        <v>0</v>
      </c>
      <c r="AJ71" s="5">
        <v>0</v>
      </c>
      <c r="AK71" s="5">
        <v>0</v>
      </c>
      <c r="AL71" s="5">
        <v>0</v>
      </c>
      <c r="AM71" s="5">
        <v>1</v>
      </c>
      <c r="AN71" s="5">
        <v>1</v>
      </c>
      <c r="AO71" s="5">
        <v>1</v>
      </c>
      <c r="AP71" s="5">
        <v>2</v>
      </c>
      <c r="AQ71" s="5">
        <v>0</v>
      </c>
      <c r="AR71" s="5">
        <v>3</v>
      </c>
      <c r="AS71" s="5">
        <v>0</v>
      </c>
      <c r="AT71" s="5">
        <v>0</v>
      </c>
      <c r="AU71" s="5">
        <v>0</v>
      </c>
      <c r="AV71" s="5">
        <v>0</v>
      </c>
      <c r="AW71" s="5">
        <v>0</v>
      </c>
      <c r="AX71" s="5">
        <v>0</v>
      </c>
      <c r="AY71" s="5">
        <v>0</v>
      </c>
      <c r="AZ71" s="5">
        <v>24</v>
      </c>
      <c r="BA71" s="5">
        <v>0</v>
      </c>
      <c r="BB71" s="5">
        <v>24</v>
      </c>
      <c r="BC71" s="5">
        <v>12</v>
      </c>
      <c r="BD71" s="5">
        <v>0</v>
      </c>
      <c r="BE71" s="5">
        <v>3</v>
      </c>
      <c r="BF71" s="5">
        <v>9</v>
      </c>
      <c r="BG71" s="5">
        <v>3</v>
      </c>
      <c r="BH71" s="5">
        <v>0</v>
      </c>
      <c r="BI71" s="5">
        <v>0</v>
      </c>
      <c r="BJ71" s="5">
        <v>0</v>
      </c>
      <c r="BK71" s="5">
        <v>0</v>
      </c>
      <c r="BL71" s="5">
        <v>0</v>
      </c>
      <c r="BM71" s="5">
        <v>1</v>
      </c>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4"/>
    </row>
    <row r="72" spans="1:200" ht="16.5">
      <c r="A72" s="84" t="s">
        <v>29</v>
      </c>
      <c r="B72" s="84" t="s">
        <v>68</v>
      </c>
      <c r="C72" s="68" t="s">
        <v>194</v>
      </c>
      <c r="D72" s="53">
        <v>0</v>
      </c>
      <c r="E72" s="5"/>
      <c r="F72" s="5"/>
      <c r="G72" s="5"/>
      <c r="H72" s="5"/>
      <c r="I72" s="5"/>
      <c r="J72" s="5"/>
      <c r="K72" s="5"/>
      <c r="L72" s="5"/>
      <c r="M72" s="5"/>
      <c r="N72" s="5">
        <v>80</v>
      </c>
      <c r="O72" s="5"/>
      <c r="P72" s="5">
        <v>3</v>
      </c>
      <c r="Q72" s="5">
        <v>0</v>
      </c>
      <c r="R72" s="5">
        <v>0</v>
      </c>
      <c r="S72" s="5">
        <v>0</v>
      </c>
      <c r="T72" s="5">
        <v>83</v>
      </c>
      <c r="U72" s="5">
        <v>82</v>
      </c>
      <c r="V72" s="5">
        <v>1</v>
      </c>
      <c r="W72" s="5"/>
      <c r="X72" s="5"/>
      <c r="Y72" s="5">
        <v>0</v>
      </c>
      <c r="Z72" s="5">
        <v>0</v>
      </c>
      <c r="AA72" s="5">
        <v>0</v>
      </c>
      <c r="AB72" s="5">
        <v>0</v>
      </c>
      <c r="AC72" s="5">
        <v>2</v>
      </c>
      <c r="AD72" s="5">
        <v>1</v>
      </c>
      <c r="AE72" s="5">
        <v>0</v>
      </c>
      <c r="AF72" s="5">
        <v>0</v>
      </c>
      <c r="AG72" s="5">
        <v>0</v>
      </c>
      <c r="AH72" s="5">
        <v>0</v>
      </c>
      <c r="AI72" s="5">
        <v>0</v>
      </c>
      <c r="AJ72" s="5">
        <v>0</v>
      </c>
      <c r="AK72" s="5">
        <v>0</v>
      </c>
      <c r="AL72" s="5">
        <v>0</v>
      </c>
      <c r="AM72" s="5">
        <v>1</v>
      </c>
      <c r="AN72" s="5">
        <v>1</v>
      </c>
      <c r="AO72" s="5">
        <v>1</v>
      </c>
      <c r="AP72" s="5">
        <v>1</v>
      </c>
      <c r="AQ72" s="5">
        <v>0</v>
      </c>
      <c r="AR72" s="5">
        <v>0</v>
      </c>
      <c r="AS72" s="5">
        <v>0</v>
      </c>
      <c r="AT72" s="5">
        <v>0</v>
      </c>
      <c r="AU72" s="5">
        <v>0</v>
      </c>
      <c r="AV72" s="5">
        <v>0</v>
      </c>
      <c r="AW72" s="5">
        <v>0</v>
      </c>
      <c r="AX72" s="5">
        <v>0</v>
      </c>
      <c r="AY72" s="5">
        <v>0</v>
      </c>
      <c r="AZ72" s="5">
        <v>0</v>
      </c>
      <c r="BA72" s="5">
        <v>0</v>
      </c>
      <c r="BB72" s="5">
        <v>0</v>
      </c>
      <c r="BC72" s="5">
        <v>0</v>
      </c>
      <c r="BD72" s="5">
        <v>0</v>
      </c>
      <c r="BE72" s="5">
        <v>0</v>
      </c>
      <c r="BF72" s="5">
        <v>0</v>
      </c>
      <c r="BG72" s="5">
        <v>0</v>
      </c>
      <c r="BH72" s="5">
        <v>0</v>
      </c>
      <c r="BI72" s="5">
        <v>0</v>
      </c>
      <c r="BJ72" s="5">
        <v>0</v>
      </c>
      <c r="BK72" s="5">
        <v>0</v>
      </c>
      <c r="BL72" s="5">
        <v>0</v>
      </c>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4"/>
    </row>
    <row r="73" spans="1:200" ht="16.5">
      <c r="A73" s="84" t="s">
        <v>29</v>
      </c>
      <c r="B73" s="84" t="s">
        <v>68</v>
      </c>
      <c r="C73" s="68" t="s">
        <v>98</v>
      </c>
      <c r="D73" s="53">
        <v>1</v>
      </c>
      <c r="E73" s="5"/>
      <c r="F73" s="5"/>
      <c r="G73" s="5"/>
      <c r="H73" s="5"/>
      <c r="I73" s="5"/>
      <c r="J73" s="5"/>
      <c r="K73" s="5"/>
      <c r="L73" s="5"/>
      <c r="M73" s="5"/>
      <c r="N73" s="5">
        <v>41</v>
      </c>
      <c r="O73" s="5"/>
      <c r="P73" s="5">
        <v>1</v>
      </c>
      <c r="Q73" s="5">
        <v>0</v>
      </c>
      <c r="R73" s="5">
        <v>0</v>
      </c>
      <c r="S73" s="5">
        <v>6</v>
      </c>
      <c r="T73" s="5">
        <v>48</v>
      </c>
      <c r="U73" s="5">
        <v>35</v>
      </c>
      <c r="V73" s="5">
        <v>13</v>
      </c>
      <c r="W73" s="5"/>
      <c r="X73" s="5"/>
      <c r="Y73" s="5">
        <v>0</v>
      </c>
      <c r="Z73" s="5">
        <v>0</v>
      </c>
      <c r="AA73" s="5">
        <v>0</v>
      </c>
      <c r="AB73" s="5">
        <v>0</v>
      </c>
      <c r="AC73" s="5">
        <v>26</v>
      </c>
      <c r="AD73" s="5">
        <v>13</v>
      </c>
      <c r="AE73" s="5">
        <v>0</v>
      </c>
      <c r="AF73" s="5">
        <v>0</v>
      </c>
      <c r="AG73" s="5">
        <v>0</v>
      </c>
      <c r="AH73" s="5">
        <v>0</v>
      </c>
      <c r="AI73" s="5">
        <v>0</v>
      </c>
      <c r="AJ73" s="5">
        <v>0</v>
      </c>
      <c r="AK73" s="5">
        <v>0</v>
      </c>
      <c r="AL73" s="5">
        <v>0</v>
      </c>
      <c r="AM73" s="5">
        <v>1</v>
      </c>
      <c r="AN73" s="5">
        <v>1</v>
      </c>
      <c r="AO73" s="5">
        <v>1</v>
      </c>
      <c r="AP73" s="5">
        <v>13</v>
      </c>
      <c r="AQ73" s="5">
        <v>0</v>
      </c>
      <c r="AR73" s="5">
        <v>0</v>
      </c>
      <c r="AS73" s="5">
        <v>0</v>
      </c>
      <c r="AT73" s="5">
        <v>0</v>
      </c>
      <c r="AU73" s="5">
        <v>0</v>
      </c>
      <c r="AV73" s="5">
        <v>0</v>
      </c>
      <c r="AW73" s="5">
        <v>0</v>
      </c>
      <c r="AX73" s="5">
        <v>0</v>
      </c>
      <c r="AY73" s="5">
        <v>0</v>
      </c>
      <c r="AZ73" s="5">
        <v>0</v>
      </c>
      <c r="BA73" s="5">
        <v>0</v>
      </c>
      <c r="BB73" s="5">
        <v>0</v>
      </c>
      <c r="BC73" s="5">
        <v>0</v>
      </c>
      <c r="BD73" s="5">
        <v>0</v>
      </c>
      <c r="BE73" s="5">
        <v>0</v>
      </c>
      <c r="BF73" s="5">
        <v>0</v>
      </c>
      <c r="BG73" s="5">
        <v>0</v>
      </c>
      <c r="BH73" s="5">
        <v>0</v>
      </c>
      <c r="BI73" s="5">
        <v>0</v>
      </c>
      <c r="BJ73" s="5">
        <v>0</v>
      </c>
      <c r="BK73" s="5">
        <v>0</v>
      </c>
      <c r="BL73" s="5">
        <v>0</v>
      </c>
      <c r="BM73" s="5">
        <v>1</v>
      </c>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4"/>
    </row>
    <row r="74" spans="1:200" ht="16.5">
      <c r="A74" s="84" t="s">
        <v>29</v>
      </c>
      <c r="B74" s="84" t="s">
        <v>68</v>
      </c>
      <c r="C74" s="68" t="s">
        <v>100</v>
      </c>
      <c r="D74" s="53">
        <v>0</v>
      </c>
      <c r="E74" s="5">
        <v>3</v>
      </c>
      <c r="F74" s="5">
        <v>0</v>
      </c>
      <c r="G74" s="5">
        <v>0</v>
      </c>
      <c r="H74" s="5">
        <v>2</v>
      </c>
      <c r="I74" s="5">
        <v>1</v>
      </c>
      <c r="J74" s="5">
        <v>1</v>
      </c>
      <c r="K74" s="5">
        <v>0</v>
      </c>
      <c r="L74" s="5">
        <v>1</v>
      </c>
      <c r="M74" s="5"/>
      <c r="N74" s="5">
        <v>153</v>
      </c>
      <c r="O74" s="5">
        <v>0</v>
      </c>
      <c r="P74" s="5">
        <v>3</v>
      </c>
      <c r="Q74" s="5">
        <v>12</v>
      </c>
      <c r="R74" s="5">
        <v>0</v>
      </c>
      <c r="S74" s="5">
        <v>1</v>
      </c>
      <c r="T74" s="5">
        <v>169</v>
      </c>
      <c r="U74" s="5">
        <v>155</v>
      </c>
      <c r="V74" s="5">
        <v>14</v>
      </c>
      <c r="W74" s="5">
        <v>0</v>
      </c>
      <c r="X74" s="5">
        <v>0</v>
      </c>
      <c r="Y74" s="5">
        <v>0</v>
      </c>
      <c r="Z74" s="5">
        <v>0</v>
      </c>
      <c r="AA74" s="5">
        <v>0</v>
      </c>
      <c r="AB74" s="5">
        <v>10</v>
      </c>
      <c r="AC74" s="5">
        <v>8</v>
      </c>
      <c r="AD74" s="5">
        <v>4</v>
      </c>
      <c r="AE74" s="5">
        <v>0</v>
      </c>
      <c r="AF74" s="5">
        <v>0</v>
      </c>
      <c r="AG74" s="5">
        <v>0</v>
      </c>
      <c r="AH74" s="5">
        <v>0</v>
      </c>
      <c r="AI74" s="5">
        <v>0</v>
      </c>
      <c r="AJ74" s="5">
        <v>0</v>
      </c>
      <c r="AK74" s="5">
        <v>0</v>
      </c>
      <c r="AL74" s="5">
        <v>0</v>
      </c>
      <c r="AM74" s="5">
        <v>1</v>
      </c>
      <c r="AN74" s="5">
        <v>1</v>
      </c>
      <c r="AO74" s="5">
        <v>1</v>
      </c>
      <c r="AP74" s="5">
        <v>4</v>
      </c>
      <c r="AQ74" s="5">
        <v>0</v>
      </c>
      <c r="AR74" s="5">
        <v>0</v>
      </c>
      <c r="AS74" s="5">
        <v>0</v>
      </c>
      <c r="AT74" s="5">
        <v>0</v>
      </c>
      <c r="AU74" s="5">
        <v>0</v>
      </c>
      <c r="AV74" s="5">
        <v>0</v>
      </c>
      <c r="AW74" s="5">
        <v>0</v>
      </c>
      <c r="AX74" s="5">
        <v>0</v>
      </c>
      <c r="AY74" s="5">
        <v>0</v>
      </c>
      <c r="AZ74" s="5">
        <v>20</v>
      </c>
      <c r="BA74" s="5">
        <v>18</v>
      </c>
      <c r="BB74" s="5">
        <v>2</v>
      </c>
      <c r="BC74" s="5">
        <v>10</v>
      </c>
      <c r="BD74" s="5">
        <v>0</v>
      </c>
      <c r="BE74" s="5">
        <v>10</v>
      </c>
      <c r="BF74" s="5">
        <v>0</v>
      </c>
      <c r="BG74" s="5">
        <v>0</v>
      </c>
      <c r="BH74" s="5">
        <v>0</v>
      </c>
      <c r="BI74" s="5">
        <v>0</v>
      </c>
      <c r="BJ74" s="5">
        <v>0</v>
      </c>
      <c r="BK74" s="5">
        <v>0</v>
      </c>
      <c r="BL74" s="5">
        <v>0</v>
      </c>
      <c r="BM74" s="5">
        <v>1</v>
      </c>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4"/>
    </row>
    <row r="75" spans="1:200" ht="16.5">
      <c r="A75" s="84" t="s">
        <v>29</v>
      </c>
      <c r="B75" s="84" t="s">
        <v>68</v>
      </c>
      <c r="C75" s="68" t="s">
        <v>136</v>
      </c>
      <c r="D75" s="53">
        <v>7</v>
      </c>
      <c r="E75" s="5"/>
      <c r="F75" s="5"/>
      <c r="G75" s="5"/>
      <c r="H75" s="5"/>
      <c r="I75" s="5"/>
      <c r="J75" s="5"/>
      <c r="K75" s="5"/>
      <c r="L75" s="5"/>
      <c r="M75" s="5"/>
      <c r="N75" s="5">
        <v>257</v>
      </c>
      <c r="O75" s="5"/>
      <c r="P75" s="5">
        <v>2</v>
      </c>
      <c r="Q75" s="5">
        <v>3</v>
      </c>
      <c r="R75" s="5">
        <v>0</v>
      </c>
      <c r="S75" s="5">
        <v>6</v>
      </c>
      <c r="T75" s="5">
        <v>268</v>
      </c>
      <c r="U75" s="5">
        <v>263</v>
      </c>
      <c r="V75" s="5">
        <v>5</v>
      </c>
      <c r="W75" s="5"/>
      <c r="X75" s="5"/>
      <c r="Y75" s="5">
        <v>0</v>
      </c>
      <c r="Z75" s="5">
        <v>0</v>
      </c>
      <c r="AA75" s="5">
        <v>0</v>
      </c>
      <c r="AB75" s="5">
        <v>2</v>
      </c>
      <c r="AC75" s="5">
        <v>4</v>
      </c>
      <c r="AD75" s="5">
        <v>2</v>
      </c>
      <c r="AE75" s="5">
        <v>0</v>
      </c>
      <c r="AF75" s="5">
        <v>0</v>
      </c>
      <c r="AG75" s="5">
        <v>0</v>
      </c>
      <c r="AH75" s="5">
        <v>0</v>
      </c>
      <c r="AI75" s="5">
        <v>0</v>
      </c>
      <c r="AJ75" s="5">
        <v>0</v>
      </c>
      <c r="AK75" s="5">
        <v>0</v>
      </c>
      <c r="AL75" s="5">
        <v>0</v>
      </c>
      <c r="AM75" s="5">
        <v>0</v>
      </c>
      <c r="AN75" s="5">
        <v>0</v>
      </c>
      <c r="AO75" s="5">
        <v>0</v>
      </c>
      <c r="AP75" s="5">
        <v>2</v>
      </c>
      <c r="AQ75" s="5">
        <v>0</v>
      </c>
      <c r="AR75" s="5">
        <v>0</v>
      </c>
      <c r="AS75" s="5">
        <v>0</v>
      </c>
      <c r="AT75" s="5">
        <v>0</v>
      </c>
      <c r="AU75" s="5">
        <v>0</v>
      </c>
      <c r="AV75" s="5">
        <v>0</v>
      </c>
      <c r="AW75" s="5">
        <v>0</v>
      </c>
      <c r="AX75" s="5">
        <v>0</v>
      </c>
      <c r="AY75" s="5">
        <v>0</v>
      </c>
      <c r="AZ75" s="5">
        <v>6</v>
      </c>
      <c r="BA75" s="5">
        <v>0</v>
      </c>
      <c r="BB75" s="5">
        <v>6</v>
      </c>
      <c r="BC75" s="5">
        <v>3</v>
      </c>
      <c r="BD75" s="5">
        <v>0</v>
      </c>
      <c r="BE75" s="5">
        <v>3</v>
      </c>
      <c r="BF75" s="5">
        <v>0</v>
      </c>
      <c r="BG75" s="5">
        <v>0</v>
      </c>
      <c r="BH75" s="5">
        <v>0</v>
      </c>
      <c r="BI75" s="5">
        <v>0</v>
      </c>
      <c r="BJ75" s="5">
        <v>0</v>
      </c>
      <c r="BK75" s="5">
        <v>0</v>
      </c>
      <c r="BL75" s="5">
        <v>1</v>
      </c>
      <c r="BM75" s="5">
        <v>1</v>
      </c>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4"/>
    </row>
    <row r="76" spans="1:200" ht="16.5">
      <c r="A76" s="84" t="s">
        <v>29</v>
      </c>
      <c r="B76" s="84" t="s">
        <v>68</v>
      </c>
      <c r="C76" s="68" t="s">
        <v>119</v>
      </c>
      <c r="D76" s="53">
        <v>10</v>
      </c>
      <c r="E76" s="5"/>
      <c r="F76" s="5"/>
      <c r="G76" s="5"/>
      <c r="H76" s="5"/>
      <c r="I76" s="5"/>
      <c r="J76" s="5"/>
      <c r="K76" s="5"/>
      <c r="L76" s="5"/>
      <c r="M76" s="5"/>
      <c r="N76" s="5">
        <v>753</v>
      </c>
      <c r="O76" s="5"/>
      <c r="P76" s="5">
        <v>8</v>
      </c>
      <c r="Q76" s="5">
        <v>11</v>
      </c>
      <c r="R76" s="5">
        <v>0</v>
      </c>
      <c r="S76" s="5">
        <v>1</v>
      </c>
      <c r="T76" s="5">
        <v>773</v>
      </c>
      <c r="U76" s="5">
        <v>751</v>
      </c>
      <c r="V76" s="5">
        <v>22</v>
      </c>
      <c r="W76" s="5"/>
      <c r="X76" s="5"/>
      <c r="Y76" s="5">
        <v>0</v>
      </c>
      <c r="Z76" s="5">
        <v>0</v>
      </c>
      <c r="AA76" s="5">
        <v>0</v>
      </c>
      <c r="AB76" s="5">
        <v>1</v>
      </c>
      <c r="AC76" s="5">
        <v>26</v>
      </c>
      <c r="AD76" s="5">
        <v>11</v>
      </c>
      <c r="AE76" s="5">
        <v>2</v>
      </c>
      <c r="AF76" s="5">
        <v>0</v>
      </c>
      <c r="AG76" s="5">
        <v>0</v>
      </c>
      <c r="AH76" s="5">
        <v>0</v>
      </c>
      <c r="AI76" s="5">
        <v>0</v>
      </c>
      <c r="AJ76" s="5">
        <v>0</v>
      </c>
      <c r="AK76" s="5">
        <v>0</v>
      </c>
      <c r="AL76" s="5">
        <v>0</v>
      </c>
      <c r="AM76" s="5">
        <v>0</v>
      </c>
      <c r="AN76" s="5">
        <v>0</v>
      </c>
      <c r="AO76" s="5">
        <v>0</v>
      </c>
      <c r="AP76" s="5">
        <v>13</v>
      </c>
      <c r="AQ76" s="5">
        <v>0</v>
      </c>
      <c r="AR76" s="5">
        <v>4</v>
      </c>
      <c r="AS76" s="5">
        <v>0</v>
      </c>
      <c r="AT76" s="5">
        <v>4</v>
      </c>
      <c r="AU76" s="5">
        <v>2</v>
      </c>
      <c r="AV76" s="5">
        <v>0</v>
      </c>
      <c r="AW76" s="5">
        <v>2</v>
      </c>
      <c r="AX76" s="5">
        <v>1</v>
      </c>
      <c r="AY76" s="5">
        <v>0</v>
      </c>
      <c r="AZ76" s="5">
        <v>12</v>
      </c>
      <c r="BA76" s="5">
        <v>12</v>
      </c>
      <c r="BB76" s="5">
        <v>0</v>
      </c>
      <c r="BC76" s="5">
        <v>6</v>
      </c>
      <c r="BD76" s="5">
        <v>0</v>
      </c>
      <c r="BE76" s="5">
        <v>6</v>
      </c>
      <c r="BF76" s="5">
        <v>0</v>
      </c>
      <c r="BG76" s="5">
        <v>4</v>
      </c>
      <c r="BH76" s="5">
        <v>0</v>
      </c>
      <c r="BI76" s="5">
        <v>0</v>
      </c>
      <c r="BJ76" s="5">
        <v>0</v>
      </c>
      <c r="BK76" s="5">
        <v>0</v>
      </c>
      <c r="BL76" s="5">
        <v>1</v>
      </c>
      <c r="BM76" s="5">
        <v>1</v>
      </c>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4"/>
    </row>
    <row r="77" spans="1:200" ht="17.25" thickBot="1">
      <c r="A77" s="84" t="s">
        <v>29</v>
      </c>
      <c r="B77" s="84" t="s">
        <v>68</v>
      </c>
      <c r="C77" s="58" t="s">
        <v>101</v>
      </c>
      <c r="D77" s="53">
        <v>1</v>
      </c>
      <c r="E77" s="5">
        <v>1</v>
      </c>
      <c r="F77" s="5">
        <v>0</v>
      </c>
      <c r="G77" s="5">
        <v>0</v>
      </c>
      <c r="H77" s="5">
        <v>0</v>
      </c>
      <c r="I77" s="5">
        <v>1</v>
      </c>
      <c r="J77" s="5">
        <v>1</v>
      </c>
      <c r="K77" s="5">
        <v>0</v>
      </c>
      <c r="L77" s="5">
        <v>0</v>
      </c>
      <c r="M77" s="5"/>
      <c r="N77" s="5">
        <v>191</v>
      </c>
      <c r="O77" s="5">
        <v>0</v>
      </c>
      <c r="P77" s="5">
        <v>13</v>
      </c>
      <c r="Q77" s="5">
        <v>0</v>
      </c>
      <c r="R77" s="5">
        <v>0</v>
      </c>
      <c r="S77" s="5">
        <v>0</v>
      </c>
      <c r="T77" s="5">
        <v>204</v>
      </c>
      <c r="U77" s="5">
        <v>193</v>
      </c>
      <c r="V77" s="5">
        <v>11</v>
      </c>
      <c r="W77" s="5">
        <v>0</v>
      </c>
      <c r="X77" s="5">
        <v>0</v>
      </c>
      <c r="Y77" s="5">
        <v>0</v>
      </c>
      <c r="Z77" s="5">
        <v>0</v>
      </c>
      <c r="AA77" s="5">
        <v>2</v>
      </c>
      <c r="AB77" s="5">
        <v>0</v>
      </c>
      <c r="AC77" s="5">
        <v>9</v>
      </c>
      <c r="AD77" s="5">
        <v>0</v>
      </c>
      <c r="AE77" s="5">
        <v>1</v>
      </c>
      <c r="AF77" s="5">
        <v>0</v>
      </c>
      <c r="AG77" s="5">
        <v>0</v>
      </c>
      <c r="AH77" s="5">
        <v>0</v>
      </c>
      <c r="AI77" s="5">
        <v>0</v>
      </c>
      <c r="AJ77" s="5">
        <v>0</v>
      </c>
      <c r="AK77" s="5">
        <v>0</v>
      </c>
      <c r="AL77" s="5">
        <v>0</v>
      </c>
      <c r="AM77" s="5">
        <v>1</v>
      </c>
      <c r="AN77" s="5">
        <v>1</v>
      </c>
      <c r="AO77" s="5">
        <v>1</v>
      </c>
      <c r="AP77" s="5">
        <v>1</v>
      </c>
      <c r="AQ77" s="5">
        <v>0</v>
      </c>
      <c r="AR77" s="5">
        <v>4</v>
      </c>
      <c r="AS77" s="5">
        <v>0</v>
      </c>
      <c r="AT77" s="5">
        <v>4</v>
      </c>
      <c r="AU77" s="5">
        <v>2</v>
      </c>
      <c r="AV77" s="5">
        <v>0</v>
      </c>
      <c r="AW77" s="5">
        <v>2</v>
      </c>
      <c r="AX77" s="5">
        <v>1</v>
      </c>
      <c r="AY77" s="5">
        <v>0</v>
      </c>
      <c r="AZ77" s="5">
        <v>7</v>
      </c>
      <c r="BA77" s="5">
        <v>0</v>
      </c>
      <c r="BB77" s="5">
        <v>7</v>
      </c>
      <c r="BC77" s="5">
        <v>7</v>
      </c>
      <c r="BD77" s="5">
        <v>0</v>
      </c>
      <c r="BE77" s="5">
        <v>7</v>
      </c>
      <c r="BF77" s="5">
        <v>0</v>
      </c>
      <c r="BG77" s="5">
        <v>4</v>
      </c>
      <c r="BH77" s="5">
        <v>0</v>
      </c>
      <c r="BI77" s="5">
        <v>0</v>
      </c>
      <c r="BJ77" s="5">
        <v>1</v>
      </c>
      <c r="BK77" s="5">
        <v>0</v>
      </c>
      <c r="BL77" s="5">
        <v>0</v>
      </c>
      <c r="BM77" s="5">
        <v>1</v>
      </c>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4"/>
    </row>
    <row r="78" spans="1:200" ht="16.5">
      <c r="A78" s="84" t="s">
        <v>29</v>
      </c>
      <c r="B78" s="84" t="s">
        <v>68</v>
      </c>
      <c r="C78" s="66" t="s">
        <v>225</v>
      </c>
      <c r="D78" s="53">
        <v>2</v>
      </c>
      <c r="E78" s="5"/>
      <c r="F78" s="5"/>
      <c r="G78" s="5"/>
      <c r="H78" s="5"/>
      <c r="I78" s="5"/>
      <c r="J78" s="5"/>
      <c r="K78" s="5"/>
      <c r="L78" s="5"/>
      <c r="M78" s="5"/>
      <c r="N78" s="5">
        <v>21</v>
      </c>
      <c r="O78" s="5"/>
      <c r="P78" s="5">
        <v>0</v>
      </c>
      <c r="Q78" s="5">
        <v>0</v>
      </c>
      <c r="R78" s="5">
        <v>0</v>
      </c>
      <c r="S78" s="5">
        <v>0</v>
      </c>
      <c r="T78" s="5">
        <v>21</v>
      </c>
      <c r="U78" s="5">
        <v>17</v>
      </c>
      <c r="V78" s="5">
        <v>4</v>
      </c>
      <c r="W78" s="5"/>
      <c r="X78" s="5"/>
      <c r="Y78" s="5">
        <v>0</v>
      </c>
      <c r="Z78" s="5">
        <v>0</v>
      </c>
      <c r="AA78" s="5">
        <v>0</v>
      </c>
      <c r="AB78" s="5">
        <v>1</v>
      </c>
      <c r="AC78" s="5">
        <v>0</v>
      </c>
      <c r="AD78" s="5">
        <v>0</v>
      </c>
      <c r="AE78" s="5">
        <v>0</v>
      </c>
      <c r="AF78" s="5">
        <v>0</v>
      </c>
      <c r="AG78" s="5">
        <v>0</v>
      </c>
      <c r="AH78" s="5">
        <v>0</v>
      </c>
      <c r="AI78" s="5">
        <v>0</v>
      </c>
      <c r="AJ78" s="5">
        <v>0</v>
      </c>
      <c r="AK78" s="5">
        <v>0</v>
      </c>
      <c r="AL78" s="5">
        <v>0</v>
      </c>
      <c r="AM78" s="5">
        <v>1</v>
      </c>
      <c r="AN78" s="5">
        <v>1</v>
      </c>
      <c r="AO78" s="5">
        <v>1</v>
      </c>
      <c r="AP78" s="5">
        <v>0</v>
      </c>
      <c r="AQ78" s="5">
        <v>0</v>
      </c>
      <c r="AR78" s="5">
        <v>2</v>
      </c>
      <c r="AS78" s="5">
        <v>0</v>
      </c>
      <c r="AT78" s="5">
        <v>0</v>
      </c>
      <c r="AU78" s="5">
        <v>0</v>
      </c>
      <c r="AV78" s="5">
        <v>0</v>
      </c>
      <c r="AW78" s="5">
        <v>0</v>
      </c>
      <c r="AX78" s="5">
        <v>0</v>
      </c>
      <c r="AY78" s="5">
        <v>0</v>
      </c>
      <c r="AZ78" s="5">
        <v>8</v>
      </c>
      <c r="BA78" s="5">
        <v>0</v>
      </c>
      <c r="BB78" s="5">
        <v>8</v>
      </c>
      <c r="BC78" s="5">
        <v>4</v>
      </c>
      <c r="BD78" s="5">
        <v>0</v>
      </c>
      <c r="BE78" s="5">
        <v>4</v>
      </c>
      <c r="BF78" s="5">
        <v>0</v>
      </c>
      <c r="BG78" s="5">
        <v>2</v>
      </c>
      <c r="BH78" s="5">
        <v>0</v>
      </c>
      <c r="BI78" s="5">
        <v>1</v>
      </c>
      <c r="BJ78" s="5">
        <v>0</v>
      </c>
      <c r="BK78" s="5">
        <v>0</v>
      </c>
      <c r="BL78" s="5">
        <v>0</v>
      </c>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4"/>
    </row>
    <row r="79" spans="1:200" ht="16.5">
      <c r="A79" s="84" t="s">
        <v>29</v>
      </c>
      <c r="B79" s="84" t="s">
        <v>68</v>
      </c>
      <c r="C79" s="66" t="s">
        <v>226</v>
      </c>
      <c r="D79" s="53">
        <v>0</v>
      </c>
      <c r="E79" s="5"/>
      <c r="F79" s="5"/>
      <c r="G79" s="5"/>
      <c r="H79" s="5"/>
      <c r="I79" s="5"/>
      <c r="J79" s="5"/>
      <c r="K79" s="5"/>
      <c r="L79" s="5"/>
      <c r="M79" s="5"/>
      <c r="N79" s="5">
        <v>34</v>
      </c>
      <c r="O79" s="5"/>
      <c r="P79" s="5">
        <v>0</v>
      </c>
      <c r="Q79" s="5">
        <v>0</v>
      </c>
      <c r="R79" s="5">
        <v>0</v>
      </c>
      <c r="S79" s="5">
        <v>0</v>
      </c>
      <c r="T79" s="5">
        <v>34</v>
      </c>
      <c r="U79" s="5">
        <v>32</v>
      </c>
      <c r="V79" s="5">
        <v>2</v>
      </c>
      <c r="W79" s="5"/>
      <c r="X79" s="5"/>
      <c r="Y79" s="5">
        <v>0</v>
      </c>
      <c r="Z79" s="5">
        <v>0</v>
      </c>
      <c r="AA79" s="5">
        <v>0</v>
      </c>
      <c r="AB79" s="5">
        <v>1</v>
      </c>
      <c r="AC79" s="5">
        <v>2</v>
      </c>
      <c r="AD79" s="5">
        <v>1</v>
      </c>
      <c r="AE79" s="5">
        <v>0</v>
      </c>
      <c r="AF79" s="5">
        <v>0</v>
      </c>
      <c r="AG79" s="5">
        <v>0</v>
      </c>
      <c r="AH79" s="5">
        <v>0</v>
      </c>
      <c r="AI79" s="5">
        <v>0</v>
      </c>
      <c r="AJ79" s="5">
        <v>0</v>
      </c>
      <c r="AK79" s="5">
        <v>0</v>
      </c>
      <c r="AL79" s="5">
        <v>0</v>
      </c>
      <c r="AM79" s="5">
        <v>1</v>
      </c>
      <c r="AN79" s="5">
        <v>1</v>
      </c>
      <c r="AO79" s="5">
        <v>1</v>
      </c>
      <c r="AP79" s="5">
        <v>1</v>
      </c>
      <c r="AQ79" s="5">
        <v>0</v>
      </c>
      <c r="AR79" s="5">
        <v>0</v>
      </c>
      <c r="AS79" s="5">
        <v>0</v>
      </c>
      <c r="AT79" s="5">
        <v>0</v>
      </c>
      <c r="AU79" s="5">
        <v>0</v>
      </c>
      <c r="AV79" s="5">
        <v>0</v>
      </c>
      <c r="AW79" s="5">
        <v>0</v>
      </c>
      <c r="AX79" s="5">
        <v>0</v>
      </c>
      <c r="AY79" s="5">
        <v>0</v>
      </c>
      <c r="AZ79" s="5">
        <v>2</v>
      </c>
      <c r="BA79" s="5">
        <v>0</v>
      </c>
      <c r="BB79" s="5">
        <v>2</v>
      </c>
      <c r="BC79" s="5">
        <v>1</v>
      </c>
      <c r="BD79" s="5">
        <v>0</v>
      </c>
      <c r="BE79" s="5">
        <v>1</v>
      </c>
      <c r="BF79" s="5">
        <v>0</v>
      </c>
      <c r="BG79" s="5">
        <v>0</v>
      </c>
      <c r="BH79" s="5">
        <v>0</v>
      </c>
      <c r="BI79" s="5">
        <v>0</v>
      </c>
      <c r="BJ79" s="5">
        <v>0</v>
      </c>
      <c r="BK79" s="5">
        <v>0</v>
      </c>
      <c r="BL79" s="5">
        <v>0</v>
      </c>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4"/>
    </row>
    <row r="80" spans="1:200" ht="16.5">
      <c r="A80" s="84" t="s">
        <v>29</v>
      </c>
      <c r="B80" s="79" t="s">
        <v>42</v>
      </c>
      <c r="C80" s="68" t="s">
        <v>43</v>
      </c>
      <c r="D80" s="53">
        <v>16</v>
      </c>
      <c r="E80" s="5">
        <v>4</v>
      </c>
      <c r="F80" s="5">
        <v>0</v>
      </c>
      <c r="G80" s="5">
        <v>0</v>
      </c>
      <c r="H80" s="5">
        <v>0</v>
      </c>
      <c r="I80" s="5">
        <v>4</v>
      </c>
      <c r="J80" s="5">
        <v>4</v>
      </c>
      <c r="K80" s="5">
        <v>0</v>
      </c>
      <c r="L80" s="5">
        <v>2</v>
      </c>
      <c r="M80" s="5"/>
      <c r="N80" s="5">
        <v>244</v>
      </c>
      <c r="O80" s="5">
        <v>0</v>
      </c>
      <c r="P80" s="5">
        <v>11</v>
      </c>
      <c r="Q80" s="5">
        <v>0</v>
      </c>
      <c r="R80" s="5">
        <v>0</v>
      </c>
      <c r="S80" s="5">
        <v>0</v>
      </c>
      <c r="T80" s="5">
        <v>255</v>
      </c>
      <c r="U80" s="5">
        <v>253</v>
      </c>
      <c r="V80" s="5">
        <v>2</v>
      </c>
      <c r="W80" s="5">
        <v>2</v>
      </c>
      <c r="X80" s="5">
        <v>0</v>
      </c>
      <c r="Y80" s="5">
        <v>0</v>
      </c>
      <c r="Z80" s="5">
        <v>0</v>
      </c>
      <c r="AA80" s="5">
        <v>0</v>
      </c>
      <c r="AB80" s="5">
        <v>0</v>
      </c>
      <c r="AC80" s="5">
        <v>0</v>
      </c>
      <c r="AD80" s="5">
        <v>1</v>
      </c>
      <c r="AE80" s="5">
        <v>0</v>
      </c>
      <c r="AF80" s="5">
        <v>0</v>
      </c>
      <c r="AG80" s="5">
        <v>0</v>
      </c>
      <c r="AH80" s="5">
        <v>1</v>
      </c>
      <c r="AI80" s="5">
        <v>0</v>
      </c>
      <c r="AJ80" s="5">
        <v>0</v>
      </c>
      <c r="AK80" s="5">
        <v>0</v>
      </c>
      <c r="AL80" s="5">
        <v>0</v>
      </c>
      <c r="AM80" s="5">
        <v>0</v>
      </c>
      <c r="AN80" s="5">
        <v>0</v>
      </c>
      <c r="AO80" s="5">
        <v>0</v>
      </c>
      <c r="AP80" s="5">
        <v>2</v>
      </c>
      <c r="AQ80" s="5">
        <v>0</v>
      </c>
      <c r="AR80" s="5">
        <v>0</v>
      </c>
      <c r="AS80" s="5">
        <v>0</v>
      </c>
      <c r="AT80" s="5">
        <v>0</v>
      </c>
      <c r="AU80" s="5">
        <v>0</v>
      </c>
      <c r="AV80" s="5">
        <v>0</v>
      </c>
      <c r="AW80" s="5">
        <v>0</v>
      </c>
      <c r="AX80" s="5">
        <v>0</v>
      </c>
      <c r="AY80" s="5">
        <v>0</v>
      </c>
      <c r="AZ80" s="5">
        <v>4</v>
      </c>
      <c r="BA80" s="5">
        <v>0</v>
      </c>
      <c r="BB80" s="5">
        <v>4</v>
      </c>
      <c r="BC80" s="5">
        <v>0</v>
      </c>
      <c r="BD80" s="5">
        <v>0</v>
      </c>
      <c r="BE80" s="5">
        <v>0</v>
      </c>
      <c r="BF80" s="5">
        <v>0</v>
      </c>
      <c r="BG80" s="5">
        <v>0</v>
      </c>
      <c r="BH80" s="5">
        <v>0</v>
      </c>
      <c r="BI80" s="5">
        <v>0</v>
      </c>
      <c r="BJ80" s="5">
        <v>0</v>
      </c>
      <c r="BK80" s="5">
        <v>0</v>
      </c>
      <c r="BL80" s="5">
        <v>0</v>
      </c>
      <c r="BM80" s="5">
        <v>1</v>
      </c>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4"/>
    </row>
    <row r="81" spans="1:200" ht="16.5">
      <c r="A81" s="84" t="s">
        <v>29</v>
      </c>
      <c r="B81" s="80" t="s">
        <v>42</v>
      </c>
      <c r="C81" s="68" t="s">
        <v>121</v>
      </c>
      <c r="D81" s="53">
        <v>0</v>
      </c>
      <c r="E81" s="5">
        <v>0</v>
      </c>
      <c r="F81" s="5">
        <v>0</v>
      </c>
      <c r="G81" s="5">
        <v>0</v>
      </c>
      <c r="H81" s="5">
        <v>0</v>
      </c>
      <c r="I81" s="5">
        <v>0</v>
      </c>
      <c r="J81" s="5">
        <v>0</v>
      </c>
      <c r="K81" s="5">
        <v>0</v>
      </c>
      <c r="L81" s="5">
        <v>0</v>
      </c>
      <c r="M81" s="5"/>
      <c r="N81" s="5">
        <v>122</v>
      </c>
      <c r="O81" s="5">
        <v>0</v>
      </c>
      <c r="P81" s="5">
        <v>8</v>
      </c>
      <c r="Q81" s="5">
        <v>0</v>
      </c>
      <c r="R81" s="5">
        <v>0</v>
      </c>
      <c r="S81" s="5">
        <v>0</v>
      </c>
      <c r="T81" s="5">
        <v>130</v>
      </c>
      <c r="U81" s="5">
        <v>125</v>
      </c>
      <c r="V81" s="5">
        <v>5</v>
      </c>
      <c r="W81" s="5">
        <v>0</v>
      </c>
      <c r="X81" s="5">
        <v>0</v>
      </c>
      <c r="Y81" s="5">
        <v>0</v>
      </c>
      <c r="Z81" s="5">
        <v>0</v>
      </c>
      <c r="AA81" s="5">
        <v>0</v>
      </c>
      <c r="AB81" s="5">
        <v>0</v>
      </c>
      <c r="AC81" s="5">
        <v>8</v>
      </c>
      <c r="AD81" s="5">
        <v>1</v>
      </c>
      <c r="AE81" s="5">
        <v>0</v>
      </c>
      <c r="AF81" s="5">
        <v>0</v>
      </c>
      <c r="AG81" s="5">
        <v>0</v>
      </c>
      <c r="AH81" s="5">
        <v>2</v>
      </c>
      <c r="AI81" s="5">
        <v>1</v>
      </c>
      <c r="AJ81" s="5">
        <v>0</v>
      </c>
      <c r="AK81" s="5">
        <v>0</v>
      </c>
      <c r="AL81" s="5">
        <v>0</v>
      </c>
      <c r="AM81" s="5">
        <v>0</v>
      </c>
      <c r="AN81" s="5">
        <v>0</v>
      </c>
      <c r="AO81" s="5">
        <v>0</v>
      </c>
      <c r="AP81" s="5">
        <v>4</v>
      </c>
      <c r="AQ81" s="5">
        <v>0</v>
      </c>
      <c r="AR81" s="5">
        <v>0</v>
      </c>
      <c r="AS81" s="5">
        <v>0</v>
      </c>
      <c r="AT81" s="5">
        <v>2</v>
      </c>
      <c r="AU81" s="5">
        <v>1</v>
      </c>
      <c r="AV81" s="5">
        <v>0</v>
      </c>
      <c r="AW81" s="5">
        <v>0</v>
      </c>
      <c r="AX81" s="5">
        <v>0</v>
      </c>
      <c r="AY81" s="5">
        <v>0</v>
      </c>
      <c r="AZ81" s="5">
        <v>0</v>
      </c>
      <c r="BA81" s="5">
        <v>0</v>
      </c>
      <c r="BB81" s="5">
        <v>0</v>
      </c>
      <c r="BC81" s="5">
        <v>0</v>
      </c>
      <c r="BD81" s="5">
        <v>0</v>
      </c>
      <c r="BE81" s="5">
        <v>0</v>
      </c>
      <c r="BF81" s="5">
        <v>0</v>
      </c>
      <c r="BG81" s="5">
        <v>0</v>
      </c>
      <c r="BH81" s="5">
        <v>0</v>
      </c>
      <c r="BI81" s="5">
        <v>0</v>
      </c>
      <c r="BJ81" s="5">
        <v>0</v>
      </c>
      <c r="BK81" s="5">
        <v>0</v>
      </c>
      <c r="BL81" s="5">
        <v>0</v>
      </c>
      <c r="BM81" s="5">
        <v>1</v>
      </c>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4"/>
    </row>
    <row r="82" spans="1:200" ht="16.5">
      <c r="A82" s="84" t="s">
        <v>29</v>
      </c>
      <c r="B82" s="80" t="s">
        <v>42</v>
      </c>
      <c r="C82" s="68" t="s">
        <v>46</v>
      </c>
      <c r="D82" s="53">
        <v>5</v>
      </c>
      <c r="E82" s="5">
        <v>5</v>
      </c>
      <c r="F82" s="5">
        <v>0</v>
      </c>
      <c r="G82" s="5">
        <v>0</v>
      </c>
      <c r="H82" s="5">
        <v>0</v>
      </c>
      <c r="I82" s="5">
        <v>5</v>
      </c>
      <c r="J82" s="5">
        <v>4</v>
      </c>
      <c r="K82" s="5">
        <v>1</v>
      </c>
      <c r="L82" s="5">
        <v>4</v>
      </c>
      <c r="M82" s="5"/>
      <c r="N82" s="5">
        <v>486</v>
      </c>
      <c r="O82" s="5">
        <v>0</v>
      </c>
      <c r="P82" s="5">
        <v>11</v>
      </c>
      <c r="Q82" s="5">
        <v>0</v>
      </c>
      <c r="R82" s="5">
        <v>0</v>
      </c>
      <c r="S82" s="5">
        <v>0</v>
      </c>
      <c r="T82" s="5">
        <v>497</v>
      </c>
      <c r="U82" s="5">
        <v>492</v>
      </c>
      <c r="V82" s="5">
        <v>5</v>
      </c>
      <c r="W82" s="5">
        <v>4</v>
      </c>
      <c r="X82" s="5">
        <v>0</v>
      </c>
      <c r="Y82" s="5">
        <v>0</v>
      </c>
      <c r="Z82" s="5">
        <v>0</v>
      </c>
      <c r="AA82" s="5">
        <v>0</v>
      </c>
      <c r="AB82" s="5">
        <v>2</v>
      </c>
      <c r="AC82" s="5">
        <v>0</v>
      </c>
      <c r="AD82" s="5">
        <v>0</v>
      </c>
      <c r="AE82" s="5">
        <v>0</v>
      </c>
      <c r="AF82" s="5">
        <v>0</v>
      </c>
      <c r="AG82" s="5">
        <v>0</v>
      </c>
      <c r="AH82" s="5">
        <v>0</v>
      </c>
      <c r="AI82" s="5">
        <v>0</v>
      </c>
      <c r="AJ82" s="5">
        <v>0</v>
      </c>
      <c r="AK82" s="5">
        <v>0</v>
      </c>
      <c r="AL82" s="5">
        <v>0</v>
      </c>
      <c r="AM82" s="5">
        <v>0</v>
      </c>
      <c r="AN82" s="5">
        <v>0</v>
      </c>
      <c r="AO82" s="5">
        <v>0</v>
      </c>
      <c r="AP82" s="5">
        <v>0</v>
      </c>
      <c r="AQ82" s="5">
        <v>0</v>
      </c>
      <c r="AR82" s="5">
        <v>0</v>
      </c>
      <c r="AS82" s="5">
        <v>0</v>
      </c>
      <c r="AT82" s="5">
        <v>6</v>
      </c>
      <c r="AU82" s="5">
        <v>3</v>
      </c>
      <c r="AV82" s="5">
        <v>0</v>
      </c>
      <c r="AW82" s="5">
        <v>0</v>
      </c>
      <c r="AX82" s="5">
        <v>0</v>
      </c>
      <c r="AY82" s="5">
        <v>0</v>
      </c>
      <c r="AZ82" s="5">
        <v>4</v>
      </c>
      <c r="BA82" s="5">
        <v>0</v>
      </c>
      <c r="BB82" s="5">
        <v>4</v>
      </c>
      <c r="BC82" s="5">
        <v>2</v>
      </c>
      <c r="BD82" s="5">
        <v>0</v>
      </c>
      <c r="BE82" s="5">
        <v>2</v>
      </c>
      <c r="BF82" s="5">
        <v>0</v>
      </c>
      <c r="BG82" s="5">
        <v>0</v>
      </c>
      <c r="BH82" s="5">
        <v>0</v>
      </c>
      <c r="BI82" s="5">
        <v>0</v>
      </c>
      <c r="BJ82" s="5">
        <v>0</v>
      </c>
      <c r="BK82" s="5">
        <v>0</v>
      </c>
      <c r="BL82" s="5">
        <v>0</v>
      </c>
      <c r="BM82" s="5">
        <v>1</v>
      </c>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4"/>
    </row>
    <row r="83" spans="1:200" ht="16.5">
      <c r="A83" s="84" t="s">
        <v>29</v>
      </c>
      <c r="B83" s="80" t="s">
        <v>42</v>
      </c>
      <c r="C83" s="68" t="s">
        <v>71</v>
      </c>
      <c r="D83" s="53">
        <v>0</v>
      </c>
      <c r="E83" s="5">
        <v>0</v>
      </c>
      <c r="F83" s="5">
        <v>0</v>
      </c>
      <c r="G83" s="5">
        <v>0</v>
      </c>
      <c r="H83" s="5">
        <v>0</v>
      </c>
      <c r="I83" s="5">
        <v>0</v>
      </c>
      <c r="J83" s="5">
        <v>0</v>
      </c>
      <c r="K83" s="5">
        <v>0</v>
      </c>
      <c r="L83" s="5">
        <v>0</v>
      </c>
      <c r="M83" s="5"/>
      <c r="N83" s="5">
        <v>28</v>
      </c>
      <c r="O83" s="5">
        <v>0</v>
      </c>
      <c r="P83" s="5">
        <v>5</v>
      </c>
      <c r="Q83" s="5">
        <v>0</v>
      </c>
      <c r="R83" s="5">
        <v>0</v>
      </c>
      <c r="S83" s="5">
        <v>0</v>
      </c>
      <c r="T83" s="5">
        <v>33</v>
      </c>
      <c r="U83" s="5">
        <v>30</v>
      </c>
      <c r="V83" s="5">
        <v>3</v>
      </c>
      <c r="W83" s="5">
        <v>0</v>
      </c>
      <c r="X83" s="5">
        <v>0</v>
      </c>
      <c r="Y83" s="5">
        <v>0</v>
      </c>
      <c r="Z83" s="5">
        <v>0</v>
      </c>
      <c r="AA83" s="5">
        <v>0</v>
      </c>
      <c r="AB83" s="5">
        <v>2</v>
      </c>
      <c r="AC83" s="5">
        <v>0</v>
      </c>
      <c r="AD83" s="5">
        <v>0</v>
      </c>
      <c r="AE83" s="5">
        <v>0</v>
      </c>
      <c r="AF83" s="5">
        <v>0</v>
      </c>
      <c r="AG83" s="5">
        <v>0</v>
      </c>
      <c r="AH83" s="5">
        <v>0</v>
      </c>
      <c r="AI83" s="5">
        <v>0</v>
      </c>
      <c r="AJ83" s="5">
        <v>0</v>
      </c>
      <c r="AK83" s="5">
        <v>0</v>
      </c>
      <c r="AL83" s="5">
        <v>0</v>
      </c>
      <c r="AM83" s="5">
        <v>0</v>
      </c>
      <c r="AN83" s="5">
        <v>0</v>
      </c>
      <c r="AO83" s="5">
        <v>0</v>
      </c>
      <c r="AP83" s="5">
        <v>0</v>
      </c>
      <c r="AQ83" s="5">
        <v>0</v>
      </c>
      <c r="AR83" s="5">
        <v>0</v>
      </c>
      <c r="AS83" s="5">
        <v>0</v>
      </c>
      <c r="AT83" s="5">
        <v>2</v>
      </c>
      <c r="AU83" s="5">
        <v>1</v>
      </c>
      <c r="AV83" s="5">
        <v>0</v>
      </c>
      <c r="AW83" s="5">
        <v>0</v>
      </c>
      <c r="AX83" s="5">
        <v>0</v>
      </c>
      <c r="AY83" s="5">
        <v>0</v>
      </c>
      <c r="AZ83" s="5">
        <v>4</v>
      </c>
      <c r="BA83" s="5">
        <v>0</v>
      </c>
      <c r="BB83" s="5">
        <v>4</v>
      </c>
      <c r="BC83" s="5">
        <v>2</v>
      </c>
      <c r="BD83" s="5">
        <v>0</v>
      </c>
      <c r="BE83" s="5">
        <v>2</v>
      </c>
      <c r="BF83" s="5">
        <v>0</v>
      </c>
      <c r="BG83" s="5">
        <v>0</v>
      </c>
      <c r="BH83" s="5">
        <v>0</v>
      </c>
      <c r="BI83" s="5">
        <v>0</v>
      </c>
      <c r="BJ83" s="5">
        <v>0</v>
      </c>
      <c r="BK83" s="5">
        <v>0</v>
      </c>
      <c r="BL83" s="5">
        <v>0</v>
      </c>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4"/>
    </row>
    <row r="84" spans="1:200" ht="17.25" thickBot="1">
      <c r="A84" s="84" t="s">
        <v>29</v>
      </c>
      <c r="B84" s="80" t="s">
        <v>42</v>
      </c>
      <c r="C84" s="58" t="s">
        <v>125</v>
      </c>
      <c r="D84" s="53">
        <v>4</v>
      </c>
      <c r="E84" s="5">
        <v>4</v>
      </c>
      <c r="F84" s="5">
        <v>0</v>
      </c>
      <c r="G84" s="5">
        <v>0</v>
      </c>
      <c r="H84" s="5">
        <v>0</v>
      </c>
      <c r="I84" s="5">
        <v>4</v>
      </c>
      <c r="J84" s="5">
        <v>3</v>
      </c>
      <c r="K84" s="5">
        <v>1</v>
      </c>
      <c r="L84" s="5">
        <v>3</v>
      </c>
      <c r="M84" s="5"/>
      <c r="N84" s="5">
        <v>150</v>
      </c>
      <c r="O84" s="5">
        <v>0</v>
      </c>
      <c r="P84" s="5">
        <v>7</v>
      </c>
      <c r="Q84" s="5">
        <v>0</v>
      </c>
      <c r="R84" s="5">
        <v>0</v>
      </c>
      <c r="S84" s="5">
        <v>0</v>
      </c>
      <c r="T84" s="5">
        <v>157</v>
      </c>
      <c r="U84" s="5">
        <v>149</v>
      </c>
      <c r="V84" s="5">
        <v>8</v>
      </c>
      <c r="W84" s="5">
        <v>3</v>
      </c>
      <c r="X84" s="5">
        <v>0</v>
      </c>
      <c r="Y84" s="5">
        <v>0</v>
      </c>
      <c r="Z84" s="5">
        <v>0</v>
      </c>
      <c r="AA84" s="5">
        <v>0</v>
      </c>
      <c r="AB84" s="5">
        <v>7</v>
      </c>
      <c r="AC84" s="5">
        <v>2</v>
      </c>
      <c r="AD84" s="5">
        <v>1</v>
      </c>
      <c r="AE84" s="5">
        <v>0</v>
      </c>
      <c r="AF84" s="5">
        <v>0</v>
      </c>
      <c r="AG84" s="5">
        <v>0</v>
      </c>
      <c r="AH84" s="5">
        <v>0</v>
      </c>
      <c r="AI84" s="5">
        <v>0</v>
      </c>
      <c r="AJ84" s="5">
        <v>0</v>
      </c>
      <c r="AK84" s="5">
        <v>0</v>
      </c>
      <c r="AL84" s="5">
        <v>0</v>
      </c>
      <c r="AM84" s="5">
        <v>0</v>
      </c>
      <c r="AN84" s="5">
        <v>0</v>
      </c>
      <c r="AO84" s="5">
        <v>0</v>
      </c>
      <c r="AP84" s="5">
        <v>1</v>
      </c>
      <c r="AQ84" s="5">
        <v>0</v>
      </c>
      <c r="AR84" s="5">
        <v>0</v>
      </c>
      <c r="AS84" s="5">
        <v>0</v>
      </c>
      <c r="AT84" s="5">
        <v>0</v>
      </c>
      <c r="AU84" s="5">
        <v>0</v>
      </c>
      <c r="AV84" s="5">
        <v>0</v>
      </c>
      <c r="AW84" s="5">
        <v>0</v>
      </c>
      <c r="AX84" s="5">
        <v>0</v>
      </c>
      <c r="AY84" s="5">
        <v>0</v>
      </c>
      <c r="AZ84" s="5">
        <v>14</v>
      </c>
      <c r="BA84" s="5">
        <v>0</v>
      </c>
      <c r="BB84" s="5">
        <v>14</v>
      </c>
      <c r="BC84" s="5">
        <v>7</v>
      </c>
      <c r="BD84" s="5">
        <v>0</v>
      </c>
      <c r="BE84" s="5">
        <v>7</v>
      </c>
      <c r="BF84" s="5">
        <v>0</v>
      </c>
      <c r="BG84" s="5">
        <v>0</v>
      </c>
      <c r="BH84" s="5">
        <v>0</v>
      </c>
      <c r="BI84" s="5">
        <v>0</v>
      </c>
      <c r="BJ84" s="5">
        <v>0</v>
      </c>
      <c r="BK84" s="5">
        <v>0</v>
      </c>
      <c r="BL84" s="5">
        <v>0</v>
      </c>
      <c r="BM84" s="5">
        <v>1</v>
      </c>
      <c r="BN84" s="5">
        <v>0</v>
      </c>
      <c r="BO84" s="5">
        <v>0</v>
      </c>
      <c r="BP84" s="5">
        <v>0</v>
      </c>
      <c r="BQ84" s="5">
        <v>0</v>
      </c>
      <c r="BR84" s="5">
        <v>0</v>
      </c>
      <c r="BS84" s="5">
        <v>0</v>
      </c>
      <c r="BT84" s="5">
        <v>0</v>
      </c>
      <c r="BU84" s="5">
        <v>0</v>
      </c>
      <c r="BV84" s="5">
        <v>0</v>
      </c>
      <c r="BW84" s="5">
        <v>0</v>
      </c>
      <c r="BX84" s="5">
        <v>0</v>
      </c>
      <c r="BY84" s="5">
        <v>0</v>
      </c>
      <c r="BZ84" s="5">
        <v>0</v>
      </c>
      <c r="CA84" s="5">
        <v>0</v>
      </c>
      <c r="CB84" s="5">
        <v>0</v>
      </c>
      <c r="CC84" s="5">
        <v>0</v>
      </c>
      <c r="CD84" s="5">
        <v>0</v>
      </c>
      <c r="CE84" s="5">
        <v>0</v>
      </c>
      <c r="CF84" s="5">
        <v>0</v>
      </c>
      <c r="CG84" s="5">
        <v>0</v>
      </c>
      <c r="CH84" s="5">
        <v>0</v>
      </c>
      <c r="CI84" s="5">
        <v>0</v>
      </c>
      <c r="CJ84" s="5">
        <v>0</v>
      </c>
      <c r="CK84" s="5">
        <v>0</v>
      </c>
      <c r="CL84" s="5">
        <v>0</v>
      </c>
      <c r="CM84" s="5">
        <v>0</v>
      </c>
      <c r="CN84" s="5">
        <v>0</v>
      </c>
      <c r="CO84" s="5">
        <v>0</v>
      </c>
      <c r="CP84" s="5">
        <v>0</v>
      </c>
      <c r="CQ84" s="5">
        <v>0</v>
      </c>
      <c r="CR84" s="5">
        <v>0</v>
      </c>
      <c r="CS84" s="5">
        <v>0</v>
      </c>
      <c r="CT84" s="5">
        <v>0</v>
      </c>
      <c r="CU84" s="5">
        <v>0</v>
      </c>
      <c r="CV84" s="5">
        <v>0</v>
      </c>
      <c r="CW84" s="5">
        <v>0</v>
      </c>
      <c r="CX84" s="5">
        <v>0</v>
      </c>
      <c r="CY84" s="5">
        <v>0</v>
      </c>
      <c r="CZ84" s="5">
        <v>0</v>
      </c>
      <c r="DA84" s="5">
        <v>0</v>
      </c>
      <c r="DB84" s="5">
        <v>0</v>
      </c>
      <c r="DC84" s="5">
        <v>0</v>
      </c>
      <c r="DD84" s="5">
        <v>0</v>
      </c>
      <c r="DE84" s="5">
        <v>0</v>
      </c>
      <c r="DF84" s="5">
        <v>0</v>
      </c>
      <c r="DG84" s="5">
        <v>0</v>
      </c>
      <c r="DH84" s="5">
        <v>0</v>
      </c>
      <c r="DI84" s="5">
        <v>0</v>
      </c>
      <c r="DJ84" s="5">
        <v>0</v>
      </c>
      <c r="DK84" s="5">
        <v>0</v>
      </c>
      <c r="DL84" s="5">
        <v>0</v>
      </c>
      <c r="DM84" s="5">
        <v>0</v>
      </c>
      <c r="DN84" s="5">
        <v>0</v>
      </c>
      <c r="DO84" s="5">
        <v>0</v>
      </c>
      <c r="DP84" s="5">
        <v>0</v>
      </c>
      <c r="DQ84" s="5">
        <v>0</v>
      </c>
      <c r="DR84" s="5">
        <v>0</v>
      </c>
      <c r="DS84" s="5">
        <v>0</v>
      </c>
      <c r="DT84" s="5">
        <v>0</v>
      </c>
      <c r="DU84" s="5">
        <v>0</v>
      </c>
      <c r="DV84" s="5">
        <v>0</v>
      </c>
      <c r="DW84" s="5">
        <v>0</v>
      </c>
      <c r="DX84" s="5">
        <v>0</v>
      </c>
      <c r="DY84" s="5">
        <v>0</v>
      </c>
      <c r="DZ84" s="5">
        <v>0</v>
      </c>
      <c r="EA84" s="5">
        <v>0</v>
      </c>
      <c r="EB84" s="5">
        <v>0</v>
      </c>
      <c r="EC84" s="5">
        <v>0</v>
      </c>
      <c r="ED84" s="5">
        <v>0</v>
      </c>
      <c r="EE84" s="5">
        <v>0</v>
      </c>
      <c r="EF84" s="5">
        <v>0</v>
      </c>
      <c r="EG84" s="5">
        <v>0</v>
      </c>
      <c r="EH84" s="5">
        <v>0</v>
      </c>
      <c r="EI84" s="5">
        <v>0</v>
      </c>
      <c r="EJ84" s="5">
        <v>0</v>
      </c>
      <c r="EK84" s="5">
        <v>0</v>
      </c>
      <c r="EL84" s="5">
        <v>0</v>
      </c>
      <c r="EM84" s="5">
        <v>0</v>
      </c>
      <c r="EN84" s="5">
        <v>0</v>
      </c>
      <c r="EO84" s="5">
        <v>0</v>
      </c>
      <c r="EP84" s="5">
        <v>0</v>
      </c>
      <c r="EQ84" s="5">
        <v>0</v>
      </c>
      <c r="ER84" s="5">
        <v>0</v>
      </c>
      <c r="ES84" s="5">
        <v>0</v>
      </c>
      <c r="ET84" s="5">
        <v>0</v>
      </c>
      <c r="EU84" s="5">
        <v>0</v>
      </c>
      <c r="EV84" s="5">
        <v>0</v>
      </c>
      <c r="EW84" s="5">
        <v>0</v>
      </c>
      <c r="EX84" s="5">
        <v>0</v>
      </c>
      <c r="EY84" s="5">
        <v>0</v>
      </c>
      <c r="EZ84" s="5">
        <v>0</v>
      </c>
      <c r="FA84" s="5">
        <v>0</v>
      </c>
      <c r="FB84" s="5">
        <v>0</v>
      </c>
      <c r="FC84" s="5">
        <v>0</v>
      </c>
      <c r="FD84" s="5">
        <v>0</v>
      </c>
      <c r="FE84" s="5">
        <v>0</v>
      </c>
      <c r="FF84" s="5">
        <v>0</v>
      </c>
      <c r="FG84" s="5">
        <v>0</v>
      </c>
      <c r="FH84" s="5">
        <v>0</v>
      </c>
      <c r="FI84" s="5">
        <v>0</v>
      </c>
      <c r="FJ84" s="5">
        <v>0</v>
      </c>
      <c r="FK84" s="5">
        <v>0</v>
      </c>
      <c r="FL84" s="5">
        <v>0</v>
      </c>
      <c r="FM84" s="5">
        <v>0</v>
      </c>
      <c r="FN84" s="5">
        <v>0</v>
      </c>
      <c r="FO84" s="5">
        <v>0</v>
      </c>
      <c r="FP84" s="5">
        <v>0</v>
      </c>
      <c r="FQ84" s="5">
        <v>0</v>
      </c>
      <c r="FR84" s="5">
        <v>0</v>
      </c>
      <c r="FS84" s="5">
        <v>0</v>
      </c>
      <c r="FT84" s="5">
        <v>0</v>
      </c>
      <c r="FU84" s="5">
        <v>0</v>
      </c>
      <c r="FV84" s="5">
        <v>0</v>
      </c>
      <c r="FW84" s="5">
        <v>0</v>
      </c>
      <c r="FX84" s="5">
        <v>0</v>
      </c>
      <c r="FY84" s="5">
        <v>0</v>
      </c>
      <c r="FZ84" s="5">
        <v>0</v>
      </c>
      <c r="GA84" s="5">
        <v>0</v>
      </c>
      <c r="GB84" s="5">
        <v>0</v>
      </c>
      <c r="GC84" s="5">
        <v>0</v>
      </c>
      <c r="GD84" s="5">
        <v>0</v>
      </c>
      <c r="GE84" s="5">
        <v>0</v>
      </c>
      <c r="GF84" s="5">
        <v>0</v>
      </c>
      <c r="GG84" s="5">
        <v>0</v>
      </c>
      <c r="GH84" s="5">
        <v>0</v>
      </c>
      <c r="GI84" s="5">
        <v>0</v>
      </c>
      <c r="GJ84" s="5">
        <v>0</v>
      </c>
      <c r="GK84" s="5">
        <v>0</v>
      </c>
      <c r="GL84" s="5">
        <v>0</v>
      </c>
      <c r="GM84" s="5">
        <v>0</v>
      </c>
      <c r="GN84" s="5">
        <v>0</v>
      </c>
      <c r="GO84" s="5">
        <v>0</v>
      </c>
      <c r="GP84" s="5">
        <v>0</v>
      </c>
      <c r="GQ84" s="5">
        <v>0</v>
      </c>
      <c r="GR84" s="54">
        <v>0</v>
      </c>
    </row>
    <row r="85" spans="1:200" ht="16.5">
      <c r="A85" s="84" t="s">
        <v>29</v>
      </c>
      <c r="B85" s="80" t="s">
        <v>42</v>
      </c>
      <c r="C85" s="66" t="s">
        <v>204</v>
      </c>
      <c r="D85" s="53">
        <v>0</v>
      </c>
      <c r="E85" s="5">
        <v>0</v>
      </c>
      <c r="F85" s="5">
        <v>0</v>
      </c>
      <c r="G85" s="5">
        <v>0</v>
      </c>
      <c r="H85" s="5">
        <v>0</v>
      </c>
      <c r="I85" s="5">
        <v>0</v>
      </c>
      <c r="J85" s="5">
        <v>0</v>
      </c>
      <c r="K85" s="5">
        <v>0</v>
      </c>
      <c r="L85" s="5">
        <v>0</v>
      </c>
      <c r="M85" s="5"/>
      <c r="N85" s="5">
        <v>48</v>
      </c>
      <c r="O85" s="5">
        <v>0</v>
      </c>
      <c r="P85" s="5">
        <v>1</v>
      </c>
      <c r="Q85" s="5">
        <v>0</v>
      </c>
      <c r="R85" s="5">
        <v>0</v>
      </c>
      <c r="S85" s="5">
        <v>0</v>
      </c>
      <c r="T85" s="5">
        <v>49</v>
      </c>
      <c r="U85" s="5">
        <v>48</v>
      </c>
      <c r="V85" s="5">
        <v>1</v>
      </c>
      <c r="W85" s="5">
        <v>0</v>
      </c>
      <c r="X85" s="5">
        <v>0</v>
      </c>
      <c r="Y85" s="5">
        <v>0</v>
      </c>
      <c r="Z85" s="5">
        <v>0</v>
      </c>
      <c r="AA85" s="5">
        <v>0</v>
      </c>
      <c r="AB85" s="5">
        <v>0</v>
      </c>
      <c r="AC85" s="5">
        <v>0</v>
      </c>
      <c r="AD85" s="5">
        <v>0</v>
      </c>
      <c r="AE85" s="5">
        <v>0</v>
      </c>
      <c r="AF85" s="5">
        <v>0</v>
      </c>
      <c r="AG85" s="5">
        <v>0</v>
      </c>
      <c r="AH85" s="5">
        <v>0</v>
      </c>
      <c r="AI85" s="5">
        <v>0</v>
      </c>
      <c r="AJ85" s="5">
        <v>0</v>
      </c>
      <c r="AK85" s="5">
        <v>0</v>
      </c>
      <c r="AL85" s="5">
        <v>0</v>
      </c>
      <c r="AM85" s="5">
        <v>0</v>
      </c>
      <c r="AN85" s="5">
        <v>0</v>
      </c>
      <c r="AO85" s="5">
        <v>0</v>
      </c>
      <c r="AP85" s="5">
        <v>0</v>
      </c>
      <c r="AQ85" s="5">
        <v>0</v>
      </c>
      <c r="AR85" s="5">
        <v>0</v>
      </c>
      <c r="AS85" s="5">
        <v>0</v>
      </c>
      <c r="AT85" s="5">
        <v>2</v>
      </c>
      <c r="AU85" s="5">
        <v>1</v>
      </c>
      <c r="AV85" s="5">
        <v>0</v>
      </c>
      <c r="AW85" s="5">
        <v>0</v>
      </c>
      <c r="AX85" s="5">
        <v>0</v>
      </c>
      <c r="AY85" s="5">
        <v>0</v>
      </c>
      <c r="AZ85" s="5">
        <v>0</v>
      </c>
      <c r="BA85" s="5">
        <v>0</v>
      </c>
      <c r="BB85" s="5">
        <v>0</v>
      </c>
      <c r="BC85" s="5">
        <v>0</v>
      </c>
      <c r="BD85" s="5">
        <v>0</v>
      </c>
      <c r="BE85" s="5">
        <v>0</v>
      </c>
      <c r="BF85" s="5">
        <v>0</v>
      </c>
      <c r="BG85" s="5">
        <v>0</v>
      </c>
      <c r="BH85" s="5">
        <v>0</v>
      </c>
      <c r="BI85" s="5">
        <v>0</v>
      </c>
      <c r="BJ85" s="5">
        <v>0</v>
      </c>
      <c r="BK85" s="5">
        <v>0</v>
      </c>
      <c r="BL85" s="5">
        <v>0</v>
      </c>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4"/>
    </row>
    <row r="86" spans="1:200" ht="16.5">
      <c r="A86" s="84" t="s">
        <v>29</v>
      </c>
      <c r="B86" s="80" t="s">
        <v>42</v>
      </c>
      <c r="C86" s="66" t="s">
        <v>228</v>
      </c>
      <c r="D86" s="53">
        <v>0</v>
      </c>
      <c r="E86" s="5">
        <v>0</v>
      </c>
      <c r="F86" s="5">
        <v>0</v>
      </c>
      <c r="G86" s="5">
        <v>0</v>
      </c>
      <c r="H86" s="5">
        <v>0</v>
      </c>
      <c r="I86" s="5">
        <v>0</v>
      </c>
      <c r="J86" s="5">
        <v>0</v>
      </c>
      <c r="K86" s="5">
        <v>0</v>
      </c>
      <c r="L86" s="5">
        <v>0</v>
      </c>
      <c r="M86" s="5"/>
      <c r="N86" s="5">
        <v>24</v>
      </c>
      <c r="O86" s="5">
        <v>0</v>
      </c>
      <c r="P86" s="5">
        <v>10</v>
      </c>
      <c r="Q86" s="5">
        <v>0</v>
      </c>
      <c r="R86" s="5">
        <v>0</v>
      </c>
      <c r="S86" s="5">
        <v>0</v>
      </c>
      <c r="T86" s="5">
        <v>34</v>
      </c>
      <c r="U86" s="5">
        <v>39</v>
      </c>
      <c r="V86" s="5"/>
      <c r="W86" s="5">
        <v>0</v>
      </c>
      <c r="X86" s="5">
        <v>0</v>
      </c>
      <c r="Y86" s="5"/>
      <c r="Z86" s="5"/>
      <c r="AA86" s="5"/>
      <c r="AB86" s="5"/>
      <c r="AC86" s="5">
        <v>0</v>
      </c>
      <c r="AD86" s="5"/>
      <c r="AE86" s="5"/>
      <c r="AF86" s="5"/>
      <c r="AG86" s="5"/>
      <c r="AH86" s="5"/>
      <c r="AI86" s="5"/>
      <c r="AJ86" s="5"/>
      <c r="AK86" s="5"/>
      <c r="AL86" s="5"/>
      <c r="AM86" s="5"/>
      <c r="AN86" s="5"/>
      <c r="AO86" s="5"/>
      <c r="AP86" s="5"/>
      <c r="AQ86" s="5"/>
      <c r="AR86" s="5"/>
      <c r="AS86" s="5"/>
      <c r="AT86" s="5">
        <v>0</v>
      </c>
      <c r="AU86" s="5"/>
      <c r="AV86" s="5"/>
      <c r="AW86" s="5">
        <v>0</v>
      </c>
      <c r="AX86" s="5"/>
      <c r="AY86" s="5"/>
      <c r="AZ86" s="5">
        <v>0</v>
      </c>
      <c r="BA86" s="5">
        <v>0</v>
      </c>
      <c r="BB86" s="5">
        <v>0</v>
      </c>
      <c r="BC86" s="5"/>
      <c r="BD86" s="5"/>
      <c r="BE86" s="5"/>
      <c r="BF86" s="5"/>
      <c r="BG86" s="5"/>
      <c r="BH86" s="5"/>
      <c r="BI86" s="5"/>
      <c r="BJ86" s="5"/>
      <c r="BK86" s="5"/>
      <c r="BL86" s="5"/>
      <c r="BM86" s="5">
        <v>1</v>
      </c>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4"/>
    </row>
    <row r="87" spans="1:200" ht="16.5">
      <c r="A87" s="84" t="s">
        <v>29</v>
      </c>
      <c r="B87" s="79" t="s">
        <v>44</v>
      </c>
      <c r="C87" s="68" t="s">
        <v>45</v>
      </c>
      <c r="D87" s="53">
        <v>21</v>
      </c>
      <c r="E87" s="5">
        <v>14</v>
      </c>
      <c r="F87" s="5">
        <v>0</v>
      </c>
      <c r="G87" s="5">
        <v>0</v>
      </c>
      <c r="H87" s="5">
        <v>6</v>
      </c>
      <c r="I87" s="5">
        <v>8</v>
      </c>
      <c r="J87" s="5">
        <v>8</v>
      </c>
      <c r="K87" s="5">
        <v>0</v>
      </c>
      <c r="L87" s="5">
        <v>8</v>
      </c>
      <c r="M87" s="5"/>
      <c r="N87" s="5">
        <v>774</v>
      </c>
      <c r="O87" s="5">
        <v>0</v>
      </c>
      <c r="P87" s="5">
        <v>23</v>
      </c>
      <c r="Q87" s="5">
        <v>5</v>
      </c>
      <c r="R87" s="5">
        <v>0</v>
      </c>
      <c r="S87" s="5">
        <v>8</v>
      </c>
      <c r="T87" s="5">
        <v>810</v>
      </c>
      <c r="U87" s="5">
        <v>778</v>
      </c>
      <c r="V87" s="5">
        <v>32</v>
      </c>
      <c r="W87" s="5">
        <v>7</v>
      </c>
      <c r="X87" s="5">
        <v>2</v>
      </c>
      <c r="Y87" s="5">
        <v>0</v>
      </c>
      <c r="Z87" s="5">
        <v>0</v>
      </c>
      <c r="AA87" s="5">
        <v>0</v>
      </c>
      <c r="AB87" s="5">
        <v>0</v>
      </c>
      <c r="AC87" s="5">
        <v>50</v>
      </c>
      <c r="AD87" s="5">
        <v>12</v>
      </c>
      <c r="AE87" s="5">
        <v>0</v>
      </c>
      <c r="AF87" s="5">
        <v>0</v>
      </c>
      <c r="AG87" s="5">
        <v>0</v>
      </c>
      <c r="AH87" s="5">
        <v>7</v>
      </c>
      <c r="AI87" s="5">
        <v>5</v>
      </c>
      <c r="AJ87" s="5">
        <v>0</v>
      </c>
      <c r="AK87" s="5">
        <v>1</v>
      </c>
      <c r="AL87" s="5">
        <v>0</v>
      </c>
      <c r="AM87" s="5">
        <v>0</v>
      </c>
      <c r="AN87" s="5">
        <v>0</v>
      </c>
      <c r="AO87" s="5">
        <v>0</v>
      </c>
      <c r="AP87" s="5">
        <v>25</v>
      </c>
      <c r="AQ87" s="5">
        <v>0</v>
      </c>
      <c r="AR87" s="5">
        <v>0</v>
      </c>
      <c r="AS87" s="5">
        <v>0</v>
      </c>
      <c r="AT87" s="5">
        <v>4</v>
      </c>
      <c r="AU87" s="5">
        <v>2</v>
      </c>
      <c r="AV87" s="5">
        <v>0</v>
      </c>
      <c r="AW87" s="5">
        <v>4</v>
      </c>
      <c r="AX87" s="5">
        <v>1</v>
      </c>
      <c r="AY87" s="5">
        <v>0</v>
      </c>
      <c r="AZ87" s="5">
        <v>6</v>
      </c>
      <c r="BA87" s="5">
        <v>6</v>
      </c>
      <c r="BB87" s="5">
        <v>0</v>
      </c>
      <c r="BC87" s="5">
        <v>4</v>
      </c>
      <c r="BD87" s="5">
        <v>0</v>
      </c>
      <c r="BE87" s="5">
        <v>0</v>
      </c>
      <c r="BF87" s="5">
        <v>4</v>
      </c>
      <c r="BG87" s="5">
        <v>0</v>
      </c>
      <c r="BH87" s="5">
        <v>0</v>
      </c>
      <c r="BI87" s="5">
        <v>0</v>
      </c>
      <c r="BJ87" s="5">
        <v>0</v>
      </c>
      <c r="BK87" s="5">
        <v>0</v>
      </c>
      <c r="BL87" s="5">
        <v>0</v>
      </c>
      <c r="BM87" s="5">
        <v>1</v>
      </c>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c r="FR87" s="5"/>
      <c r="FS87" s="5"/>
      <c r="FT87" s="5"/>
      <c r="FU87" s="5"/>
      <c r="FV87" s="5"/>
      <c r="FW87" s="5"/>
      <c r="FX87" s="5"/>
      <c r="FY87" s="5"/>
      <c r="FZ87" s="5"/>
      <c r="GA87" s="5"/>
      <c r="GB87" s="5"/>
      <c r="GC87" s="5"/>
      <c r="GD87" s="5"/>
      <c r="GE87" s="5"/>
      <c r="GF87" s="5"/>
      <c r="GG87" s="5"/>
      <c r="GH87" s="5"/>
      <c r="GI87" s="5"/>
      <c r="GJ87" s="5"/>
      <c r="GK87" s="5"/>
      <c r="GL87" s="5"/>
      <c r="GM87" s="5"/>
      <c r="GN87" s="5"/>
      <c r="GO87" s="5"/>
      <c r="GP87" s="5"/>
      <c r="GQ87" s="5"/>
      <c r="GR87" s="54"/>
    </row>
    <row r="88" spans="1:200" ht="16.5">
      <c r="A88" s="84" t="s">
        <v>29</v>
      </c>
      <c r="B88" s="80" t="s">
        <v>44</v>
      </c>
      <c r="C88" s="68" t="s">
        <v>122</v>
      </c>
      <c r="D88" s="53">
        <v>4</v>
      </c>
      <c r="E88" s="5">
        <v>2</v>
      </c>
      <c r="F88" s="5">
        <v>0</v>
      </c>
      <c r="G88" s="5">
        <v>0</v>
      </c>
      <c r="H88" s="5">
        <v>0</v>
      </c>
      <c r="I88" s="5">
        <v>2</v>
      </c>
      <c r="J88" s="5">
        <v>2</v>
      </c>
      <c r="K88" s="5">
        <v>0</v>
      </c>
      <c r="L88" s="5">
        <v>2</v>
      </c>
      <c r="M88" s="5"/>
      <c r="N88" s="5">
        <v>280</v>
      </c>
      <c r="O88" s="5">
        <v>0</v>
      </c>
      <c r="P88" s="5">
        <v>10</v>
      </c>
      <c r="Q88" s="5">
        <v>0</v>
      </c>
      <c r="R88" s="5">
        <v>0</v>
      </c>
      <c r="S88" s="5">
        <v>0</v>
      </c>
      <c r="T88" s="5">
        <v>290</v>
      </c>
      <c r="U88" s="5">
        <v>289</v>
      </c>
      <c r="V88" s="5">
        <v>1</v>
      </c>
      <c r="W88" s="5">
        <v>1</v>
      </c>
      <c r="X88" s="5">
        <v>0</v>
      </c>
      <c r="Y88" s="5">
        <v>0</v>
      </c>
      <c r="Z88" s="5">
        <v>0</v>
      </c>
      <c r="AA88" s="5">
        <v>0</v>
      </c>
      <c r="AB88" s="5">
        <v>1</v>
      </c>
      <c r="AC88" s="5">
        <v>0</v>
      </c>
      <c r="AD88" s="5">
        <v>0</v>
      </c>
      <c r="AE88" s="5">
        <v>0</v>
      </c>
      <c r="AF88" s="5">
        <v>0</v>
      </c>
      <c r="AG88" s="5">
        <v>0</v>
      </c>
      <c r="AH88" s="5">
        <v>0</v>
      </c>
      <c r="AI88" s="5">
        <v>0</v>
      </c>
      <c r="AJ88" s="5">
        <v>0</v>
      </c>
      <c r="AK88" s="5">
        <v>0</v>
      </c>
      <c r="AL88" s="5">
        <v>0</v>
      </c>
      <c r="AM88" s="5">
        <v>0</v>
      </c>
      <c r="AN88" s="5">
        <v>0</v>
      </c>
      <c r="AO88" s="5">
        <v>0</v>
      </c>
      <c r="AP88" s="5">
        <v>0</v>
      </c>
      <c r="AQ88" s="5">
        <v>0</v>
      </c>
      <c r="AR88" s="5">
        <v>0</v>
      </c>
      <c r="AS88" s="5">
        <v>0</v>
      </c>
      <c r="AT88" s="5">
        <v>0</v>
      </c>
      <c r="AU88" s="5">
        <v>0</v>
      </c>
      <c r="AV88" s="5">
        <v>0</v>
      </c>
      <c r="AW88" s="5">
        <v>0</v>
      </c>
      <c r="AX88" s="5">
        <v>0</v>
      </c>
      <c r="AY88" s="5">
        <v>0</v>
      </c>
      <c r="AZ88" s="5">
        <v>2</v>
      </c>
      <c r="BA88" s="5">
        <v>0</v>
      </c>
      <c r="BB88" s="5">
        <v>2</v>
      </c>
      <c r="BC88" s="5">
        <v>1</v>
      </c>
      <c r="BD88" s="5">
        <v>0</v>
      </c>
      <c r="BE88" s="5">
        <v>1</v>
      </c>
      <c r="BF88" s="5">
        <v>0</v>
      </c>
      <c r="BG88" s="5">
        <v>0</v>
      </c>
      <c r="BH88" s="5">
        <v>0</v>
      </c>
      <c r="BI88" s="5">
        <v>0</v>
      </c>
      <c r="BJ88" s="5">
        <v>0</v>
      </c>
      <c r="BK88" s="5">
        <v>0</v>
      </c>
      <c r="BL88" s="5">
        <v>0</v>
      </c>
      <c r="BM88" s="5">
        <v>1</v>
      </c>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c r="FR88" s="5"/>
      <c r="FS88" s="5"/>
      <c r="FT88" s="5"/>
      <c r="FU88" s="5"/>
      <c r="FV88" s="5"/>
      <c r="FW88" s="5"/>
      <c r="FX88" s="5"/>
      <c r="FY88" s="5"/>
      <c r="FZ88" s="5"/>
      <c r="GA88" s="5"/>
      <c r="GB88" s="5"/>
      <c r="GC88" s="5"/>
      <c r="GD88" s="5"/>
      <c r="GE88" s="5"/>
      <c r="GF88" s="5"/>
      <c r="GG88" s="5"/>
      <c r="GH88" s="5"/>
      <c r="GI88" s="5"/>
      <c r="GJ88" s="5"/>
      <c r="GK88" s="5"/>
      <c r="GL88" s="5"/>
      <c r="GM88" s="5"/>
      <c r="GN88" s="5"/>
      <c r="GO88" s="5"/>
      <c r="GP88" s="5"/>
      <c r="GQ88" s="5"/>
      <c r="GR88" s="54"/>
    </row>
    <row r="89" spans="1:200" ht="16.5">
      <c r="A89" s="84" t="s">
        <v>29</v>
      </c>
      <c r="B89" s="80" t="s">
        <v>44</v>
      </c>
      <c r="C89" s="68" t="s">
        <v>124</v>
      </c>
      <c r="D89" s="53">
        <v>18</v>
      </c>
      <c r="E89" s="5">
        <v>4</v>
      </c>
      <c r="F89" s="5">
        <v>0</v>
      </c>
      <c r="G89" s="5">
        <v>0</v>
      </c>
      <c r="H89" s="5">
        <v>0</v>
      </c>
      <c r="I89" s="5">
        <v>4</v>
      </c>
      <c r="J89" s="5">
        <v>4</v>
      </c>
      <c r="K89" s="5">
        <v>0</v>
      </c>
      <c r="L89" s="5">
        <v>4</v>
      </c>
      <c r="M89" s="5"/>
      <c r="N89" s="5">
        <v>806</v>
      </c>
      <c r="O89" s="5">
        <v>0</v>
      </c>
      <c r="P89" s="5">
        <v>26</v>
      </c>
      <c r="Q89" s="5">
        <v>22</v>
      </c>
      <c r="R89" s="5">
        <v>0</v>
      </c>
      <c r="S89" s="5">
        <v>9</v>
      </c>
      <c r="T89" s="5">
        <v>863</v>
      </c>
      <c r="U89" s="5">
        <v>827</v>
      </c>
      <c r="V89" s="5">
        <v>36</v>
      </c>
      <c r="W89" s="5">
        <v>3</v>
      </c>
      <c r="X89" s="5">
        <v>0</v>
      </c>
      <c r="Y89" s="5">
        <v>0</v>
      </c>
      <c r="Z89" s="5">
        <v>0</v>
      </c>
      <c r="AA89" s="5">
        <v>0</v>
      </c>
      <c r="AB89" s="5">
        <v>13</v>
      </c>
      <c r="AC89" s="5">
        <v>38</v>
      </c>
      <c r="AD89" s="5">
        <v>6</v>
      </c>
      <c r="AE89" s="5">
        <v>3</v>
      </c>
      <c r="AF89" s="5">
        <v>0</v>
      </c>
      <c r="AG89" s="5">
        <v>0</v>
      </c>
      <c r="AH89" s="5">
        <v>3</v>
      </c>
      <c r="AI89" s="5">
        <v>2</v>
      </c>
      <c r="AJ89" s="5">
        <v>0</v>
      </c>
      <c r="AK89" s="5">
        <v>5</v>
      </c>
      <c r="AL89" s="5">
        <v>0</v>
      </c>
      <c r="AM89" s="5">
        <v>0</v>
      </c>
      <c r="AN89" s="5">
        <v>0</v>
      </c>
      <c r="AO89" s="5">
        <v>0</v>
      </c>
      <c r="AP89" s="5">
        <v>19</v>
      </c>
      <c r="AQ89" s="5">
        <v>0</v>
      </c>
      <c r="AR89" s="5">
        <v>0</v>
      </c>
      <c r="AS89" s="5">
        <v>0</v>
      </c>
      <c r="AT89" s="5">
        <v>8</v>
      </c>
      <c r="AU89" s="5">
        <v>4</v>
      </c>
      <c r="AV89" s="5">
        <v>0</v>
      </c>
      <c r="AW89" s="5">
        <v>0</v>
      </c>
      <c r="AX89" s="5">
        <v>0</v>
      </c>
      <c r="AY89" s="5">
        <v>0</v>
      </c>
      <c r="AZ89" s="5">
        <v>26</v>
      </c>
      <c r="BA89" s="5">
        <v>2</v>
      </c>
      <c r="BB89" s="5">
        <v>24</v>
      </c>
      <c r="BC89" s="5">
        <v>13</v>
      </c>
      <c r="BD89" s="5">
        <v>0</v>
      </c>
      <c r="BE89" s="5">
        <v>13</v>
      </c>
      <c r="BF89" s="5">
        <v>0</v>
      </c>
      <c r="BG89" s="5">
        <v>0</v>
      </c>
      <c r="BH89" s="5">
        <v>0</v>
      </c>
      <c r="BI89" s="5">
        <v>0</v>
      </c>
      <c r="BJ89" s="5">
        <v>0</v>
      </c>
      <c r="BK89" s="5">
        <v>0</v>
      </c>
      <c r="BL89" s="5">
        <v>0</v>
      </c>
      <c r="BM89" s="5">
        <v>1</v>
      </c>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4"/>
    </row>
    <row r="90" spans="1:200" ht="17.25" thickBot="1">
      <c r="A90" s="84" t="s">
        <v>29</v>
      </c>
      <c r="B90" s="80" t="s">
        <v>44</v>
      </c>
      <c r="C90" s="58" t="s">
        <v>99</v>
      </c>
      <c r="D90" s="53">
        <v>0</v>
      </c>
      <c r="E90" s="5">
        <v>0</v>
      </c>
      <c r="F90" s="5">
        <v>0</v>
      </c>
      <c r="G90" s="5">
        <v>0</v>
      </c>
      <c r="H90" s="5">
        <v>0</v>
      </c>
      <c r="I90" s="5">
        <v>0</v>
      </c>
      <c r="J90" s="5">
        <v>0</v>
      </c>
      <c r="K90" s="5">
        <v>0</v>
      </c>
      <c r="L90" s="5">
        <v>0</v>
      </c>
      <c r="M90" s="5"/>
      <c r="N90" s="5">
        <v>28</v>
      </c>
      <c r="O90" s="5">
        <v>0</v>
      </c>
      <c r="P90" s="5">
        <v>3</v>
      </c>
      <c r="Q90" s="5">
        <v>0</v>
      </c>
      <c r="R90" s="5">
        <v>0</v>
      </c>
      <c r="S90" s="5">
        <v>0</v>
      </c>
      <c r="T90" s="5">
        <v>31</v>
      </c>
      <c r="U90" s="5">
        <v>27</v>
      </c>
      <c r="V90" s="5">
        <v>4</v>
      </c>
      <c r="W90" s="5">
        <v>0</v>
      </c>
      <c r="X90" s="5">
        <v>0</v>
      </c>
      <c r="Y90" s="5">
        <v>0</v>
      </c>
      <c r="Z90" s="5">
        <v>0</v>
      </c>
      <c r="AA90" s="5">
        <v>0</v>
      </c>
      <c r="AB90" s="5">
        <v>4</v>
      </c>
      <c r="AC90" s="5">
        <v>0</v>
      </c>
      <c r="AD90" s="5">
        <v>0</v>
      </c>
      <c r="AE90" s="5">
        <v>0</v>
      </c>
      <c r="AF90" s="5">
        <v>0</v>
      </c>
      <c r="AG90" s="5">
        <v>0</v>
      </c>
      <c r="AH90" s="5">
        <v>0</v>
      </c>
      <c r="AI90" s="5">
        <v>0</v>
      </c>
      <c r="AJ90" s="5">
        <v>0</v>
      </c>
      <c r="AK90" s="5">
        <v>0</v>
      </c>
      <c r="AL90" s="5">
        <v>0</v>
      </c>
      <c r="AM90" s="5">
        <v>0</v>
      </c>
      <c r="AN90" s="5">
        <v>0</v>
      </c>
      <c r="AO90" s="5">
        <v>0</v>
      </c>
      <c r="AP90" s="5">
        <v>0</v>
      </c>
      <c r="AQ90" s="5">
        <v>0</v>
      </c>
      <c r="AR90" s="5">
        <v>0</v>
      </c>
      <c r="AS90" s="5">
        <v>0</v>
      </c>
      <c r="AT90" s="5">
        <v>0</v>
      </c>
      <c r="AU90" s="5">
        <v>0</v>
      </c>
      <c r="AV90" s="5">
        <v>0</v>
      </c>
      <c r="AW90" s="5">
        <v>0</v>
      </c>
      <c r="AX90" s="5">
        <v>0</v>
      </c>
      <c r="AY90" s="5">
        <v>0</v>
      </c>
      <c r="AZ90" s="5">
        <v>8</v>
      </c>
      <c r="BA90" s="5">
        <v>0</v>
      </c>
      <c r="BB90" s="5">
        <v>8</v>
      </c>
      <c r="BC90" s="5">
        <v>4</v>
      </c>
      <c r="BD90" s="5">
        <v>0</v>
      </c>
      <c r="BE90" s="5">
        <v>4</v>
      </c>
      <c r="BF90" s="5">
        <v>0</v>
      </c>
      <c r="BG90" s="5">
        <v>0</v>
      </c>
      <c r="BH90" s="5">
        <v>0</v>
      </c>
      <c r="BI90" s="5">
        <v>0</v>
      </c>
      <c r="BJ90" s="5">
        <v>0</v>
      </c>
      <c r="BK90" s="5">
        <v>0</v>
      </c>
      <c r="BL90" s="5">
        <v>0</v>
      </c>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5"/>
      <c r="GC90" s="5"/>
      <c r="GD90" s="5"/>
      <c r="GE90" s="5"/>
      <c r="GF90" s="5"/>
      <c r="GG90" s="5"/>
      <c r="GH90" s="5"/>
      <c r="GI90" s="5"/>
      <c r="GJ90" s="5"/>
      <c r="GK90" s="5"/>
      <c r="GL90" s="5"/>
      <c r="GM90" s="5"/>
      <c r="GN90" s="5"/>
      <c r="GO90" s="5"/>
      <c r="GP90" s="5"/>
      <c r="GQ90" s="5"/>
      <c r="GR90" s="54"/>
    </row>
    <row r="91" spans="1:200" ht="16.5">
      <c r="A91" s="84" t="s">
        <v>29</v>
      </c>
      <c r="B91" s="80" t="s">
        <v>44</v>
      </c>
      <c r="C91" s="66" t="s">
        <v>206</v>
      </c>
      <c r="D91" s="53">
        <v>0</v>
      </c>
      <c r="E91" s="5">
        <v>0</v>
      </c>
      <c r="F91" s="5">
        <v>0</v>
      </c>
      <c r="G91" s="5">
        <v>0</v>
      </c>
      <c r="H91" s="5">
        <v>0</v>
      </c>
      <c r="I91" s="5">
        <v>0</v>
      </c>
      <c r="J91" s="5">
        <v>0</v>
      </c>
      <c r="K91" s="5">
        <v>0</v>
      </c>
      <c r="L91" s="5">
        <v>0</v>
      </c>
      <c r="M91" s="5"/>
      <c r="N91" s="5">
        <v>36</v>
      </c>
      <c r="O91" s="5">
        <v>0</v>
      </c>
      <c r="P91" s="5">
        <v>1</v>
      </c>
      <c r="Q91" s="5">
        <v>0</v>
      </c>
      <c r="R91" s="5">
        <v>0</v>
      </c>
      <c r="S91" s="5">
        <v>0</v>
      </c>
      <c r="T91" s="5">
        <v>37</v>
      </c>
      <c r="U91" s="5">
        <v>25</v>
      </c>
      <c r="V91" s="5">
        <v>12</v>
      </c>
      <c r="W91" s="5">
        <v>0</v>
      </c>
      <c r="X91" s="5">
        <v>0</v>
      </c>
      <c r="Y91" s="5">
        <v>0</v>
      </c>
      <c r="Z91" s="5">
        <v>0</v>
      </c>
      <c r="AA91" s="5">
        <v>0</v>
      </c>
      <c r="AB91" s="5">
        <v>12</v>
      </c>
      <c r="AC91" s="5">
        <v>0</v>
      </c>
      <c r="AD91" s="5">
        <v>0</v>
      </c>
      <c r="AE91" s="5">
        <v>0</v>
      </c>
      <c r="AF91" s="5">
        <v>0</v>
      </c>
      <c r="AG91" s="5">
        <v>0</v>
      </c>
      <c r="AH91" s="5">
        <v>0</v>
      </c>
      <c r="AI91" s="5">
        <v>0</v>
      </c>
      <c r="AJ91" s="5">
        <v>0</v>
      </c>
      <c r="AK91" s="5">
        <v>0</v>
      </c>
      <c r="AL91" s="5">
        <v>0</v>
      </c>
      <c r="AM91" s="5">
        <v>0</v>
      </c>
      <c r="AN91" s="5">
        <v>0</v>
      </c>
      <c r="AO91" s="5">
        <v>0</v>
      </c>
      <c r="AP91" s="5">
        <v>0</v>
      </c>
      <c r="AQ91" s="5">
        <v>0</v>
      </c>
      <c r="AR91" s="5">
        <v>0</v>
      </c>
      <c r="AS91" s="5">
        <v>0</v>
      </c>
      <c r="AT91" s="5">
        <v>0</v>
      </c>
      <c r="AU91" s="5">
        <v>0</v>
      </c>
      <c r="AV91" s="5">
        <v>0</v>
      </c>
      <c r="AW91" s="5">
        <v>0</v>
      </c>
      <c r="AX91" s="5">
        <v>0</v>
      </c>
      <c r="AY91" s="5">
        <v>0</v>
      </c>
      <c r="AZ91" s="5">
        <v>24</v>
      </c>
      <c r="BA91" s="5">
        <v>2</v>
      </c>
      <c r="BB91" s="5">
        <v>22</v>
      </c>
      <c r="BC91" s="5">
        <v>12</v>
      </c>
      <c r="BD91" s="5">
        <v>0</v>
      </c>
      <c r="BE91" s="5">
        <v>12</v>
      </c>
      <c r="BF91" s="5">
        <v>0</v>
      </c>
      <c r="BG91" s="5">
        <v>0</v>
      </c>
      <c r="BH91" s="5">
        <v>0</v>
      </c>
      <c r="BI91" s="5">
        <v>0</v>
      </c>
      <c r="BJ91" s="5">
        <v>0</v>
      </c>
      <c r="BK91" s="5">
        <v>0</v>
      </c>
      <c r="BL91" s="5">
        <v>0</v>
      </c>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4"/>
    </row>
    <row r="92" spans="1:200" ht="16.5">
      <c r="A92" s="84" t="s">
        <v>29</v>
      </c>
      <c r="B92" s="79" t="s">
        <v>47</v>
      </c>
      <c r="C92" s="68" t="s">
        <v>48</v>
      </c>
      <c r="D92" s="53">
        <v>27</v>
      </c>
      <c r="E92" s="5">
        <v>5</v>
      </c>
      <c r="F92" s="5">
        <v>0</v>
      </c>
      <c r="G92" s="5">
        <v>0</v>
      </c>
      <c r="H92" s="5">
        <v>0</v>
      </c>
      <c r="I92" s="5">
        <v>5</v>
      </c>
      <c r="J92" s="5">
        <v>5</v>
      </c>
      <c r="K92" s="5">
        <v>0</v>
      </c>
      <c r="L92" s="5">
        <v>3</v>
      </c>
      <c r="M92" s="5"/>
      <c r="N92" s="5">
        <v>1012</v>
      </c>
      <c r="O92" s="5">
        <v>0</v>
      </c>
      <c r="P92" s="5">
        <v>22</v>
      </c>
      <c r="Q92" s="5">
        <v>0</v>
      </c>
      <c r="R92" s="5">
        <v>16</v>
      </c>
      <c r="S92" s="5">
        <v>4</v>
      </c>
      <c r="T92" s="5">
        <v>1046</v>
      </c>
      <c r="U92" s="5">
        <v>984</v>
      </c>
      <c r="V92" s="5">
        <v>62</v>
      </c>
      <c r="W92" s="5">
        <v>3</v>
      </c>
      <c r="X92" s="5">
        <v>0</v>
      </c>
      <c r="Y92" s="5">
        <v>0</v>
      </c>
      <c r="Z92" s="5">
        <v>0</v>
      </c>
      <c r="AA92" s="5">
        <v>0</v>
      </c>
      <c r="AB92" s="5">
        <v>0</v>
      </c>
      <c r="AC92" s="5">
        <v>80</v>
      </c>
      <c r="AD92" s="5">
        <v>23</v>
      </c>
      <c r="AE92" s="5">
        <v>0</v>
      </c>
      <c r="AF92" s="5">
        <v>0</v>
      </c>
      <c r="AG92" s="5">
        <v>0</v>
      </c>
      <c r="AH92" s="5">
        <v>12</v>
      </c>
      <c r="AI92" s="5">
        <v>2</v>
      </c>
      <c r="AJ92" s="5">
        <v>0</v>
      </c>
      <c r="AK92" s="5">
        <v>3</v>
      </c>
      <c r="AL92" s="5">
        <v>0</v>
      </c>
      <c r="AM92" s="5">
        <v>1</v>
      </c>
      <c r="AN92" s="5">
        <v>1</v>
      </c>
      <c r="AO92" s="5">
        <v>1</v>
      </c>
      <c r="AP92" s="5">
        <v>40</v>
      </c>
      <c r="AQ92" s="5">
        <v>0</v>
      </c>
      <c r="AR92" s="5">
        <v>8</v>
      </c>
      <c r="AS92" s="5">
        <v>0</v>
      </c>
      <c r="AT92" s="5">
        <v>12</v>
      </c>
      <c r="AU92" s="5">
        <v>6</v>
      </c>
      <c r="AV92" s="5">
        <v>0</v>
      </c>
      <c r="AW92" s="5">
        <v>0</v>
      </c>
      <c r="AX92" s="5">
        <v>0</v>
      </c>
      <c r="AY92" s="5">
        <v>0</v>
      </c>
      <c r="AZ92" s="5">
        <v>32</v>
      </c>
      <c r="BA92" s="5">
        <v>4</v>
      </c>
      <c r="BB92" s="5">
        <v>28</v>
      </c>
      <c r="BC92" s="5">
        <v>16</v>
      </c>
      <c r="BD92" s="5">
        <v>0</v>
      </c>
      <c r="BE92" s="5">
        <v>8</v>
      </c>
      <c r="BF92" s="5">
        <v>8</v>
      </c>
      <c r="BG92" s="5">
        <v>8</v>
      </c>
      <c r="BH92" s="5">
        <v>0</v>
      </c>
      <c r="BI92" s="5">
        <v>0</v>
      </c>
      <c r="BJ92" s="5">
        <v>0</v>
      </c>
      <c r="BK92" s="5">
        <v>0</v>
      </c>
      <c r="BL92" s="5">
        <v>0</v>
      </c>
      <c r="BM92" s="5">
        <v>1</v>
      </c>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4"/>
    </row>
    <row r="93" spans="1:200" ht="16.5">
      <c r="A93" s="84" t="s">
        <v>29</v>
      </c>
      <c r="B93" s="80" t="s">
        <v>47</v>
      </c>
      <c r="C93" s="68" t="s">
        <v>172</v>
      </c>
      <c r="D93" s="53">
        <v>1</v>
      </c>
      <c r="E93" s="5">
        <v>1</v>
      </c>
      <c r="F93" s="5">
        <v>0</v>
      </c>
      <c r="G93" s="5">
        <v>0</v>
      </c>
      <c r="H93" s="5">
        <v>0</v>
      </c>
      <c r="I93" s="5">
        <v>1</v>
      </c>
      <c r="J93" s="5">
        <v>1</v>
      </c>
      <c r="K93" s="5">
        <v>0</v>
      </c>
      <c r="L93" s="5">
        <v>0</v>
      </c>
      <c r="M93" s="5"/>
      <c r="N93" s="5">
        <v>99</v>
      </c>
      <c r="O93" s="5">
        <v>0</v>
      </c>
      <c r="P93" s="5">
        <v>8</v>
      </c>
      <c r="Q93" s="5">
        <v>0</v>
      </c>
      <c r="R93" s="5">
        <v>0</v>
      </c>
      <c r="S93" s="5">
        <v>0</v>
      </c>
      <c r="T93" s="5">
        <v>107</v>
      </c>
      <c r="U93" s="5">
        <v>105</v>
      </c>
      <c r="V93" s="5">
        <v>2</v>
      </c>
      <c r="W93" s="5">
        <v>0</v>
      </c>
      <c r="X93" s="5">
        <v>0</v>
      </c>
      <c r="Y93" s="5">
        <v>0</v>
      </c>
      <c r="Z93" s="5">
        <v>0</v>
      </c>
      <c r="AA93" s="5">
        <v>0</v>
      </c>
      <c r="AB93" s="5">
        <v>0</v>
      </c>
      <c r="AC93" s="5">
        <v>4</v>
      </c>
      <c r="AD93" s="5">
        <v>2</v>
      </c>
      <c r="AE93" s="5">
        <v>0</v>
      </c>
      <c r="AF93" s="5">
        <v>0</v>
      </c>
      <c r="AG93" s="5">
        <v>0</v>
      </c>
      <c r="AH93" s="5">
        <v>0</v>
      </c>
      <c r="AI93" s="5">
        <v>0</v>
      </c>
      <c r="AJ93" s="5">
        <v>0</v>
      </c>
      <c r="AK93" s="5">
        <v>0</v>
      </c>
      <c r="AL93" s="5">
        <v>0</v>
      </c>
      <c r="AM93" s="5">
        <v>0</v>
      </c>
      <c r="AN93" s="5">
        <v>0</v>
      </c>
      <c r="AO93" s="5">
        <v>0</v>
      </c>
      <c r="AP93" s="5">
        <v>2</v>
      </c>
      <c r="AQ93" s="5">
        <v>0</v>
      </c>
      <c r="AR93" s="5">
        <v>0</v>
      </c>
      <c r="AS93" s="5">
        <v>0</v>
      </c>
      <c r="AT93" s="5">
        <v>0</v>
      </c>
      <c r="AU93" s="5">
        <v>0</v>
      </c>
      <c r="AV93" s="5">
        <v>0</v>
      </c>
      <c r="AW93" s="5">
        <v>0</v>
      </c>
      <c r="AX93" s="5">
        <v>0</v>
      </c>
      <c r="AY93" s="5">
        <v>0</v>
      </c>
      <c r="AZ93" s="5">
        <v>0</v>
      </c>
      <c r="BA93" s="5">
        <v>0</v>
      </c>
      <c r="BB93" s="5">
        <v>0</v>
      </c>
      <c r="BC93" s="5">
        <v>0</v>
      </c>
      <c r="BD93" s="5">
        <v>0</v>
      </c>
      <c r="BE93" s="5">
        <v>0</v>
      </c>
      <c r="BF93" s="5">
        <v>0</v>
      </c>
      <c r="BG93" s="5">
        <v>0</v>
      </c>
      <c r="BH93" s="5">
        <v>0</v>
      </c>
      <c r="BI93" s="5">
        <v>0</v>
      </c>
      <c r="BJ93" s="5">
        <v>0</v>
      </c>
      <c r="BK93" s="5">
        <v>0</v>
      </c>
      <c r="BL93" s="5">
        <v>0</v>
      </c>
      <c r="BM93" s="5">
        <v>1</v>
      </c>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c r="FV93" s="5"/>
      <c r="FW93" s="5"/>
      <c r="FX93" s="5"/>
      <c r="FY93" s="5"/>
      <c r="FZ93" s="5"/>
      <c r="GA93" s="5"/>
      <c r="GB93" s="5"/>
      <c r="GC93" s="5"/>
      <c r="GD93" s="5"/>
      <c r="GE93" s="5"/>
      <c r="GF93" s="5"/>
      <c r="GG93" s="5"/>
      <c r="GH93" s="5"/>
      <c r="GI93" s="5"/>
      <c r="GJ93" s="5"/>
      <c r="GK93" s="5"/>
      <c r="GL93" s="5"/>
      <c r="GM93" s="5"/>
      <c r="GN93" s="5"/>
      <c r="GO93" s="5"/>
      <c r="GP93" s="5"/>
      <c r="GQ93" s="5"/>
      <c r="GR93" s="54"/>
    </row>
    <row r="94" spans="1:200" ht="16.5">
      <c r="A94" s="84" t="s">
        <v>29</v>
      </c>
      <c r="B94" s="80" t="s">
        <v>47</v>
      </c>
      <c r="C94" s="68" t="s">
        <v>128</v>
      </c>
      <c r="D94" s="53">
        <v>41</v>
      </c>
      <c r="E94" s="5">
        <v>6</v>
      </c>
      <c r="F94" s="5">
        <v>0</v>
      </c>
      <c r="G94" s="5">
        <v>0</v>
      </c>
      <c r="H94" s="5">
        <v>0</v>
      </c>
      <c r="I94" s="5">
        <v>6</v>
      </c>
      <c r="J94" s="5">
        <v>6</v>
      </c>
      <c r="K94" s="5">
        <v>0</v>
      </c>
      <c r="L94" s="5">
        <v>6</v>
      </c>
      <c r="M94" s="5"/>
      <c r="N94" s="5">
        <v>1805</v>
      </c>
      <c r="O94" s="5">
        <v>0</v>
      </c>
      <c r="P94" s="5">
        <v>31</v>
      </c>
      <c r="Q94" s="5">
        <v>46</v>
      </c>
      <c r="R94" s="5">
        <v>0</v>
      </c>
      <c r="S94" s="5">
        <v>10</v>
      </c>
      <c r="T94" s="5">
        <v>1892</v>
      </c>
      <c r="U94" s="5">
        <v>1822</v>
      </c>
      <c r="V94" s="5">
        <v>70</v>
      </c>
      <c r="W94" s="5">
        <v>4</v>
      </c>
      <c r="X94" s="5">
        <v>0</v>
      </c>
      <c r="Y94" s="5">
        <v>0</v>
      </c>
      <c r="Z94" s="5">
        <v>0</v>
      </c>
      <c r="AA94" s="5">
        <v>0</v>
      </c>
      <c r="AB94" s="5">
        <v>1</v>
      </c>
      <c r="AC94" s="5">
        <v>30</v>
      </c>
      <c r="AD94" s="5">
        <v>8</v>
      </c>
      <c r="AE94" s="5">
        <v>0</v>
      </c>
      <c r="AF94" s="5">
        <v>0</v>
      </c>
      <c r="AG94" s="5">
        <v>0</v>
      </c>
      <c r="AH94" s="5">
        <v>5</v>
      </c>
      <c r="AI94" s="5">
        <v>2</v>
      </c>
      <c r="AJ94" s="5">
        <v>0</v>
      </c>
      <c r="AK94" s="5">
        <v>0</v>
      </c>
      <c r="AL94" s="5">
        <v>0</v>
      </c>
      <c r="AM94" s="5">
        <v>0</v>
      </c>
      <c r="AN94" s="5">
        <v>0</v>
      </c>
      <c r="AO94" s="5">
        <v>0</v>
      </c>
      <c r="AP94" s="5">
        <v>15</v>
      </c>
      <c r="AQ94" s="5">
        <v>0</v>
      </c>
      <c r="AR94" s="5">
        <v>46</v>
      </c>
      <c r="AS94" s="5">
        <v>0</v>
      </c>
      <c r="AT94" s="5">
        <v>10</v>
      </c>
      <c r="AU94" s="5">
        <v>5</v>
      </c>
      <c r="AV94" s="5">
        <v>0</v>
      </c>
      <c r="AW94" s="5">
        <v>6</v>
      </c>
      <c r="AX94" s="5">
        <v>3</v>
      </c>
      <c r="AY94" s="5">
        <v>0</v>
      </c>
      <c r="AZ94" s="5">
        <v>94</v>
      </c>
      <c r="BA94" s="5">
        <v>10</v>
      </c>
      <c r="BB94" s="5">
        <v>84</v>
      </c>
      <c r="BC94" s="5">
        <v>47</v>
      </c>
      <c r="BD94" s="5">
        <v>0</v>
      </c>
      <c r="BE94" s="5">
        <v>47</v>
      </c>
      <c r="BF94" s="5">
        <v>0</v>
      </c>
      <c r="BG94" s="5">
        <v>46</v>
      </c>
      <c r="BH94" s="5">
        <v>0</v>
      </c>
      <c r="BI94" s="5">
        <v>0</v>
      </c>
      <c r="BJ94" s="5">
        <v>0</v>
      </c>
      <c r="BK94" s="5">
        <v>0</v>
      </c>
      <c r="BL94" s="5">
        <v>0</v>
      </c>
      <c r="BM94" s="5">
        <v>1</v>
      </c>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4"/>
    </row>
    <row r="95" spans="1:200" ht="16.5">
      <c r="A95" s="84" t="s">
        <v>29</v>
      </c>
      <c r="B95" s="80" t="s">
        <v>47</v>
      </c>
      <c r="C95" s="68" t="s">
        <v>188</v>
      </c>
      <c r="D95" s="53">
        <v>0</v>
      </c>
      <c r="E95" s="5">
        <v>0</v>
      </c>
      <c r="F95" s="5">
        <v>0</v>
      </c>
      <c r="G95" s="5">
        <v>0</v>
      </c>
      <c r="H95" s="5">
        <v>0</v>
      </c>
      <c r="I95" s="5">
        <v>0</v>
      </c>
      <c r="J95" s="5">
        <v>0</v>
      </c>
      <c r="K95" s="5">
        <v>0</v>
      </c>
      <c r="L95" s="5">
        <v>0</v>
      </c>
      <c r="M95" s="5"/>
      <c r="N95" s="5">
        <v>57</v>
      </c>
      <c r="O95" s="5">
        <v>0</v>
      </c>
      <c r="P95" s="5">
        <v>4</v>
      </c>
      <c r="Q95" s="5"/>
      <c r="R95" s="5"/>
      <c r="S95" s="5"/>
      <c r="T95" s="5">
        <v>61</v>
      </c>
      <c r="U95" s="5">
        <v>61</v>
      </c>
      <c r="V95" s="5"/>
      <c r="W95" s="5">
        <v>0</v>
      </c>
      <c r="X95" s="5">
        <v>0</v>
      </c>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4"/>
    </row>
    <row r="96" spans="1:200" ht="16.5">
      <c r="A96" s="84" t="s">
        <v>29</v>
      </c>
      <c r="B96" s="80" t="s">
        <v>47</v>
      </c>
      <c r="C96" s="68" t="s">
        <v>189</v>
      </c>
      <c r="D96" s="53">
        <v>5</v>
      </c>
      <c r="E96" s="5">
        <v>4</v>
      </c>
      <c r="F96" s="5">
        <v>0</v>
      </c>
      <c r="G96" s="5">
        <v>0</v>
      </c>
      <c r="H96" s="5">
        <v>1</v>
      </c>
      <c r="I96" s="5">
        <v>3</v>
      </c>
      <c r="J96" s="5">
        <v>3</v>
      </c>
      <c r="K96" s="5">
        <v>0</v>
      </c>
      <c r="L96" s="5">
        <v>3</v>
      </c>
      <c r="M96" s="5"/>
      <c r="N96" s="5">
        <v>178</v>
      </c>
      <c r="O96" s="5">
        <v>0</v>
      </c>
      <c r="P96" s="5">
        <v>7</v>
      </c>
      <c r="Q96" s="5"/>
      <c r="R96" s="5"/>
      <c r="S96" s="5"/>
      <c r="T96" s="5">
        <v>185</v>
      </c>
      <c r="U96" s="5">
        <v>199</v>
      </c>
      <c r="V96" s="5"/>
      <c r="W96" s="5">
        <v>3</v>
      </c>
      <c r="X96" s="5">
        <v>0</v>
      </c>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v>1</v>
      </c>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4"/>
    </row>
    <row r="97" spans="1:200" ht="17.25" thickBot="1">
      <c r="A97" s="84" t="s">
        <v>29</v>
      </c>
      <c r="B97" s="80" t="s">
        <v>47</v>
      </c>
      <c r="C97" s="58" t="s">
        <v>72</v>
      </c>
      <c r="D97" s="53">
        <v>1</v>
      </c>
      <c r="E97" s="5">
        <v>1</v>
      </c>
      <c r="F97" s="5">
        <v>0</v>
      </c>
      <c r="G97" s="5">
        <v>0</v>
      </c>
      <c r="H97" s="5">
        <v>0</v>
      </c>
      <c r="I97" s="5">
        <v>1</v>
      </c>
      <c r="J97" s="5">
        <v>1</v>
      </c>
      <c r="K97" s="5">
        <v>0</v>
      </c>
      <c r="L97" s="5">
        <v>1</v>
      </c>
      <c r="M97" s="5"/>
      <c r="N97" s="5">
        <v>45</v>
      </c>
      <c r="O97" s="5">
        <v>0</v>
      </c>
      <c r="P97" s="5">
        <v>3</v>
      </c>
      <c r="Q97" s="5"/>
      <c r="R97" s="5"/>
      <c r="S97" s="5"/>
      <c r="T97" s="5">
        <v>48</v>
      </c>
      <c r="U97" s="5">
        <v>48</v>
      </c>
      <c r="V97" s="5"/>
      <c r="W97" s="5">
        <v>1</v>
      </c>
      <c r="X97" s="5">
        <v>0</v>
      </c>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4"/>
    </row>
    <row r="98" spans="1:200" ht="16.5">
      <c r="A98" s="84" t="s">
        <v>29</v>
      </c>
      <c r="B98" s="80" t="s">
        <v>47</v>
      </c>
      <c r="C98" s="66" t="s">
        <v>207</v>
      </c>
      <c r="D98" s="53">
        <v>0</v>
      </c>
      <c r="E98" s="5">
        <v>0</v>
      </c>
      <c r="F98" s="5">
        <v>0</v>
      </c>
      <c r="G98" s="5">
        <v>0</v>
      </c>
      <c r="H98" s="5">
        <v>0</v>
      </c>
      <c r="I98" s="5">
        <v>0</v>
      </c>
      <c r="J98" s="5">
        <v>0</v>
      </c>
      <c r="K98" s="5">
        <v>0</v>
      </c>
      <c r="L98" s="5">
        <v>0</v>
      </c>
      <c r="M98" s="5"/>
      <c r="N98" s="5">
        <v>18</v>
      </c>
      <c r="O98" s="5">
        <v>0</v>
      </c>
      <c r="P98" s="5">
        <v>1</v>
      </c>
      <c r="Q98" s="5">
        <v>0</v>
      </c>
      <c r="R98" s="5">
        <v>0</v>
      </c>
      <c r="S98" s="5">
        <v>0</v>
      </c>
      <c r="T98" s="5">
        <v>19</v>
      </c>
      <c r="U98" s="5">
        <v>17</v>
      </c>
      <c r="V98" s="5">
        <v>2</v>
      </c>
      <c r="W98" s="5">
        <v>0</v>
      </c>
      <c r="X98" s="5">
        <v>0</v>
      </c>
      <c r="Y98" s="5">
        <v>0</v>
      </c>
      <c r="Z98" s="5">
        <v>0</v>
      </c>
      <c r="AA98" s="5">
        <v>0</v>
      </c>
      <c r="AB98" s="5">
        <v>2</v>
      </c>
      <c r="AC98" s="5">
        <v>0</v>
      </c>
      <c r="AD98" s="5">
        <v>0</v>
      </c>
      <c r="AE98" s="5">
        <v>0</v>
      </c>
      <c r="AF98" s="5">
        <v>0</v>
      </c>
      <c r="AG98" s="5">
        <v>0</v>
      </c>
      <c r="AH98" s="5">
        <v>0</v>
      </c>
      <c r="AI98" s="5">
        <v>0</v>
      </c>
      <c r="AJ98" s="5">
        <v>0</v>
      </c>
      <c r="AK98" s="5">
        <v>0</v>
      </c>
      <c r="AL98" s="5">
        <v>0</v>
      </c>
      <c r="AM98" s="5">
        <v>0</v>
      </c>
      <c r="AN98" s="5">
        <v>0</v>
      </c>
      <c r="AO98" s="5">
        <v>0</v>
      </c>
      <c r="AP98" s="5">
        <v>0</v>
      </c>
      <c r="AQ98" s="5">
        <v>0</v>
      </c>
      <c r="AR98" s="5">
        <v>0</v>
      </c>
      <c r="AS98" s="5">
        <v>0</v>
      </c>
      <c r="AT98" s="5">
        <v>0</v>
      </c>
      <c r="AU98" s="5">
        <v>0</v>
      </c>
      <c r="AV98" s="5">
        <v>0</v>
      </c>
      <c r="AW98" s="5">
        <v>0</v>
      </c>
      <c r="AX98" s="5">
        <v>0</v>
      </c>
      <c r="AY98" s="5">
        <v>0</v>
      </c>
      <c r="AZ98" s="5">
        <v>4</v>
      </c>
      <c r="BA98" s="5">
        <v>0</v>
      </c>
      <c r="BB98" s="5">
        <v>4</v>
      </c>
      <c r="BC98" s="5">
        <v>2</v>
      </c>
      <c r="BD98" s="5">
        <v>0</v>
      </c>
      <c r="BE98" s="5">
        <v>2</v>
      </c>
      <c r="BF98" s="5">
        <v>0</v>
      </c>
      <c r="BG98" s="5">
        <v>0</v>
      </c>
      <c r="BH98" s="5">
        <v>0</v>
      </c>
      <c r="BI98" s="5">
        <v>0</v>
      </c>
      <c r="BJ98" s="5">
        <v>0</v>
      </c>
      <c r="BK98" s="5">
        <v>0</v>
      </c>
      <c r="BL98" s="5">
        <v>0</v>
      </c>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c r="FR98" s="5"/>
      <c r="FS98" s="5"/>
      <c r="FT98" s="5"/>
      <c r="FU98" s="5"/>
      <c r="FV98" s="5"/>
      <c r="FW98" s="5"/>
      <c r="FX98" s="5"/>
      <c r="FY98" s="5"/>
      <c r="FZ98" s="5"/>
      <c r="GA98" s="5"/>
      <c r="GB98" s="5"/>
      <c r="GC98" s="5"/>
      <c r="GD98" s="5"/>
      <c r="GE98" s="5"/>
      <c r="GF98" s="5"/>
      <c r="GG98" s="5"/>
      <c r="GH98" s="5"/>
      <c r="GI98" s="5"/>
      <c r="GJ98" s="5"/>
      <c r="GK98" s="5"/>
      <c r="GL98" s="5"/>
      <c r="GM98" s="5"/>
      <c r="GN98" s="5"/>
      <c r="GO98" s="5"/>
      <c r="GP98" s="5"/>
      <c r="GQ98" s="5"/>
      <c r="GR98" s="54"/>
    </row>
    <row r="99" spans="1:200" ht="16.5">
      <c r="A99" s="84" t="s">
        <v>29</v>
      </c>
      <c r="B99" s="79" t="s">
        <v>30</v>
      </c>
      <c r="C99" s="68" t="s">
        <v>130</v>
      </c>
      <c r="D99" s="53">
        <v>1</v>
      </c>
      <c r="E99" s="5"/>
      <c r="F99" s="5"/>
      <c r="G99" s="5"/>
      <c r="H99" s="5"/>
      <c r="I99" s="5"/>
      <c r="J99" s="5"/>
      <c r="K99" s="5"/>
      <c r="L99" s="5"/>
      <c r="M99" s="5"/>
      <c r="N99" s="5">
        <v>79</v>
      </c>
      <c r="O99" s="5"/>
      <c r="P99" s="5">
        <v>4</v>
      </c>
      <c r="Q99" s="5">
        <v>2</v>
      </c>
      <c r="R99" s="5">
        <v>0</v>
      </c>
      <c r="S99" s="5">
        <v>1</v>
      </c>
      <c r="T99" s="5">
        <v>86</v>
      </c>
      <c r="U99" s="5">
        <v>78</v>
      </c>
      <c r="V99" s="5">
        <v>8</v>
      </c>
      <c r="W99" s="5"/>
      <c r="X99" s="5"/>
      <c r="Y99" s="5">
        <v>0</v>
      </c>
      <c r="Z99" s="5">
        <v>0</v>
      </c>
      <c r="AA99" s="5">
        <v>0</v>
      </c>
      <c r="AB99" s="5">
        <v>4</v>
      </c>
      <c r="AC99" s="5">
        <v>0</v>
      </c>
      <c r="AD99" s="5">
        <v>0</v>
      </c>
      <c r="AE99" s="5">
        <v>0</v>
      </c>
      <c r="AF99" s="5">
        <v>0</v>
      </c>
      <c r="AG99" s="5">
        <v>0</v>
      </c>
      <c r="AH99" s="5">
        <v>0</v>
      </c>
      <c r="AI99" s="5">
        <v>0</v>
      </c>
      <c r="AJ99" s="5">
        <v>0</v>
      </c>
      <c r="AK99" s="5">
        <v>0</v>
      </c>
      <c r="AL99" s="5">
        <v>0</v>
      </c>
      <c r="AM99" s="5">
        <v>1</v>
      </c>
      <c r="AN99" s="5">
        <v>1</v>
      </c>
      <c r="AO99" s="5">
        <v>1</v>
      </c>
      <c r="AP99" s="5">
        <v>0</v>
      </c>
      <c r="AQ99" s="5">
        <v>0</v>
      </c>
      <c r="AR99" s="5">
        <v>4</v>
      </c>
      <c r="AS99" s="5">
        <v>0</v>
      </c>
      <c r="AT99" s="5">
        <v>0</v>
      </c>
      <c r="AU99" s="5">
        <v>0</v>
      </c>
      <c r="AV99" s="5">
        <v>0</v>
      </c>
      <c r="AW99" s="5">
        <v>0</v>
      </c>
      <c r="AX99" s="5">
        <v>0</v>
      </c>
      <c r="AY99" s="5">
        <v>0</v>
      </c>
      <c r="AZ99" s="5">
        <v>16</v>
      </c>
      <c r="BA99" s="5">
        <v>0</v>
      </c>
      <c r="BB99" s="5">
        <v>16</v>
      </c>
      <c r="BC99" s="5">
        <v>8</v>
      </c>
      <c r="BD99" s="5">
        <v>0</v>
      </c>
      <c r="BE99" s="5">
        <v>8</v>
      </c>
      <c r="BF99" s="5">
        <v>0</v>
      </c>
      <c r="BG99" s="5">
        <v>4</v>
      </c>
      <c r="BH99" s="5">
        <v>0</v>
      </c>
      <c r="BI99" s="5">
        <v>0</v>
      </c>
      <c r="BJ99" s="5">
        <v>0</v>
      </c>
      <c r="BK99" s="5">
        <v>0</v>
      </c>
      <c r="BL99" s="5">
        <v>0</v>
      </c>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c r="FR99" s="5"/>
      <c r="FS99" s="5"/>
      <c r="FT99" s="5"/>
      <c r="FU99" s="5"/>
      <c r="FV99" s="5"/>
      <c r="FW99" s="5"/>
      <c r="FX99" s="5"/>
      <c r="FY99" s="5"/>
      <c r="FZ99" s="5"/>
      <c r="GA99" s="5"/>
      <c r="GB99" s="5"/>
      <c r="GC99" s="5"/>
      <c r="GD99" s="5"/>
      <c r="GE99" s="5"/>
      <c r="GF99" s="5"/>
      <c r="GG99" s="5"/>
      <c r="GH99" s="5"/>
      <c r="GI99" s="5"/>
      <c r="GJ99" s="5"/>
      <c r="GK99" s="5"/>
      <c r="GL99" s="5"/>
      <c r="GM99" s="5"/>
      <c r="GN99" s="5"/>
      <c r="GO99" s="5"/>
      <c r="GP99" s="5"/>
      <c r="GQ99" s="5"/>
      <c r="GR99" s="54"/>
    </row>
    <row r="100" spans="1:200" ht="16.5">
      <c r="A100" s="84" t="s">
        <v>29</v>
      </c>
      <c r="B100" s="84" t="s">
        <v>30</v>
      </c>
      <c r="C100" s="68" t="s">
        <v>49</v>
      </c>
      <c r="D100" s="53">
        <v>9</v>
      </c>
      <c r="E100" s="5">
        <v>3</v>
      </c>
      <c r="F100" s="5">
        <v>0</v>
      </c>
      <c r="G100" s="5">
        <v>0</v>
      </c>
      <c r="H100" s="5">
        <v>1</v>
      </c>
      <c r="I100" s="5">
        <v>2</v>
      </c>
      <c r="J100" s="5">
        <v>2</v>
      </c>
      <c r="K100" s="5">
        <v>0</v>
      </c>
      <c r="L100" s="5">
        <v>2</v>
      </c>
      <c r="M100" s="5"/>
      <c r="N100" s="5">
        <v>371</v>
      </c>
      <c r="O100" s="5">
        <v>0</v>
      </c>
      <c r="P100" s="5">
        <v>13</v>
      </c>
      <c r="Q100" s="5">
        <v>6</v>
      </c>
      <c r="R100" s="5">
        <v>0</v>
      </c>
      <c r="S100" s="5">
        <v>5</v>
      </c>
      <c r="T100" s="5">
        <v>395</v>
      </c>
      <c r="U100" s="5">
        <v>376</v>
      </c>
      <c r="V100" s="5">
        <v>19</v>
      </c>
      <c r="W100" s="5">
        <v>2</v>
      </c>
      <c r="X100" s="5">
        <v>0</v>
      </c>
      <c r="Y100" s="5">
        <v>0</v>
      </c>
      <c r="Z100" s="5">
        <v>0</v>
      </c>
      <c r="AA100" s="5">
        <v>0</v>
      </c>
      <c r="AB100" s="5">
        <v>8</v>
      </c>
      <c r="AC100" s="5">
        <v>6</v>
      </c>
      <c r="AD100" s="5">
        <v>3</v>
      </c>
      <c r="AE100" s="5">
        <v>0</v>
      </c>
      <c r="AF100" s="5">
        <v>0</v>
      </c>
      <c r="AG100" s="5">
        <v>0</v>
      </c>
      <c r="AH100" s="5">
        <v>0</v>
      </c>
      <c r="AI100" s="5">
        <v>0</v>
      </c>
      <c r="AJ100" s="5">
        <v>0</v>
      </c>
      <c r="AK100" s="5">
        <v>0</v>
      </c>
      <c r="AL100" s="5">
        <v>0</v>
      </c>
      <c r="AM100" s="5">
        <v>1</v>
      </c>
      <c r="AN100" s="5">
        <v>1</v>
      </c>
      <c r="AO100" s="5">
        <v>1</v>
      </c>
      <c r="AP100" s="5">
        <v>3</v>
      </c>
      <c r="AQ100" s="5">
        <v>0</v>
      </c>
      <c r="AR100" s="5">
        <v>3</v>
      </c>
      <c r="AS100" s="5">
        <v>0</v>
      </c>
      <c r="AT100" s="5">
        <v>8</v>
      </c>
      <c r="AU100" s="5">
        <v>4</v>
      </c>
      <c r="AV100" s="5">
        <v>0</v>
      </c>
      <c r="AW100" s="5">
        <v>2</v>
      </c>
      <c r="AX100" s="5">
        <v>1</v>
      </c>
      <c r="AY100" s="5">
        <v>0</v>
      </c>
      <c r="AZ100" s="5">
        <v>22</v>
      </c>
      <c r="BA100" s="5">
        <v>0</v>
      </c>
      <c r="BB100" s="5">
        <v>22</v>
      </c>
      <c r="BC100" s="5">
        <v>11</v>
      </c>
      <c r="BD100" s="5">
        <v>0</v>
      </c>
      <c r="BE100" s="5">
        <v>11</v>
      </c>
      <c r="BF100" s="5">
        <v>0</v>
      </c>
      <c r="BG100" s="5">
        <v>3</v>
      </c>
      <c r="BH100" s="5">
        <v>0</v>
      </c>
      <c r="BI100" s="5">
        <v>0</v>
      </c>
      <c r="BJ100" s="5">
        <v>0</v>
      </c>
      <c r="BK100" s="5">
        <v>0</v>
      </c>
      <c r="BL100" s="5">
        <v>0</v>
      </c>
      <c r="BM100" s="5">
        <v>1</v>
      </c>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c r="FR100" s="5"/>
      <c r="FS100" s="5"/>
      <c r="FT100" s="5"/>
      <c r="FU100" s="5"/>
      <c r="FV100" s="5"/>
      <c r="FW100" s="5"/>
      <c r="FX100" s="5"/>
      <c r="FY100" s="5"/>
      <c r="FZ100" s="5"/>
      <c r="GA100" s="5"/>
      <c r="GB100" s="5"/>
      <c r="GC100" s="5"/>
      <c r="GD100" s="5"/>
      <c r="GE100" s="5"/>
      <c r="GF100" s="5"/>
      <c r="GG100" s="5"/>
      <c r="GH100" s="5"/>
      <c r="GI100" s="5"/>
      <c r="GJ100" s="5"/>
      <c r="GK100" s="5"/>
      <c r="GL100" s="5"/>
      <c r="GM100" s="5"/>
      <c r="GN100" s="5"/>
      <c r="GO100" s="5"/>
      <c r="GP100" s="5"/>
      <c r="GQ100" s="5"/>
      <c r="GR100" s="54"/>
    </row>
    <row r="101" spans="1:200" ht="16.5">
      <c r="A101" s="84" t="s">
        <v>29</v>
      </c>
      <c r="B101" s="84" t="s">
        <v>30</v>
      </c>
      <c r="C101" s="68" t="s">
        <v>131</v>
      </c>
      <c r="D101" s="53">
        <v>20</v>
      </c>
      <c r="E101" s="5">
        <v>6</v>
      </c>
      <c r="F101" s="5">
        <v>1</v>
      </c>
      <c r="G101" s="5">
        <v>0</v>
      </c>
      <c r="H101" s="5">
        <v>1</v>
      </c>
      <c r="I101" s="5">
        <v>4</v>
      </c>
      <c r="J101" s="5">
        <v>4</v>
      </c>
      <c r="K101" s="5">
        <v>0</v>
      </c>
      <c r="L101" s="5">
        <v>4</v>
      </c>
      <c r="M101" s="5"/>
      <c r="N101" s="5">
        <v>387</v>
      </c>
      <c r="O101" s="5">
        <v>0</v>
      </c>
      <c r="P101" s="5">
        <v>8</v>
      </c>
      <c r="Q101" s="5">
        <v>2</v>
      </c>
      <c r="R101" s="5">
        <v>0</v>
      </c>
      <c r="S101" s="5">
        <v>12</v>
      </c>
      <c r="T101" s="5">
        <v>409</v>
      </c>
      <c r="U101" s="5">
        <v>383</v>
      </c>
      <c r="V101" s="5">
        <v>26</v>
      </c>
      <c r="W101" s="5">
        <v>4</v>
      </c>
      <c r="X101" s="5">
        <v>2</v>
      </c>
      <c r="Y101" s="5">
        <v>0</v>
      </c>
      <c r="Z101" s="5">
        <v>0</v>
      </c>
      <c r="AA101" s="5">
        <v>0</v>
      </c>
      <c r="AB101" s="5">
        <v>8</v>
      </c>
      <c r="AC101" s="5">
        <v>16</v>
      </c>
      <c r="AD101" s="5">
        <v>6</v>
      </c>
      <c r="AE101" s="5">
        <v>2</v>
      </c>
      <c r="AF101" s="5">
        <v>0</v>
      </c>
      <c r="AG101" s="5">
        <v>0</v>
      </c>
      <c r="AH101" s="5">
        <v>0</v>
      </c>
      <c r="AI101" s="5">
        <v>0</v>
      </c>
      <c r="AJ101" s="5">
        <v>0</v>
      </c>
      <c r="AK101" s="5">
        <v>0</v>
      </c>
      <c r="AL101" s="5">
        <v>0</v>
      </c>
      <c r="AM101" s="5">
        <v>1</v>
      </c>
      <c r="AN101" s="5">
        <v>1</v>
      </c>
      <c r="AO101" s="5">
        <v>1</v>
      </c>
      <c r="AP101" s="5">
        <v>8</v>
      </c>
      <c r="AQ101" s="5">
        <v>0</v>
      </c>
      <c r="AR101" s="5">
        <v>3</v>
      </c>
      <c r="AS101" s="5">
        <v>0</v>
      </c>
      <c r="AT101" s="5">
        <v>8</v>
      </c>
      <c r="AU101" s="5">
        <v>4</v>
      </c>
      <c r="AV101" s="5">
        <v>0</v>
      </c>
      <c r="AW101" s="5">
        <v>2</v>
      </c>
      <c r="AX101" s="5">
        <v>1</v>
      </c>
      <c r="AY101" s="5">
        <v>0</v>
      </c>
      <c r="AZ101" s="5">
        <v>26</v>
      </c>
      <c r="BA101" s="5">
        <v>6</v>
      </c>
      <c r="BB101" s="5">
        <v>20</v>
      </c>
      <c r="BC101" s="5">
        <v>13</v>
      </c>
      <c r="BD101" s="5">
        <v>0</v>
      </c>
      <c r="BE101" s="5">
        <v>13</v>
      </c>
      <c r="BF101" s="5">
        <v>0</v>
      </c>
      <c r="BG101" s="5">
        <v>3</v>
      </c>
      <c r="BH101" s="5">
        <v>2</v>
      </c>
      <c r="BI101" s="5">
        <v>0</v>
      </c>
      <c r="BJ101" s="5">
        <v>0</v>
      </c>
      <c r="BK101" s="5">
        <v>0</v>
      </c>
      <c r="BL101" s="5">
        <v>0</v>
      </c>
      <c r="BM101" s="5">
        <v>1</v>
      </c>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4"/>
    </row>
    <row r="102" spans="1:200" ht="16.5">
      <c r="A102" s="84" t="s">
        <v>29</v>
      </c>
      <c r="B102" s="84" t="s">
        <v>30</v>
      </c>
      <c r="C102" s="68" t="s">
        <v>50</v>
      </c>
      <c r="D102" s="53">
        <v>4</v>
      </c>
      <c r="E102" s="5">
        <v>0</v>
      </c>
      <c r="F102" s="5">
        <v>0</v>
      </c>
      <c r="G102" s="5">
        <v>0</v>
      </c>
      <c r="H102" s="5">
        <v>0</v>
      </c>
      <c r="I102" s="5">
        <v>0</v>
      </c>
      <c r="J102" s="5">
        <v>0</v>
      </c>
      <c r="K102" s="5">
        <v>0</v>
      </c>
      <c r="L102" s="5">
        <v>0</v>
      </c>
      <c r="M102" s="5"/>
      <c r="N102" s="5">
        <v>161</v>
      </c>
      <c r="O102" s="5">
        <v>0</v>
      </c>
      <c r="P102" s="5">
        <v>6</v>
      </c>
      <c r="Q102" s="5">
        <v>0</v>
      </c>
      <c r="R102" s="5">
        <v>0</v>
      </c>
      <c r="S102" s="5">
        <v>0</v>
      </c>
      <c r="T102" s="5">
        <v>167</v>
      </c>
      <c r="U102" s="5">
        <v>174</v>
      </c>
      <c r="V102" s="5"/>
      <c r="W102" s="5">
        <v>0</v>
      </c>
      <c r="X102" s="5">
        <v>0</v>
      </c>
      <c r="Y102" s="5"/>
      <c r="Z102" s="5"/>
      <c r="AA102" s="5"/>
      <c r="AB102" s="5"/>
      <c r="AC102" s="5">
        <v>0</v>
      </c>
      <c r="AD102" s="5"/>
      <c r="AE102" s="5"/>
      <c r="AF102" s="5"/>
      <c r="AG102" s="5"/>
      <c r="AH102" s="5"/>
      <c r="AI102" s="5"/>
      <c r="AJ102" s="5"/>
      <c r="AK102" s="5"/>
      <c r="AL102" s="5"/>
      <c r="AM102" s="5"/>
      <c r="AN102" s="5"/>
      <c r="AO102" s="5"/>
      <c r="AP102" s="5"/>
      <c r="AQ102" s="5"/>
      <c r="AR102" s="5"/>
      <c r="AS102" s="5"/>
      <c r="AT102" s="5">
        <v>0</v>
      </c>
      <c r="AU102" s="5"/>
      <c r="AV102" s="5"/>
      <c r="AW102" s="5">
        <v>0</v>
      </c>
      <c r="AX102" s="5"/>
      <c r="AY102" s="5"/>
      <c r="AZ102" s="5">
        <v>0</v>
      </c>
      <c r="BA102" s="5">
        <v>0</v>
      </c>
      <c r="BB102" s="5">
        <v>0</v>
      </c>
      <c r="BC102" s="5"/>
      <c r="BD102" s="5"/>
      <c r="BE102" s="5"/>
      <c r="BF102" s="5"/>
      <c r="BG102" s="5"/>
      <c r="BH102" s="5"/>
      <c r="BI102" s="5"/>
      <c r="BJ102" s="5"/>
      <c r="BK102" s="5"/>
      <c r="BL102" s="5"/>
      <c r="BM102" s="5">
        <v>1</v>
      </c>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c r="FR102" s="5"/>
      <c r="FS102" s="5"/>
      <c r="FT102" s="5"/>
      <c r="FU102" s="5"/>
      <c r="FV102" s="5"/>
      <c r="FW102" s="5"/>
      <c r="FX102" s="5"/>
      <c r="FY102" s="5"/>
      <c r="FZ102" s="5"/>
      <c r="GA102" s="5"/>
      <c r="GB102" s="5"/>
      <c r="GC102" s="5"/>
      <c r="GD102" s="5"/>
      <c r="GE102" s="5"/>
      <c r="GF102" s="5"/>
      <c r="GG102" s="5"/>
      <c r="GH102" s="5"/>
      <c r="GI102" s="5"/>
      <c r="GJ102" s="5"/>
      <c r="GK102" s="5"/>
      <c r="GL102" s="5"/>
      <c r="GM102" s="5"/>
      <c r="GN102" s="5"/>
      <c r="GO102" s="5"/>
      <c r="GP102" s="5"/>
      <c r="GQ102" s="5"/>
      <c r="GR102" s="54"/>
    </row>
    <row r="103" spans="1:200" ht="16.5">
      <c r="A103" s="84" t="s">
        <v>29</v>
      </c>
      <c r="B103" s="84" t="s">
        <v>30</v>
      </c>
      <c r="C103" s="68" t="s">
        <v>51</v>
      </c>
      <c r="D103" s="53">
        <v>16</v>
      </c>
      <c r="E103" s="5">
        <v>10</v>
      </c>
      <c r="F103" s="5">
        <v>0</v>
      </c>
      <c r="G103" s="5">
        <v>1</v>
      </c>
      <c r="H103" s="5">
        <v>1</v>
      </c>
      <c r="I103" s="5">
        <v>8</v>
      </c>
      <c r="J103" s="5">
        <v>8</v>
      </c>
      <c r="K103" s="5">
        <v>0</v>
      </c>
      <c r="L103" s="5">
        <v>7</v>
      </c>
      <c r="M103" s="5"/>
      <c r="N103" s="5">
        <v>734</v>
      </c>
      <c r="O103" s="5">
        <v>0</v>
      </c>
      <c r="P103" s="5">
        <v>20</v>
      </c>
      <c r="Q103" s="5">
        <v>21</v>
      </c>
      <c r="R103" s="5">
        <v>0</v>
      </c>
      <c r="S103" s="5">
        <v>8</v>
      </c>
      <c r="T103" s="5">
        <v>783</v>
      </c>
      <c r="U103" s="5">
        <v>724</v>
      </c>
      <c r="V103" s="5">
        <v>59</v>
      </c>
      <c r="W103" s="5">
        <v>6</v>
      </c>
      <c r="X103" s="5">
        <v>0</v>
      </c>
      <c r="Y103" s="5">
        <v>0</v>
      </c>
      <c r="Z103" s="5">
        <v>0</v>
      </c>
      <c r="AA103" s="5">
        <v>0</v>
      </c>
      <c r="AB103" s="5">
        <v>14</v>
      </c>
      <c r="AC103" s="5">
        <v>26</v>
      </c>
      <c r="AD103" s="5">
        <v>13</v>
      </c>
      <c r="AE103" s="5">
        <v>0</v>
      </c>
      <c r="AF103" s="5">
        <v>0</v>
      </c>
      <c r="AG103" s="5">
        <v>0</v>
      </c>
      <c r="AH103" s="5">
        <v>0</v>
      </c>
      <c r="AI103" s="5">
        <v>0</v>
      </c>
      <c r="AJ103" s="5">
        <v>0</v>
      </c>
      <c r="AK103" s="5">
        <v>2</v>
      </c>
      <c r="AL103" s="5">
        <v>0</v>
      </c>
      <c r="AM103" s="5">
        <v>1</v>
      </c>
      <c r="AN103" s="5">
        <v>1</v>
      </c>
      <c r="AO103" s="5">
        <v>1</v>
      </c>
      <c r="AP103" s="5">
        <v>15</v>
      </c>
      <c r="AQ103" s="5">
        <v>0</v>
      </c>
      <c r="AR103" s="5">
        <v>28</v>
      </c>
      <c r="AS103" s="5">
        <v>0</v>
      </c>
      <c r="AT103" s="5">
        <v>4</v>
      </c>
      <c r="AU103" s="5">
        <v>2</v>
      </c>
      <c r="AV103" s="5">
        <v>0</v>
      </c>
      <c r="AW103" s="5">
        <v>0</v>
      </c>
      <c r="AX103" s="5">
        <v>0</v>
      </c>
      <c r="AY103" s="5">
        <v>0</v>
      </c>
      <c r="AZ103" s="5">
        <v>88</v>
      </c>
      <c r="BA103" s="5">
        <v>84</v>
      </c>
      <c r="BB103" s="5">
        <v>4</v>
      </c>
      <c r="BC103" s="5">
        <v>42</v>
      </c>
      <c r="BD103" s="5">
        <v>0</v>
      </c>
      <c r="BE103" s="5">
        <v>42</v>
      </c>
      <c r="BF103" s="5">
        <v>0</v>
      </c>
      <c r="BG103" s="5">
        <v>28</v>
      </c>
      <c r="BH103" s="5">
        <v>0</v>
      </c>
      <c r="BI103" s="5">
        <v>0</v>
      </c>
      <c r="BJ103" s="5">
        <v>0</v>
      </c>
      <c r="BK103" s="5">
        <v>0</v>
      </c>
      <c r="BL103" s="5">
        <v>0</v>
      </c>
      <c r="BM103" s="5">
        <v>1</v>
      </c>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c r="GR103" s="54"/>
    </row>
    <row r="104" spans="1:200" ht="16.5">
      <c r="A104" s="84" t="s">
        <v>29</v>
      </c>
      <c r="B104" s="84" t="s">
        <v>30</v>
      </c>
      <c r="C104" s="68" t="s">
        <v>133</v>
      </c>
      <c r="D104" s="53">
        <v>10</v>
      </c>
      <c r="E104" s="5"/>
      <c r="F104" s="5"/>
      <c r="G104" s="5"/>
      <c r="H104" s="5"/>
      <c r="I104" s="5"/>
      <c r="J104" s="5"/>
      <c r="K104" s="5"/>
      <c r="L104" s="5"/>
      <c r="M104" s="5"/>
      <c r="N104" s="5">
        <v>233</v>
      </c>
      <c r="O104" s="5"/>
      <c r="P104" s="5">
        <v>6</v>
      </c>
      <c r="Q104" s="5">
        <v>0</v>
      </c>
      <c r="R104" s="5">
        <v>0</v>
      </c>
      <c r="S104" s="5">
        <v>0</v>
      </c>
      <c r="T104" s="5">
        <v>239</v>
      </c>
      <c r="U104" s="5">
        <v>235</v>
      </c>
      <c r="V104" s="5">
        <v>4</v>
      </c>
      <c r="W104" s="5"/>
      <c r="X104" s="5"/>
      <c r="Y104" s="5">
        <v>0</v>
      </c>
      <c r="Z104" s="5">
        <v>0</v>
      </c>
      <c r="AA104" s="5">
        <v>0</v>
      </c>
      <c r="AB104" s="5">
        <v>0</v>
      </c>
      <c r="AC104" s="5">
        <v>4</v>
      </c>
      <c r="AD104" s="5">
        <v>2</v>
      </c>
      <c r="AE104" s="5">
        <v>0</v>
      </c>
      <c r="AF104" s="5">
        <v>0</v>
      </c>
      <c r="AG104" s="5">
        <v>0</v>
      </c>
      <c r="AH104" s="5">
        <v>0</v>
      </c>
      <c r="AI104" s="5">
        <v>0</v>
      </c>
      <c r="AJ104" s="5">
        <v>0</v>
      </c>
      <c r="AK104" s="5">
        <v>0</v>
      </c>
      <c r="AL104" s="5">
        <v>0</v>
      </c>
      <c r="AM104" s="5">
        <v>1</v>
      </c>
      <c r="AN104" s="5">
        <v>1</v>
      </c>
      <c r="AO104" s="5">
        <v>1</v>
      </c>
      <c r="AP104" s="5">
        <v>2</v>
      </c>
      <c r="AQ104" s="5">
        <v>0</v>
      </c>
      <c r="AR104" s="5">
        <v>0</v>
      </c>
      <c r="AS104" s="5">
        <v>0</v>
      </c>
      <c r="AT104" s="5">
        <v>4</v>
      </c>
      <c r="AU104" s="5">
        <v>2</v>
      </c>
      <c r="AV104" s="5">
        <v>0</v>
      </c>
      <c r="AW104" s="5">
        <v>0</v>
      </c>
      <c r="AX104" s="5">
        <v>0</v>
      </c>
      <c r="AY104" s="5">
        <v>0</v>
      </c>
      <c r="AZ104" s="5">
        <v>0</v>
      </c>
      <c r="BA104" s="5">
        <v>0</v>
      </c>
      <c r="BB104" s="5">
        <v>0</v>
      </c>
      <c r="BC104" s="5">
        <v>0</v>
      </c>
      <c r="BD104" s="5">
        <v>0</v>
      </c>
      <c r="BE104" s="5">
        <v>0</v>
      </c>
      <c r="BF104" s="5">
        <v>0</v>
      </c>
      <c r="BG104" s="5">
        <v>0</v>
      </c>
      <c r="BH104" s="5">
        <v>0</v>
      </c>
      <c r="BI104" s="5">
        <v>0</v>
      </c>
      <c r="BJ104" s="5">
        <v>0</v>
      </c>
      <c r="BK104" s="5">
        <v>0</v>
      </c>
      <c r="BL104" s="5">
        <v>0</v>
      </c>
      <c r="BM104" s="5">
        <v>1</v>
      </c>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5"/>
      <c r="GJ104" s="5"/>
      <c r="GK104" s="5"/>
      <c r="GL104" s="5"/>
      <c r="GM104" s="5"/>
      <c r="GN104" s="5"/>
      <c r="GO104" s="5"/>
      <c r="GP104" s="5"/>
      <c r="GQ104" s="5"/>
      <c r="GR104" s="54"/>
    </row>
    <row r="105" spans="1:200" ht="16.5">
      <c r="A105" s="84" t="s">
        <v>29</v>
      </c>
      <c r="B105" s="84" t="s">
        <v>30</v>
      </c>
      <c r="C105" s="68" t="s">
        <v>74</v>
      </c>
      <c r="D105" s="53">
        <v>9</v>
      </c>
      <c r="E105" s="5"/>
      <c r="F105" s="5"/>
      <c r="G105" s="5"/>
      <c r="H105" s="5"/>
      <c r="I105" s="5"/>
      <c r="J105" s="5"/>
      <c r="K105" s="5"/>
      <c r="L105" s="5"/>
      <c r="M105" s="5"/>
      <c r="N105" s="5">
        <v>89</v>
      </c>
      <c r="O105" s="5"/>
      <c r="P105" s="5">
        <v>5</v>
      </c>
      <c r="Q105" s="5">
        <v>5</v>
      </c>
      <c r="R105" s="5">
        <v>4</v>
      </c>
      <c r="S105" s="5">
        <v>0</v>
      </c>
      <c r="T105" s="5">
        <v>101</v>
      </c>
      <c r="U105" s="5">
        <v>79</v>
      </c>
      <c r="V105" s="5">
        <v>22</v>
      </c>
      <c r="W105" s="5"/>
      <c r="X105" s="5"/>
      <c r="Y105" s="5">
        <v>0</v>
      </c>
      <c r="Z105" s="5">
        <v>1</v>
      </c>
      <c r="AA105" s="5">
        <v>0</v>
      </c>
      <c r="AB105" s="5">
        <v>1</v>
      </c>
      <c r="AC105" s="5">
        <v>0</v>
      </c>
      <c r="AD105" s="5">
        <v>0</v>
      </c>
      <c r="AE105" s="5">
        <v>0</v>
      </c>
      <c r="AF105" s="5">
        <v>0</v>
      </c>
      <c r="AG105" s="5">
        <v>0</v>
      </c>
      <c r="AH105" s="5">
        <v>0</v>
      </c>
      <c r="AI105" s="5">
        <v>0</v>
      </c>
      <c r="AJ105" s="5">
        <v>0</v>
      </c>
      <c r="AK105" s="5">
        <v>0</v>
      </c>
      <c r="AL105" s="5">
        <v>0</v>
      </c>
      <c r="AM105" s="5">
        <v>1</v>
      </c>
      <c r="AN105" s="5">
        <v>1</v>
      </c>
      <c r="AO105" s="5">
        <v>1</v>
      </c>
      <c r="AP105" s="5">
        <v>0</v>
      </c>
      <c r="AQ105" s="5">
        <v>0</v>
      </c>
      <c r="AR105" s="5">
        <v>17</v>
      </c>
      <c r="AS105" s="5">
        <v>0</v>
      </c>
      <c r="AT105" s="5">
        <v>0</v>
      </c>
      <c r="AU105" s="5">
        <v>0</v>
      </c>
      <c r="AV105" s="5">
        <v>0</v>
      </c>
      <c r="AW105" s="5">
        <v>0</v>
      </c>
      <c r="AX105" s="5">
        <v>0</v>
      </c>
      <c r="AY105" s="5">
        <v>0</v>
      </c>
      <c r="AZ105" s="5">
        <v>44</v>
      </c>
      <c r="BA105" s="5">
        <v>0</v>
      </c>
      <c r="BB105" s="5">
        <v>44</v>
      </c>
      <c r="BC105" s="5">
        <v>22</v>
      </c>
      <c r="BD105" s="5">
        <v>0</v>
      </c>
      <c r="BE105" s="5">
        <v>22</v>
      </c>
      <c r="BF105" s="5">
        <v>0</v>
      </c>
      <c r="BG105" s="5">
        <v>17</v>
      </c>
      <c r="BH105" s="5">
        <v>2</v>
      </c>
      <c r="BI105" s="5">
        <v>0</v>
      </c>
      <c r="BJ105" s="5">
        <v>1</v>
      </c>
      <c r="BK105" s="5">
        <v>0</v>
      </c>
      <c r="BL105" s="5">
        <v>0</v>
      </c>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5"/>
      <c r="GJ105" s="5"/>
      <c r="GK105" s="5"/>
      <c r="GL105" s="5"/>
      <c r="GM105" s="5"/>
      <c r="GN105" s="5"/>
      <c r="GO105" s="5"/>
      <c r="GP105" s="5"/>
      <c r="GQ105" s="5"/>
      <c r="GR105" s="54"/>
    </row>
    <row r="106" spans="1:200" ht="16.5">
      <c r="A106" s="84" t="s">
        <v>29</v>
      </c>
      <c r="B106" s="84" t="s">
        <v>30</v>
      </c>
      <c r="C106" s="68" t="s">
        <v>75</v>
      </c>
      <c r="D106" s="53">
        <v>1</v>
      </c>
      <c r="E106" s="5"/>
      <c r="F106" s="5"/>
      <c r="G106" s="5"/>
      <c r="H106" s="5"/>
      <c r="I106" s="5"/>
      <c r="J106" s="5"/>
      <c r="K106" s="5"/>
      <c r="L106" s="5"/>
      <c r="M106" s="5"/>
      <c r="N106" s="5">
        <v>32</v>
      </c>
      <c r="O106" s="5"/>
      <c r="P106" s="5">
        <v>0</v>
      </c>
      <c r="Q106" s="5">
        <v>0</v>
      </c>
      <c r="R106" s="5">
        <v>0</v>
      </c>
      <c r="S106" s="5">
        <v>0</v>
      </c>
      <c r="T106" s="5">
        <v>32</v>
      </c>
      <c r="U106" s="5">
        <v>28</v>
      </c>
      <c r="V106" s="5">
        <v>4</v>
      </c>
      <c r="W106" s="5"/>
      <c r="X106" s="5"/>
      <c r="Y106" s="5">
        <v>0</v>
      </c>
      <c r="Z106" s="5">
        <v>0</v>
      </c>
      <c r="AA106" s="5">
        <v>0</v>
      </c>
      <c r="AB106" s="5">
        <v>1</v>
      </c>
      <c r="AC106" s="5">
        <v>0</v>
      </c>
      <c r="AD106" s="5">
        <v>0</v>
      </c>
      <c r="AE106" s="5">
        <v>0</v>
      </c>
      <c r="AF106" s="5">
        <v>0</v>
      </c>
      <c r="AG106" s="5">
        <v>0</v>
      </c>
      <c r="AH106" s="5">
        <v>0</v>
      </c>
      <c r="AI106" s="5">
        <v>0</v>
      </c>
      <c r="AJ106" s="5">
        <v>0</v>
      </c>
      <c r="AK106" s="5">
        <v>0</v>
      </c>
      <c r="AL106" s="5">
        <v>0</v>
      </c>
      <c r="AM106" s="5">
        <v>1</v>
      </c>
      <c r="AN106" s="5">
        <v>1</v>
      </c>
      <c r="AO106" s="5">
        <v>1</v>
      </c>
      <c r="AP106" s="5">
        <v>0</v>
      </c>
      <c r="AQ106" s="5">
        <v>0</v>
      </c>
      <c r="AR106" s="5">
        <v>0</v>
      </c>
      <c r="AS106" s="5">
        <v>0</v>
      </c>
      <c r="AT106" s="5">
        <v>0</v>
      </c>
      <c r="AU106" s="5">
        <v>0</v>
      </c>
      <c r="AV106" s="5">
        <v>0</v>
      </c>
      <c r="AW106" s="5">
        <v>0</v>
      </c>
      <c r="AX106" s="5">
        <v>0</v>
      </c>
      <c r="AY106" s="5">
        <v>0</v>
      </c>
      <c r="AZ106" s="5">
        <v>8</v>
      </c>
      <c r="BA106" s="5">
        <v>4</v>
      </c>
      <c r="BB106" s="5">
        <v>4</v>
      </c>
      <c r="BC106" s="5">
        <v>4</v>
      </c>
      <c r="BD106" s="5">
        <v>0</v>
      </c>
      <c r="BE106" s="5">
        <v>4</v>
      </c>
      <c r="BF106" s="5">
        <v>0</v>
      </c>
      <c r="BG106" s="5">
        <v>0</v>
      </c>
      <c r="BH106" s="5">
        <v>2</v>
      </c>
      <c r="BI106" s="5">
        <v>0</v>
      </c>
      <c r="BJ106" s="5">
        <v>0</v>
      </c>
      <c r="BK106" s="5">
        <v>0</v>
      </c>
      <c r="BL106" s="5">
        <v>1</v>
      </c>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4"/>
    </row>
    <row r="107" spans="1:200" ht="16.5">
      <c r="A107" s="84" t="s">
        <v>29</v>
      </c>
      <c r="B107" s="84" t="s">
        <v>30</v>
      </c>
      <c r="C107" s="68" t="s">
        <v>31</v>
      </c>
      <c r="D107" s="53">
        <v>57</v>
      </c>
      <c r="E107" s="5">
        <v>11</v>
      </c>
      <c r="F107" s="5">
        <v>0</v>
      </c>
      <c r="G107" s="5">
        <v>0</v>
      </c>
      <c r="H107" s="5">
        <v>1</v>
      </c>
      <c r="I107" s="5">
        <v>10</v>
      </c>
      <c r="J107" s="5">
        <v>10</v>
      </c>
      <c r="K107" s="5">
        <v>0</v>
      </c>
      <c r="L107" s="5">
        <v>10</v>
      </c>
      <c r="M107" s="5"/>
      <c r="N107" s="5">
        <v>3102</v>
      </c>
      <c r="O107" s="5">
        <v>0</v>
      </c>
      <c r="P107" s="5">
        <v>62</v>
      </c>
      <c r="Q107" s="5">
        <v>30</v>
      </c>
      <c r="R107" s="5">
        <v>0</v>
      </c>
      <c r="S107" s="5">
        <v>38</v>
      </c>
      <c r="T107" s="5">
        <v>3232</v>
      </c>
      <c r="U107" s="5">
        <v>3126</v>
      </c>
      <c r="V107" s="5">
        <v>106</v>
      </c>
      <c r="W107" s="5">
        <v>10</v>
      </c>
      <c r="X107" s="5">
        <v>1</v>
      </c>
      <c r="Y107" s="5">
        <v>1</v>
      </c>
      <c r="Z107" s="5">
        <v>0</v>
      </c>
      <c r="AA107" s="5">
        <v>3</v>
      </c>
      <c r="AB107" s="5">
        <v>28</v>
      </c>
      <c r="AC107" s="5">
        <v>96</v>
      </c>
      <c r="AD107" s="5">
        <v>23</v>
      </c>
      <c r="AE107" s="5">
        <v>23</v>
      </c>
      <c r="AF107" s="5">
        <v>1</v>
      </c>
      <c r="AG107" s="5">
        <v>0</v>
      </c>
      <c r="AH107" s="5">
        <v>1</v>
      </c>
      <c r="AI107" s="5">
        <v>0</v>
      </c>
      <c r="AJ107" s="5">
        <v>0</v>
      </c>
      <c r="AK107" s="5">
        <v>0</v>
      </c>
      <c r="AL107" s="5">
        <v>0</v>
      </c>
      <c r="AM107" s="5">
        <v>1</v>
      </c>
      <c r="AN107" s="5">
        <v>1</v>
      </c>
      <c r="AO107" s="5">
        <v>1</v>
      </c>
      <c r="AP107" s="5">
        <v>48</v>
      </c>
      <c r="AQ107" s="5">
        <v>0</v>
      </c>
      <c r="AR107" s="5">
        <v>2</v>
      </c>
      <c r="AS107" s="5">
        <v>0</v>
      </c>
      <c r="AT107" s="5">
        <v>24</v>
      </c>
      <c r="AU107" s="5">
        <v>12</v>
      </c>
      <c r="AV107" s="5">
        <v>0</v>
      </c>
      <c r="AW107" s="5">
        <v>0</v>
      </c>
      <c r="AX107" s="5">
        <v>0</v>
      </c>
      <c r="AY107" s="5">
        <v>0</v>
      </c>
      <c r="AZ107" s="5">
        <v>92</v>
      </c>
      <c r="BA107" s="5">
        <v>16</v>
      </c>
      <c r="BB107" s="5">
        <v>76</v>
      </c>
      <c r="BC107" s="5">
        <v>46</v>
      </c>
      <c r="BD107" s="5">
        <v>0</v>
      </c>
      <c r="BE107" s="5">
        <v>46</v>
      </c>
      <c r="BF107" s="5">
        <v>0</v>
      </c>
      <c r="BG107" s="5">
        <v>2</v>
      </c>
      <c r="BH107" s="5">
        <v>5</v>
      </c>
      <c r="BI107" s="5">
        <v>0</v>
      </c>
      <c r="BJ107" s="5">
        <v>2</v>
      </c>
      <c r="BK107" s="5">
        <v>4</v>
      </c>
      <c r="BL107" s="5">
        <v>1</v>
      </c>
      <c r="BM107" s="5">
        <v>1</v>
      </c>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4"/>
    </row>
    <row r="108" spans="1:200" ht="16.5">
      <c r="A108" s="84" t="s">
        <v>29</v>
      </c>
      <c r="B108" s="84" t="s">
        <v>30</v>
      </c>
      <c r="C108" s="68" t="s">
        <v>134</v>
      </c>
      <c r="D108" s="53">
        <v>3</v>
      </c>
      <c r="E108" s="5"/>
      <c r="F108" s="5"/>
      <c r="G108" s="5"/>
      <c r="H108" s="5"/>
      <c r="I108" s="5"/>
      <c r="J108" s="5"/>
      <c r="K108" s="5"/>
      <c r="L108" s="5"/>
      <c r="M108" s="5"/>
      <c r="N108" s="5">
        <v>118</v>
      </c>
      <c r="O108" s="5"/>
      <c r="P108" s="5">
        <v>6</v>
      </c>
      <c r="Q108" s="5">
        <v>0</v>
      </c>
      <c r="R108" s="5">
        <v>0</v>
      </c>
      <c r="S108" s="5">
        <v>0</v>
      </c>
      <c r="T108" s="5">
        <v>124</v>
      </c>
      <c r="U108" s="5">
        <v>115</v>
      </c>
      <c r="V108" s="5">
        <v>9</v>
      </c>
      <c r="W108" s="5"/>
      <c r="X108" s="5"/>
      <c r="Y108" s="5">
        <v>0</v>
      </c>
      <c r="Z108" s="5">
        <v>0</v>
      </c>
      <c r="AA108" s="5">
        <v>0</v>
      </c>
      <c r="AB108" s="5">
        <v>0</v>
      </c>
      <c r="AC108" s="5">
        <v>1</v>
      </c>
      <c r="AD108" s="5">
        <v>0</v>
      </c>
      <c r="AE108" s="5">
        <v>0</v>
      </c>
      <c r="AF108" s="5">
        <v>0</v>
      </c>
      <c r="AG108" s="5">
        <v>0</v>
      </c>
      <c r="AH108" s="5">
        <v>0</v>
      </c>
      <c r="AI108" s="5">
        <v>0</v>
      </c>
      <c r="AJ108" s="5">
        <v>0</v>
      </c>
      <c r="AK108" s="5">
        <v>0</v>
      </c>
      <c r="AL108" s="5">
        <v>0</v>
      </c>
      <c r="AM108" s="5">
        <v>1</v>
      </c>
      <c r="AN108" s="5">
        <v>1</v>
      </c>
      <c r="AO108" s="5">
        <v>1</v>
      </c>
      <c r="AP108" s="5">
        <v>0</v>
      </c>
      <c r="AQ108" s="5">
        <v>0</v>
      </c>
      <c r="AR108" s="5">
        <v>3</v>
      </c>
      <c r="AS108" s="5">
        <v>0</v>
      </c>
      <c r="AT108" s="5">
        <v>0</v>
      </c>
      <c r="AU108" s="5">
        <v>0</v>
      </c>
      <c r="AV108" s="5">
        <v>0</v>
      </c>
      <c r="AW108" s="5">
        <v>2</v>
      </c>
      <c r="AX108" s="5">
        <v>2</v>
      </c>
      <c r="AY108" s="5">
        <v>0</v>
      </c>
      <c r="AZ108" s="5">
        <v>15</v>
      </c>
      <c r="BA108" s="5">
        <v>6</v>
      </c>
      <c r="BB108" s="5">
        <v>9</v>
      </c>
      <c r="BC108" s="5">
        <v>7</v>
      </c>
      <c r="BD108" s="5">
        <v>0</v>
      </c>
      <c r="BE108" s="5">
        <v>3</v>
      </c>
      <c r="BF108" s="5">
        <v>4</v>
      </c>
      <c r="BG108" s="5">
        <v>3</v>
      </c>
      <c r="BH108" s="5">
        <v>0</v>
      </c>
      <c r="BI108" s="5">
        <v>0</v>
      </c>
      <c r="BJ108" s="5">
        <v>0</v>
      </c>
      <c r="BK108" s="5">
        <v>0</v>
      </c>
      <c r="BL108" s="5">
        <v>0</v>
      </c>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c r="GR108" s="54"/>
    </row>
    <row r="109" spans="1:200" ht="16.5">
      <c r="A109" s="84" t="s">
        <v>29</v>
      </c>
      <c r="B109" s="84" t="s">
        <v>30</v>
      </c>
      <c r="C109" s="68" t="s">
        <v>97</v>
      </c>
      <c r="D109" s="53">
        <v>1</v>
      </c>
      <c r="E109" s="5"/>
      <c r="F109" s="5"/>
      <c r="G109" s="5"/>
      <c r="H109" s="5"/>
      <c r="I109" s="5"/>
      <c r="J109" s="5"/>
      <c r="K109" s="5"/>
      <c r="L109" s="5"/>
      <c r="M109" s="5"/>
      <c r="N109" s="5">
        <v>112</v>
      </c>
      <c r="O109" s="5"/>
      <c r="P109" s="5">
        <v>3</v>
      </c>
      <c r="Q109" s="5">
        <v>0</v>
      </c>
      <c r="R109" s="5">
        <v>0</v>
      </c>
      <c r="S109" s="5">
        <v>0</v>
      </c>
      <c r="T109" s="5">
        <v>115</v>
      </c>
      <c r="U109" s="5">
        <v>109</v>
      </c>
      <c r="V109" s="5">
        <v>6</v>
      </c>
      <c r="W109" s="5"/>
      <c r="X109" s="5"/>
      <c r="Y109" s="5">
        <v>0</v>
      </c>
      <c r="Z109" s="5">
        <v>0</v>
      </c>
      <c r="AA109" s="5">
        <v>0</v>
      </c>
      <c r="AB109" s="5">
        <v>1</v>
      </c>
      <c r="AC109" s="5">
        <v>4</v>
      </c>
      <c r="AD109" s="5">
        <v>1</v>
      </c>
      <c r="AE109" s="5">
        <v>0</v>
      </c>
      <c r="AF109" s="5">
        <v>0</v>
      </c>
      <c r="AG109" s="5">
        <v>0</v>
      </c>
      <c r="AH109" s="5">
        <v>0</v>
      </c>
      <c r="AI109" s="5">
        <v>0</v>
      </c>
      <c r="AJ109" s="5">
        <v>0</v>
      </c>
      <c r="AK109" s="5">
        <v>1</v>
      </c>
      <c r="AL109" s="5">
        <v>0</v>
      </c>
      <c r="AM109" s="5">
        <v>1</v>
      </c>
      <c r="AN109" s="5">
        <v>1</v>
      </c>
      <c r="AO109" s="5">
        <v>1</v>
      </c>
      <c r="AP109" s="5">
        <v>2</v>
      </c>
      <c r="AQ109" s="5">
        <v>0</v>
      </c>
      <c r="AR109" s="5">
        <v>3</v>
      </c>
      <c r="AS109" s="5">
        <v>0</v>
      </c>
      <c r="AT109" s="5">
        <v>0</v>
      </c>
      <c r="AU109" s="5">
        <v>0</v>
      </c>
      <c r="AV109" s="5">
        <v>0</v>
      </c>
      <c r="AW109" s="5">
        <v>0</v>
      </c>
      <c r="AX109" s="5">
        <v>0</v>
      </c>
      <c r="AY109" s="5">
        <v>0</v>
      </c>
      <c r="AZ109" s="5">
        <v>8</v>
      </c>
      <c r="BA109" s="5">
        <v>5</v>
      </c>
      <c r="BB109" s="5">
        <v>3</v>
      </c>
      <c r="BC109" s="5">
        <v>4</v>
      </c>
      <c r="BD109" s="5">
        <v>0</v>
      </c>
      <c r="BE109" s="5">
        <v>4</v>
      </c>
      <c r="BF109" s="5">
        <v>0</v>
      </c>
      <c r="BG109" s="5">
        <v>3</v>
      </c>
      <c r="BH109" s="5">
        <v>0</v>
      </c>
      <c r="BI109" s="5">
        <v>0</v>
      </c>
      <c r="BJ109" s="5">
        <v>0</v>
      </c>
      <c r="BK109" s="5">
        <v>0</v>
      </c>
      <c r="BL109" s="5">
        <v>0</v>
      </c>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4"/>
    </row>
    <row r="110" spans="1:200" ht="16.5">
      <c r="A110" s="84" t="s">
        <v>29</v>
      </c>
      <c r="B110" s="84" t="s">
        <v>30</v>
      </c>
      <c r="C110" s="68" t="s">
        <v>135</v>
      </c>
      <c r="D110" s="53">
        <v>3</v>
      </c>
      <c r="E110" s="5"/>
      <c r="F110" s="5"/>
      <c r="G110" s="5"/>
      <c r="H110" s="5"/>
      <c r="I110" s="5"/>
      <c r="J110" s="5"/>
      <c r="K110" s="5"/>
      <c r="L110" s="5"/>
      <c r="M110" s="5"/>
      <c r="N110" s="5">
        <v>43</v>
      </c>
      <c r="O110" s="5"/>
      <c r="P110" s="5">
        <v>1</v>
      </c>
      <c r="Q110" s="5">
        <v>2</v>
      </c>
      <c r="R110" s="5">
        <v>0</v>
      </c>
      <c r="S110" s="5">
        <v>0</v>
      </c>
      <c r="T110" s="5">
        <v>46</v>
      </c>
      <c r="U110" s="5">
        <v>40</v>
      </c>
      <c r="V110" s="5">
        <v>6</v>
      </c>
      <c r="W110" s="5"/>
      <c r="X110" s="5"/>
      <c r="Y110" s="5">
        <v>0</v>
      </c>
      <c r="Z110" s="5">
        <v>0</v>
      </c>
      <c r="AA110" s="5">
        <v>0</v>
      </c>
      <c r="AB110" s="5">
        <v>4</v>
      </c>
      <c r="AC110" s="5">
        <v>0</v>
      </c>
      <c r="AD110" s="5">
        <v>0</v>
      </c>
      <c r="AE110" s="5">
        <v>0</v>
      </c>
      <c r="AF110" s="5">
        <v>0</v>
      </c>
      <c r="AG110" s="5">
        <v>0</v>
      </c>
      <c r="AH110" s="5">
        <v>0</v>
      </c>
      <c r="AI110" s="5">
        <v>0</v>
      </c>
      <c r="AJ110" s="5">
        <v>0</v>
      </c>
      <c r="AK110" s="5">
        <v>0</v>
      </c>
      <c r="AL110" s="5">
        <v>0</v>
      </c>
      <c r="AM110" s="5">
        <v>2</v>
      </c>
      <c r="AN110" s="5">
        <v>1</v>
      </c>
      <c r="AO110" s="5">
        <v>1</v>
      </c>
      <c r="AP110" s="5">
        <v>0</v>
      </c>
      <c r="AQ110" s="5">
        <v>0</v>
      </c>
      <c r="AR110" s="5">
        <v>2</v>
      </c>
      <c r="AS110" s="5">
        <v>0</v>
      </c>
      <c r="AT110" s="5">
        <v>0</v>
      </c>
      <c r="AU110" s="5">
        <v>0</v>
      </c>
      <c r="AV110" s="5">
        <v>0</v>
      </c>
      <c r="AW110" s="5">
        <v>0</v>
      </c>
      <c r="AX110" s="5">
        <v>0</v>
      </c>
      <c r="AY110" s="5">
        <v>0</v>
      </c>
      <c r="AZ110" s="5">
        <v>12</v>
      </c>
      <c r="BA110" s="5">
        <v>6</v>
      </c>
      <c r="BB110" s="5">
        <v>6</v>
      </c>
      <c r="BC110" s="5">
        <v>6</v>
      </c>
      <c r="BD110" s="5">
        <v>0</v>
      </c>
      <c r="BE110" s="5">
        <v>6</v>
      </c>
      <c r="BF110" s="5">
        <v>0</v>
      </c>
      <c r="BG110" s="5">
        <v>2</v>
      </c>
      <c r="BH110" s="5">
        <v>0</v>
      </c>
      <c r="BI110" s="5">
        <v>0</v>
      </c>
      <c r="BJ110" s="5">
        <v>0</v>
      </c>
      <c r="BK110" s="5">
        <v>0</v>
      </c>
      <c r="BL110" s="5">
        <v>0</v>
      </c>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4"/>
    </row>
    <row r="111" spans="1:200" ht="16.5">
      <c r="A111" s="84" t="s">
        <v>29</v>
      </c>
      <c r="B111" s="84" t="s">
        <v>30</v>
      </c>
      <c r="C111" s="68" t="s">
        <v>187</v>
      </c>
      <c r="D111" s="53">
        <v>1</v>
      </c>
      <c r="E111" s="5"/>
      <c r="F111" s="5"/>
      <c r="G111" s="5"/>
      <c r="H111" s="5"/>
      <c r="I111" s="5"/>
      <c r="J111" s="5"/>
      <c r="K111" s="5"/>
      <c r="L111" s="5"/>
      <c r="M111" s="5"/>
      <c r="N111" s="5">
        <v>39</v>
      </c>
      <c r="O111" s="5"/>
      <c r="P111" s="5">
        <v>3</v>
      </c>
      <c r="Q111" s="5">
        <v>0</v>
      </c>
      <c r="R111" s="5">
        <v>0</v>
      </c>
      <c r="S111" s="5">
        <v>0</v>
      </c>
      <c r="T111" s="5">
        <v>42</v>
      </c>
      <c r="U111" s="5">
        <v>40</v>
      </c>
      <c r="V111" s="5">
        <v>2</v>
      </c>
      <c r="W111" s="5"/>
      <c r="X111" s="5"/>
      <c r="Y111" s="5">
        <v>0</v>
      </c>
      <c r="Z111" s="5">
        <v>0</v>
      </c>
      <c r="AA111" s="5">
        <v>0</v>
      </c>
      <c r="AB111" s="5">
        <v>0</v>
      </c>
      <c r="AC111" s="5">
        <v>2</v>
      </c>
      <c r="AD111" s="5">
        <v>1</v>
      </c>
      <c r="AE111" s="5">
        <v>0</v>
      </c>
      <c r="AF111" s="5">
        <v>0</v>
      </c>
      <c r="AG111" s="5">
        <v>0</v>
      </c>
      <c r="AH111" s="5">
        <v>0</v>
      </c>
      <c r="AI111" s="5">
        <v>0</v>
      </c>
      <c r="AJ111" s="5">
        <v>0</v>
      </c>
      <c r="AK111" s="5">
        <v>0</v>
      </c>
      <c r="AL111" s="5">
        <v>0</v>
      </c>
      <c r="AM111" s="5">
        <v>1</v>
      </c>
      <c r="AN111" s="5">
        <v>1</v>
      </c>
      <c r="AO111" s="5">
        <v>1</v>
      </c>
      <c r="AP111" s="5">
        <v>1</v>
      </c>
      <c r="AQ111" s="5">
        <v>0</v>
      </c>
      <c r="AR111" s="5">
        <v>0</v>
      </c>
      <c r="AS111" s="5">
        <v>0</v>
      </c>
      <c r="AT111" s="5">
        <v>2</v>
      </c>
      <c r="AU111" s="5">
        <v>1</v>
      </c>
      <c r="AV111" s="5">
        <v>0</v>
      </c>
      <c r="AW111" s="5">
        <v>0</v>
      </c>
      <c r="AX111" s="5">
        <v>0</v>
      </c>
      <c r="AY111" s="5">
        <v>0</v>
      </c>
      <c r="AZ111" s="5">
        <v>0</v>
      </c>
      <c r="BA111" s="5">
        <v>0</v>
      </c>
      <c r="BB111" s="5">
        <v>0</v>
      </c>
      <c r="BC111" s="5">
        <v>0</v>
      </c>
      <c r="BD111" s="5">
        <v>0</v>
      </c>
      <c r="BE111" s="5">
        <v>0</v>
      </c>
      <c r="BF111" s="5">
        <v>0</v>
      </c>
      <c r="BG111" s="5">
        <v>0</v>
      </c>
      <c r="BH111" s="5">
        <v>0</v>
      </c>
      <c r="BI111" s="5">
        <v>0</v>
      </c>
      <c r="BJ111" s="5">
        <v>0</v>
      </c>
      <c r="BK111" s="5">
        <v>0</v>
      </c>
      <c r="BL111" s="5">
        <v>0</v>
      </c>
      <c r="BM111" s="5">
        <v>1</v>
      </c>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4"/>
    </row>
    <row r="112" spans="1:200" ht="16.5">
      <c r="A112" s="84" t="s">
        <v>29</v>
      </c>
      <c r="B112" s="84" t="s">
        <v>30</v>
      </c>
      <c r="C112" s="68" t="s">
        <v>73</v>
      </c>
      <c r="D112" s="53">
        <v>3</v>
      </c>
      <c r="E112" s="5"/>
      <c r="F112" s="5"/>
      <c r="G112" s="5"/>
      <c r="H112" s="5"/>
      <c r="I112" s="5"/>
      <c r="J112" s="5"/>
      <c r="K112" s="5"/>
      <c r="L112" s="5"/>
      <c r="M112" s="5"/>
      <c r="N112" s="5">
        <v>107</v>
      </c>
      <c r="O112" s="5"/>
      <c r="P112" s="5">
        <v>0</v>
      </c>
      <c r="Q112" s="5"/>
      <c r="R112" s="5"/>
      <c r="S112" s="5"/>
      <c r="T112" s="5">
        <v>107</v>
      </c>
      <c r="U112" s="5">
        <v>108</v>
      </c>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4"/>
    </row>
    <row r="113" spans="1:200" ht="17.25" thickBot="1">
      <c r="A113" s="84" t="s">
        <v>29</v>
      </c>
      <c r="B113" s="84" t="s">
        <v>30</v>
      </c>
      <c r="C113" s="58" t="s">
        <v>193</v>
      </c>
      <c r="D113" s="53">
        <v>3</v>
      </c>
      <c r="E113" s="5"/>
      <c r="F113" s="5"/>
      <c r="G113" s="5"/>
      <c r="H113" s="5"/>
      <c r="I113" s="5"/>
      <c r="J113" s="5"/>
      <c r="K113" s="5"/>
      <c r="L113" s="5"/>
      <c r="M113" s="5"/>
      <c r="N113" s="5">
        <v>34</v>
      </c>
      <c r="O113" s="5"/>
      <c r="P113" s="5">
        <v>0</v>
      </c>
      <c r="Q113" s="5">
        <v>5</v>
      </c>
      <c r="R113" s="5">
        <v>0</v>
      </c>
      <c r="S113" s="5">
        <v>0</v>
      </c>
      <c r="T113" s="5">
        <v>39</v>
      </c>
      <c r="U113" s="5">
        <v>39</v>
      </c>
      <c r="V113" s="5"/>
      <c r="W113" s="5"/>
      <c r="X113" s="5"/>
      <c r="Y113" s="5"/>
      <c r="Z113" s="5"/>
      <c r="AA113" s="5"/>
      <c r="AB113" s="5"/>
      <c r="AC113" s="5">
        <v>0</v>
      </c>
      <c r="AD113" s="5"/>
      <c r="AE113" s="5"/>
      <c r="AF113" s="5"/>
      <c r="AG113" s="5"/>
      <c r="AH113" s="5"/>
      <c r="AI113" s="5"/>
      <c r="AJ113" s="5"/>
      <c r="AK113" s="5"/>
      <c r="AL113" s="5"/>
      <c r="AM113" s="5"/>
      <c r="AN113" s="5"/>
      <c r="AO113" s="5"/>
      <c r="AP113" s="5"/>
      <c r="AQ113" s="5"/>
      <c r="AR113" s="5"/>
      <c r="AS113" s="5"/>
      <c r="AT113" s="5">
        <v>0</v>
      </c>
      <c r="AU113" s="5"/>
      <c r="AV113" s="5"/>
      <c r="AW113" s="5">
        <v>0</v>
      </c>
      <c r="AX113" s="5"/>
      <c r="AY113" s="5"/>
      <c r="AZ113" s="5">
        <v>0</v>
      </c>
      <c r="BA113" s="5">
        <v>0</v>
      </c>
      <c r="BB113" s="5">
        <v>0</v>
      </c>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4"/>
    </row>
    <row r="114" spans="1:200" ht="16.5">
      <c r="A114" s="84" t="s">
        <v>29</v>
      </c>
      <c r="B114" s="84" t="s">
        <v>30</v>
      </c>
      <c r="C114" s="66" t="s">
        <v>208</v>
      </c>
      <c r="D114" s="53">
        <v>1</v>
      </c>
      <c r="E114" s="5"/>
      <c r="F114" s="5"/>
      <c r="G114" s="5"/>
      <c r="H114" s="5"/>
      <c r="I114" s="5"/>
      <c r="J114" s="5"/>
      <c r="K114" s="5"/>
      <c r="L114" s="5"/>
      <c r="M114" s="5"/>
      <c r="N114" s="5">
        <v>25</v>
      </c>
      <c r="O114" s="5"/>
      <c r="P114" s="5">
        <v>4</v>
      </c>
      <c r="Q114" s="5">
        <v>3</v>
      </c>
      <c r="R114" s="5">
        <v>0</v>
      </c>
      <c r="S114" s="5">
        <v>0</v>
      </c>
      <c r="T114" s="5">
        <v>32</v>
      </c>
      <c r="U114" s="5">
        <v>32</v>
      </c>
      <c r="V114" s="5"/>
      <c r="W114" s="5"/>
      <c r="X114" s="5"/>
      <c r="Y114" s="5"/>
      <c r="Z114" s="5"/>
      <c r="AA114" s="5"/>
      <c r="AB114" s="5"/>
      <c r="AC114" s="5">
        <v>0</v>
      </c>
      <c r="AD114" s="5"/>
      <c r="AE114" s="5"/>
      <c r="AF114" s="5"/>
      <c r="AG114" s="5"/>
      <c r="AH114" s="5"/>
      <c r="AI114" s="5"/>
      <c r="AJ114" s="5"/>
      <c r="AK114" s="5"/>
      <c r="AL114" s="5"/>
      <c r="AM114" s="5"/>
      <c r="AN114" s="5"/>
      <c r="AO114" s="5"/>
      <c r="AP114" s="5"/>
      <c r="AQ114" s="5"/>
      <c r="AR114" s="5"/>
      <c r="AS114" s="5"/>
      <c r="AT114" s="5">
        <v>0</v>
      </c>
      <c r="AU114" s="5"/>
      <c r="AV114" s="5"/>
      <c r="AW114" s="5">
        <v>0</v>
      </c>
      <c r="AX114" s="5"/>
      <c r="AY114" s="5"/>
      <c r="AZ114" s="5">
        <v>0</v>
      </c>
      <c r="BA114" s="5">
        <v>0</v>
      </c>
      <c r="BB114" s="5">
        <v>0</v>
      </c>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4"/>
    </row>
    <row r="115" spans="1:200" ht="16.5">
      <c r="A115" s="84" t="s">
        <v>29</v>
      </c>
      <c r="B115" s="84" t="s">
        <v>30</v>
      </c>
      <c r="C115" s="66" t="s">
        <v>210</v>
      </c>
      <c r="D115" s="53">
        <v>0</v>
      </c>
      <c r="E115" s="5"/>
      <c r="F115" s="5"/>
      <c r="G115" s="5"/>
      <c r="H115" s="5"/>
      <c r="I115" s="5"/>
      <c r="J115" s="5"/>
      <c r="K115" s="5"/>
      <c r="L115" s="5"/>
      <c r="M115" s="5"/>
      <c r="N115" s="5">
        <v>27</v>
      </c>
      <c r="O115" s="5"/>
      <c r="P115" s="5">
        <v>0</v>
      </c>
      <c r="Q115" s="5"/>
      <c r="R115" s="5"/>
      <c r="S115" s="5"/>
      <c r="T115" s="5">
        <v>27</v>
      </c>
      <c r="U115" s="5">
        <v>34</v>
      </c>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4"/>
    </row>
    <row r="116" spans="1:200" ht="16.5">
      <c r="A116" s="84" t="s">
        <v>29</v>
      </c>
      <c r="B116" s="84" t="s">
        <v>30</v>
      </c>
      <c r="C116" s="66" t="s">
        <v>227</v>
      </c>
      <c r="D116" s="53">
        <v>0</v>
      </c>
      <c r="E116" s="5"/>
      <c r="F116" s="5"/>
      <c r="G116" s="5"/>
      <c r="H116" s="5"/>
      <c r="I116" s="5"/>
      <c r="J116" s="5"/>
      <c r="K116" s="5"/>
      <c r="L116" s="5"/>
      <c r="M116" s="5"/>
      <c r="N116" s="5">
        <v>39</v>
      </c>
      <c r="O116" s="5"/>
      <c r="P116" s="5">
        <v>0</v>
      </c>
      <c r="Q116" s="5">
        <v>1</v>
      </c>
      <c r="R116" s="5">
        <v>0</v>
      </c>
      <c r="S116" s="5">
        <v>0</v>
      </c>
      <c r="T116" s="5">
        <v>40</v>
      </c>
      <c r="U116" s="5">
        <v>40</v>
      </c>
      <c r="V116" s="5"/>
      <c r="W116" s="5"/>
      <c r="X116" s="5"/>
      <c r="Y116" s="5"/>
      <c r="Z116" s="5"/>
      <c r="AA116" s="5"/>
      <c r="AB116" s="5"/>
      <c r="AC116" s="5">
        <v>0</v>
      </c>
      <c r="AD116" s="5"/>
      <c r="AE116" s="5"/>
      <c r="AF116" s="5"/>
      <c r="AG116" s="5"/>
      <c r="AH116" s="5"/>
      <c r="AI116" s="5"/>
      <c r="AJ116" s="5"/>
      <c r="AK116" s="5"/>
      <c r="AL116" s="5"/>
      <c r="AM116" s="5"/>
      <c r="AN116" s="5"/>
      <c r="AO116" s="5"/>
      <c r="AP116" s="5"/>
      <c r="AQ116" s="5"/>
      <c r="AR116" s="5"/>
      <c r="AS116" s="5"/>
      <c r="AT116" s="5">
        <v>0</v>
      </c>
      <c r="AU116" s="5"/>
      <c r="AV116" s="5"/>
      <c r="AW116" s="5">
        <v>0</v>
      </c>
      <c r="AX116" s="5"/>
      <c r="AY116" s="5"/>
      <c r="AZ116" s="5">
        <v>0</v>
      </c>
      <c r="BA116" s="5">
        <v>0</v>
      </c>
      <c r="BB116" s="5">
        <v>0</v>
      </c>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4"/>
    </row>
    <row r="117" spans="1:200" ht="16.5">
      <c r="A117" s="84" t="s">
        <v>29</v>
      </c>
      <c r="B117" s="79" t="s">
        <v>52</v>
      </c>
      <c r="C117" s="68" t="s">
        <v>176</v>
      </c>
      <c r="D117" s="53">
        <v>0</v>
      </c>
      <c r="E117" s="5">
        <v>0</v>
      </c>
      <c r="F117" s="5">
        <v>0</v>
      </c>
      <c r="G117" s="5">
        <v>0</v>
      </c>
      <c r="H117" s="5">
        <v>0</v>
      </c>
      <c r="I117" s="5">
        <v>0</v>
      </c>
      <c r="J117" s="5">
        <v>0</v>
      </c>
      <c r="K117" s="5">
        <v>0</v>
      </c>
      <c r="L117" s="5">
        <v>0</v>
      </c>
      <c r="M117" s="5"/>
      <c r="N117" s="5">
        <v>68</v>
      </c>
      <c r="O117" s="5">
        <v>0</v>
      </c>
      <c r="P117" s="5">
        <v>0</v>
      </c>
      <c r="Q117" s="5">
        <v>0</v>
      </c>
      <c r="R117" s="5">
        <v>0</v>
      </c>
      <c r="S117" s="5">
        <v>0</v>
      </c>
      <c r="T117" s="5">
        <v>68</v>
      </c>
      <c r="U117" s="5">
        <v>67</v>
      </c>
      <c r="V117" s="5">
        <v>1</v>
      </c>
      <c r="W117" s="5">
        <v>0</v>
      </c>
      <c r="X117" s="5">
        <v>0</v>
      </c>
      <c r="Y117" s="5">
        <v>0</v>
      </c>
      <c r="Z117" s="5">
        <v>0</v>
      </c>
      <c r="AA117" s="5">
        <v>0</v>
      </c>
      <c r="AB117" s="5">
        <v>0</v>
      </c>
      <c r="AC117" s="5">
        <v>0</v>
      </c>
      <c r="AD117" s="5">
        <v>0</v>
      </c>
      <c r="AE117" s="5">
        <v>0</v>
      </c>
      <c r="AF117" s="5">
        <v>0</v>
      </c>
      <c r="AG117" s="5">
        <v>0</v>
      </c>
      <c r="AH117" s="5">
        <v>0</v>
      </c>
      <c r="AI117" s="5">
        <v>0</v>
      </c>
      <c r="AJ117" s="5">
        <v>0</v>
      </c>
      <c r="AK117" s="5">
        <v>0</v>
      </c>
      <c r="AL117" s="5">
        <v>0</v>
      </c>
      <c r="AM117" s="5">
        <v>0</v>
      </c>
      <c r="AN117" s="5">
        <v>0</v>
      </c>
      <c r="AO117" s="5">
        <v>0</v>
      </c>
      <c r="AP117" s="5">
        <v>0</v>
      </c>
      <c r="AQ117" s="5">
        <v>0</v>
      </c>
      <c r="AR117" s="5">
        <v>0</v>
      </c>
      <c r="AS117" s="5">
        <v>0</v>
      </c>
      <c r="AT117" s="5">
        <v>0</v>
      </c>
      <c r="AU117" s="5">
        <v>0</v>
      </c>
      <c r="AV117" s="5">
        <v>0</v>
      </c>
      <c r="AW117" s="5">
        <v>0</v>
      </c>
      <c r="AX117" s="5">
        <v>0</v>
      </c>
      <c r="AY117" s="5">
        <v>0</v>
      </c>
      <c r="AZ117" s="5">
        <v>2</v>
      </c>
      <c r="BA117" s="5">
        <v>0</v>
      </c>
      <c r="BB117" s="5">
        <v>2</v>
      </c>
      <c r="BC117" s="5">
        <v>0</v>
      </c>
      <c r="BD117" s="5">
        <v>1</v>
      </c>
      <c r="BE117" s="5">
        <v>0</v>
      </c>
      <c r="BF117" s="5">
        <v>0</v>
      </c>
      <c r="BG117" s="5">
        <v>0</v>
      </c>
      <c r="BH117" s="5">
        <v>0</v>
      </c>
      <c r="BI117" s="5">
        <v>0</v>
      </c>
      <c r="BJ117" s="5">
        <v>0</v>
      </c>
      <c r="BK117" s="5">
        <v>0</v>
      </c>
      <c r="BL117" s="5">
        <v>0</v>
      </c>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4"/>
    </row>
    <row r="118" spans="1:200" ht="16.5">
      <c r="A118" s="84" t="s">
        <v>29</v>
      </c>
      <c r="B118" s="84" t="s">
        <v>52</v>
      </c>
      <c r="C118" s="68" t="s">
        <v>137</v>
      </c>
      <c r="D118" s="53">
        <v>4</v>
      </c>
      <c r="E118" s="5">
        <v>1</v>
      </c>
      <c r="F118" s="5">
        <v>0</v>
      </c>
      <c r="G118" s="5">
        <v>0</v>
      </c>
      <c r="H118" s="5">
        <v>0</v>
      </c>
      <c r="I118" s="5">
        <v>1</v>
      </c>
      <c r="J118" s="5">
        <v>1</v>
      </c>
      <c r="K118" s="5">
        <v>0</v>
      </c>
      <c r="L118" s="5">
        <v>1</v>
      </c>
      <c r="M118" s="5"/>
      <c r="N118" s="5">
        <v>312</v>
      </c>
      <c r="O118" s="5">
        <v>0</v>
      </c>
      <c r="P118" s="5">
        <v>14</v>
      </c>
      <c r="Q118" s="5"/>
      <c r="R118" s="5"/>
      <c r="S118" s="5"/>
      <c r="T118" s="5">
        <v>326</v>
      </c>
      <c r="U118" s="5">
        <v>329</v>
      </c>
      <c r="V118" s="5"/>
      <c r="W118" s="5">
        <v>1</v>
      </c>
      <c r="X118" s="5">
        <v>0</v>
      </c>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v>1</v>
      </c>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4"/>
    </row>
    <row r="119" spans="1:200" ht="16.5">
      <c r="A119" s="84" t="s">
        <v>29</v>
      </c>
      <c r="B119" s="84" t="s">
        <v>52</v>
      </c>
      <c r="C119" s="68" t="s">
        <v>138</v>
      </c>
      <c r="D119" s="53">
        <v>7</v>
      </c>
      <c r="E119" s="5">
        <v>0</v>
      </c>
      <c r="F119" s="5">
        <v>0</v>
      </c>
      <c r="G119" s="5">
        <v>0</v>
      </c>
      <c r="H119" s="5">
        <v>0</v>
      </c>
      <c r="I119" s="5">
        <v>0</v>
      </c>
      <c r="J119" s="5">
        <v>0</v>
      </c>
      <c r="K119" s="5">
        <v>0</v>
      </c>
      <c r="L119" s="5">
        <v>0</v>
      </c>
      <c r="M119" s="5"/>
      <c r="N119" s="5">
        <v>392</v>
      </c>
      <c r="O119" s="5">
        <v>0</v>
      </c>
      <c r="P119" s="5">
        <v>17</v>
      </c>
      <c r="Q119" s="5">
        <v>3</v>
      </c>
      <c r="R119" s="5">
        <v>0</v>
      </c>
      <c r="S119" s="5">
        <v>3</v>
      </c>
      <c r="T119" s="5">
        <v>415</v>
      </c>
      <c r="U119" s="5">
        <v>405</v>
      </c>
      <c r="V119" s="5">
        <v>10</v>
      </c>
      <c r="W119" s="5">
        <v>0</v>
      </c>
      <c r="X119" s="5">
        <v>0</v>
      </c>
      <c r="Y119" s="5">
        <v>0</v>
      </c>
      <c r="Z119" s="5">
        <v>0</v>
      </c>
      <c r="AA119" s="5">
        <v>0</v>
      </c>
      <c r="AB119" s="5">
        <v>1</v>
      </c>
      <c r="AC119" s="5">
        <v>7</v>
      </c>
      <c r="AD119" s="5">
        <v>4</v>
      </c>
      <c r="AE119" s="5">
        <v>0</v>
      </c>
      <c r="AF119" s="5">
        <v>0</v>
      </c>
      <c r="AG119" s="5">
        <v>0</v>
      </c>
      <c r="AH119" s="5">
        <v>0</v>
      </c>
      <c r="AI119" s="5">
        <v>0</v>
      </c>
      <c r="AJ119" s="5">
        <v>0</v>
      </c>
      <c r="AK119" s="5">
        <v>0</v>
      </c>
      <c r="AL119" s="5">
        <v>0</v>
      </c>
      <c r="AM119" s="5">
        <v>1</v>
      </c>
      <c r="AN119" s="5">
        <v>1</v>
      </c>
      <c r="AO119" s="5">
        <v>1</v>
      </c>
      <c r="AP119" s="5">
        <v>4</v>
      </c>
      <c r="AQ119" s="5">
        <v>0</v>
      </c>
      <c r="AR119" s="5">
        <v>4</v>
      </c>
      <c r="AS119" s="5">
        <v>0</v>
      </c>
      <c r="AT119" s="5">
        <v>0</v>
      </c>
      <c r="AU119" s="5">
        <v>0</v>
      </c>
      <c r="AV119" s="5">
        <v>0</v>
      </c>
      <c r="AW119" s="5">
        <v>1</v>
      </c>
      <c r="AX119" s="5">
        <v>1</v>
      </c>
      <c r="AY119" s="5">
        <v>0</v>
      </c>
      <c r="AZ119" s="5">
        <v>12</v>
      </c>
      <c r="BA119" s="5">
        <v>4</v>
      </c>
      <c r="BB119" s="5">
        <v>8</v>
      </c>
      <c r="BC119" s="5">
        <v>5</v>
      </c>
      <c r="BD119" s="5">
        <v>0</v>
      </c>
      <c r="BE119" s="5">
        <v>5</v>
      </c>
      <c r="BF119" s="5">
        <v>0</v>
      </c>
      <c r="BG119" s="5">
        <v>4</v>
      </c>
      <c r="BH119" s="5">
        <v>0</v>
      </c>
      <c r="BI119" s="5">
        <v>0</v>
      </c>
      <c r="BJ119" s="5">
        <v>0</v>
      </c>
      <c r="BK119" s="5">
        <v>0</v>
      </c>
      <c r="BL119" s="5">
        <v>0</v>
      </c>
      <c r="BM119" s="5">
        <v>1</v>
      </c>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5"/>
      <c r="GJ119" s="5"/>
      <c r="GK119" s="5"/>
      <c r="GL119" s="5"/>
      <c r="GM119" s="5"/>
      <c r="GN119" s="5"/>
      <c r="GO119" s="5"/>
      <c r="GP119" s="5"/>
      <c r="GQ119" s="5"/>
      <c r="GR119" s="54"/>
    </row>
    <row r="120" spans="1:200" ht="16.5">
      <c r="A120" s="84" t="s">
        <v>29</v>
      </c>
      <c r="B120" s="84" t="s">
        <v>52</v>
      </c>
      <c r="C120" s="68" t="s">
        <v>54</v>
      </c>
      <c r="D120" s="53">
        <v>7</v>
      </c>
      <c r="E120" s="5">
        <v>6</v>
      </c>
      <c r="F120" s="5">
        <v>0</v>
      </c>
      <c r="G120" s="5">
        <v>0</v>
      </c>
      <c r="H120" s="5">
        <v>0</v>
      </c>
      <c r="I120" s="5">
        <v>6</v>
      </c>
      <c r="J120" s="5">
        <v>4</v>
      </c>
      <c r="K120" s="5">
        <v>2</v>
      </c>
      <c r="L120" s="5">
        <v>4</v>
      </c>
      <c r="M120" s="5"/>
      <c r="N120" s="5">
        <v>275</v>
      </c>
      <c r="O120" s="5">
        <v>0</v>
      </c>
      <c r="P120" s="5">
        <v>11</v>
      </c>
      <c r="Q120" s="5">
        <v>0</v>
      </c>
      <c r="R120" s="5">
        <v>0</v>
      </c>
      <c r="S120" s="5">
        <v>0</v>
      </c>
      <c r="T120" s="5">
        <v>286</v>
      </c>
      <c r="U120" s="5">
        <v>277</v>
      </c>
      <c r="V120" s="5">
        <v>9</v>
      </c>
      <c r="W120" s="5">
        <v>3</v>
      </c>
      <c r="X120" s="5">
        <v>0</v>
      </c>
      <c r="Y120" s="5">
        <v>0</v>
      </c>
      <c r="Z120" s="5">
        <v>0</v>
      </c>
      <c r="AA120" s="5">
        <v>0</v>
      </c>
      <c r="AB120" s="5">
        <v>7</v>
      </c>
      <c r="AC120" s="5">
        <v>4</v>
      </c>
      <c r="AD120" s="5">
        <v>2</v>
      </c>
      <c r="AE120" s="5">
        <v>0</v>
      </c>
      <c r="AF120" s="5">
        <v>0</v>
      </c>
      <c r="AG120" s="5">
        <v>0</v>
      </c>
      <c r="AH120" s="5">
        <v>0</v>
      </c>
      <c r="AI120" s="5">
        <v>0</v>
      </c>
      <c r="AJ120" s="5">
        <v>0</v>
      </c>
      <c r="AK120" s="5">
        <v>0</v>
      </c>
      <c r="AL120" s="5">
        <v>0</v>
      </c>
      <c r="AM120" s="5">
        <v>1</v>
      </c>
      <c r="AN120" s="5">
        <v>1</v>
      </c>
      <c r="AO120" s="5">
        <v>1</v>
      </c>
      <c r="AP120" s="5">
        <v>0</v>
      </c>
      <c r="AQ120" s="5">
        <v>2</v>
      </c>
      <c r="AR120" s="5">
        <v>0</v>
      </c>
      <c r="AS120" s="5">
        <v>0</v>
      </c>
      <c r="AT120" s="5">
        <v>0</v>
      </c>
      <c r="AU120" s="5">
        <v>0</v>
      </c>
      <c r="AV120" s="5">
        <v>0</v>
      </c>
      <c r="AW120" s="5">
        <v>0</v>
      </c>
      <c r="AX120" s="5">
        <v>0</v>
      </c>
      <c r="AY120" s="5">
        <v>0</v>
      </c>
      <c r="AZ120" s="5">
        <v>14</v>
      </c>
      <c r="BA120" s="5">
        <v>2</v>
      </c>
      <c r="BB120" s="5">
        <v>12</v>
      </c>
      <c r="BC120" s="5">
        <v>7</v>
      </c>
      <c r="BD120" s="5">
        <v>0</v>
      </c>
      <c r="BE120" s="5">
        <v>7</v>
      </c>
      <c r="BF120" s="5">
        <v>0</v>
      </c>
      <c r="BG120" s="5">
        <v>0</v>
      </c>
      <c r="BH120" s="5">
        <v>0</v>
      </c>
      <c r="BI120" s="5">
        <v>0</v>
      </c>
      <c r="BJ120" s="5">
        <v>0</v>
      </c>
      <c r="BK120" s="5">
        <v>0</v>
      </c>
      <c r="BL120" s="5">
        <v>0</v>
      </c>
      <c r="BM120" s="5">
        <v>1</v>
      </c>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5"/>
      <c r="GJ120" s="5"/>
      <c r="GK120" s="5"/>
      <c r="GL120" s="5"/>
      <c r="GM120" s="5"/>
      <c r="GN120" s="5"/>
      <c r="GO120" s="5"/>
      <c r="GP120" s="5"/>
      <c r="GQ120" s="5"/>
      <c r="GR120" s="54"/>
    </row>
    <row r="121" spans="1:200" ht="16.5">
      <c r="A121" s="84" t="s">
        <v>29</v>
      </c>
      <c r="B121" s="84" t="s">
        <v>52</v>
      </c>
      <c r="C121" s="68" t="s">
        <v>175</v>
      </c>
      <c r="D121" s="53">
        <v>6</v>
      </c>
      <c r="E121" s="5">
        <v>3</v>
      </c>
      <c r="F121" s="5">
        <v>0</v>
      </c>
      <c r="G121" s="5">
        <v>0</v>
      </c>
      <c r="H121" s="5">
        <v>0</v>
      </c>
      <c r="I121" s="5">
        <v>3</v>
      </c>
      <c r="J121" s="5">
        <v>3</v>
      </c>
      <c r="K121" s="5">
        <v>0</v>
      </c>
      <c r="L121" s="5">
        <v>3</v>
      </c>
      <c r="M121" s="5"/>
      <c r="N121" s="5">
        <v>532</v>
      </c>
      <c r="O121" s="5">
        <v>0</v>
      </c>
      <c r="P121" s="5">
        <v>3</v>
      </c>
      <c r="Q121" s="5"/>
      <c r="R121" s="5"/>
      <c r="S121" s="5"/>
      <c r="T121" s="5">
        <v>535</v>
      </c>
      <c r="U121" s="5">
        <v>537</v>
      </c>
      <c r="V121" s="5"/>
      <c r="W121" s="5">
        <v>3</v>
      </c>
      <c r="X121" s="5">
        <v>0</v>
      </c>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v>1</v>
      </c>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4"/>
    </row>
    <row r="122" spans="1:200" ht="16.5">
      <c r="A122" s="84" t="s">
        <v>29</v>
      </c>
      <c r="B122" s="84" t="s">
        <v>52</v>
      </c>
      <c r="C122" s="68" t="s">
        <v>77</v>
      </c>
      <c r="D122" s="53">
        <v>0</v>
      </c>
      <c r="E122" s="5">
        <v>0</v>
      </c>
      <c r="F122" s="5">
        <v>0</v>
      </c>
      <c r="G122" s="5">
        <v>0</v>
      </c>
      <c r="H122" s="5">
        <v>0</v>
      </c>
      <c r="I122" s="5">
        <v>0</v>
      </c>
      <c r="J122" s="5">
        <v>0</v>
      </c>
      <c r="K122" s="5">
        <v>0</v>
      </c>
      <c r="L122" s="5">
        <v>0</v>
      </c>
      <c r="M122" s="5"/>
      <c r="N122" s="5">
        <v>22</v>
      </c>
      <c r="O122" s="5">
        <v>0</v>
      </c>
      <c r="P122" s="5">
        <v>1</v>
      </c>
      <c r="Q122" s="5">
        <v>1</v>
      </c>
      <c r="R122" s="5">
        <v>0</v>
      </c>
      <c r="S122" s="5">
        <v>0</v>
      </c>
      <c r="T122" s="5">
        <v>24</v>
      </c>
      <c r="U122" s="5">
        <v>24</v>
      </c>
      <c r="V122" s="5"/>
      <c r="W122" s="5">
        <v>0</v>
      </c>
      <c r="X122" s="5">
        <v>0</v>
      </c>
      <c r="Y122" s="5"/>
      <c r="Z122" s="5"/>
      <c r="AA122" s="5"/>
      <c r="AB122" s="5"/>
      <c r="AC122" s="5">
        <v>0</v>
      </c>
      <c r="AD122" s="5"/>
      <c r="AE122" s="5"/>
      <c r="AF122" s="5"/>
      <c r="AG122" s="5"/>
      <c r="AH122" s="5"/>
      <c r="AI122" s="5"/>
      <c r="AJ122" s="5"/>
      <c r="AK122" s="5"/>
      <c r="AL122" s="5"/>
      <c r="AM122" s="5"/>
      <c r="AN122" s="5"/>
      <c r="AO122" s="5"/>
      <c r="AP122" s="5"/>
      <c r="AQ122" s="5"/>
      <c r="AR122" s="5"/>
      <c r="AS122" s="5"/>
      <c r="AT122" s="5">
        <v>0</v>
      </c>
      <c r="AU122" s="5"/>
      <c r="AV122" s="5"/>
      <c r="AW122" s="5">
        <v>0</v>
      </c>
      <c r="AX122" s="5"/>
      <c r="AY122" s="5"/>
      <c r="AZ122" s="5">
        <v>0</v>
      </c>
      <c r="BA122" s="5">
        <v>0</v>
      </c>
      <c r="BB122" s="5">
        <v>0</v>
      </c>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4"/>
    </row>
    <row r="123" spans="1:200" ht="16.5">
      <c r="A123" s="84" t="s">
        <v>29</v>
      </c>
      <c r="B123" s="84" t="s">
        <v>52</v>
      </c>
      <c r="C123" s="68" t="s">
        <v>78</v>
      </c>
      <c r="D123" s="53">
        <v>0</v>
      </c>
      <c r="E123" s="5"/>
      <c r="F123" s="5"/>
      <c r="G123" s="5"/>
      <c r="H123" s="5"/>
      <c r="I123" s="5"/>
      <c r="J123" s="5"/>
      <c r="K123" s="5"/>
      <c r="L123" s="5"/>
      <c r="M123" s="5"/>
      <c r="N123" s="5">
        <v>57</v>
      </c>
      <c r="O123" s="5"/>
      <c r="P123" s="5">
        <v>0</v>
      </c>
      <c r="Q123" s="5"/>
      <c r="R123" s="5"/>
      <c r="S123" s="5"/>
      <c r="T123" s="5">
        <v>57</v>
      </c>
      <c r="U123" s="5">
        <v>60</v>
      </c>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4"/>
    </row>
    <row r="124" spans="1:200" ht="16.5">
      <c r="A124" s="84" t="s">
        <v>29</v>
      </c>
      <c r="B124" s="84" t="s">
        <v>52</v>
      </c>
      <c r="C124" s="68" t="s">
        <v>144</v>
      </c>
      <c r="D124" s="53">
        <v>16</v>
      </c>
      <c r="E124" s="5">
        <v>10</v>
      </c>
      <c r="F124" s="5">
        <v>0</v>
      </c>
      <c r="G124" s="5">
        <v>0</v>
      </c>
      <c r="H124" s="5">
        <v>0</v>
      </c>
      <c r="I124" s="5">
        <v>10</v>
      </c>
      <c r="J124" s="5">
        <v>9</v>
      </c>
      <c r="K124" s="5">
        <v>1</v>
      </c>
      <c r="L124" s="5">
        <v>8</v>
      </c>
      <c r="M124" s="5"/>
      <c r="N124" s="5">
        <v>597</v>
      </c>
      <c r="O124" s="5">
        <v>1</v>
      </c>
      <c r="P124" s="5">
        <v>13</v>
      </c>
      <c r="Q124" s="5">
        <v>6</v>
      </c>
      <c r="R124" s="5">
        <v>0</v>
      </c>
      <c r="S124" s="5">
        <v>6</v>
      </c>
      <c r="T124" s="5">
        <v>622</v>
      </c>
      <c r="U124" s="5">
        <v>591</v>
      </c>
      <c r="V124" s="5">
        <v>31</v>
      </c>
      <c r="W124" s="5">
        <v>8</v>
      </c>
      <c r="X124" s="5">
        <v>4</v>
      </c>
      <c r="Y124" s="5">
        <v>0</v>
      </c>
      <c r="Z124" s="5">
        <v>0</v>
      </c>
      <c r="AA124" s="5">
        <v>0</v>
      </c>
      <c r="AB124" s="5">
        <v>9</v>
      </c>
      <c r="AC124" s="5">
        <v>24</v>
      </c>
      <c r="AD124" s="5">
        <v>12</v>
      </c>
      <c r="AE124" s="5">
        <v>0</v>
      </c>
      <c r="AF124" s="5">
        <v>0</v>
      </c>
      <c r="AG124" s="5">
        <v>0</v>
      </c>
      <c r="AH124" s="5">
        <v>0</v>
      </c>
      <c r="AI124" s="5">
        <v>0</v>
      </c>
      <c r="AJ124" s="5">
        <v>0</v>
      </c>
      <c r="AK124" s="5">
        <v>0</v>
      </c>
      <c r="AL124" s="5">
        <v>0</v>
      </c>
      <c r="AM124" s="5">
        <v>0</v>
      </c>
      <c r="AN124" s="5">
        <v>0</v>
      </c>
      <c r="AO124" s="5">
        <v>0</v>
      </c>
      <c r="AP124" s="5">
        <v>12</v>
      </c>
      <c r="AQ124" s="5">
        <v>0</v>
      </c>
      <c r="AR124" s="5">
        <v>10</v>
      </c>
      <c r="AS124" s="5">
        <v>0</v>
      </c>
      <c r="AT124" s="5">
        <v>0</v>
      </c>
      <c r="AU124" s="5">
        <v>0</v>
      </c>
      <c r="AV124" s="5">
        <v>0</v>
      </c>
      <c r="AW124" s="5">
        <v>0</v>
      </c>
      <c r="AX124" s="5">
        <v>0</v>
      </c>
      <c r="AY124" s="5">
        <v>0</v>
      </c>
      <c r="AZ124" s="5">
        <v>38</v>
      </c>
      <c r="BA124" s="5">
        <v>0</v>
      </c>
      <c r="BB124" s="5">
        <v>38</v>
      </c>
      <c r="BC124" s="5">
        <v>19</v>
      </c>
      <c r="BD124" s="5">
        <v>0</v>
      </c>
      <c r="BE124" s="5">
        <v>19</v>
      </c>
      <c r="BF124" s="5">
        <v>0</v>
      </c>
      <c r="BG124" s="5">
        <v>10</v>
      </c>
      <c r="BH124" s="5">
        <v>0</v>
      </c>
      <c r="BI124" s="5">
        <v>0</v>
      </c>
      <c r="BJ124" s="5">
        <v>0</v>
      </c>
      <c r="BK124" s="5">
        <v>0</v>
      </c>
      <c r="BL124" s="5">
        <v>0</v>
      </c>
      <c r="BM124" s="5">
        <v>1</v>
      </c>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4"/>
    </row>
    <row r="125" spans="1:200" ht="16.5">
      <c r="A125" s="84" t="s">
        <v>29</v>
      </c>
      <c r="B125" s="84" t="s">
        <v>52</v>
      </c>
      <c r="C125" s="68" t="s">
        <v>145</v>
      </c>
      <c r="D125" s="53">
        <v>24</v>
      </c>
      <c r="E125" s="5">
        <v>3</v>
      </c>
      <c r="F125" s="5">
        <v>0</v>
      </c>
      <c r="G125" s="5">
        <v>0</v>
      </c>
      <c r="H125" s="5">
        <v>0</v>
      </c>
      <c r="I125" s="5">
        <v>3</v>
      </c>
      <c r="J125" s="5">
        <v>3</v>
      </c>
      <c r="K125" s="5">
        <v>0</v>
      </c>
      <c r="L125" s="5">
        <v>3</v>
      </c>
      <c r="M125" s="5"/>
      <c r="N125" s="5">
        <v>1522</v>
      </c>
      <c r="O125" s="5">
        <v>0</v>
      </c>
      <c r="P125" s="5">
        <v>18</v>
      </c>
      <c r="Q125" s="5">
        <v>27</v>
      </c>
      <c r="R125" s="5">
        <v>0</v>
      </c>
      <c r="S125" s="5">
        <v>20</v>
      </c>
      <c r="T125" s="5">
        <v>1587</v>
      </c>
      <c r="U125" s="5">
        <v>1548</v>
      </c>
      <c r="V125" s="5">
        <v>39</v>
      </c>
      <c r="W125" s="5">
        <v>3</v>
      </c>
      <c r="X125" s="5">
        <v>0</v>
      </c>
      <c r="Y125" s="5">
        <v>0</v>
      </c>
      <c r="Z125" s="5">
        <v>14</v>
      </c>
      <c r="AA125" s="5">
        <v>0</v>
      </c>
      <c r="AB125" s="5">
        <v>6</v>
      </c>
      <c r="AC125" s="5">
        <v>12</v>
      </c>
      <c r="AD125" s="5">
        <v>3</v>
      </c>
      <c r="AE125" s="5">
        <v>0</v>
      </c>
      <c r="AF125" s="5">
        <v>0</v>
      </c>
      <c r="AG125" s="5">
        <v>0</v>
      </c>
      <c r="AH125" s="5">
        <v>0</v>
      </c>
      <c r="AI125" s="5">
        <v>0</v>
      </c>
      <c r="AJ125" s="5">
        <v>0</v>
      </c>
      <c r="AK125" s="5">
        <v>0</v>
      </c>
      <c r="AL125" s="5">
        <v>0</v>
      </c>
      <c r="AM125" s="5">
        <v>2</v>
      </c>
      <c r="AN125" s="5">
        <v>1</v>
      </c>
      <c r="AO125" s="5">
        <v>1</v>
      </c>
      <c r="AP125" s="5">
        <v>2</v>
      </c>
      <c r="AQ125" s="5">
        <v>1</v>
      </c>
      <c r="AR125" s="5">
        <v>1</v>
      </c>
      <c r="AS125" s="5">
        <v>0</v>
      </c>
      <c r="AT125" s="5">
        <v>2</v>
      </c>
      <c r="AU125" s="5">
        <v>1</v>
      </c>
      <c r="AV125" s="5">
        <v>1</v>
      </c>
      <c r="AW125" s="5">
        <v>0</v>
      </c>
      <c r="AX125" s="5">
        <v>0</v>
      </c>
      <c r="AY125" s="5">
        <v>0</v>
      </c>
      <c r="AZ125" s="5">
        <v>64</v>
      </c>
      <c r="BA125" s="5">
        <v>0</v>
      </c>
      <c r="BB125" s="5">
        <v>64</v>
      </c>
      <c r="BC125" s="5">
        <v>28</v>
      </c>
      <c r="BD125" s="5">
        <v>6</v>
      </c>
      <c r="BE125" s="5">
        <v>28</v>
      </c>
      <c r="BF125" s="5">
        <v>0</v>
      </c>
      <c r="BG125" s="5">
        <v>1</v>
      </c>
      <c r="BH125" s="5">
        <v>3</v>
      </c>
      <c r="BI125" s="5">
        <v>1</v>
      </c>
      <c r="BJ125" s="5">
        <v>3</v>
      </c>
      <c r="BK125" s="5">
        <v>0</v>
      </c>
      <c r="BL125" s="5">
        <v>0</v>
      </c>
      <c r="BM125" s="5">
        <v>1</v>
      </c>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4"/>
    </row>
    <row r="126" spans="1:200" ht="16.5">
      <c r="A126" s="84" t="s">
        <v>29</v>
      </c>
      <c r="B126" s="84" t="s">
        <v>52</v>
      </c>
      <c r="C126" s="68" t="s">
        <v>104</v>
      </c>
      <c r="D126" s="53">
        <v>1</v>
      </c>
      <c r="E126" s="5">
        <v>0</v>
      </c>
      <c r="F126" s="5">
        <v>0</v>
      </c>
      <c r="G126" s="5">
        <v>0</v>
      </c>
      <c r="H126" s="5">
        <v>0</v>
      </c>
      <c r="I126" s="5">
        <v>0</v>
      </c>
      <c r="J126" s="5">
        <v>0</v>
      </c>
      <c r="K126" s="5">
        <v>0</v>
      </c>
      <c r="L126" s="5">
        <v>0</v>
      </c>
      <c r="M126" s="5"/>
      <c r="N126" s="5">
        <v>197</v>
      </c>
      <c r="O126" s="5">
        <v>0</v>
      </c>
      <c r="P126" s="5">
        <v>9</v>
      </c>
      <c r="Q126" s="5">
        <v>4</v>
      </c>
      <c r="R126" s="5">
        <v>0</v>
      </c>
      <c r="S126" s="5">
        <v>2</v>
      </c>
      <c r="T126" s="5">
        <v>212</v>
      </c>
      <c r="U126" s="5">
        <v>201</v>
      </c>
      <c r="V126" s="5">
        <v>11</v>
      </c>
      <c r="W126" s="5">
        <v>0</v>
      </c>
      <c r="X126" s="5">
        <v>0</v>
      </c>
      <c r="Y126" s="5">
        <v>0</v>
      </c>
      <c r="Z126" s="5">
        <v>0</v>
      </c>
      <c r="AA126" s="5">
        <v>3</v>
      </c>
      <c r="AB126" s="5">
        <v>2</v>
      </c>
      <c r="AC126" s="5">
        <v>0</v>
      </c>
      <c r="AD126" s="5">
        <v>0</v>
      </c>
      <c r="AE126" s="5">
        <v>0</v>
      </c>
      <c r="AF126" s="5">
        <v>0</v>
      </c>
      <c r="AG126" s="5">
        <v>0</v>
      </c>
      <c r="AH126" s="5">
        <v>0</v>
      </c>
      <c r="AI126" s="5">
        <v>0</v>
      </c>
      <c r="AJ126" s="5">
        <v>0</v>
      </c>
      <c r="AK126" s="5">
        <v>0</v>
      </c>
      <c r="AL126" s="5">
        <v>0</v>
      </c>
      <c r="AM126" s="5">
        <v>2</v>
      </c>
      <c r="AN126" s="5">
        <v>2</v>
      </c>
      <c r="AO126" s="5">
        <v>1</v>
      </c>
      <c r="AP126" s="5">
        <v>0</v>
      </c>
      <c r="AQ126" s="5">
        <v>0</v>
      </c>
      <c r="AR126" s="5">
        <v>0</v>
      </c>
      <c r="AS126" s="5">
        <v>0</v>
      </c>
      <c r="AT126" s="5">
        <v>0</v>
      </c>
      <c r="AU126" s="5">
        <v>0</v>
      </c>
      <c r="AV126" s="5">
        <v>0</v>
      </c>
      <c r="AW126" s="5">
        <v>0</v>
      </c>
      <c r="AX126" s="5">
        <v>0</v>
      </c>
      <c r="AY126" s="5">
        <v>0</v>
      </c>
      <c r="AZ126" s="5">
        <v>22</v>
      </c>
      <c r="BA126" s="5">
        <v>4</v>
      </c>
      <c r="BB126" s="5">
        <v>18</v>
      </c>
      <c r="BC126" s="5">
        <v>11</v>
      </c>
      <c r="BD126" s="5">
        <v>0</v>
      </c>
      <c r="BE126" s="5">
        <v>11</v>
      </c>
      <c r="BF126" s="5">
        <v>0</v>
      </c>
      <c r="BG126" s="5">
        <v>0</v>
      </c>
      <c r="BH126" s="5">
        <v>4</v>
      </c>
      <c r="BI126" s="5">
        <v>0</v>
      </c>
      <c r="BJ126" s="5">
        <v>2</v>
      </c>
      <c r="BK126" s="5">
        <v>0</v>
      </c>
      <c r="BL126" s="5">
        <v>0</v>
      </c>
      <c r="BM126" s="5">
        <v>1</v>
      </c>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4"/>
    </row>
    <row r="127" spans="1:200" ht="16.5">
      <c r="A127" s="84" t="s">
        <v>29</v>
      </c>
      <c r="B127" s="84" t="s">
        <v>52</v>
      </c>
      <c r="C127" s="68" t="s">
        <v>103</v>
      </c>
      <c r="D127" s="53">
        <v>0</v>
      </c>
      <c r="E127" s="5">
        <v>0</v>
      </c>
      <c r="F127" s="5">
        <v>0</v>
      </c>
      <c r="G127" s="5">
        <v>0</v>
      </c>
      <c r="H127" s="5">
        <v>0</v>
      </c>
      <c r="I127" s="5">
        <v>0</v>
      </c>
      <c r="J127" s="5">
        <v>0</v>
      </c>
      <c r="K127" s="5">
        <v>0</v>
      </c>
      <c r="L127" s="5">
        <v>0</v>
      </c>
      <c r="M127" s="5"/>
      <c r="N127" s="5">
        <v>128</v>
      </c>
      <c r="O127" s="5">
        <v>0</v>
      </c>
      <c r="P127" s="5">
        <v>4</v>
      </c>
      <c r="Q127" s="5">
        <v>0</v>
      </c>
      <c r="R127" s="5">
        <v>0</v>
      </c>
      <c r="S127" s="5">
        <v>0</v>
      </c>
      <c r="T127" s="5">
        <v>132</v>
      </c>
      <c r="U127" s="5">
        <v>130</v>
      </c>
      <c r="V127" s="5">
        <v>2</v>
      </c>
      <c r="W127" s="5">
        <v>0</v>
      </c>
      <c r="X127" s="5">
        <v>0</v>
      </c>
      <c r="Y127" s="5">
        <v>0</v>
      </c>
      <c r="Z127" s="5">
        <v>0</v>
      </c>
      <c r="AA127" s="5">
        <v>0</v>
      </c>
      <c r="AB127" s="5">
        <v>0</v>
      </c>
      <c r="AC127" s="5">
        <v>1</v>
      </c>
      <c r="AD127" s="5">
        <v>0</v>
      </c>
      <c r="AE127" s="5">
        <v>1</v>
      </c>
      <c r="AF127" s="5">
        <v>0</v>
      </c>
      <c r="AG127" s="5">
        <v>0</v>
      </c>
      <c r="AH127" s="5">
        <v>0</v>
      </c>
      <c r="AI127" s="5">
        <v>0</v>
      </c>
      <c r="AJ127" s="5">
        <v>0</v>
      </c>
      <c r="AK127" s="5">
        <v>0</v>
      </c>
      <c r="AL127" s="5">
        <v>0</v>
      </c>
      <c r="AM127" s="5">
        <v>1</v>
      </c>
      <c r="AN127" s="5">
        <v>1</v>
      </c>
      <c r="AO127" s="5">
        <v>1</v>
      </c>
      <c r="AP127" s="5">
        <v>1</v>
      </c>
      <c r="AQ127" s="5">
        <v>0</v>
      </c>
      <c r="AR127" s="5">
        <v>0</v>
      </c>
      <c r="AS127" s="5">
        <v>0</v>
      </c>
      <c r="AT127" s="5">
        <v>0</v>
      </c>
      <c r="AU127" s="5">
        <v>0</v>
      </c>
      <c r="AV127" s="5">
        <v>0</v>
      </c>
      <c r="AW127" s="5">
        <v>0</v>
      </c>
      <c r="AX127" s="5">
        <v>0</v>
      </c>
      <c r="AY127" s="5">
        <v>0</v>
      </c>
      <c r="AZ127" s="5">
        <v>3</v>
      </c>
      <c r="BA127" s="5">
        <v>0</v>
      </c>
      <c r="BB127" s="5">
        <v>3</v>
      </c>
      <c r="BC127" s="5">
        <v>1</v>
      </c>
      <c r="BD127" s="5">
        <v>0</v>
      </c>
      <c r="BE127" s="5">
        <v>0</v>
      </c>
      <c r="BF127" s="5">
        <v>1</v>
      </c>
      <c r="BG127" s="5">
        <v>0</v>
      </c>
      <c r="BH127" s="5">
        <v>0</v>
      </c>
      <c r="BI127" s="5">
        <v>0</v>
      </c>
      <c r="BJ127" s="5">
        <v>0</v>
      </c>
      <c r="BK127" s="5">
        <v>0</v>
      </c>
      <c r="BL127" s="5">
        <v>0</v>
      </c>
      <c r="BM127" s="5">
        <v>1</v>
      </c>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4"/>
    </row>
    <row r="128" spans="1:200" ht="16.5">
      <c r="A128" s="84" t="s">
        <v>29</v>
      </c>
      <c r="B128" s="84" t="s">
        <v>52</v>
      </c>
      <c r="C128" s="68" t="s">
        <v>53</v>
      </c>
      <c r="D128" s="53">
        <v>7</v>
      </c>
      <c r="E128" s="5">
        <v>5</v>
      </c>
      <c r="F128" s="5">
        <v>0</v>
      </c>
      <c r="G128" s="5">
        <v>0</v>
      </c>
      <c r="H128" s="5">
        <v>0</v>
      </c>
      <c r="I128" s="5">
        <v>5</v>
      </c>
      <c r="J128" s="5">
        <v>3</v>
      </c>
      <c r="K128" s="5">
        <v>2</v>
      </c>
      <c r="L128" s="5">
        <v>2</v>
      </c>
      <c r="M128" s="5"/>
      <c r="N128" s="5">
        <v>361</v>
      </c>
      <c r="O128" s="5">
        <v>0</v>
      </c>
      <c r="P128" s="5">
        <v>11</v>
      </c>
      <c r="Q128" s="5">
        <v>1</v>
      </c>
      <c r="R128" s="5">
        <v>0</v>
      </c>
      <c r="S128" s="5">
        <v>8</v>
      </c>
      <c r="T128" s="5">
        <v>381</v>
      </c>
      <c r="U128" s="5">
        <v>360</v>
      </c>
      <c r="V128" s="5">
        <v>21</v>
      </c>
      <c r="W128" s="5">
        <v>2</v>
      </c>
      <c r="X128" s="5">
        <v>0</v>
      </c>
      <c r="Y128" s="5">
        <v>0</v>
      </c>
      <c r="Z128" s="5">
        <v>0</v>
      </c>
      <c r="AA128" s="5">
        <v>0</v>
      </c>
      <c r="AB128" s="5">
        <v>3</v>
      </c>
      <c r="AC128" s="5">
        <v>20</v>
      </c>
      <c r="AD128" s="5">
        <v>5</v>
      </c>
      <c r="AE128" s="5">
        <v>2</v>
      </c>
      <c r="AF128" s="5">
        <v>0</v>
      </c>
      <c r="AG128" s="5">
        <v>0</v>
      </c>
      <c r="AH128" s="5">
        <v>1</v>
      </c>
      <c r="AI128" s="5">
        <v>2</v>
      </c>
      <c r="AJ128" s="5">
        <v>0</v>
      </c>
      <c r="AK128" s="5">
        <v>0</v>
      </c>
      <c r="AL128" s="5">
        <v>0</v>
      </c>
      <c r="AM128" s="5">
        <v>1</v>
      </c>
      <c r="AN128" s="5">
        <v>1</v>
      </c>
      <c r="AO128" s="5">
        <v>1</v>
      </c>
      <c r="AP128" s="5">
        <v>10</v>
      </c>
      <c r="AQ128" s="5">
        <v>0</v>
      </c>
      <c r="AR128" s="5">
        <v>1</v>
      </c>
      <c r="AS128" s="5">
        <v>0</v>
      </c>
      <c r="AT128" s="5">
        <v>0</v>
      </c>
      <c r="AU128" s="5">
        <v>0</v>
      </c>
      <c r="AV128" s="5">
        <v>0</v>
      </c>
      <c r="AW128" s="5">
        <v>0</v>
      </c>
      <c r="AX128" s="5">
        <v>0</v>
      </c>
      <c r="AY128" s="5">
        <v>0</v>
      </c>
      <c r="AZ128" s="5">
        <v>22</v>
      </c>
      <c r="BA128" s="5">
        <v>0</v>
      </c>
      <c r="BB128" s="5">
        <v>22</v>
      </c>
      <c r="BC128" s="5">
        <v>11</v>
      </c>
      <c r="BD128" s="5">
        <v>0</v>
      </c>
      <c r="BE128" s="5">
        <v>11</v>
      </c>
      <c r="BF128" s="5">
        <v>0</v>
      </c>
      <c r="BG128" s="5">
        <v>1</v>
      </c>
      <c r="BH128" s="5">
        <v>0</v>
      </c>
      <c r="BI128" s="5">
        <v>0</v>
      </c>
      <c r="BJ128" s="5">
        <v>7</v>
      </c>
      <c r="BK128" s="5">
        <v>0</v>
      </c>
      <c r="BL128" s="5">
        <v>0</v>
      </c>
      <c r="BM128" s="5">
        <v>1</v>
      </c>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4"/>
    </row>
    <row r="129" spans="1:200" ht="16.5">
      <c r="A129" s="84" t="s">
        <v>29</v>
      </c>
      <c r="B129" s="84" t="s">
        <v>52</v>
      </c>
      <c r="C129" s="68" t="s">
        <v>146</v>
      </c>
      <c r="D129" s="53">
        <v>1</v>
      </c>
      <c r="E129" s="5">
        <v>1</v>
      </c>
      <c r="F129" s="5">
        <v>0</v>
      </c>
      <c r="G129" s="5">
        <v>0</v>
      </c>
      <c r="H129" s="5">
        <v>1</v>
      </c>
      <c r="I129" s="5">
        <v>0</v>
      </c>
      <c r="J129" s="5">
        <v>0</v>
      </c>
      <c r="K129" s="5">
        <v>0</v>
      </c>
      <c r="L129" s="5">
        <v>0</v>
      </c>
      <c r="M129" s="5"/>
      <c r="N129" s="5">
        <v>64</v>
      </c>
      <c r="O129" s="5">
        <v>0</v>
      </c>
      <c r="P129" s="5">
        <v>0</v>
      </c>
      <c r="Q129" s="5"/>
      <c r="R129" s="5"/>
      <c r="S129" s="5"/>
      <c r="T129" s="5">
        <v>64</v>
      </c>
      <c r="U129" s="5">
        <v>64</v>
      </c>
      <c r="V129" s="5"/>
      <c r="W129" s="5">
        <v>0</v>
      </c>
      <c r="X129" s="5">
        <v>0</v>
      </c>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4"/>
    </row>
    <row r="130" spans="1:200" ht="16.5">
      <c r="A130" s="84" t="s">
        <v>29</v>
      </c>
      <c r="B130" s="84" t="s">
        <v>52</v>
      </c>
      <c r="C130" s="68" t="s">
        <v>79</v>
      </c>
      <c r="D130" s="53">
        <v>0</v>
      </c>
      <c r="E130" s="5">
        <v>0</v>
      </c>
      <c r="F130" s="5">
        <v>0</v>
      </c>
      <c r="G130" s="5">
        <v>0</v>
      </c>
      <c r="H130" s="5">
        <v>0</v>
      </c>
      <c r="I130" s="5">
        <v>0</v>
      </c>
      <c r="J130" s="5">
        <v>0</v>
      </c>
      <c r="K130" s="5">
        <v>0</v>
      </c>
      <c r="L130" s="5">
        <v>0</v>
      </c>
      <c r="M130" s="5"/>
      <c r="N130" s="5">
        <v>49</v>
      </c>
      <c r="O130" s="5">
        <v>0</v>
      </c>
      <c r="P130" s="5">
        <v>1</v>
      </c>
      <c r="Q130" s="5">
        <v>0</v>
      </c>
      <c r="R130" s="5">
        <v>0</v>
      </c>
      <c r="S130" s="5">
        <v>0</v>
      </c>
      <c r="T130" s="5">
        <v>50</v>
      </c>
      <c r="U130" s="5">
        <v>43</v>
      </c>
      <c r="V130" s="5">
        <v>7</v>
      </c>
      <c r="W130" s="5">
        <v>0</v>
      </c>
      <c r="X130" s="5">
        <v>0</v>
      </c>
      <c r="Y130" s="5">
        <v>0</v>
      </c>
      <c r="Z130" s="5">
        <v>0</v>
      </c>
      <c r="AA130" s="5">
        <v>0</v>
      </c>
      <c r="AB130" s="5">
        <v>0</v>
      </c>
      <c r="AC130" s="5">
        <v>0</v>
      </c>
      <c r="AD130" s="5">
        <v>0</v>
      </c>
      <c r="AE130" s="5">
        <v>0</v>
      </c>
      <c r="AF130" s="5">
        <v>0</v>
      </c>
      <c r="AG130" s="5">
        <v>0</v>
      </c>
      <c r="AH130" s="5">
        <v>0</v>
      </c>
      <c r="AI130" s="5">
        <v>0</v>
      </c>
      <c r="AJ130" s="5">
        <v>0</v>
      </c>
      <c r="AK130" s="5">
        <v>0</v>
      </c>
      <c r="AL130" s="5">
        <v>0</v>
      </c>
      <c r="AM130" s="5">
        <v>0</v>
      </c>
      <c r="AN130" s="5">
        <v>0</v>
      </c>
      <c r="AO130" s="5">
        <v>0</v>
      </c>
      <c r="AP130" s="5">
        <v>0</v>
      </c>
      <c r="AQ130" s="5">
        <v>0</v>
      </c>
      <c r="AR130" s="5">
        <v>0</v>
      </c>
      <c r="AS130" s="5">
        <v>0</v>
      </c>
      <c r="AT130" s="5">
        <v>0</v>
      </c>
      <c r="AU130" s="5">
        <v>0</v>
      </c>
      <c r="AV130" s="5">
        <v>0</v>
      </c>
      <c r="AW130" s="5">
        <v>0</v>
      </c>
      <c r="AX130" s="5">
        <v>0</v>
      </c>
      <c r="AY130" s="5">
        <v>0</v>
      </c>
      <c r="AZ130" s="5">
        <v>14</v>
      </c>
      <c r="BA130" s="5">
        <v>2</v>
      </c>
      <c r="BB130" s="5">
        <v>12</v>
      </c>
      <c r="BC130" s="5">
        <v>0</v>
      </c>
      <c r="BD130" s="5">
        <v>7</v>
      </c>
      <c r="BE130" s="5">
        <v>0</v>
      </c>
      <c r="BF130" s="5">
        <v>0</v>
      </c>
      <c r="BG130" s="5">
        <v>0</v>
      </c>
      <c r="BH130" s="5">
        <v>0</v>
      </c>
      <c r="BI130" s="5">
        <v>0</v>
      </c>
      <c r="BJ130" s="5">
        <v>0</v>
      </c>
      <c r="BK130" s="5">
        <v>0</v>
      </c>
      <c r="BL130" s="5">
        <v>0</v>
      </c>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c r="FR130" s="5"/>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4"/>
    </row>
    <row r="131" spans="1:200" ht="17.25" thickBot="1">
      <c r="A131" s="84" t="s">
        <v>29</v>
      </c>
      <c r="B131" s="84" t="s">
        <v>52</v>
      </c>
      <c r="C131" s="58" t="s">
        <v>80</v>
      </c>
      <c r="D131" s="53">
        <v>0</v>
      </c>
      <c r="E131" s="5"/>
      <c r="F131" s="5"/>
      <c r="G131" s="5"/>
      <c r="H131" s="5"/>
      <c r="I131" s="5"/>
      <c r="J131" s="5"/>
      <c r="K131" s="5"/>
      <c r="L131" s="5"/>
      <c r="M131" s="5"/>
      <c r="N131" s="5">
        <v>36</v>
      </c>
      <c r="O131" s="5"/>
      <c r="P131" s="5">
        <v>1</v>
      </c>
      <c r="Q131" s="5">
        <v>0</v>
      </c>
      <c r="R131" s="5">
        <v>0</v>
      </c>
      <c r="S131" s="5">
        <v>0</v>
      </c>
      <c r="T131" s="5">
        <v>37</v>
      </c>
      <c r="U131" s="5">
        <v>36</v>
      </c>
      <c r="V131" s="5">
        <v>1</v>
      </c>
      <c r="W131" s="5"/>
      <c r="X131" s="5"/>
      <c r="Y131" s="5"/>
      <c r="Z131" s="5"/>
      <c r="AA131" s="5"/>
      <c r="AB131" s="5"/>
      <c r="AC131" s="5">
        <v>0</v>
      </c>
      <c r="AD131" s="5"/>
      <c r="AE131" s="5"/>
      <c r="AF131" s="5"/>
      <c r="AG131" s="5"/>
      <c r="AH131" s="5"/>
      <c r="AI131" s="5"/>
      <c r="AJ131" s="5"/>
      <c r="AK131" s="5"/>
      <c r="AL131" s="5"/>
      <c r="AM131" s="5"/>
      <c r="AN131" s="5"/>
      <c r="AO131" s="5"/>
      <c r="AP131" s="5"/>
      <c r="AQ131" s="5"/>
      <c r="AR131" s="5"/>
      <c r="AS131" s="5"/>
      <c r="AT131" s="5">
        <v>0</v>
      </c>
      <c r="AU131" s="5"/>
      <c r="AV131" s="5"/>
      <c r="AW131" s="5">
        <v>0</v>
      </c>
      <c r="AX131" s="5"/>
      <c r="AY131" s="5"/>
      <c r="AZ131" s="5">
        <v>1</v>
      </c>
      <c r="BA131" s="5">
        <v>0</v>
      </c>
      <c r="BB131" s="5">
        <v>1</v>
      </c>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4"/>
    </row>
    <row r="132" spans="1:200" ht="16.5">
      <c r="A132" s="84" t="s">
        <v>29</v>
      </c>
      <c r="B132" s="79" t="s">
        <v>55</v>
      </c>
      <c r="C132" s="68" t="s">
        <v>148</v>
      </c>
      <c r="D132" s="53">
        <v>3</v>
      </c>
      <c r="E132" s="5"/>
      <c r="F132" s="5"/>
      <c r="G132" s="5"/>
      <c r="H132" s="5"/>
      <c r="I132" s="5"/>
      <c r="J132" s="5"/>
      <c r="K132" s="5"/>
      <c r="L132" s="5"/>
      <c r="M132" s="5"/>
      <c r="N132" s="5">
        <v>105</v>
      </c>
      <c r="O132" s="5"/>
      <c r="P132" s="5">
        <v>4</v>
      </c>
      <c r="Q132" s="5"/>
      <c r="R132" s="5"/>
      <c r="S132" s="5"/>
      <c r="T132" s="5">
        <v>109</v>
      </c>
      <c r="U132" s="5">
        <v>114</v>
      </c>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v>1</v>
      </c>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4"/>
    </row>
    <row r="133" spans="1:200" ht="16.5">
      <c r="A133" s="84" t="s">
        <v>29</v>
      </c>
      <c r="B133" s="84" t="s">
        <v>55</v>
      </c>
      <c r="C133" s="68" t="s">
        <v>56</v>
      </c>
      <c r="D133" s="53">
        <v>27</v>
      </c>
      <c r="E133" s="5"/>
      <c r="F133" s="5"/>
      <c r="G133" s="5"/>
      <c r="H133" s="5"/>
      <c r="I133" s="5"/>
      <c r="J133" s="5"/>
      <c r="K133" s="5"/>
      <c r="L133" s="5"/>
      <c r="M133" s="5"/>
      <c r="N133" s="5">
        <v>1145</v>
      </c>
      <c r="O133" s="5"/>
      <c r="P133" s="5">
        <v>26</v>
      </c>
      <c r="Q133" s="5">
        <v>32</v>
      </c>
      <c r="R133" s="5">
        <v>0</v>
      </c>
      <c r="S133" s="5">
        <v>12</v>
      </c>
      <c r="T133" s="5">
        <v>1215</v>
      </c>
      <c r="U133" s="5">
        <v>1160</v>
      </c>
      <c r="V133" s="5">
        <v>55</v>
      </c>
      <c r="W133" s="5"/>
      <c r="X133" s="5"/>
      <c r="Y133" s="5">
        <v>0</v>
      </c>
      <c r="Z133" s="5">
        <v>0</v>
      </c>
      <c r="AA133" s="5">
        <v>0</v>
      </c>
      <c r="AB133" s="5">
        <v>15</v>
      </c>
      <c r="AC133" s="5">
        <v>16</v>
      </c>
      <c r="AD133" s="5">
        <v>8</v>
      </c>
      <c r="AE133" s="5">
        <v>0</v>
      </c>
      <c r="AF133" s="5">
        <v>0</v>
      </c>
      <c r="AG133" s="5">
        <v>0</v>
      </c>
      <c r="AH133" s="5">
        <v>0</v>
      </c>
      <c r="AI133" s="5">
        <v>0</v>
      </c>
      <c r="AJ133" s="5">
        <v>0</v>
      </c>
      <c r="AK133" s="5">
        <v>0</v>
      </c>
      <c r="AL133" s="5">
        <v>0</v>
      </c>
      <c r="AM133" s="5">
        <v>1</v>
      </c>
      <c r="AN133" s="5">
        <v>1</v>
      </c>
      <c r="AO133" s="5">
        <v>1</v>
      </c>
      <c r="AP133" s="5">
        <v>0</v>
      </c>
      <c r="AQ133" s="5">
        <v>8</v>
      </c>
      <c r="AR133" s="5">
        <v>32</v>
      </c>
      <c r="AS133" s="5">
        <v>0</v>
      </c>
      <c r="AT133" s="5">
        <v>0</v>
      </c>
      <c r="AU133" s="5">
        <v>0</v>
      </c>
      <c r="AV133" s="5">
        <v>0</v>
      </c>
      <c r="AW133" s="5">
        <v>0</v>
      </c>
      <c r="AX133" s="5">
        <v>0</v>
      </c>
      <c r="AY133" s="5">
        <v>0</v>
      </c>
      <c r="AZ133" s="5">
        <v>94</v>
      </c>
      <c r="BA133" s="5">
        <v>0</v>
      </c>
      <c r="BB133" s="5">
        <v>94</v>
      </c>
      <c r="BC133" s="5">
        <v>47</v>
      </c>
      <c r="BD133" s="5">
        <v>0</v>
      </c>
      <c r="BE133" s="5">
        <v>47</v>
      </c>
      <c r="BF133" s="5">
        <v>0</v>
      </c>
      <c r="BG133" s="5">
        <v>32</v>
      </c>
      <c r="BH133" s="5">
        <v>0</v>
      </c>
      <c r="BI133" s="5">
        <v>0</v>
      </c>
      <c r="BJ133" s="5">
        <v>0</v>
      </c>
      <c r="BK133" s="5">
        <v>0</v>
      </c>
      <c r="BL133" s="5">
        <v>0</v>
      </c>
      <c r="BM133" s="5">
        <v>1</v>
      </c>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4"/>
    </row>
    <row r="134" spans="1:200" ht="16.5">
      <c r="A134" s="84" t="s">
        <v>29</v>
      </c>
      <c r="B134" s="84" t="s">
        <v>55</v>
      </c>
      <c r="C134" s="68" t="s">
        <v>178</v>
      </c>
      <c r="D134" s="53">
        <v>16</v>
      </c>
      <c r="E134" s="5">
        <v>0</v>
      </c>
      <c r="F134" s="5">
        <v>0</v>
      </c>
      <c r="G134" s="5">
        <v>0</v>
      </c>
      <c r="H134" s="5">
        <v>0</v>
      </c>
      <c r="I134" s="5">
        <v>0</v>
      </c>
      <c r="J134" s="5">
        <v>0</v>
      </c>
      <c r="K134" s="5">
        <v>0</v>
      </c>
      <c r="L134" s="5">
        <v>0</v>
      </c>
      <c r="M134" s="5"/>
      <c r="N134" s="5">
        <v>607</v>
      </c>
      <c r="O134" s="5">
        <v>0</v>
      </c>
      <c r="P134" s="5">
        <v>14</v>
      </c>
      <c r="Q134" s="5">
        <v>0</v>
      </c>
      <c r="R134" s="5">
        <v>2</v>
      </c>
      <c r="S134" s="5">
        <v>9</v>
      </c>
      <c r="T134" s="5">
        <v>631</v>
      </c>
      <c r="U134" s="5">
        <v>619</v>
      </c>
      <c r="V134" s="5">
        <v>12</v>
      </c>
      <c r="W134" s="5">
        <v>0</v>
      </c>
      <c r="X134" s="5">
        <v>0</v>
      </c>
      <c r="Y134" s="5">
        <v>0</v>
      </c>
      <c r="Z134" s="5">
        <v>0</v>
      </c>
      <c r="AA134" s="5">
        <v>0</v>
      </c>
      <c r="AB134" s="5">
        <v>2</v>
      </c>
      <c r="AC134" s="5">
        <v>16</v>
      </c>
      <c r="AD134" s="5">
        <v>2</v>
      </c>
      <c r="AE134" s="5">
        <v>1</v>
      </c>
      <c r="AF134" s="5">
        <v>0</v>
      </c>
      <c r="AG134" s="5">
        <v>0</v>
      </c>
      <c r="AH134" s="5">
        <v>2</v>
      </c>
      <c r="AI134" s="5">
        <v>0</v>
      </c>
      <c r="AJ134" s="5">
        <v>0</v>
      </c>
      <c r="AK134" s="5">
        <v>3</v>
      </c>
      <c r="AL134" s="5">
        <v>1</v>
      </c>
      <c r="AM134" s="5">
        <v>1</v>
      </c>
      <c r="AN134" s="5">
        <v>1</v>
      </c>
      <c r="AO134" s="5">
        <v>1</v>
      </c>
      <c r="AP134" s="5">
        <v>8</v>
      </c>
      <c r="AQ134" s="5">
        <v>0</v>
      </c>
      <c r="AR134" s="5">
        <v>0</v>
      </c>
      <c r="AS134" s="5">
        <v>0</v>
      </c>
      <c r="AT134" s="5">
        <v>2</v>
      </c>
      <c r="AU134" s="5">
        <v>1</v>
      </c>
      <c r="AV134" s="5">
        <v>0</v>
      </c>
      <c r="AW134" s="5">
        <v>0</v>
      </c>
      <c r="AX134" s="5">
        <v>0</v>
      </c>
      <c r="AY134" s="5">
        <v>0</v>
      </c>
      <c r="AZ134" s="5">
        <v>5</v>
      </c>
      <c r="BA134" s="5">
        <v>3</v>
      </c>
      <c r="BB134" s="5">
        <v>2</v>
      </c>
      <c r="BC134" s="5">
        <v>2</v>
      </c>
      <c r="BD134" s="5">
        <v>0</v>
      </c>
      <c r="BE134" s="5">
        <v>2</v>
      </c>
      <c r="BF134" s="5">
        <v>0</v>
      </c>
      <c r="BG134" s="5">
        <v>0</v>
      </c>
      <c r="BH134" s="5">
        <v>0</v>
      </c>
      <c r="BI134" s="5">
        <v>0</v>
      </c>
      <c r="BJ134" s="5">
        <v>0</v>
      </c>
      <c r="BK134" s="5">
        <v>0</v>
      </c>
      <c r="BL134" s="5">
        <v>0</v>
      </c>
      <c r="BM134" s="5">
        <v>2</v>
      </c>
      <c r="BN134" s="5">
        <v>0</v>
      </c>
      <c r="BO134" s="5">
        <v>0</v>
      </c>
      <c r="BP134" s="5">
        <v>0</v>
      </c>
      <c r="BQ134" s="5">
        <v>0</v>
      </c>
      <c r="BR134" s="5">
        <v>0</v>
      </c>
      <c r="BS134" s="5">
        <v>0</v>
      </c>
      <c r="BT134" s="5">
        <v>0</v>
      </c>
      <c r="BU134" s="5">
        <v>0</v>
      </c>
      <c r="BV134" s="5">
        <v>0</v>
      </c>
      <c r="BW134" s="5">
        <v>0</v>
      </c>
      <c r="BX134" s="5">
        <v>0</v>
      </c>
      <c r="BY134" s="5">
        <v>0</v>
      </c>
      <c r="BZ134" s="5">
        <v>0</v>
      </c>
      <c r="CA134" s="5">
        <v>0</v>
      </c>
      <c r="CB134" s="5">
        <v>0</v>
      </c>
      <c r="CC134" s="5">
        <v>0</v>
      </c>
      <c r="CD134" s="5">
        <v>0</v>
      </c>
      <c r="CE134" s="5">
        <v>0</v>
      </c>
      <c r="CF134" s="5">
        <v>0</v>
      </c>
      <c r="CG134" s="5">
        <v>0</v>
      </c>
      <c r="CH134" s="5">
        <v>0</v>
      </c>
      <c r="CI134" s="5">
        <v>0</v>
      </c>
      <c r="CJ134" s="5">
        <v>0</v>
      </c>
      <c r="CK134" s="5">
        <v>0</v>
      </c>
      <c r="CL134" s="5">
        <v>0</v>
      </c>
      <c r="CM134" s="5">
        <v>0</v>
      </c>
      <c r="CN134" s="5">
        <v>0</v>
      </c>
      <c r="CO134" s="5">
        <v>0</v>
      </c>
      <c r="CP134" s="5">
        <v>0</v>
      </c>
      <c r="CQ134" s="5">
        <v>0</v>
      </c>
      <c r="CR134" s="5">
        <v>0</v>
      </c>
      <c r="CS134" s="5">
        <v>0</v>
      </c>
      <c r="CT134" s="5">
        <v>0</v>
      </c>
      <c r="CU134" s="5">
        <v>0</v>
      </c>
      <c r="CV134" s="5">
        <v>0</v>
      </c>
      <c r="CW134" s="5">
        <v>0</v>
      </c>
      <c r="CX134" s="5">
        <v>0</v>
      </c>
      <c r="CY134" s="5">
        <v>0</v>
      </c>
      <c r="CZ134" s="5">
        <v>0</v>
      </c>
      <c r="DA134" s="5">
        <v>0</v>
      </c>
      <c r="DB134" s="5">
        <v>0</v>
      </c>
      <c r="DC134" s="5">
        <v>0</v>
      </c>
      <c r="DD134" s="5">
        <v>0</v>
      </c>
      <c r="DE134" s="5">
        <v>0</v>
      </c>
      <c r="DF134" s="5">
        <v>0</v>
      </c>
      <c r="DG134" s="5">
        <v>0</v>
      </c>
      <c r="DH134" s="5">
        <v>0</v>
      </c>
      <c r="DI134" s="5">
        <v>0</v>
      </c>
      <c r="DJ134" s="5">
        <v>0</v>
      </c>
      <c r="DK134" s="5">
        <v>0</v>
      </c>
      <c r="DL134" s="5">
        <v>0</v>
      </c>
      <c r="DM134" s="5">
        <v>0</v>
      </c>
      <c r="DN134" s="5">
        <v>0</v>
      </c>
      <c r="DO134" s="5">
        <v>0</v>
      </c>
      <c r="DP134" s="5">
        <v>0</v>
      </c>
      <c r="DQ134" s="5">
        <v>0</v>
      </c>
      <c r="DR134" s="5">
        <v>0</v>
      </c>
      <c r="DS134" s="5">
        <v>0</v>
      </c>
      <c r="DT134" s="5">
        <v>0</v>
      </c>
      <c r="DU134" s="5">
        <v>0</v>
      </c>
      <c r="DV134" s="5">
        <v>0</v>
      </c>
      <c r="DW134" s="5">
        <v>0</v>
      </c>
      <c r="DX134" s="5">
        <v>0</v>
      </c>
      <c r="DY134" s="5">
        <v>0</v>
      </c>
      <c r="DZ134" s="5">
        <v>0</v>
      </c>
      <c r="EA134" s="5">
        <v>0</v>
      </c>
      <c r="EB134" s="5">
        <v>0</v>
      </c>
      <c r="EC134" s="5">
        <v>0</v>
      </c>
      <c r="ED134" s="5">
        <v>0</v>
      </c>
      <c r="EE134" s="5">
        <v>0</v>
      </c>
      <c r="EF134" s="5">
        <v>0</v>
      </c>
      <c r="EG134" s="5">
        <v>0</v>
      </c>
      <c r="EH134" s="5">
        <v>0</v>
      </c>
      <c r="EI134" s="5">
        <v>0</v>
      </c>
      <c r="EJ134" s="5">
        <v>0</v>
      </c>
      <c r="EK134" s="5">
        <v>0</v>
      </c>
      <c r="EL134" s="5">
        <v>0</v>
      </c>
      <c r="EM134" s="5">
        <v>0</v>
      </c>
      <c r="EN134" s="5">
        <v>0</v>
      </c>
      <c r="EO134" s="5">
        <v>0</v>
      </c>
      <c r="EP134" s="5">
        <v>0</v>
      </c>
      <c r="EQ134" s="5">
        <v>0</v>
      </c>
      <c r="ER134" s="5">
        <v>0</v>
      </c>
      <c r="ES134" s="5">
        <v>0</v>
      </c>
      <c r="ET134" s="5">
        <v>0</v>
      </c>
      <c r="EU134" s="5">
        <v>0</v>
      </c>
      <c r="EV134" s="5">
        <v>0</v>
      </c>
      <c r="EW134" s="5">
        <v>0</v>
      </c>
      <c r="EX134" s="5">
        <v>0</v>
      </c>
      <c r="EY134" s="5">
        <v>0</v>
      </c>
      <c r="EZ134" s="5">
        <v>0</v>
      </c>
      <c r="FA134" s="5">
        <v>0</v>
      </c>
      <c r="FB134" s="5">
        <v>0</v>
      </c>
      <c r="FC134" s="5">
        <v>0</v>
      </c>
      <c r="FD134" s="5">
        <v>0</v>
      </c>
      <c r="FE134" s="5">
        <v>0</v>
      </c>
      <c r="FF134" s="5">
        <v>0</v>
      </c>
      <c r="FG134" s="5">
        <v>0</v>
      </c>
      <c r="FH134" s="5">
        <v>0</v>
      </c>
      <c r="FI134" s="5">
        <v>0</v>
      </c>
      <c r="FJ134" s="5">
        <v>0</v>
      </c>
      <c r="FK134" s="5">
        <v>0</v>
      </c>
      <c r="FL134" s="5">
        <v>0</v>
      </c>
      <c r="FM134" s="5">
        <v>0</v>
      </c>
      <c r="FN134" s="5">
        <v>0</v>
      </c>
      <c r="FO134" s="5">
        <v>0</v>
      </c>
      <c r="FP134" s="5">
        <v>0</v>
      </c>
      <c r="FQ134" s="5">
        <v>0</v>
      </c>
      <c r="FR134" s="5">
        <v>0</v>
      </c>
      <c r="FS134" s="5">
        <v>0</v>
      </c>
      <c r="FT134" s="5">
        <v>0</v>
      </c>
      <c r="FU134" s="5">
        <v>0</v>
      </c>
      <c r="FV134" s="5">
        <v>0</v>
      </c>
      <c r="FW134" s="5">
        <v>0</v>
      </c>
      <c r="FX134" s="5">
        <v>0</v>
      </c>
      <c r="FY134" s="5">
        <v>0</v>
      </c>
      <c r="FZ134" s="5">
        <v>0</v>
      </c>
      <c r="GA134" s="5">
        <v>0</v>
      </c>
      <c r="GB134" s="5">
        <v>0</v>
      </c>
      <c r="GC134" s="5">
        <v>0</v>
      </c>
      <c r="GD134" s="5">
        <v>0</v>
      </c>
      <c r="GE134" s="5">
        <v>0</v>
      </c>
      <c r="GF134" s="5">
        <v>0</v>
      </c>
      <c r="GG134" s="5">
        <v>0</v>
      </c>
      <c r="GH134" s="5">
        <v>0</v>
      </c>
      <c r="GI134" s="5">
        <v>0</v>
      </c>
      <c r="GJ134" s="5">
        <v>0</v>
      </c>
      <c r="GK134" s="5">
        <v>0</v>
      </c>
      <c r="GL134" s="5">
        <v>0</v>
      </c>
      <c r="GM134" s="5">
        <v>0</v>
      </c>
      <c r="GN134" s="5">
        <v>0</v>
      </c>
      <c r="GO134" s="5">
        <v>0</v>
      </c>
      <c r="GP134" s="5">
        <v>0</v>
      </c>
      <c r="GQ134" s="5">
        <v>0</v>
      </c>
      <c r="GR134" s="54">
        <v>0</v>
      </c>
    </row>
    <row r="135" spans="1:200" ht="16.5">
      <c r="A135" s="84" t="s">
        <v>29</v>
      </c>
      <c r="B135" s="84" t="s">
        <v>55</v>
      </c>
      <c r="C135" s="68" t="s">
        <v>149</v>
      </c>
      <c r="D135" s="53">
        <v>14</v>
      </c>
      <c r="E135" s="5"/>
      <c r="F135" s="5"/>
      <c r="G135" s="5"/>
      <c r="H135" s="5"/>
      <c r="I135" s="5"/>
      <c r="J135" s="5"/>
      <c r="K135" s="5"/>
      <c r="L135" s="5"/>
      <c r="M135" s="5"/>
      <c r="N135" s="5">
        <v>421</v>
      </c>
      <c r="O135" s="5"/>
      <c r="P135" s="5">
        <v>11</v>
      </c>
      <c r="Q135" s="5">
        <v>0</v>
      </c>
      <c r="R135" s="5">
        <v>0</v>
      </c>
      <c r="S135" s="5">
        <v>0</v>
      </c>
      <c r="T135" s="5">
        <v>432</v>
      </c>
      <c r="U135" s="5">
        <v>425</v>
      </c>
      <c r="V135" s="5">
        <v>7</v>
      </c>
      <c r="W135" s="5"/>
      <c r="X135" s="5"/>
      <c r="Y135" s="5">
        <v>0</v>
      </c>
      <c r="Z135" s="5">
        <v>0</v>
      </c>
      <c r="AA135" s="5">
        <v>0</v>
      </c>
      <c r="AB135" s="5">
        <v>1</v>
      </c>
      <c r="AC135" s="5">
        <v>4</v>
      </c>
      <c r="AD135" s="5">
        <v>0</v>
      </c>
      <c r="AE135" s="5">
        <v>0</v>
      </c>
      <c r="AF135" s="5">
        <v>0</v>
      </c>
      <c r="AG135" s="5">
        <v>0</v>
      </c>
      <c r="AH135" s="5">
        <v>0</v>
      </c>
      <c r="AI135" s="5">
        <v>0</v>
      </c>
      <c r="AJ135" s="5">
        <v>0</v>
      </c>
      <c r="AK135" s="5">
        <v>0</v>
      </c>
      <c r="AL135" s="5">
        <v>0</v>
      </c>
      <c r="AM135" s="5">
        <v>0</v>
      </c>
      <c r="AN135" s="5">
        <v>0</v>
      </c>
      <c r="AO135" s="5">
        <v>0</v>
      </c>
      <c r="AP135" s="5">
        <v>0</v>
      </c>
      <c r="AQ135" s="5">
        <v>0</v>
      </c>
      <c r="AR135" s="5">
        <v>3</v>
      </c>
      <c r="AS135" s="5">
        <v>0</v>
      </c>
      <c r="AT135" s="5">
        <v>0</v>
      </c>
      <c r="AU135" s="5">
        <v>0</v>
      </c>
      <c r="AV135" s="5">
        <v>0</v>
      </c>
      <c r="AW135" s="5">
        <v>0</v>
      </c>
      <c r="AX135" s="5">
        <v>0</v>
      </c>
      <c r="AY135" s="5">
        <v>0</v>
      </c>
      <c r="AZ135" s="5">
        <v>10</v>
      </c>
      <c r="BA135" s="5">
        <v>0</v>
      </c>
      <c r="BB135" s="5">
        <v>10</v>
      </c>
      <c r="BC135" s="5">
        <v>7</v>
      </c>
      <c r="BD135" s="5">
        <v>0</v>
      </c>
      <c r="BE135" s="5">
        <v>7</v>
      </c>
      <c r="BF135" s="5">
        <v>0</v>
      </c>
      <c r="BG135" s="5">
        <v>3</v>
      </c>
      <c r="BH135" s="5">
        <v>0</v>
      </c>
      <c r="BI135" s="5">
        <v>3</v>
      </c>
      <c r="BJ135" s="5">
        <v>0</v>
      </c>
      <c r="BK135" s="5">
        <v>0</v>
      </c>
      <c r="BL135" s="5">
        <v>0</v>
      </c>
      <c r="BM135" s="5">
        <v>1</v>
      </c>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c r="FR135" s="5"/>
      <c r="FS135" s="5"/>
      <c r="FT135" s="5"/>
      <c r="FU135" s="5"/>
      <c r="FV135" s="5"/>
      <c r="FW135" s="5"/>
      <c r="FX135" s="5"/>
      <c r="FY135" s="5"/>
      <c r="FZ135" s="5"/>
      <c r="GA135" s="5"/>
      <c r="GB135" s="5"/>
      <c r="GC135" s="5"/>
      <c r="GD135" s="5"/>
      <c r="GE135" s="5"/>
      <c r="GF135" s="5"/>
      <c r="GG135" s="5"/>
      <c r="GH135" s="5"/>
      <c r="GI135" s="5"/>
      <c r="GJ135" s="5"/>
      <c r="GK135" s="5"/>
      <c r="GL135" s="5"/>
      <c r="GM135" s="5"/>
      <c r="GN135" s="5"/>
      <c r="GO135" s="5"/>
      <c r="GP135" s="5"/>
      <c r="GQ135" s="5"/>
      <c r="GR135" s="54"/>
    </row>
    <row r="136" spans="1:200" ht="16.5">
      <c r="A136" s="84" t="s">
        <v>29</v>
      </c>
      <c r="B136" s="84" t="s">
        <v>55</v>
      </c>
      <c r="C136" s="68" t="s">
        <v>173</v>
      </c>
      <c r="D136" s="53">
        <v>1</v>
      </c>
      <c r="E136" s="5"/>
      <c r="F136" s="5"/>
      <c r="G136" s="5"/>
      <c r="H136" s="5"/>
      <c r="I136" s="5"/>
      <c r="J136" s="5"/>
      <c r="K136" s="5"/>
      <c r="L136" s="5"/>
      <c r="M136" s="5"/>
      <c r="N136" s="5">
        <v>61</v>
      </c>
      <c r="O136" s="5"/>
      <c r="P136" s="5">
        <v>0</v>
      </c>
      <c r="Q136" s="5">
        <v>0</v>
      </c>
      <c r="R136" s="5">
        <v>0</v>
      </c>
      <c r="S136" s="5">
        <v>0</v>
      </c>
      <c r="T136" s="5">
        <v>61</v>
      </c>
      <c r="U136" s="5">
        <v>57</v>
      </c>
      <c r="V136" s="5">
        <v>4</v>
      </c>
      <c r="W136" s="5"/>
      <c r="X136" s="5"/>
      <c r="Y136" s="5">
        <v>0</v>
      </c>
      <c r="Z136" s="5">
        <v>0</v>
      </c>
      <c r="AA136" s="5">
        <v>0</v>
      </c>
      <c r="AB136" s="5">
        <v>0</v>
      </c>
      <c r="AC136" s="5">
        <v>1</v>
      </c>
      <c r="AD136" s="5">
        <v>1</v>
      </c>
      <c r="AE136" s="5">
        <v>0</v>
      </c>
      <c r="AF136" s="5">
        <v>0</v>
      </c>
      <c r="AG136" s="5">
        <v>0</v>
      </c>
      <c r="AH136" s="5">
        <v>0</v>
      </c>
      <c r="AI136" s="5">
        <v>0</v>
      </c>
      <c r="AJ136" s="5">
        <v>0</v>
      </c>
      <c r="AK136" s="5">
        <v>0</v>
      </c>
      <c r="AL136" s="5">
        <v>0</v>
      </c>
      <c r="AM136" s="5">
        <v>0</v>
      </c>
      <c r="AN136" s="5">
        <v>0</v>
      </c>
      <c r="AO136" s="5">
        <v>0</v>
      </c>
      <c r="AP136" s="5">
        <v>0</v>
      </c>
      <c r="AQ136" s="5">
        <v>1</v>
      </c>
      <c r="AR136" s="5">
        <v>0</v>
      </c>
      <c r="AS136" s="5">
        <v>0</v>
      </c>
      <c r="AT136" s="5">
        <v>0</v>
      </c>
      <c r="AU136" s="5">
        <v>0</v>
      </c>
      <c r="AV136" s="5">
        <v>0</v>
      </c>
      <c r="AW136" s="5">
        <v>0</v>
      </c>
      <c r="AX136" s="5">
        <v>0</v>
      </c>
      <c r="AY136" s="5">
        <v>0</v>
      </c>
      <c r="AZ136" s="5">
        <v>7</v>
      </c>
      <c r="BA136" s="5">
        <v>0</v>
      </c>
      <c r="BB136" s="5">
        <v>7</v>
      </c>
      <c r="BC136" s="5">
        <v>3</v>
      </c>
      <c r="BD136" s="5">
        <v>0</v>
      </c>
      <c r="BE136" s="5">
        <v>3</v>
      </c>
      <c r="BF136" s="5">
        <v>0</v>
      </c>
      <c r="BG136" s="5">
        <v>0</v>
      </c>
      <c r="BH136" s="5">
        <v>1</v>
      </c>
      <c r="BI136" s="5">
        <v>2</v>
      </c>
      <c r="BJ136" s="5">
        <v>0</v>
      </c>
      <c r="BK136" s="5">
        <v>0</v>
      </c>
      <c r="BL136" s="5">
        <v>0</v>
      </c>
      <c r="BM136" s="5">
        <v>1</v>
      </c>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5"/>
      <c r="GJ136" s="5"/>
      <c r="GK136" s="5"/>
      <c r="GL136" s="5"/>
      <c r="GM136" s="5"/>
      <c r="GN136" s="5"/>
      <c r="GO136" s="5"/>
      <c r="GP136" s="5"/>
      <c r="GQ136" s="5"/>
      <c r="GR136" s="54"/>
    </row>
    <row r="137" spans="1:200" ht="16.5">
      <c r="A137" s="84" t="s">
        <v>29</v>
      </c>
      <c r="B137" s="84" t="s">
        <v>55</v>
      </c>
      <c r="C137" s="68" t="s">
        <v>83</v>
      </c>
      <c r="D137" s="53">
        <v>9</v>
      </c>
      <c r="E137" s="5"/>
      <c r="F137" s="5"/>
      <c r="G137" s="5"/>
      <c r="H137" s="5"/>
      <c r="I137" s="5"/>
      <c r="J137" s="5"/>
      <c r="K137" s="5"/>
      <c r="L137" s="5"/>
      <c r="M137" s="5"/>
      <c r="N137" s="5">
        <v>202</v>
      </c>
      <c r="O137" s="5"/>
      <c r="P137" s="5">
        <v>6</v>
      </c>
      <c r="Q137" s="5">
        <v>0</v>
      </c>
      <c r="R137" s="5">
        <v>2</v>
      </c>
      <c r="S137" s="5">
        <v>0</v>
      </c>
      <c r="T137" s="5">
        <v>209</v>
      </c>
      <c r="U137" s="5">
        <v>203</v>
      </c>
      <c r="V137" s="5">
        <v>6</v>
      </c>
      <c r="W137" s="5"/>
      <c r="X137" s="5"/>
      <c r="Y137" s="5">
        <v>0</v>
      </c>
      <c r="Z137" s="5">
        <v>0</v>
      </c>
      <c r="AA137" s="5">
        <v>0</v>
      </c>
      <c r="AB137" s="5">
        <v>1</v>
      </c>
      <c r="AC137" s="5">
        <v>5</v>
      </c>
      <c r="AD137" s="5">
        <v>2</v>
      </c>
      <c r="AE137" s="5">
        <v>0</v>
      </c>
      <c r="AF137" s="5">
        <v>0</v>
      </c>
      <c r="AG137" s="5">
        <v>0</v>
      </c>
      <c r="AH137" s="5">
        <v>0</v>
      </c>
      <c r="AI137" s="5">
        <v>1</v>
      </c>
      <c r="AJ137" s="5">
        <v>0</v>
      </c>
      <c r="AK137" s="5">
        <v>0</v>
      </c>
      <c r="AL137" s="5">
        <v>0</v>
      </c>
      <c r="AM137" s="5">
        <v>0</v>
      </c>
      <c r="AN137" s="5">
        <v>0</v>
      </c>
      <c r="AO137" s="5">
        <v>0</v>
      </c>
      <c r="AP137" s="5">
        <v>0</v>
      </c>
      <c r="AQ137" s="5">
        <v>3</v>
      </c>
      <c r="AR137" s="5">
        <v>0</v>
      </c>
      <c r="AS137" s="5">
        <v>0</v>
      </c>
      <c r="AT137" s="5">
        <v>2</v>
      </c>
      <c r="AU137" s="5">
        <v>1</v>
      </c>
      <c r="AV137" s="5">
        <v>0</v>
      </c>
      <c r="AW137" s="5">
        <v>2</v>
      </c>
      <c r="AX137" s="5">
        <v>0</v>
      </c>
      <c r="AY137" s="5">
        <v>0</v>
      </c>
      <c r="AZ137" s="5">
        <v>3</v>
      </c>
      <c r="BA137" s="5">
        <v>1</v>
      </c>
      <c r="BB137" s="5">
        <v>2</v>
      </c>
      <c r="BC137" s="5">
        <v>2</v>
      </c>
      <c r="BD137" s="5">
        <v>0</v>
      </c>
      <c r="BE137" s="5">
        <v>2</v>
      </c>
      <c r="BF137" s="5">
        <v>0</v>
      </c>
      <c r="BG137" s="5">
        <v>0</v>
      </c>
      <c r="BH137" s="5">
        <v>0</v>
      </c>
      <c r="BI137" s="5">
        <v>1</v>
      </c>
      <c r="BJ137" s="5">
        <v>0</v>
      </c>
      <c r="BK137" s="5">
        <v>0</v>
      </c>
      <c r="BL137" s="5">
        <v>0</v>
      </c>
      <c r="BM137" s="5">
        <v>1</v>
      </c>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4"/>
    </row>
    <row r="138" spans="1:200" ht="16.5">
      <c r="A138" s="84" t="s">
        <v>29</v>
      </c>
      <c r="B138" s="84" t="s">
        <v>55</v>
      </c>
      <c r="C138" s="68" t="s">
        <v>150</v>
      </c>
      <c r="D138" s="53">
        <v>3</v>
      </c>
      <c r="E138" s="5"/>
      <c r="F138" s="5"/>
      <c r="G138" s="5"/>
      <c r="H138" s="5"/>
      <c r="I138" s="5"/>
      <c r="J138" s="5"/>
      <c r="K138" s="5"/>
      <c r="L138" s="5"/>
      <c r="M138" s="5"/>
      <c r="N138" s="5">
        <v>137</v>
      </c>
      <c r="O138" s="5"/>
      <c r="P138" s="5">
        <v>1</v>
      </c>
      <c r="Q138" s="5">
        <v>0</v>
      </c>
      <c r="R138" s="5">
        <v>0</v>
      </c>
      <c r="S138" s="5">
        <v>0</v>
      </c>
      <c r="T138" s="5">
        <v>138</v>
      </c>
      <c r="U138" s="5">
        <v>134</v>
      </c>
      <c r="V138" s="5">
        <v>4</v>
      </c>
      <c r="W138" s="5"/>
      <c r="X138" s="5"/>
      <c r="Y138" s="5">
        <v>0</v>
      </c>
      <c r="Z138" s="5">
        <v>0</v>
      </c>
      <c r="AA138" s="5">
        <v>0</v>
      </c>
      <c r="AB138" s="5">
        <v>1</v>
      </c>
      <c r="AC138" s="5">
        <v>1</v>
      </c>
      <c r="AD138" s="5">
        <v>1</v>
      </c>
      <c r="AE138" s="5">
        <v>0</v>
      </c>
      <c r="AF138" s="5">
        <v>0</v>
      </c>
      <c r="AG138" s="5">
        <v>0</v>
      </c>
      <c r="AH138" s="5">
        <v>0</v>
      </c>
      <c r="AI138" s="5">
        <v>0</v>
      </c>
      <c r="AJ138" s="5">
        <v>0</v>
      </c>
      <c r="AK138" s="5">
        <v>0</v>
      </c>
      <c r="AL138" s="5">
        <v>0</v>
      </c>
      <c r="AM138" s="5">
        <v>0</v>
      </c>
      <c r="AN138" s="5">
        <v>0</v>
      </c>
      <c r="AO138" s="5">
        <v>0</v>
      </c>
      <c r="AP138" s="5">
        <v>0</v>
      </c>
      <c r="AQ138" s="5">
        <v>1</v>
      </c>
      <c r="AR138" s="5">
        <v>0</v>
      </c>
      <c r="AS138" s="5">
        <v>0</v>
      </c>
      <c r="AT138" s="5">
        <v>3</v>
      </c>
      <c r="AU138" s="5">
        <v>2</v>
      </c>
      <c r="AV138" s="5">
        <v>0</v>
      </c>
      <c r="AW138" s="5">
        <v>0</v>
      </c>
      <c r="AX138" s="5">
        <v>0</v>
      </c>
      <c r="AY138" s="5">
        <v>0</v>
      </c>
      <c r="AZ138" s="5">
        <v>4</v>
      </c>
      <c r="BA138" s="5">
        <v>0</v>
      </c>
      <c r="BB138" s="5">
        <v>4</v>
      </c>
      <c r="BC138" s="5">
        <v>1</v>
      </c>
      <c r="BD138" s="5">
        <v>0</v>
      </c>
      <c r="BE138" s="5">
        <v>1</v>
      </c>
      <c r="BF138" s="5">
        <v>0</v>
      </c>
      <c r="BG138" s="5">
        <v>0</v>
      </c>
      <c r="BH138" s="5">
        <v>0</v>
      </c>
      <c r="BI138" s="5">
        <v>0</v>
      </c>
      <c r="BJ138" s="5">
        <v>0</v>
      </c>
      <c r="BK138" s="5">
        <v>0</v>
      </c>
      <c r="BL138" s="5">
        <v>0</v>
      </c>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4"/>
    </row>
    <row r="139" spans="1:200" ht="16.5">
      <c r="A139" s="84" t="s">
        <v>29</v>
      </c>
      <c r="B139" s="84" t="s">
        <v>55</v>
      </c>
      <c r="C139" s="68" t="s">
        <v>151</v>
      </c>
      <c r="D139" s="53">
        <v>0</v>
      </c>
      <c r="E139" s="5"/>
      <c r="F139" s="5"/>
      <c r="G139" s="5"/>
      <c r="H139" s="5"/>
      <c r="I139" s="5"/>
      <c r="J139" s="5"/>
      <c r="K139" s="5"/>
      <c r="L139" s="5"/>
      <c r="M139" s="5"/>
      <c r="N139" s="5">
        <v>67</v>
      </c>
      <c r="O139" s="5"/>
      <c r="P139" s="5">
        <v>3</v>
      </c>
      <c r="Q139" s="5">
        <v>0</v>
      </c>
      <c r="R139" s="5">
        <v>0</v>
      </c>
      <c r="S139" s="5">
        <v>0</v>
      </c>
      <c r="T139" s="5">
        <v>70</v>
      </c>
      <c r="U139" s="5">
        <v>68</v>
      </c>
      <c r="V139" s="5">
        <v>2</v>
      </c>
      <c r="W139" s="5"/>
      <c r="X139" s="5"/>
      <c r="Y139" s="5">
        <v>0</v>
      </c>
      <c r="Z139" s="5">
        <v>0</v>
      </c>
      <c r="AA139" s="5">
        <v>0</v>
      </c>
      <c r="AB139" s="5">
        <v>0</v>
      </c>
      <c r="AC139" s="5">
        <v>2</v>
      </c>
      <c r="AD139" s="5">
        <v>1</v>
      </c>
      <c r="AE139" s="5">
        <v>0</v>
      </c>
      <c r="AF139" s="5">
        <v>0</v>
      </c>
      <c r="AG139" s="5">
        <v>0</v>
      </c>
      <c r="AH139" s="5">
        <v>0</v>
      </c>
      <c r="AI139" s="5">
        <v>0</v>
      </c>
      <c r="AJ139" s="5">
        <v>0</v>
      </c>
      <c r="AK139" s="5">
        <v>0</v>
      </c>
      <c r="AL139" s="5">
        <v>0</v>
      </c>
      <c r="AM139" s="5">
        <v>0</v>
      </c>
      <c r="AN139" s="5">
        <v>0</v>
      </c>
      <c r="AO139" s="5">
        <v>0</v>
      </c>
      <c r="AP139" s="5">
        <v>1</v>
      </c>
      <c r="AQ139" s="5">
        <v>0</v>
      </c>
      <c r="AR139" s="5">
        <v>0</v>
      </c>
      <c r="AS139" s="5">
        <v>0</v>
      </c>
      <c r="AT139" s="5">
        <v>0</v>
      </c>
      <c r="AU139" s="5">
        <v>0</v>
      </c>
      <c r="AV139" s="5">
        <v>0</v>
      </c>
      <c r="AW139" s="5">
        <v>2</v>
      </c>
      <c r="AX139" s="5">
        <v>1</v>
      </c>
      <c r="AY139" s="5">
        <v>0</v>
      </c>
      <c r="AZ139" s="5">
        <v>0</v>
      </c>
      <c r="BA139" s="5">
        <v>0</v>
      </c>
      <c r="BB139" s="5">
        <v>0</v>
      </c>
      <c r="BC139" s="5">
        <v>0</v>
      </c>
      <c r="BD139" s="5">
        <v>0</v>
      </c>
      <c r="BE139" s="5">
        <v>0</v>
      </c>
      <c r="BF139" s="5">
        <v>0</v>
      </c>
      <c r="BG139" s="5">
        <v>0</v>
      </c>
      <c r="BH139" s="5">
        <v>0</v>
      </c>
      <c r="BI139" s="5">
        <v>0</v>
      </c>
      <c r="BJ139" s="5">
        <v>0</v>
      </c>
      <c r="BK139" s="5">
        <v>0</v>
      </c>
      <c r="BL139" s="5">
        <v>0</v>
      </c>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4"/>
    </row>
    <row r="140" spans="1:200" ht="17.25" thickBot="1">
      <c r="A140" s="84" t="s">
        <v>29</v>
      </c>
      <c r="B140" s="84" t="s">
        <v>55</v>
      </c>
      <c r="C140" s="58" t="s">
        <v>152</v>
      </c>
      <c r="D140" s="53">
        <v>3</v>
      </c>
      <c r="E140" s="5"/>
      <c r="F140" s="5"/>
      <c r="G140" s="5"/>
      <c r="H140" s="5"/>
      <c r="I140" s="5"/>
      <c r="J140" s="5"/>
      <c r="K140" s="5"/>
      <c r="L140" s="5"/>
      <c r="M140" s="5"/>
      <c r="N140" s="5">
        <v>80</v>
      </c>
      <c r="O140" s="5"/>
      <c r="P140" s="5">
        <v>4</v>
      </c>
      <c r="Q140" s="5">
        <v>0</v>
      </c>
      <c r="R140" s="5">
        <v>0</v>
      </c>
      <c r="S140" s="5">
        <v>0</v>
      </c>
      <c r="T140" s="5">
        <v>84</v>
      </c>
      <c r="U140" s="5">
        <v>77</v>
      </c>
      <c r="V140" s="5">
        <v>7</v>
      </c>
      <c r="W140" s="5"/>
      <c r="X140" s="5"/>
      <c r="Y140" s="5">
        <v>0</v>
      </c>
      <c r="Z140" s="5">
        <v>0</v>
      </c>
      <c r="AA140" s="5">
        <v>0</v>
      </c>
      <c r="AB140" s="5">
        <v>0</v>
      </c>
      <c r="AC140" s="5">
        <v>0</v>
      </c>
      <c r="AD140" s="5">
        <v>0</v>
      </c>
      <c r="AE140" s="5">
        <v>0</v>
      </c>
      <c r="AF140" s="5">
        <v>0</v>
      </c>
      <c r="AG140" s="5">
        <v>0</v>
      </c>
      <c r="AH140" s="5">
        <v>0</v>
      </c>
      <c r="AI140" s="5">
        <v>0</v>
      </c>
      <c r="AJ140" s="5">
        <v>0</v>
      </c>
      <c r="AK140" s="5">
        <v>0</v>
      </c>
      <c r="AL140" s="5">
        <v>0</v>
      </c>
      <c r="AM140" s="5">
        <v>0</v>
      </c>
      <c r="AN140" s="5">
        <v>0</v>
      </c>
      <c r="AO140" s="5">
        <v>0</v>
      </c>
      <c r="AP140" s="5">
        <v>0</v>
      </c>
      <c r="AQ140" s="5">
        <v>0</v>
      </c>
      <c r="AR140" s="5">
        <v>0</v>
      </c>
      <c r="AS140" s="5">
        <v>0</v>
      </c>
      <c r="AT140" s="5">
        <v>0</v>
      </c>
      <c r="AU140" s="5">
        <v>0</v>
      </c>
      <c r="AV140" s="5">
        <v>0</v>
      </c>
      <c r="AW140" s="5">
        <v>0</v>
      </c>
      <c r="AX140" s="5">
        <v>0</v>
      </c>
      <c r="AY140" s="5">
        <v>0</v>
      </c>
      <c r="AZ140" s="5">
        <v>14</v>
      </c>
      <c r="BA140" s="5">
        <v>0</v>
      </c>
      <c r="BB140" s="5">
        <v>14</v>
      </c>
      <c r="BC140" s="5">
        <v>7</v>
      </c>
      <c r="BD140" s="5">
        <v>0</v>
      </c>
      <c r="BE140" s="5">
        <v>7</v>
      </c>
      <c r="BF140" s="5">
        <v>0</v>
      </c>
      <c r="BG140" s="5">
        <v>0</v>
      </c>
      <c r="BH140" s="5">
        <v>0</v>
      </c>
      <c r="BI140" s="5">
        <v>4</v>
      </c>
      <c r="BJ140" s="5">
        <v>3</v>
      </c>
      <c r="BK140" s="5">
        <v>0</v>
      </c>
      <c r="BL140" s="5">
        <v>0</v>
      </c>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4"/>
    </row>
    <row r="141" spans="1:200" ht="16.5">
      <c r="A141" s="84" t="s">
        <v>29</v>
      </c>
      <c r="B141" s="84" t="s">
        <v>55</v>
      </c>
      <c r="C141" s="66" t="s">
        <v>224</v>
      </c>
      <c r="D141" s="53">
        <v>4</v>
      </c>
      <c r="E141" s="5"/>
      <c r="F141" s="5"/>
      <c r="G141" s="5"/>
      <c r="H141" s="5"/>
      <c r="I141" s="5"/>
      <c r="J141" s="5"/>
      <c r="K141" s="5"/>
      <c r="L141" s="5"/>
      <c r="M141" s="5"/>
      <c r="N141" s="5">
        <v>50</v>
      </c>
      <c r="O141" s="5"/>
      <c r="P141" s="5">
        <v>2</v>
      </c>
      <c r="Q141" s="5">
        <v>0</v>
      </c>
      <c r="R141" s="5">
        <v>0</v>
      </c>
      <c r="S141" s="5">
        <v>0</v>
      </c>
      <c r="T141" s="5">
        <v>52</v>
      </c>
      <c r="U141" s="5">
        <v>49</v>
      </c>
      <c r="V141" s="5">
        <v>3</v>
      </c>
      <c r="W141" s="5"/>
      <c r="X141" s="5"/>
      <c r="Y141" s="5">
        <v>0</v>
      </c>
      <c r="Z141" s="5">
        <v>0</v>
      </c>
      <c r="AA141" s="5">
        <v>0</v>
      </c>
      <c r="AB141" s="5">
        <v>1</v>
      </c>
      <c r="AC141" s="5">
        <v>2</v>
      </c>
      <c r="AD141" s="5">
        <v>2</v>
      </c>
      <c r="AE141" s="5">
        <v>0</v>
      </c>
      <c r="AF141" s="5">
        <v>0</v>
      </c>
      <c r="AG141" s="5">
        <v>0</v>
      </c>
      <c r="AH141" s="5">
        <v>0</v>
      </c>
      <c r="AI141" s="5">
        <v>0</v>
      </c>
      <c r="AJ141" s="5">
        <v>0</v>
      </c>
      <c r="AK141" s="5">
        <v>0</v>
      </c>
      <c r="AL141" s="5">
        <v>0</v>
      </c>
      <c r="AM141" s="5">
        <v>0</v>
      </c>
      <c r="AN141" s="5">
        <v>0</v>
      </c>
      <c r="AO141" s="5">
        <v>0</v>
      </c>
      <c r="AP141" s="5">
        <v>0</v>
      </c>
      <c r="AQ141" s="5">
        <v>2</v>
      </c>
      <c r="AR141" s="5">
        <v>0</v>
      </c>
      <c r="AS141" s="5">
        <v>0</v>
      </c>
      <c r="AT141" s="5">
        <v>0</v>
      </c>
      <c r="AU141" s="5">
        <v>0</v>
      </c>
      <c r="AV141" s="5">
        <v>0</v>
      </c>
      <c r="AW141" s="5">
        <v>0</v>
      </c>
      <c r="AX141" s="5">
        <v>0</v>
      </c>
      <c r="AY141" s="5">
        <v>0</v>
      </c>
      <c r="AZ141" s="5">
        <v>4</v>
      </c>
      <c r="BA141" s="5">
        <v>0</v>
      </c>
      <c r="BB141" s="5">
        <v>4</v>
      </c>
      <c r="BC141" s="5">
        <v>1</v>
      </c>
      <c r="BD141" s="5">
        <v>0</v>
      </c>
      <c r="BE141" s="5">
        <v>1</v>
      </c>
      <c r="BF141" s="5">
        <v>0</v>
      </c>
      <c r="BG141" s="5">
        <v>0</v>
      </c>
      <c r="BH141" s="5">
        <v>0</v>
      </c>
      <c r="BI141" s="5">
        <v>0</v>
      </c>
      <c r="BJ141" s="5">
        <v>0</v>
      </c>
      <c r="BK141" s="5">
        <v>0</v>
      </c>
      <c r="BL141" s="5">
        <v>0</v>
      </c>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4"/>
    </row>
    <row r="142" spans="1:200" ht="16.5">
      <c r="A142" s="84" t="s">
        <v>29</v>
      </c>
      <c r="B142" s="79" t="s">
        <v>76</v>
      </c>
      <c r="C142" s="68" t="s">
        <v>162</v>
      </c>
      <c r="D142" s="53">
        <v>1</v>
      </c>
      <c r="E142" s="5">
        <v>1</v>
      </c>
      <c r="F142" s="5">
        <v>0</v>
      </c>
      <c r="G142" s="5">
        <v>0</v>
      </c>
      <c r="H142" s="5">
        <v>0</v>
      </c>
      <c r="I142" s="5">
        <v>1</v>
      </c>
      <c r="J142" s="5">
        <v>1</v>
      </c>
      <c r="K142" s="5">
        <v>0</v>
      </c>
      <c r="L142" s="5">
        <v>1</v>
      </c>
      <c r="M142" s="5"/>
      <c r="N142" s="5">
        <v>165</v>
      </c>
      <c r="O142" s="5">
        <v>0</v>
      </c>
      <c r="P142" s="5">
        <v>5</v>
      </c>
      <c r="Q142" s="5">
        <v>0</v>
      </c>
      <c r="R142" s="5">
        <v>0</v>
      </c>
      <c r="S142" s="5">
        <v>1</v>
      </c>
      <c r="T142" s="5">
        <v>171</v>
      </c>
      <c r="U142" s="5">
        <v>168</v>
      </c>
      <c r="V142" s="5">
        <v>3</v>
      </c>
      <c r="W142" s="5">
        <v>1</v>
      </c>
      <c r="X142" s="5">
        <v>1</v>
      </c>
      <c r="Y142" s="5">
        <v>0</v>
      </c>
      <c r="Z142" s="5">
        <v>0</v>
      </c>
      <c r="AA142" s="5">
        <v>0</v>
      </c>
      <c r="AB142" s="5">
        <v>0</v>
      </c>
      <c r="AC142" s="5">
        <v>4</v>
      </c>
      <c r="AD142" s="5">
        <v>2</v>
      </c>
      <c r="AE142" s="5">
        <v>0</v>
      </c>
      <c r="AF142" s="5">
        <v>0</v>
      </c>
      <c r="AG142" s="5">
        <v>0</v>
      </c>
      <c r="AH142" s="5">
        <v>0</v>
      </c>
      <c r="AI142" s="5">
        <v>0</v>
      </c>
      <c r="AJ142" s="5">
        <v>0</v>
      </c>
      <c r="AK142" s="5">
        <v>0</v>
      </c>
      <c r="AL142" s="5">
        <v>0</v>
      </c>
      <c r="AM142" s="5">
        <v>0</v>
      </c>
      <c r="AN142" s="5">
        <v>0</v>
      </c>
      <c r="AO142" s="5">
        <v>0</v>
      </c>
      <c r="AP142" s="5">
        <v>2</v>
      </c>
      <c r="AQ142" s="5">
        <v>0</v>
      </c>
      <c r="AR142" s="5">
        <v>0</v>
      </c>
      <c r="AS142" s="5">
        <v>0</v>
      </c>
      <c r="AT142" s="5">
        <v>2</v>
      </c>
      <c r="AU142" s="5">
        <v>1</v>
      </c>
      <c r="AV142" s="5">
        <v>0</v>
      </c>
      <c r="AW142" s="5">
        <v>0</v>
      </c>
      <c r="AX142" s="5">
        <v>0</v>
      </c>
      <c r="AY142" s="5">
        <v>0</v>
      </c>
      <c r="AZ142" s="5">
        <v>0</v>
      </c>
      <c r="BA142" s="5">
        <v>0</v>
      </c>
      <c r="BB142" s="5">
        <v>0</v>
      </c>
      <c r="BC142" s="5">
        <v>0</v>
      </c>
      <c r="BD142" s="5">
        <v>0</v>
      </c>
      <c r="BE142" s="5">
        <v>0</v>
      </c>
      <c r="BF142" s="5">
        <v>0</v>
      </c>
      <c r="BG142" s="5">
        <v>0</v>
      </c>
      <c r="BH142" s="5">
        <v>0</v>
      </c>
      <c r="BI142" s="5">
        <v>0</v>
      </c>
      <c r="BJ142" s="5">
        <v>0</v>
      </c>
      <c r="BK142" s="5">
        <v>0</v>
      </c>
      <c r="BL142" s="5">
        <v>0</v>
      </c>
      <c r="BM142" s="5">
        <v>1</v>
      </c>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4"/>
    </row>
    <row r="143" spans="1:200" ht="16.5">
      <c r="A143" s="84" t="s">
        <v>29</v>
      </c>
      <c r="B143" s="84" t="s">
        <v>76</v>
      </c>
      <c r="C143" s="68" t="s">
        <v>139</v>
      </c>
      <c r="D143" s="53">
        <v>4</v>
      </c>
      <c r="E143" s="5">
        <v>0</v>
      </c>
      <c r="F143" s="5">
        <v>0</v>
      </c>
      <c r="G143" s="5">
        <v>0</v>
      </c>
      <c r="H143" s="5">
        <v>0</v>
      </c>
      <c r="I143" s="5">
        <v>0</v>
      </c>
      <c r="J143" s="5">
        <v>0</v>
      </c>
      <c r="K143" s="5">
        <v>0</v>
      </c>
      <c r="L143" s="5">
        <v>0</v>
      </c>
      <c r="M143" s="5"/>
      <c r="N143" s="5">
        <v>657</v>
      </c>
      <c r="O143" s="5">
        <v>0</v>
      </c>
      <c r="P143" s="5">
        <v>7</v>
      </c>
      <c r="Q143" s="5">
        <v>1</v>
      </c>
      <c r="R143" s="5">
        <v>0</v>
      </c>
      <c r="S143" s="5">
        <v>8</v>
      </c>
      <c r="T143" s="5">
        <v>673</v>
      </c>
      <c r="U143" s="5">
        <v>656</v>
      </c>
      <c r="V143" s="5">
        <v>17</v>
      </c>
      <c r="W143" s="5">
        <v>0</v>
      </c>
      <c r="X143" s="5">
        <v>0</v>
      </c>
      <c r="Y143" s="5">
        <v>0</v>
      </c>
      <c r="Z143" s="5">
        <v>0</v>
      </c>
      <c r="AA143" s="5">
        <v>0</v>
      </c>
      <c r="AB143" s="5">
        <v>0</v>
      </c>
      <c r="AC143" s="5">
        <v>28</v>
      </c>
      <c r="AD143" s="5">
        <v>6</v>
      </c>
      <c r="AE143" s="5">
        <v>2</v>
      </c>
      <c r="AF143" s="5">
        <v>0</v>
      </c>
      <c r="AG143" s="5">
        <v>0</v>
      </c>
      <c r="AH143" s="5">
        <v>4</v>
      </c>
      <c r="AI143" s="5">
        <v>0</v>
      </c>
      <c r="AJ143" s="5">
        <v>0</v>
      </c>
      <c r="AK143" s="5">
        <v>0</v>
      </c>
      <c r="AL143" s="5">
        <v>0</v>
      </c>
      <c r="AM143" s="5">
        <v>1</v>
      </c>
      <c r="AN143" s="5">
        <v>1</v>
      </c>
      <c r="AO143" s="5">
        <v>1</v>
      </c>
      <c r="AP143" s="5">
        <v>12</v>
      </c>
      <c r="AQ143" s="5">
        <v>0</v>
      </c>
      <c r="AR143" s="5">
        <v>0</v>
      </c>
      <c r="AS143" s="5">
        <v>0</v>
      </c>
      <c r="AT143" s="5">
        <v>6</v>
      </c>
      <c r="AU143" s="5">
        <v>3</v>
      </c>
      <c r="AV143" s="5">
        <v>0</v>
      </c>
      <c r="AW143" s="5">
        <v>0</v>
      </c>
      <c r="AX143" s="5">
        <v>0</v>
      </c>
      <c r="AY143" s="5">
        <v>0</v>
      </c>
      <c r="AZ143" s="5">
        <v>0</v>
      </c>
      <c r="BA143" s="5">
        <v>0</v>
      </c>
      <c r="BB143" s="5">
        <v>0</v>
      </c>
      <c r="BC143" s="5">
        <v>0</v>
      </c>
      <c r="BD143" s="5">
        <v>0</v>
      </c>
      <c r="BE143" s="5">
        <v>0</v>
      </c>
      <c r="BF143" s="5">
        <v>0</v>
      </c>
      <c r="BG143" s="5">
        <v>0</v>
      </c>
      <c r="BH143" s="5">
        <v>0</v>
      </c>
      <c r="BI143" s="5">
        <v>0</v>
      </c>
      <c r="BJ143" s="5">
        <v>0</v>
      </c>
      <c r="BK143" s="5">
        <v>0</v>
      </c>
      <c r="BL143" s="5">
        <v>0</v>
      </c>
      <c r="BM143" s="5">
        <v>1</v>
      </c>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4"/>
    </row>
    <row r="144" spans="1:200" ht="16.5">
      <c r="A144" s="84" t="s">
        <v>29</v>
      </c>
      <c r="B144" s="84" t="s">
        <v>76</v>
      </c>
      <c r="C144" s="68" t="s">
        <v>142</v>
      </c>
      <c r="D144" s="53">
        <v>5</v>
      </c>
      <c r="E144" s="5">
        <v>1</v>
      </c>
      <c r="F144" s="5">
        <v>0</v>
      </c>
      <c r="G144" s="5">
        <v>0</v>
      </c>
      <c r="H144" s="5">
        <v>0</v>
      </c>
      <c r="I144" s="5">
        <v>1</v>
      </c>
      <c r="J144" s="5">
        <v>1</v>
      </c>
      <c r="K144" s="5">
        <v>0</v>
      </c>
      <c r="L144" s="5">
        <v>1</v>
      </c>
      <c r="M144" s="5"/>
      <c r="N144" s="5">
        <v>205</v>
      </c>
      <c r="O144" s="5">
        <v>0</v>
      </c>
      <c r="P144" s="5">
        <v>14</v>
      </c>
      <c r="Q144" s="5">
        <v>0</v>
      </c>
      <c r="R144" s="5">
        <v>0</v>
      </c>
      <c r="S144" s="5">
        <v>0</v>
      </c>
      <c r="T144" s="5">
        <v>219</v>
      </c>
      <c r="U144" s="5">
        <v>215</v>
      </c>
      <c r="V144" s="5">
        <v>4</v>
      </c>
      <c r="W144" s="5">
        <v>1</v>
      </c>
      <c r="X144" s="5">
        <v>0</v>
      </c>
      <c r="Y144" s="5">
        <v>0</v>
      </c>
      <c r="Z144" s="5">
        <v>0</v>
      </c>
      <c r="AA144" s="5">
        <v>0</v>
      </c>
      <c r="AB144" s="5">
        <v>0</v>
      </c>
      <c r="AC144" s="5">
        <v>4</v>
      </c>
      <c r="AD144" s="5">
        <v>2</v>
      </c>
      <c r="AE144" s="5">
        <v>0</v>
      </c>
      <c r="AF144" s="5">
        <v>0</v>
      </c>
      <c r="AG144" s="5">
        <v>0</v>
      </c>
      <c r="AH144" s="5">
        <v>0</v>
      </c>
      <c r="AI144" s="5">
        <v>0</v>
      </c>
      <c r="AJ144" s="5">
        <v>0</v>
      </c>
      <c r="AK144" s="5">
        <v>0</v>
      </c>
      <c r="AL144" s="5">
        <v>0</v>
      </c>
      <c r="AM144" s="5">
        <v>0</v>
      </c>
      <c r="AN144" s="5">
        <v>0</v>
      </c>
      <c r="AO144" s="5">
        <v>0</v>
      </c>
      <c r="AP144" s="5">
        <v>2</v>
      </c>
      <c r="AQ144" s="5">
        <v>0</v>
      </c>
      <c r="AR144" s="5">
        <v>0</v>
      </c>
      <c r="AS144" s="5">
        <v>0</v>
      </c>
      <c r="AT144" s="5">
        <v>0</v>
      </c>
      <c r="AU144" s="5">
        <v>0</v>
      </c>
      <c r="AV144" s="5">
        <v>0</v>
      </c>
      <c r="AW144" s="5">
        <v>0</v>
      </c>
      <c r="AX144" s="5">
        <v>0</v>
      </c>
      <c r="AY144" s="5">
        <v>0</v>
      </c>
      <c r="AZ144" s="5">
        <v>4</v>
      </c>
      <c r="BA144" s="5">
        <v>0</v>
      </c>
      <c r="BB144" s="5">
        <v>4</v>
      </c>
      <c r="BC144" s="5">
        <v>2</v>
      </c>
      <c r="BD144" s="5">
        <v>0</v>
      </c>
      <c r="BE144" s="5">
        <v>0</v>
      </c>
      <c r="BF144" s="5">
        <v>2</v>
      </c>
      <c r="BG144" s="5">
        <v>0</v>
      </c>
      <c r="BH144" s="5">
        <v>0</v>
      </c>
      <c r="BI144" s="5">
        <v>0</v>
      </c>
      <c r="BJ144" s="5">
        <v>0</v>
      </c>
      <c r="BK144" s="5">
        <v>0</v>
      </c>
      <c r="BL144" s="5">
        <v>0</v>
      </c>
      <c r="BM144" s="5">
        <v>1</v>
      </c>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4"/>
    </row>
    <row r="145" spans="1:200" ht="16.5">
      <c r="A145" s="84" t="s">
        <v>29</v>
      </c>
      <c r="B145" s="84" t="s">
        <v>76</v>
      </c>
      <c r="C145" s="68" t="s">
        <v>143</v>
      </c>
      <c r="D145" s="53">
        <v>19</v>
      </c>
      <c r="E145" s="5">
        <v>5</v>
      </c>
      <c r="F145" s="5">
        <v>0</v>
      </c>
      <c r="G145" s="5">
        <v>0</v>
      </c>
      <c r="H145" s="5">
        <v>0</v>
      </c>
      <c r="I145" s="5">
        <v>5</v>
      </c>
      <c r="J145" s="5">
        <v>5</v>
      </c>
      <c r="K145" s="5">
        <v>0</v>
      </c>
      <c r="L145" s="5">
        <v>5</v>
      </c>
      <c r="M145" s="5"/>
      <c r="N145" s="5">
        <v>587</v>
      </c>
      <c r="O145" s="5">
        <v>0</v>
      </c>
      <c r="P145" s="5">
        <v>13</v>
      </c>
      <c r="Q145" s="5">
        <v>5</v>
      </c>
      <c r="R145" s="5">
        <v>0</v>
      </c>
      <c r="S145" s="5">
        <v>3</v>
      </c>
      <c r="T145" s="5">
        <v>608</v>
      </c>
      <c r="U145" s="5">
        <v>591</v>
      </c>
      <c r="V145" s="5">
        <v>17</v>
      </c>
      <c r="W145" s="5">
        <v>5</v>
      </c>
      <c r="X145" s="5">
        <v>0</v>
      </c>
      <c r="Y145" s="5">
        <v>0</v>
      </c>
      <c r="Z145" s="5">
        <v>0</v>
      </c>
      <c r="AA145" s="5">
        <v>0</v>
      </c>
      <c r="AB145" s="5">
        <v>0</v>
      </c>
      <c r="AC145" s="5">
        <v>22</v>
      </c>
      <c r="AD145" s="5">
        <v>8</v>
      </c>
      <c r="AE145" s="5">
        <v>3</v>
      </c>
      <c r="AF145" s="5">
        <v>0</v>
      </c>
      <c r="AG145" s="5">
        <v>0</v>
      </c>
      <c r="AH145" s="5">
        <v>0</v>
      </c>
      <c r="AI145" s="5">
        <v>0</v>
      </c>
      <c r="AJ145" s="5">
        <v>0</v>
      </c>
      <c r="AK145" s="5">
        <v>0</v>
      </c>
      <c r="AL145" s="5">
        <v>0</v>
      </c>
      <c r="AM145" s="5">
        <v>2</v>
      </c>
      <c r="AN145" s="5">
        <v>1</v>
      </c>
      <c r="AO145" s="5">
        <v>1</v>
      </c>
      <c r="AP145" s="5">
        <v>11</v>
      </c>
      <c r="AQ145" s="5">
        <v>0</v>
      </c>
      <c r="AR145" s="5">
        <v>2</v>
      </c>
      <c r="AS145" s="5">
        <v>0</v>
      </c>
      <c r="AT145" s="5">
        <v>4</v>
      </c>
      <c r="AU145" s="5">
        <v>2</v>
      </c>
      <c r="AV145" s="5">
        <v>0</v>
      </c>
      <c r="AW145" s="5">
        <v>0</v>
      </c>
      <c r="AX145" s="5">
        <v>0</v>
      </c>
      <c r="AY145" s="5">
        <v>0</v>
      </c>
      <c r="AZ145" s="5">
        <v>8</v>
      </c>
      <c r="BA145" s="5">
        <v>5</v>
      </c>
      <c r="BB145" s="5">
        <v>3</v>
      </c>
      <c r="BC145" s="5">
        <v>4</v>
      </c>
      <c r="BD145" s="5">
        <v>0</v>
      </c>
      <c r="BE145" s="5">
        <v>4</v>
      </c>
      <c r="BF145" s="5">
        <v>0</v>
      </c>
      <c r="BG145" s="5">
        <v>2</v>
      </c>
      <c r="BH145" s="5">
        <v>0</v>
      </c>
      <c r="BI145" s="5">
        <v>2</v>
      </c>
      <c r="BJ145" s="5">
        <v>0</v>
      </c>
      <c r="BK145" s="5">
        <v>0</v>
      </c>
      <c r="BL145" s="5">
        <v>0</v>
      </c>
      <c r="BM145" s="5">
        <v>1</v>
      </c>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c r="FR145" s="5"/>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4"/>
    </row>
    <row r="146" spans="1:200" ht="16.5">
      <c r="A146" s="84" t="s">
        <v>29</v>
      </c>
      <c r="B146" s="84" t="s">
        <v>76</v>
      </c>
      <c r="C146" s="68" t="s">
        <v>81</v>
      </c>
      <c r="D146" s="53">
        <v>12</v>
      </c>
      <c r="E146" s="5">
        <v>2</v>
      </c>
      <c r="F146" s="5">
        <v>0</v>
      </c>
      <c r="G146" s="5">
        <v>0</v>
      </c>
      <c r="H146" s="5">
        <v>0</v>
      </c>
      <c r="I146" s="5">
        <v>2</v>
      </c>
      <c r="J146" s="5">
        <v>2</v>
      </c>
      <c r="K146" s="5">
        <v>0</v>
      </c>
      <c r="L146" s="5">
        <v>2</v>
      </c>
      <c r="M146" s="5"/>
      <c r="N146" s="5">
        <v>458</v>
      </c>
      <c r="O146" s="5">
        <v>0</v>
      </c>
      <c r="P146" s="5">
        <v>8</v>
      </c>
      <c r="Q146" s="5">
        <v>6</v>
      </c>
      <c r="R146" s="5">
        <v>0</v>
      </c>
      <c r="S146" s="5">
        <v>3</v>
      </c>
      <c r="T146" s="5">
        <v>475</v>
      </c>
      <c r="U146" s="5">
        <v>456</v>
      </c>
      <c r="V146" s="5">
        <v>19</v>
      </c>
      <c r="W146" s="5">
        <v>0</v>
      </c>
      <c r="X146" s="5">
        <v>0</v>
      </c>
      <c r="Y146" s="5">
        <v>0</v>
      </c>
      <c r="Z146" s="5">
        <v>0</v>
      </c>
      <c r="AA146" s="5">
        <v>0</v>
      </c>
      <c r="AB146" s="5">
        <v>0</v>
      </c>
      <c r="AC146" s="5">
        <v>10</v>
      </c>
      <c r="AD146" s="5">
        <v>5</v>
      </c>
      <c r="AE146" s="5">
        <v>0</v>
      </c>
      <c r="AF146" s="5">
        <v>0</v>
      </c>
      <c r="AG146" s="5">
        <v>0</v>
      </c>
      <c r="AH146" s="5">
        <v>0</v>
      </c>
      <c r="AI146" s="5">
        <v>0</v>
      </c>
      <c r="AJ146" s="5">
        <v>0</v>
      </c>
      <c r="AK146" s="5">
        <v>0</v>
      </c>
      <c r="AL146" s="5">
        <v>0</v>
      </c>
      <c r="AM146" s="5">
        <v>0</v>
      </c>
      <c r="AN146" s="5">
        <v>0</v>
      </c>
      <c r="AO146" s="5">
        <v>0</v>
      </c>
      <c r="AP146" s="5">
        <v>5</v>
      </c>
      <c r="AQ146" s="5">
        <v>0</v>
      </c>
      <c r="AR146" s="5">
        <v>10</v>
      </c>
      <c r="AS146" s="5">
        <v>0</v>
      </c>
      <c r="AT146" s="5">
        <v>2</v>
      </c>
      <c r="AU146" s="5">
        <v>1</v>
      </c>
      <c r="AV146" s="5">
        <v>0</v>
      </c>
      <c r="AW146" s="5">
        <v>0</v>
      </c>
      <c r="AX146" s="5">
        <v>0</v>
      </c>
      <c r="AY146" s="5">
        <v>0</v>
      </c>
      <c r="AZ146" s="5">
        <v>26</v>
      </c>
      <c r="BA146" s="5">
        <v>2</v>
      </c>
      <c r="BB146" s="5">
        <v>24</v>
      </c>
      <c r="BC146" s="5">
        <v>13</v>
      </c>
      <c r="BD146" s="5">
        <v>0</v>
      </c>
      <c r="BE146" s="5">
        <v>13</v>
      </c>
      <c r="BF146" s="5">
        <v>0</v>
      </c>
      <c r="BG146" s="5">
        <v>10</v>
      </c>
      <c r="BH146" s="5">
        <v>0</v>
      </c>
      <c r="BI146" s="5">
        <v>2</v>
      </c>
      <c r="BJ146" s="5">
        <v>0</v>
      </c>
      <c r="BK146" s="5">
        <v>0</v>
      </c>
      <c r="BL146" s="5">
        <v>1</v>
      </c>
      <c r="BM146" s="5">
        <v>1</v>
      </c>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c r="FQ146" s="5"/>
      <c r="FR146" s="5"/>
      <c r="FS146" s="5"/>
      <c r="FT146" s="5"/>
      <c r="FU146" s="5"/>
      <c r="FV146" s="5"/>
      <c r="FW146" s="5"/>
      <c r="FX146" s="5"/>
      <c r="FY146" s="5"/>
      <c r="FZ146" s="5"/>
      <c r="GA146" s="5"/>
      <c r="GB146" s="5"/>
      <c r="GC146" s="5"/>
      <c r="GD146" s="5"/>
      <c r="GE146" s="5"/>
      <c r="GF146" s="5"/>
      <c r="GG146" s="5"/>
      <c r="GH146" s="5"/>
      <c r="GI146" s="5"/>
      <c r="GJ146" s="5"/>
      <c r="GK146" s="5"/>
      <c r="GL146" s="5"/>
      <c r="GM146" s="5"/>
      <c r="GN146" s="5"/>
      <c r="GO146" s="5"/>
      <c r="GP146" s="5"/>
      <c r="GQ146" s="5"/>
      <c r="GR146" s="54"/>
    </row>
    <row r="147" spans="1:200" ht="16.5">
      <c r="A147" s="84" t="s">
        <v>29</v>
      </c>
      <c r="B147" s="84" t="s">
        <v>76</v>
      </c>
      <c r="C147" s="68" t="s">
        <v>147</v>
      </c>
      <c r="D147" s="53">
        <v>108</v>
      </c>
      <c r="E147" s="5">
        <v>6</v>
      </c>
      <c r="F147" s="5">
        <v>0</v>
      </c>
      <c r="G147" s="5">
        <v>0</v>
      </c>
      <c r="H147" s="5">
        <v>0</v>
      </c>
      <c r="I147" s="5">
        <v>6</v>
      </c>
      <c r="J147" s="5">
        <v>6</v>
      </c>
      <c r="K147" s="5">
        <v>0</v>
      </c>
      <c r="L147" s="5">
        <v>6</v>
      </c>
      <c r="M147" s="5"/>
      <c r="N147" s="5">
        <v>7477</v>
      </c>
      <c r="O147" s="5">
        <v>0</v>
      </c>
      <c r="P147" s="5">
        <v>73</v>
      </c>
      <c r="Q147" s="5">
        <v>133</v>
      </c>
      <c r="R147" s="5">
        <v>0</v>
      </c>
      <c r="S147" s="5">
        <v>48</v>
      </c>
      <c r="T147" s="5">
        <v>7731</v>
      </c>
      <c r="U147" s="5">
        <v>7466</v>
      </c>
      <c r="V147" s="5">
        <v>265</v>
      </c>
      <c r="W147" s="5">
        <v>6</v>
      </c>
      <c r="X147" s="5">
        <v>1</v>
      </c>
      <c r="Y147" s="5">
        <v>7</v>
      </c>
      <c r="Z147" s="5">
        <v>0</v>
      </c>
      <c r="AA147" s="5">
        <v>0</v>
      </c>
      <c r="AB147" s="5">
        <v>68</v>
      </c>
      <c r="AC147" s="5">
        <v>156</v>
      </c>
      <c r="AD147" s="5">
        <v>54</v>
      </c>
      <c r="AE147" s="5">
        <v>22</v>
      </c>
      <c r="AF147" s="5">
        <v>0</v>
      </c>
      <c r="AG147" s="5">
        <v>0</v>
      </c>
      <c r="AH147" s="5">
        <v>2</v>
      </c>
      <c r="AI147" s="5">
        <v>0</v>
      </c>
      <c r="AJ147" s="5">
        <v>0</v>
      </c>
      <c r="AK147" s="5">
        <v>0</v>
      </c>
      <c r="AL147" s="5">
        <v>0</v>
      </c>
      <c r="AM147" s="5">
        <v>1</v>
      </c>
      <c r="AN147" s="5">
        <v>1</v>
      </c>
      <c r="AO147" s="5">
        <v>1</v>
      </c>
      <c r="AP147" s="5">
        <v>78</v>
      </c>
      <c r="AQ147" s="5">
        <v>0</v>
      </c>
      <c r="AR147" s="5">
        <v>52</v>
      </c>
      <c r="AS147" s="5">
        <v>0</v>
      </c>
      <c r="AT147" s="5">
        <v>20</v>
      </c>
      <c r="AU147" s="5">
        <v>10</v>
      </c>
      <c r="AV147" s="5">
        <v>0</v>
      </c>
      <c r="AW147" s="5">
        <v>0</v>
      </c>
      <c r="AX147" s="5">
        <v>0</v>
      </c>
      <c r="AY147" s="5">
        <v>0</v>
      </c>
      <c r="AZ147" s="5">
        <v>354</v>
      </c>
      <c r="BA147" s="5">
        <v>0</v>
      </c>
      <c r="BB147" s="5">
        <v>354</v>
      </c>
      <c r="BC147" s="5">
        <v>177</v>
      </c>
      <c r="BD147" s="5">
        <v>0</v>
      </c>
      <c r="BE147" s="5">
        <v>177</v>
      </c>
      <c r="BF147" s="5">
        <v>0</v>
      </c>
      <c r="BG147" s="5">
        <v>52</v>
      </c>
      <c r="BH147" s="5">
        <v>8</v>
      </c>
      <c r="BI147" s="5">
        <v>21</v>
      </c>
      <c r="BJ147" s="5">
        <v>0</v>
      </c>
      <c r="BK147" s="5">
        <v>20</v>
      </c>
      <c r="BL147" s="5">
        <v>1</v>
      </c>
      <c r="BM147" s="5">
        <v>1</v>
      </c>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c r="FQ147" s="5"/>
      <c r="FR147" s="5"/>
      <c r="FS147" s="5"/>
      <c r="FT147" s="5"/>
      <c r="FU147" s="5"/>
      <c r="FV147" s="5"/>
      <c r="FW147" s="5"/>
      <c r="FX147" s="5"/>
      <c r="FY147" s="5"/>
      <c r="FZ147" s="5"/>
      <c r="GA147" s="5"/>
      <c r="GB147" s="5"/>
      <c r="GC147" s="5"/>
      <c r="GD147" s="5"/>
      <c r="GE147" s="5"/>
      <c r="GF147" s="5"/>
      <c r="GG147" s="5"/>
      <c r="GH147" s="5"/>
      <c r="GI147" s="5"/>
      <c r="GJ147" s="5"/>
      <c r="GK147" s="5"/>
      <c r="GL147" s="5"/>
      <c r="GM147" s="5"/>
      <c r="GN147" s="5"/>
      <c r="GO147" s="5"/>
      <c r="GP147" s="5"/>
      <c r="GQ147" s="5"/>
      <c r="GR147" s="54"/>
    </row>
    <row r="148" spans="1:200" ht="16.5">
      <c r="A148" s="84" t="s">
        <v>29</v>
      </c>
      <c r="B148" s="84" t="s">
        <v>76</v>
      </c>
      <c r="C148" s="68" t="s">
        <v>140</v>
      </c>
      <c r="D148" s="53">
        <v>2</v>
      </c>
      <c r="E148" s="5">
        <v>0</v>
      </c>
      <c r="F148" s="5">
        <v>0</v>
      </c>
      <c r="G148" s="5">
        <v>0</v>
      </c>
      <c r="H148" s="5">
        <v>0</v>
      </c>
      <c r="I148" s="5">
        <v>0</v>
      </c>
      <c r="J148" s="5">
        <v>0</v>
      </c>
      <c r="K148" s="5">
        <v>0</v>
      </c>
      <c r="L148" s="5">
        <v>0</v>
      </c>
      <c r="M148" s="5"/>
      <c r="N148" s="5">
        <v>174</v>
      </c>
      <c r="O148" s="5">
        <v>0</v>
      </c>
      <c r="P148" s="5">
        <v>0</v>
      </c>
      <c r="Q148" s="5"/>
      <c r="R148" s="5"/>
      <c r="S148" s="5"/>
      <c r="T148" s="5">
        <v>174</v>
      </c>
      <c r="U148" s="5">
        <v>176</v>
      </c>
      <c r="V148" s="5"/>
      <c r="W148" s="5">
        <v>0</v>
      </c>
      <c r="X148" s="5">
        <v>0</v>
      </c>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c r="ES148" s="5"/>
      <c r="ET148" s="5"/>
      <c r="EU148" s="5"/>
      <c r="EV148" s="5"/>
      <c r="EW148" s="5"/>
      <c r="EX148" s="5"/>
      <c r="EY148" s="5"/>
      <c r="EZ148" s="5"/>
      <c r="FA148" s="5"/>
      <c r="FB148" s="5"/>
      <c r="FC148" s="5"/>
      <c r="FD148" s="5"/>
      <c r="FE148" s="5"/>
      <c r="FF148" s="5"/>
      <c r="FG148" s="5"/>
      <c r="FH148" s="5"/>
      <c r="FI148" s="5"/>
      <c r="FJ148" s="5"/>
      <c r="FK148" s="5"/>
      <c r="FL148" s="5"/>
      <c r="FM148" s="5"/>
      <c r="FN148" s="5"/>
      <c r="FO148" s="5"/>
      <c r="FP148" s="5"/>
      <c r="FQ148" s="5"/>
      <c r="FR148" s="5"/>
      <c r="FS148" s="5"/>
      <c r="FT148" s="5"/>
      <c r="FU148" s="5"/>
      <c r="FV148" s="5"/>
      <c r="FW148" s="5"/>
      <c r="FX148" s="5"/>
      <c r="FY148" s="5"/>
      <c r="FZ148" s="5"/>
      <c r="GA148" s="5"/>
      <c r="GB148" s="5"/>
      <c r="GC148" s="5"/>
      <c r="GD148" s="5"/>
      <c r="GE148" s="5"/>
      <c r="GF148" s="5"/>
      <c r="GG148" s="5"/>
      <c r="GH148" s="5"/>
      <c r="GI148" s="5"/>
      <c r="GJ148" s="5"/>
      <c r="GK148" s="5"/>
      <c r="GL148" s="5"/>
      <c r="GM148" s="5"/>
      <c r="GN148" s="5"/>
      <c r="GO148" s="5"/>
      <c r="GP148" s="5"/>
      <c r="GQ148" s="5"/>
      <c r="GR148" s="54"/>
    </row>
    <row r="149" spans="1:200" ht="16.5">
      <c r="A149" s="84" t="s">
        <v>29</v>
      </c>
      <c r="B149" s="84" t="s">
        <v>76</v>
      </c>
      <c r="C149" s="68" t="s">
        <v>177</v>
      </c>
      <c r="D149" s="53">
        <v>5</v>
      </c>
      <c r="E149" s="5">
        <v>1</v>
      </c>
      <c r="F149" s="5">
        <v>0</v>
      </c>
      <c r="G149" s="5">
        <v>0</v>
      </c>
      <c r="H149" s="5">
        <v>0</v>
      </c>
      <c r="I149" s="5">
        <v>1</v>
      </c>
      <c r="J149" s="5">
        <v>1</v>
      </c>
      <c r="K149" s="5">
        <v>0</v>
      </c>
      <c r="L149" s="5">
        <v>1</v>
      </c>
      <c r="M149" s="5"/>
      <c r="N149" s="5">
        <v>275</v>
      </c>
      <c r="O149" s="5">
        <v>0</v>
      </c>
      <c r="P149" s="5">
        <v>4</v>
      </c>
      <c r="Q149" s="5">
        <v>0</v>
      </c>
      <c r="R149" s="5">
        <v>0</v>
      </c>
      <c r="S149" s="5">
        <v>0</v>
      </c>
      <c r="T149" s="5">
        <v>279</v>
      </c>
      <c r="U149" s="5">
        <v>273</v>
      </c>
      <c r="V149" s="5">
        <v>6</v>
      </c>
      <c r="W149" s="5">
        <v>0</v>
      </c>
      <c r="X149" s="5">
        <v>0</v>
      </c>
      <c r="Y149" s="5">
        <v>0</v>
      </c>
      <c r="Z149" s="5">
        <v>0</v>
      </c>
      <c r="AA149" s="5">
        <v>0</v>
      </c>
      <c r="AB149" s="5">
        <v>0</v>
      </c>
      <c r="AC149" s="5">
        <v>6</v>
      </c>
      <c r="AD149" s="5">
        <v>0</v>
      </c>
      <c r="AE149" s="5">
        <v>3</v>
      </c>
      <c r="AF149" s="5">
        <v>0</v>
      </c>
      <c r="AG149" s="5">
        <v>0</v>
      </c>
      <c r="AH149" s="5">
        <v>0</v>
      </c>
      <c r="AI149" s="5">
        <v>0</v>
      </c>
      <c r="AJ149" s="5">
        <v>0</v>
      </c>
      <c r="AK149" s="5">
        <v>0</v>
      </c>
      <c r="AL149" s="5">
        <v>0</v>
      </c>
      <c r="AM149" s="5">
        <v>1</v>
      </c>
      <c r="AN149" s="5">
        <v>2</v>
      </c>
      <c r="AO149" s="5">
        <v>3</v>
      </c>
      <c r="AP149" s="5">
        <v>0</v>
      </c>
      <c r="AQ149" s="5">
        <v>3</v>
      </c>
      <c r="AR149" s="5">
        <v>0</v>
      </c>
      <c r="AS149" s="5">
        <v>0</v>
      </c>
      <c r="AT149" s="5">
        <v>0</v>
      </c>
      <c r="AU149" s="5">
        <v>0</v>
      </c>
      <c r="AV149" s="5">
        <v>0</v>
      </c>
      <c r="AW149" s="5">
        <v>0</v>
      </c>
      <c r="AX149" s="5">
        <v>0</v>
      </c>
      <c r="AY149" s="5">
        <v>0</v>
      </c>
      <c r="AZ149" s="5">
        <v>6</v>
      </c>
      <c r="BA149" s="5">
        <v>6</v>
      </c>
      <c r="BB149" s="5">
        <v>0</v>
      </c>
      <c r="BC149" s="5">
        <v>2</v>
      </c>
      <c r="BD149" s="5">
        <v>1</v>
      </c>
      <c r="BE149" s="5">
        <v>0</v>
      </c>
      <c r="BF149" s="5">
        <v>2</v>
      </c>
      <c r="BG149" s="5">
        <v>0</v>
      </c>
      <c r="BH149" s="5">
        <v>0</v>
      </c>
      <c r="BI149" s="5">
        <v>0</v>
      </c>
      <c r="BJ149" s="5">
        <v>0</v>
      </c>
      <c r="BK149" s="5">
        <v>0</v>
      </c>
      <c r="BL149" s="5">
        <v>0</v>
      </c>
      <c r="BM149" s="5">
        <v>1</v>
      </c>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c r="FQ149" s="5"/>
      <c r="FR149" s="5"/>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4"/>
    </row>
    <row r="150" spans="1:200" ht="16.5">
      <c r="A150" s="84" t="s">
        <v>29</v>
      </c>
      <c r="B150" s="84" t="s">
        <v>76</v>
      </c>
      <c r="C150" s="68" t="s">
        <v>82</v>
      </c>
      <c r="D150" s="53">
        <v>23</v>
      </c>
      <c r="E150" s="5">
        <v>3</v>
      </c>
      <c r="F150" s="5">
        <v>1</v>
      </c>
      <c r="G150" s="5">
        <v>0</v>
      </c>
      <c r="H150" s="5">
        <v>0</v>
      </c>
      <c r="I150" s="5">
        <v>2</v>
      </c>
      <c r="J150" s="5">
        <v>2</v>
      </c>
      <c r="K150" s="5">
        <v>0</v>
      </c>
      <c r="L150" s="5">
        <v>2</v>
      </c>
      <c r="M150" s="5"/>
      <c r="N150" s="5">
        <v>525</v>
      </c>
      <c r="O150" s="5">
        <v>0</v>
      </c>
      <c r="P150" s="5">
        <v>8</v>
      </c>
      <c r="Q150" s="5">
        <v>5</v>
      </c>
      <c r="R150" s="5">
        <v>0</v>
      </c>
      <c r="S150" s="5">
        <v>13</v>
      </c>
      <c r="T150" s="5">
        <v>551</v>
      </c>
      <c r="U150" s="5">
        <v>528</v>
      </c>
      <c r="V150" s="5">
        <v>23</v>
      </c>
      <c r="W150" s="5">
        <v>1</v>
      </c>
      <c r="X150" s="5">
        <v>0</v>
      </c>
      <c r="Y150" s="5">
        <v>0</v>
      </c>
      <c r="Z150" s="5">
        <v>0</v>
      </c>
      <c r="AA150" s="5">
        <v>0</v>
      </c>
      <c r="AB150" s="5">
        <v>2</v>
      </c>
      <c r="AC150" s="5">
        <v>26</v>
      </c>
      <c r="AD150" s="5">
        <v>5</v>
      </c>
      <c r="AE150" s="5">
        <v>1</v>
      </c>
      <c r="AF150" s="5">
        <v>0</v>
      </c>
      <c r="AG150" s="5">
        <v>0</v>
      </c>
      <c r="AH150" s="5">
        <v>3</v>
      </c>
      <c r="AI150" s="5">
        <v>3</v>
      </c>
      <c r="AJ150" s="5">
        <v>0</v>
      </c>
      <c r="AK150" s="5">
        <v>0</v>
      </c>
      <c r="AL150" s="5">
        <v>0</v>
      </c>
      <c r="AM150" s="5">
        <v>0</v>
      </c>
      <c r="AN150" s="5">
        <v>0</v>
      </c>
      <c r="AO150" s="5">
        <v>0</v>
      </c>
      <c r="AP150" s="5">
        <v>12</v>
      </c>
      <c r="AQ150" s="5">
        <v>0</v>
      </c>
      <c r="AR150" s="5">
        <v>7</v>
      </c>
      <c r="AS150" s="5">
        <v>0</v>
      </c>
      <c r="AT150" s="5">
        <v>0</v>
      </c>
      <c r="AU150" s="5">
        <v>0</v>
      </c>
      <c r="AV150" s="5">
        <v>0</v>
      </c>
      <c r="AW150" s="5">
        <v>0</v>
      </c>
      <c r="AX150" s="5">
        <v>0</v>
      </c>
      <c r="AY150" s="5">
        <v>0</v>
      </c>
      <c r="AZ150" s="5">
        <v>20</v>
      </c>
      <c r="BA150" s="5">
        <v>0</v>
      </c>
      <c r="BB150" s="5">
        <v>20</v>
      </c>
      <c r="BC150" s="5">
        <v>10</v>
      </c>
      <c r="BD150" s="5">
        <v>0</v>
      </c>
      <c r="BE150" s="5">
        <v>10</v>
      </c>
      <c r="BF150" s="5">
        <v>0</v>
      </c>
      <c r="BG150" s="5">
        <v>7</v>
      </c>
      <c r="BH150" s="5">
        <v>0</v>
      </c>
      <c r="BI150" s="5">
        <v>1</v>
      </c>
      <c r="BJ150" s="5">
        <v>0</v>
      </c>
      <c r="BK150" s="5">
        <v>0</v>
      </c>
      <c r="BL150" s="5">
        <v>0</v>
      </c>
      <c r="BM150" s="5">
        <v>1</v>
      </c>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5"/>
      <c r="FM150" s="5"/>
      <c r="FN150" s="5"/>
      <c r="FO150" s="5"/>
      <c r="FP150" s="5"/>
      <c r="FQ150" s="5"/>
      <c r="FR150" s="5"/>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4"/>
    </row>
    <row r="151" spans="1:200" ht="16.5">
      <c r="A151" s="84" t="s">
        <v>29</v>
      </c>
      <c r="B151" s="84" t="s">
        <v>76</v>
      </c>
      <c r="C151" s="68" t="s">
        <v>163</v>
      </c>
      <c r="D151" s="53">
        <v>15</v>
      </c>
      <c r="E151" s="5">
        <v>4</v>
      </c>
      <c r="F151" s="5">
        <v>0</v>
      </c>
      <c r="G151" s="5">
        <v>0</v>
      </c>
      <c r="H151" s="5">
        <v>1</v>
      </c>
      <c r="I151" s="5">
        <v>3</v>
      </c>
      <c r="J151" s="5">
        <v>3</v>
      </c>
      <c r="K151" s="5">
        <v>0</v>
      </c>
      <c r="L151" s="5">
        <v>3</v>
      </c>
      <c r="M151" s="5"/>
      <c r="N151" s="5">
        <v>526</v>
      </c>
      <c r="O151" s="5">
        <v>0</v>
      </c>
      <c r="P151" s="5">
        <v>18</v>
      </c>
      <c r="Q151" s="5">
        <v>2</v>
      </c>
      <c r="R151" s="5">
        <v>0</v>
      </c>
      <c r="S151" s="5">
        <v>5</v>
      </c>
      <c r="T151" s="5">
        <v>551</v>
      </c>
      <c r="U151" s="5">
        <v>526</v>
      </c>
      <c r="V151" s="5">
        <v>25</v>
      </c>
      <c r="W151" s="5">
        <v>3</v>
      </c>
      <c r="X151" s="5">
        <v>0</v>
      </c>
      <c r="Y151" s="5">
        <v>0</v>
      </c>
      <c r="Z151" s="5">
        <v>0</v>
      </c>
      <c r="AA151" s="5">
        <v>0</v>
      </c>
      <c r="AB151" s="5">
        <v>5</v>
      </c>
      <c r="AC151" s="5">
        <v>26</v>
      </c>
      <c r="AD151" s="5">
        <v>10</v>
      </c>
      <c r="AE151" s="5">
        <v>0</v>
      </c>
      <c r="AF151" s="5">
        <v>0</v>
      </c>
      <c r="AG151" s="5">
        <v>0</v>
      </c>
      <c r="AH151" s="5">
        <v>0</v>
      </c>
      <c r="AI151" s="5">
        <v>0</v>
      </c>
      <c r="AJ151" s="5">
        <v>0</v>
      </c>
      <c r="AK151" s="5">
        <v>0</v>
      </c>
      <c r="AL151" s="5">
        <v>0</v>
      </c>
      <c r="AM151" s="5">
        <v>1</v>
      </c>
      <c r="AN151" s="5">
        <v>1</v>
      </c>
      <c r="AO151" s="5">
        <v>1</v>
      </c>
      <c r="AP151" s="5">
        <v>10</v>
      </c>
      <c r="AQ151" s="5">
        <v>0</v>
      </c>
      <c r="AR151" s="5">
        <v>5</v>
      </c>
      <c r="AS151" s="5">
        <v>0</v>
      </c>
      <c r="AT151" s="5">
        <v>4</v>
      </c>
      <c r="AU151" s="5">
        <v>2</v>
      </c>
      <c r="AV151" s="5">
        <v>0</v>
      </c>
      <c r="AW151" s="5">
        <v>0</v>
      </c>
      <c r="AX151" s="5">
        <v>0</v>
      </c>
      <c r="AY151" s="5">
        <v>0</v>
      </c>
      <c r="AZ151" s="5">
        <v>20</v>
      </c>
      <c r="BA151" s="5">
        <v>6</v>
      </c>
      <c r="BB151" s="5">
        <v>14</v>
      </c>
      <c r="BC151" s="5">
        <v>10</v>
      </c>
      <c r="BD151" s="5">
        <v>0</v>
      </c>
      <c r="BE151" s="5">
        <v>10</v>
      </c>
      <c r="BF151" s="5">
        <v>0</v>
      </c>
      <c r="BG151" s="5">
        <v>5</v>
      </c>
      <c r="BH151" s="5">
        <v>0</v>
      </c>
      <c r="BI151" s="5">
        <v>0</v>
      </c>
      <c r="BJ151" s="5">
        <v>0</v>
      </c>
      <c r="BK151" s="5">
        <v>0</v>
      </c>
      <c r="BL151" s="5">
        <v>0</v>
      </c>
      <c r="BM151" s="5">
        <v>1</v>
      </c>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5"/>
      <c r="GJ151" s="5"/>
      <c r="GK151" s="5"/>
      <c r="GL151" s="5"/>
      <c r="GM151" s="5"/>
      <c r="GN151" s="5"/>
      <c r="GO151" s="5"/>
      <c r="GP151" s="5"/>
      <c r="GQ151" s="5"/>
      <c r="GR151" s="54"/>
    </row>
    <row r="152" spans="1:200" ht="17.25" thickBot="1">
      <c r="A152" s="84" t="s">
        <v>29</v>
      </c>
      <c r="B152" s="84" t="s">
        <v>76</v>
      </c>
      <c r="C152" s="58" t="s">
        <v>141</v>
      </c>
      <c r="D152" s="53">
        <v>1</v>
      </c>
      <c r="E152" s="5">
        <v>0</v>
      </c>
      <c r="F152" s="5">
        <v>0</v>
      </c>
      <c r="G152" s="5">
        <v>0</v>
      </c>
      <c r="H152" s="5">
        <v>0</v>
      </c>
      <c r="I152" s="5">
        <v>0</v>
      </c>
      <c r="J152" s="5">
        <v>0</v>
      </c>
      <c r="K152" s="5">
        <v>0</v>
      </c>
      <c r="L152" s="5">
        <v>0</v>
      </c>
      <c r="M152" s="5"/>
      <c r="N152" s="5">
        <v>113</v>
      </c>
      <c r="O152" s="5">
        <v>0</v>
      </c>
      <c r="P152" s="5">
        <v>4</v>
      </c>
      <c r="Q152" s="5">
        <v>0</v>
      </c>
      <c r="R152" s="5">
        <v>0</v>
      </c>
      <c r="S152" s="5">
        <v>0</v>
      </c>
      <c r="T152" s="5">
        <v>117</v>
      </c>
      <c r="U152" s="5">
        <v>116</v>
      </c>
      <c r="V152" s="5">
        <v>1</v>
      </c>
      <c r="W152" s="5">
        <v>0</v>
      </c>
      <c r="X152" s="5">
        <v>0</v>
      </c>
      <c r="Y152" s="5"/>
      <c r="Z152" s="5"/>
      <c r="AA152" s="5"/>
      <c r="AB152" s="5"/>
      <c r="AC152" s="5">
        <v>1</v>
      </c>
      <c r="AD152" s="5"/>
      <c r="AE152" s="5"/>
      <c r="AF152" s="5"/>
      <c r="AG152" s="5"/>
      <c r="AH152" s="5"/>
      <c r="AI152" s="5"/>
      <c r="AJ152" s="5"/>
      <c r="AK152" s="5"/>
      <c r="AL152" s="5"/>
      <c r="AM152" s="5"/>
      <c r="AN152" s="5"/>
      <c r="AO152" s="5"/>
      <c r="AP152" s="5"/>
      <c r="AQ152" s="5"/>
      <c r="AR152" s="5"/>
      <c r="AS152" s="5"/>
      <c r="AT152" s="5">
        <v>0</v>
      </c>
      <c r="AU152" s="5"/>
      <c r="AV152" s="5"/>
      <c r="AW152" s="5">
        <v>0</v>
      </c>
      <c r="AX152" s="5"/>
      <c r="AY152" s="5"/>
      <c r="AZ152" s="5">
        <v>0</v>
      </c>
      <c r="BA152" s="5">
        <v>0</v>
      </c>
      <c r="BB152" s="5">
        <v>0</v>
      </c>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4"/>
    </row>
    <row r="153" spans="1:200" ht="16.5">
      <c r="A153" s="84" t="s">
        <v>29</v>
      </c>
      <c r="B153" s="84" t="s">
        <v>76</v>
      </c>
      <c r="C153" s="66" t="s">
        <v>212</v>
      </c>
      <c r="D153" s="53">
        <v>0</v>
      </c>
      <c r="E153" s="5"/>
      <c r="F153" s="5"/>
      <c r="G153" s="5"/>
      <c r="H153" s="5"/>
      <c r="I153" s="5"/>
      <c r="J153" s="5"/>
      <c r="K153" s="5"/>
      <c r="L153" s="5"/>
      <c r="M153" s="5"/>
      <c r="N153" s="5">
        <v>27</v>
      </c>
      <c r="O153" s="5"/>
      <c r="P153" s="5">
        <v>0</v>
      </c>
      <c r="Q153" s="5">
        <v>0</v>
      </c>
      <c r="R153" s="5">
        <v>0</v>
      </c>
      <c r="S153" s="5">
        <v>4</v>
      </c>
      <c r="T153" s="5">
        <v>31</v>
      </c>
      <c r="U153" s="5">
        <v>31</v>
      </c>
      <c r="V153" s="5"/>
      <c r="W153" s="5"/>
      <c r="X153" s="5"/>
      <c r="Y153" s="5">
        <v>0</v>
      </c>
      <c r="Z153" s="5">
        <v>0</v>
      </c>
      <c r="AA153" s="5">
        <v>0</v>
      </c>
      <c r="AB153" s="5">
        <v>0</v>
      </c>
      <c r="AC153" s="5">
        <v>0</v>
      </c>
      <c r="AD153" s="5">
        <v>0</v>
      </c>
      <c r="AE153" s="5">
        <v>0</v>
      </c>
      <c r="AF153" s="5">
        <v>0</v>
      </c>
      <c r="AG153" s="5">
        <v>0</v>
      </c>
      <c r="AH153" s="5">
        <v>0</v>
      </c>
      <c r="AI153" s="5">
        <v>0</v>
      </c>
      <c r="AJ153" s="5">
        <v>0</v>
      </c>
      <c r="AK153" s="5">
        <v>0</v>
      </c>
      <c r="AL153" s="5">
        <v>0</v>
      </c>
      <c r="AM153" s="5">
        <v>0</v>
      </c>
      <c r="AN153" s="5">
        <v>0</v>
      </c>
      <c r="AO153" s="5">
        <v>0</v>
      </c>
      <c r="AP153" s="5">
        <v>0</v>
      </c>
      <c r="AQ153" s="5">
        <v>0</v>
      </c>
      <c r="AR153" s="5">
        <v>0</v>
      </c>
      <c r="AS153" s="5">
        <v>0</v>
      </c>
      <c r="AT153" s="5">
        <v>0</v>
      </c>
      <c r="AU153" s="5">
        <v>0</v>
      </c>
      <c r="AV153" s="5">
        <v>0</v>
      </c>
      <c r="AW153" s="5">
        <v>0</v>
      </c>
      <c r="AX153" s="5">
        <v>0</v>
      </c>
      <c r="AY153" s="5">
        <v>0</v>
      </c>
      <c r="AZ153" s="5">
        <v>0</v>
      </c>
      <c r="BA153" s="5">
        <v>0</v>
      </c>
      <c r="BB153" s="5">
        <v>0</v>
      </c>
      <c r="BC153" s="5">
        <v>0</v>
      </c>
      <c r="BD153" s="5">
        <v>0</v>
      </c>
      <c r="BE153" s="5">
        <v>0</v>
      </c>
      <c r="BF153" s="5">
        <v>0</v>
      </c>
      <c r="BG153" s="5">
        <v>0</v>
      </c>
      <c r="BH153" s="5">
        <v>0</v>
      </c>
      <c r="BI153" s="5">
        <v>0</v>
      </c>
      <c r="BJ153" s="5">
        <v>0</v>
      </c>
      <c r="BK153" s="5">
        <v>0</v>
      </c>
      <c r="BL153" s="5">
        <v>0</v>
      </c>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4"/>
    </row>
    <row r="154" spans="1:200" ht="16.5">
      <c r="A154" s="84" t="s">
        <v>29</v>
      </c>
      <c r="B154" s="84" t="s">
        <v>76</v>
      </c>
      <c r="C154" s="66" t="s">
        <v>213</v>
      </c>
      <c r="D154" s="53">
        <v>0</v>
      </c>
      <c r="E154" s="5">
        <v>0</v>
      </c>
      <c r="F154" s="5">
        <v>0</v>
      </c>
      <c r="G154" s="5">
        <v>0</v>
      </c>
      <c r="H154" s="5">
        <v>0</v>
      </c>
      <c r="I154" s="5">
        <v>0</v>
      </c>
      <c r="J154" s="5">
        <v>0</v>
      </c>
      <c r="K154" s="5">
        <v>0</v>
      </c>
      <c r="L154" s="5">
        <v>0</v>
      </c>
      <c r="M154" s="5"/>
      <c r="N154" s="5">
        <v>52</v>
      </c>
      <c r="O154" s="5">
        <v>0</v>
      </c>
      <c r="P154" s="5">
        <v>0</v>
      </c>
      <c r="Q154" s="5">
        <v>0</v>
      </c>
      <c r="R154" s="5">
        <v>0</v>
      </c>
      <c r="S154" s="5">
        <v>0</v>
      </c>
      <c r="T154" s="5">
        <v>52</v>
      </c>
      <c r="U154" s="5">
        <v>47</v>
      </c>
      <c r="V154" s="5">
        <v>5</v>
      </c>
      <c r="W154" s="5">
        <v>0</v>
      </c>
      <c r="X154" s="5">
        <v>0</v>
      </c>
      <c r="Y154" s="5">
        <v>0</v>
      </c>
      <c r="Z154" s="5">
        <v>0</v>
      </c>
      <c r="AA154" s="5">
        <v>0</v>
      </c>
      <c r="AB154" s="5">
        <v>0</v>
      </c>
      <c r="AC154" s="5">
        <v>6</v>
      </c>
      <c r="AD154" s="5">
        <v>2</v>
      </c>
      <c r="AE154" s="5">
        <v>1</v>
      </c>
      <c r="AF154" s="5">
        <v>0</v>
      </c>
      <c r="AG154" s="5">
        <v>0</v>
      </c>
      <c r="AH154" s="5">
        <v>0</v>
      </c>
      <c r="AI154" s="5">
        <v>0</v>
      </c>
      <c r="AJ154" s="5">
        <v>0</v>
      </c>
      <c r="AK154" s="5">
        <v>0</v>
      </c>
      <c r="AL154" s="5">
        <v>0</v>
      </c>
      <c r="AM154" s="5">
        <v>1</v>
      </c>
      <c r="AN154" s="5">
        <v>1</v>
      </c>
      <c r="AO154" s="5">
        <v>1</v>
      </c>
      <c r="AP154" s="5">
        <v>3</v>
      </c>
      <c r="AQ154" s="5">
        <v>0</v>
      </c>
      <c r="AR154" s="5">
        <v>0</v>
      </c>
      <c r="AS154" s="5">
        <v>0</v>
      </c>
      <c r="AT154" s="5">
        <v>0</v>
      </c>
      <c r="AU154" s="5">
        <v>0</v>
      </c>
      <c r="AV154" s="5">
        <v>0</v>
      </c>
      <c r="AW154" s="5">
        <v>0</v>
      </c>
      <c r="AX154" s="5">
        <v>0</v>
      </c>
      <c r="AY154" s="5">
        <v>0</v>
      </c>
      <c r="AZ154" s="5">
        <v>4</v>
      </c>
      <c r="BA154" s="5">
        <v>0</v>
      </c>
      <c r="BB154" s="5">
        <v>4</v>
      </c>
      <c r="BC154" s="5">
        <v>1</v>
      </c>
      <c r="BD154" s="5">
        <v>0</v>
      </c>
      <c r="BE154" s="5">
        <v>1</v>
      </c>
      <c r="BF154" s="5">
        <v>0</v>
      </c>
      <c r="BG154" s="5">
        <v>0</v>
      </c>
      <c r="BH154" s="5">
        <v>1</v>
      </c>
      <c r="BI154" s="5">
        <v>0</v>
      </c>
      <c r="BJ154" s="5">
        <v>0</v>
      </c>
      <c r="BK154" s="5">
        <v>0</v>
      </c>
      <c r="BL154" s="5">
        <v>0</v>
      </c>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c r="FQ154" s="5"/>
      <c r="FR154" s="5"/>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4"/>
    </row>
    <row r="155" spans="1:200" ht="16.5">
      <c r="A155" s="84" t="s">
        <v>29</v>
      </c>
      <c r="B155" s="79" t="s">
        <v>84</v>
      </c>
      <c r="C155" s="68" t="s">
        <v>153</v>
      </c>
      <c r="D155" s="53">
        <v>9</v>
      </c>
      <c r="E155" s="5">
        <v>1</v>
      </c>
      <c r="F155" s="5">
        <v>0</v>
      </c>
      <c r="G155" s="5">
        <v>0</v>
      </c>
      <c r="H155" s="5">
        <v>0</v>
      </c>
      <c r="I155" s="5">
        <v>1</v>
      </c>
      <c r="J155" s="5">
        <v>1</v>
      </c>
      <c r="K155" s="5">
        <v>0</v>
      </c>
      <c r="L155" s="5">
        <v>0</v>
      </c>
      <c r="M155" s="5"/>
      <c r="N155" s="5">
        <v>183</v>
      </c>
      <c r="O155" s="5">
        <v>0</v>
      </c>
      <c r="P155" s="5">
        <v>3</v>
      </c>
      <c r="Q155" s="5">
        <v>0</v>
      </c>
      <c r="R155" s="5">
        <v>0</v>
      </c>
      <c r="S155" s="5">
        <v>3</v>
      </c>
      <c r="T155" s="5">
        <v>189</v>
      </c>
      <c r="U155" s="5">
        <v>184</v>
      </c>
      <c r="V155" s="5">
        <v>5</v>
      </c>
      <c r="W155" s="5">
        <v>0</v>
      </c>
      <c r="X155" s="5">
        <v>0</v>
      </c>
      <c r="Y155" s="5">
        <v>0</v>
      </c>
      <c r="Z155" s="5">
        <v>0</v>
      </c>
      <c r="AA155" s="5">
        <v>0</v>
      </c>
      <c r="AB155" s="5">
        <v>0</v>
      </c>
      <c r="AC155" s="5">
        <v>1</v>
      </c>
      <c r="AD155" s="5">
        <v>0</v>
      </c>
      <c r="AE155" s="5">
        <v>0</v>
      </c>
      <c r="AF155" s="5">
        <v>0</v>
      </c>
      <c r="AG155" s="5">
        <v>0</v>
      </c>
      <c r="AH155" s="5">
        <v>0</v>
      </c>
      <c r="AI155" s="5">
        <v>0</v>
      </c>
      <c r="AJ155" s="5">
        <v>0</v>
      </c>
      <c r="AK155" s="5">
        <v>0</v>
      </c>
      <c r="AL155" s="5">
        <v>0</v>
      </c>
      <c r="AM155" s="5">
        <v>0</v>
      </c>
      <c r="AN155" s="5">
        <v>0</v>
      </c>
      <c r="AO155" s="5">
        <v>0</v>
      </c>
      <c r="AP155" s="5">
        <v>0</v>
      </c>
      <c r="AQ155" s="5">
        <v>0</v>
      </c>
      <c r="AR155" s="5">
        <v>0</v>
      </c>
      <c r="AS155" s="5">
        <v>0</v>
      </c>
      <c r="AT155" s="5">
        <v>0</v>
      </c>
      <c r="AU155" s="5">
        <v>0</v>
      </c>
      <c r="AV155" s="5">
        <v>0</v>
      </c>
      <c r="AW155" s="5">
        <v>0</v>
      </c>
      <c r="AX155" s="5">
        <v>0</v>
      </c>
      <c r="AY155" s="5">
        <v>0</v>
      </c>
      <c r="AZ155" s="5">
        <v>9</v>
      </c>
      <c r="BA155" s="5">
        <v>0</v>
      </c>
      <c r="BB155" s="5">
        <v>9</v>
      </c>
      <c r="BC155" s="5">
        <v>5</v>
      </c>
      <c r="BD155" s="5">
        <v>0</v>
      </c>
      <c r="BE155" s="5">
        <v>0</v>
      </c>
      <c r="BF155" s="5">
        <v>5</v>
      </c>
      <c r="BG155" s="5">
        <v>0</v>
      </c>
      <c r="BH155" s="5">
        <v>0</v>
      </c>
      <c r="BI155" s="5">
        <v>0</v>
      </c>
      <c r="BJ155" s="5">
        <v>0</v>
      </c>
      <c r="BK155" s="5">
        <v>0</v>
      </c>
      <c r="BL155" s="5">
        <v>0</v>
      </c>
      <c r="BM155" s="5">
        <v>1</v>
      </c>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c r="EO155" s="5"/>
      <c r="EP155" s="5"/>
      <c r="EQ155" s="5"/>
      <c r="ER155" s="5"/>
      <c r="ES155" s="5"/>
      <c r="ET155" s="5"/>
      <c r="EU155" s="5"/>
      <c r="EV155" s="5"/>
      <c r="EW155" s="5"/>
      <c r="EX155" s="5"/>
      <c r="EY155" s="5"/>
      <c r="EZ155" s="5"/>
      <c r="FA155" s="5"/>
      <c r="FB155" s="5"/>
      <c r="FC155" s="5"/>
      <c r="FD155" s="5"/>
      <c r="FE155" s="5"/>
      <c r="FF155" s="5"/>
      <c r="FG155" s="5"/>
      <c r="FH155" s="5"/>
      <c r="FI155" s="5"/>
      <c r="FJ155" s="5"/>
      <c r="FK155" s="5"/>
      <c r="FL155" s="5"/>
      <c r="FM155" s="5"/>
      <c r="FN155" s="5"/>
      <c r="FO155" s="5"/>
      <c r="FP155" s="5"/>
      <c r="FQ155" s="5"/>
      <c r="FR155" s="5"/>
      <c r="FS155" s="5"/>
      <c r="FT155" s="5"/>
      <c r="FU155" s="5"/>
      <c r="FV155" s="5"/>
      <c r="FW155" s="5"/>
      <c r="FX155" s="5"/>
      <c r="FY155" s="5"/>
      <c r="FZ155" s="5"/>
      <c r="GA155" s="5"/>
      <c r="GB155" s="5"/>
      <c r="GC155" s="5"/>
      <c r="GD155" s="5"/>
      <c r="GE155" s="5"/>
      <c r="GF155" s="5"/>
      <c r="GG155" s="5"/>
      <c r="GH155" s="5"/>
      <c r="GI155" s="5"/>
      <c r="GJ155" s="5"/>
      <c r="GK155" s="5"/>
      <c r="GL155" s="5"/>
      <c r="GM155" s="5"/>
      <c r="GN155" s="5"/>
      <c r="GO155" s="5"/>
      <c r="GP155" s="5"/>
      <c r="GQ155" s="5"/>
      <c r="GR155" s="54"/>
    </row>
    <row r="156" spans="1:200" ht="16.5">
      <c r="A156" s="84" t="s">
        <v>29</v>
      </c>
      <c r="B156" s="84" t="s">
        <v>84</v>
      </c>
      <c r="C156" s="68" t="s">
        <v>85</v>
      </c>
      <c r="D156" s="53">
        <v>0</v>
      </c>
      <c r="E156" s="5">
        <v>0</v>
      </c>
      <c r="F156" s="5">
        <v>0</v>
      </c>
      <c r="G156" s="5">
        <v>0</v>
      </c>
      <c r="H156" s="5">
        <v>0</v>
      </c>
      <c r="I156" s="5">
        <v>0</v>
      </c>
      <c r="J156" s="5">
        <v>0</v>
      </c>
      <c r="K156" s="5">
        <v>0</v>
      </c>
      <c r="L156" s="5">
        <v>0</v>
      </c>
      <c r="M156" s="5"/>
      <c r="N156" s="5">
        <v>74</v>
      </c>
      <c r="O156" s="5">
        <v>0</v>
      </c>
      <c r="P156" s="5">
        <v>2</v>
      </c>
      <c r="Q156" s="5">
        <v>3</v>
      </c>
      <c r="R156" s="5">
        <v>0</v>
      </c>
      <c r="S156" s="5">
        <v>0</v>
      </c>
      <c r="T156" s="5">
        <v>79</v>
      </c>
      <c r="U156" s="5">
        <v>78</v>
      </c>
      <c r="V156" s="5">
        <v>1</v>
      </c>
      <c r="W156" s="5">
        <v>0</v>
      </c>
      <c r="X156" s="5">
        <v>0</v>
      </c>
      <c r="Y156" s="5">
        <v>0</v>
      </c>
      <c r="Z156" s="5">
        <v>0</v>
      </c>
      <c r="AA156" s="5">
        <v>0</v>
      </c>
      <c r="AB156" s="5">
        <v>0</v>
      </c>
      <c r="AC156" s="5">
        <v>2</v>
      </c>
      <c r="AD156" s="5">
        <v>0</v>
      </c>
      <c r="AE156" s="5">
        <v>0</v>
      </c>
      <c r="AF156" s="5">
        <v>0</v>
      </c>
      <c r="AG156" s="5">
        <v>0</v>
      </c>
      <c r="AH156" s="5">
        <v>0</v>
      </c>
      <c r="AI156" s="5">
        <v>0</v>
      </c>
      <c r="AJ156" s="5">
        <v>0</v>
      </c>
      <c r="AK156" s="5">
        <v>0</v>
      </c>
      <c r="AL156" s="5">
        <v>0</v>
      </c>
      <c r="AM156" s="5">
        <v>0</v>
      </c>
      <c r="AN156" s="5">
        <v>0</v>
      </c>
      <c r="AO156" s="5">
        <v>0</v>
      </c>
      <c r="AP156" s="5">
        <v>0</v>
      </c>
      <c r="AQ156" s="5">
        <v>0</v>
      </c>
      <c r="AR156" s="5">
        <v>0</v>
      </c>
      <c r="AS156" s="5">
        <v>0</v>
      </c>
      <c r="AT156" s="5">
        <v>0</v>
      </c>
      <c r="AU156" s="5">
        <v>0</v>
      </c>
      <c r="AV156" s="5">
        <v>0</v>
      </c>
      <c r="AW156" s="5">
        <v>0</v>
      </c>
      <c r="AX156" s="5">
        <v>0</v>
      </c>
      <c r="AY156" s="5">
        <v>0</v>
      </c>
      <c r="AZ156" s="5">
        <v>0</v>
      </c>
      <c r="BA156" s="5">
        <v>0</v>
      </c>
      <c r="BB156" s="5">
        <v>0</v>
      </c>
      <c r="BC156" s="5">
        <v>1</v>
      </c>
      <c r="BD156" s="5">
        <v>0</v>
      </c>
      <c r="BE156" s="5">
        <v>0</v>
      </c>
      <c r="BF156" s="5">
        <v>1</v>
      </c>
      <c r="BG156" s="5">
        <v>0</v>
      </c>
      <c r="BH156" s="5">
        <v>0</v>
      </c>
      <c r="BI156" s="5">
        <v>0</v>
      </c>
      <c r="BJ156" s="5">
        <v>0</v>
      </c>
      <c r="BK156" s="5">
        <v>0</v>
      </c>
      <c r="BL156" s="5">
        <v>0</v>
      </c>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4"/>
    </row>
    <row r="157" spans="1:200" ht="16.5">
      <c r="A157" s="84" t="s">
        <v>29</v>
      </c>
      <c r="B157" s="84" t="s">
        <v>84</v>
      </c>
      <c r="C157" s="68" t="s">
        <v>181</v>
      </c>
      <c r="D157" s="53">
        <v>0</v>
      </c>
      <c r="E157" s="5">
        <v>0</v>
      </c>
      <c r="F157" s="5">
        <v>0</v>
      </c>
      <c r="G157" s="5">
        <v>0</v>
      </c>
      <c r="H157" s="5">
        <v>0</v>
      </c>
      <c r="I157" s="5">
        <v>0</v>
      </c>
      <c r="J157" s="5">
        <v>0</v>
      </c>
      <c r="K157" s="5">
        <v>0</v>
      </c>
      <c r="L157" s="5">
        <v>0</v>
      </c>
      <c r="M157" s="5"/>
      <c r="N157" s="5">
        <v>102</v>
      </c>
      <c r="O157" s="5">
        <v>0</v>
      </c>
      <c r="P157" s="5">
        <v>4</v>
      </c>
      <c r="Q157" s="5">
        <v>0</v>
      </c>
      <c r="R157" s="5">
        <v>0</v>
      </c>
      <c r="S157" s="5">
        <v>0</v>
      </c>
      <c r="T157" s="5">
        <v>106</v>
      </c>
      <c r="U157" s="5">
        <v>106</v>
      </c>
      <c r="V157" s="5"/>
      <c r="W157" s="5">
        <v>0</v>
      </c>
      <c r="X157" s="5">
        <v>0</v>
      </c>
      <c r="Y157" s="5">
        <v>0</v>
      </c>
      <c r="Z157" s="5">
        <v>0</v>
      </c>
      <c r="AA157" s="5">
        <v>0</v>
      </c>
      <c r="AB157" s="5">
        <v>0</v>
      </c>
      <c r="AC157" s="5">
        <v>0</v>
      </c>
      <c r="AD157" s="5">
        <v>0</v>
      </c>
      <c r="AE157" s="5">
        <v>0</v>
      </c>
      <c r="AF157" s="5">
        <v>0</v>
      </c>
      <c r="AG157" s="5">
        <v>0</v>
      </c>
      <c r="AH157" s="5">
        <v>0</v>
      </c>
      <c r="AI157" s="5">
        <v>0</v>
      </c>
      <c r="AJ157" s="5">
        <v>0</v>
      </c>
      <c r="AK157" s="5">
        <v>0</v>
      </c>
      <c r="AL157" s="5">
        <v>0</v>
      </c>
      <c r="AM157" s="5">
        <v>0</v>
      </c>
      <c r="AN157" s="5">
        <v>0</v>
      </c>
      <c r="AO157" s="5">
        <v>0</v>
      </c>
      <c r="AP157" s="5">
        <v>0</v>
      </c>
      <c r="AQ157" s="5">
        <v>0</v>
      </c>
      <c r="AR157" s="5">
        <v>0</v>
      </c>
      <c r="AS157" s="5">
        <v>0</v>
      </c>
      <c r="AT157" s="5">
        <v>0</v>
      </c>
      <c r="AU157" s="5">
        <v>0</v>
      </c>
      <c r="AV157" s="5">
        <v>0</v>
      </c>
      <c r="AW157" s="5">
        <v>0</v>
      </c>
      <c r="AX157" s="5">
        <v>0</v>
      </c>
      <c r="AY157" s="5">
        <v>0</v>
      </c>
      <c r="AZ157" s="5">
        <v>0</v>
      </c>
      <c r="BA157" s="5">
        <v>0</v>
      </c>
      <c r="BB157" s="5">
        <v>0</v>
      </c>
      <c r="BC157" s="5">
        <v>0</v>
      </c>
      <c r="BD157" s="5">
        <v>0</v>
      </c>
      <c r="BE157" s="5">
        <v>0</v>
      </c>
      <c r="BF157" s="5">
        <v>0</v>
      </c>
      <c r="BG157" s="5">
        <v>0</v>
      </c>
      <c r="BH157" s="5">
        <v>0</v>
      </c>
      <c r="BI157" s="5">
        <v>0</v>
      </c>
      <c r="BJ157" s="5">
        <v>0</v>
      </c>
      <c r="BK157" s="5">
        <v>0</v>
      </c>
      <c r="BL157" s="5">
        <v>0</v>
      </c>
      <c r="BM157" s="5">
        <v>1</v>
      </c>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c r="EO157" s="5"/>
      <c r="EP157" s="5"/>
      <c r="EQ157" s="5"/>
      <c r="ER157" s="5"/>
      <c r="ES157" s="5"/>
      <c r="ET157" s="5"/>
      <c r="EU157" s="5"/>
      <c r="EV157" s="5"/>
      <c r="EW157" s="5"/>
      <c r="EX157" s="5"/>
      <c r="EY157" s="5"/>
      <c r="EZ157" s="5"/>
      <c r="FA157" s="5"/>
      <c r="FB157" s="5"/>
      <c r="FC157" s="5"/>
      <c r="FD157" s="5"/>
      <c r="FE157" s="5"/>
      <c r="FF157" s="5"/>
      <c r="FG157" s="5"/>
      <c r="FH157" s="5"/>
      <c r="FI157" s="5"/>
      <c r="FJ157" s="5"/>
      <c r="FK157" s="5"/>
      <c r="FL157" s="5"/>
      <c r="FM157" s="5"/>
      <c r="FN157" s="5"/>
      <c r="FO157" s="5"/>
      <c r="FP157" s="5"/>
      <c r="FQ157" s="5"/>
      <c r="FR157" s="5"/>
      <c r="FS157" s="5"/>
      <c r="FT157" s="5"/>
      <c r="FU157" s="5"/>
      <c r="FV157" s="5"/>
      <c r="FW157" s="5"/>
      <c r="FX157" s="5"/>
      <c r="FY157" s="5"/>
      <c r="FZ157" s="5"/>
      <c r="GA157" s="5"/>
      <c r="GB157" s="5"/>
      <c r="GC157" s="5"/>
      <c r="GD157" s="5"/>
      <c r="GE157" s="5"/>
      <c r="GF157" s="5"/>
      <c r="GG157" s="5"/>
      <c r="GH157" s="5"/>
      <c r="GI157" s="5"/>
      <c r="GJ157" s="5"/>
      <c r="GK157" s="5"/>
      <c r="GL157" s="5"/>
      <c r="GM157" s="5"/>
      <c r="GN157" s="5"/>
      <c r="GO157" s="5"/>
      <c r="GP157" s="5"/>
      <c r="GQ157" s="5"/>
      <c r="GR157" s="54"/>
    </row>
    <row r="158" spans="1:200" ht="16.5">
      <c r="A158" s="84" t="s">
        <v>29</v>
      </c>
      <c r="B158" s="84" t="s">
        <v>84</v>
      </c>
      <c r="C158" s="68" t="s">
        <v>154</v>
      </c>
      <c r="D158" s="53">
        <v>9</v>
      </c>
      <c r="E158" s="5">
        <v>0</v>
      </c>
      <c r="F158" s="5">
        <v>0</v>
      </c>
      <c r="G158" s="5">
        <v>0</v>
      </c>
      <c r="H158" s="5">
        <v>0</v>
      </c>
      <c r="I158" s="5">
        <v>0</v>
      </c>
      <c r="J158" s="5">
        <v>0</v>
      </c>
      <c r="K158" s="5">
        <v>0</v>
      </c>
      <c r="L158" s="5">
        <v>0</v>
      </c>
      <c r="M158" s="5"/>
      <c r="N158" s="5">
        <v>259</v>
      </c>
      <c r="O158" s="5">
        <v>0</v>
      </c>
      <c r="P158" s="5">
        <v>7</v>
      </c>
      <c r="Q158" s="5">
        <v>0</v>
      </c>
      <c r="R158" s="5">
        <v>0</v>
      </c>
      <c r="S158" s="5">
        <v>2</v>
      </c>
      <c r="T158" s="5">
        <v>268</v>
      </c>
      <c r="U158" s="5">
        <v>268</v>
      </c>
      <c r="V158" s="5"/>
      <c r="W158" s="5">
        <v>0</v>
      </c>
      <c r="X158" s="5">
        <v>0</v>
      </c>
      <c r="Y158" s="5">
        <v>0</v>
      </c>
      <c r="Z158" s="5">
        <v>0</v>
      </c>
      <c r="AA158" s="5">
        <v>0</v>
      </c>
      <c r="AB158" s="5">
        <v>0</v>
      </c>
      <c r="AC158" s="5">
        <v>0</v>
      </c>
      <c r="AD158" s="5">
        <v>0</v>
      </c>
      <c r="AE158" s="5">
        <v>0</v>
      </c>
      <c r="AF158" s="5">
        <v>0</v>
      </c>
      <c r="AG158" s="5">
        <v>0</v>
      </c>
      <c r="AH158" s="5">
        <v>0</v>
      </c>
      <c r="AI158" s="5">
        <v>0</v>
      </c>
      <c r="AJ158" s="5">
        <v>0</v>
      </c>
      <c r="AK158" s="5">
        <v>0</v>
      </c>
      <c r="AL158" s="5">
        <v>0</v>
      </c>
      <c r="AM158" s="5">
        <v>0</v>
      </c>
      <c r="AN158" s="5">
        <v>0</v>
      </c>
      <c r="AO158" s="5">
        <v>0</v>
      </c>
      <c r="AP158" s="5">
        <v>0</v>
      </c>
      <c r="AQ158" s="5">
        <v>0</v>
      </c>
      <c r="AR158" s="5">
        <v>0</v>
      </c>
      <c r="AS158" s="5">
        <v>0</v>
      </c>
      <c r="AT158" s="5">
        <v>0</v>
      </c>
      <c r="AU158" s="5">
        <v>0</v>
      </c>
      <c r="AV158" s="5">
        <v>0</v>
      </c>
      <c r="AW158" s="5">
        <v>0</v>
      </c>
      <c r="AX158" s="5">
        <v>0</v>
      </c>
      <c r="AY158" s="5">
        <v>0</v>
      </c>
      <c r="AZ158" s="5">
        <v>0</v>
      </c>
      <c r="BA158" s="5">
        <v>0</v>
      </c>
      <c r="BB158" s="5">
        <v>0</v>
      </c>
      <c r="BC158" s="5">
        <v>0</v>
      </c>
      <c r="BD158" s="5">
        <v>0</v>
      </c>
      <c r="BE158" s="5">
        <v>0</v>
      </c>
      <c r="BF158" s="5">
        <v>0</v>
      </c>
      <c r="BG158" s="5">
        <v>0</v>
      </c>
      <c r="BH158" s="5">
        <v>0</v>
      </c>
      <c r="BI158" s="5">
        <v>0</v>
      </c>
      <c r="BJ158" s="5">
        <v>0</v>
      </c>
      <c r="BK158" s="5">
        <v>0</v>
      </c>
      <c r="BL158" s="5">
        <v>0</v>
      </c>
      <c r="BM158" s="5">
        <v>1</v>
      </c>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4"/>
    </row>
    <row r="159" spans="1:200" ht="16.5">
      <c r="A159" s="84" t="s">
        <v>29</v>
      </c>
      <c r="B159" s="84" t="s">
        <v>84</v>
      </c>
      <c r="C159" s="68" t="s">
        <v>155</v>
      </c>
      <c r="D159" s="53">
        <v>11</v>
      </c>
      <c r="E159" s="5">
        <v>2</v>
      </c>
      <c r="F159" s="5">
        <v>1</v>
      </c>
      <c r="G159" s="5">
        <v>0</v>
      </c>
      <c r="H159" s="5">
        <v>0</v>
      </c>
      <c r="I159" s="5">
        <v>1</v>
      </c>
      <c r="J159" s="5">
        <v>1</v>
      </c>
      <c r="K159" s="5">
        <v>0</v>
      </c>
      <c r="L159" s="5">
        <v>1</v>
      </c>
      <c r="M159" s="5"/>
      <c r="N159" s="5">
        <v>861</v>
      </c>
      <c r="O159" s="5">
        <v>0</v>
      </c>
      <c r="P159" s="5">
        <v>30</v>
      </c>
      <c r="Q159" s="5">
        <v>30</v>
      </c>
      <c r="R159" s="5">
        <v>0</v>
      </c>
      <c r="S159" s="5">
        <v>14</v>
      </c>
      <c r="T159" s="5">
        <v>935</v>
      </c>
      <c r="U159" s="5">
        <v>873</v>
      </c>
      <c r="V159" s="5">
        <v>62</v>
      </c>
      <c r="W159" s="5">
        <v>1</v>
      </c>
      <c r="X159" s="5">
        <v>0</v>
      </c>
      <c r="Y159" s="5">
        <v>0</v>
      </c>
      <c r="Z159" s="5">
        <v>0</v>
      </c>
      <c r="AA159" s="5">
        <v>11</v>
      </c>
      <c r="AB159" s="5">
        <v>0</v>
      </c>
      <c r="AC159" s="5">
        <v>18</v>
      </c>
      <c r="AD159" s="5">
        <v>0</v>
      </c>
      <c r="AE159" s="5">
        <v>0</v>
      </c>
      <c r="AF159" s="5">
        <v>0</v>
      </c>
      <c r="AG159" s="5">
        <v>0</v>
      </c>
      <c r="AH159" s="5">
        <v>0</v>
      </c>
      <c r="AI159" s="5">
        <v>0</v>
      </c>
      <c r="AJ159" s="5">
        <v>0</v>
      </c>
      <c r="AK159" s="5">
        <v>0</v>
      </c>
      <c r="AL159" s="5">
        <v>0</v>
      </c>
      <c r="AM159" s="5">
        <v>0</v>
      </c>
      <c r="AN159" s="5">
        <v>0</v>
      </c>
      <c r="AO159" s="5">
        <v>0</v>
      </c>
      <c r="AP159" s="5">
        <v>0</v>
      </c>
      <c r="AQ159" s="5">
        <v>0</v>
      </c>
      <c r="AR159" s="5">
        <v>16</v>
      </c>
      <c r="AS159" s="5">
        <v>0</v>
      </c>
      <c r="AT159" s="5">
        <v>14</v>
      </c>
      <c r="AU159" s="5">
        <v>7</v>
      </c>
      <c r="AV159" s="5">
        <v>0</v>
      </c>
      <c r="AW159" s="5">
        <v>2</v>
      </c>
      <c r="AX159" s="5">
        <v>1</v>
      </c>
      <c r="AY159" s="5">
        <v>0</v>
      </c>
      <c r="AZ159" s="5">
        <v>90</v>
      </c>
      <c r="BA159" s="5">
        <v>4</v>
      </c>
      <c r="BB159" s="5">
        <v>86</v>
      </c>
      <c r="BC159" s="5">
        <v>54</v>
      </c>
      <c r="BD159" s="5">
        <v>0</v>
      </c>
      <c r="BE159" s="5">
        <v>41</v>
      </c>
      <c r="BF159" s="5">
        <v>13</v>
      </c>
      <c r="BG159" s="5">
        <v>16</v>
      </c>
      <c r="BH159" s="5">
        <v>9</v>
      </c>
      <c r="BI159" s="5">
        <v>0</v>
      </c>
      <c r="BJ159" s="5">
        <v>0</v>
      </c>
      <c r="BK159" s="5">
        <v>5</v>
      </c>
      <c r="BL159" s="5">
        <v>0</v>
      </c>
      <c r="BM159" s="5">
        <v>1</v>
      </c>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c r="ES159" s="5"/>
      <c r="ET159" s="5"/>
      <c r="EU159" s="5"/>
      <c r="EV159" s="5"/>
      <c r="EW159" s="5"/>
      <c r="EX159" s="5"/>
      <c r="EY159" s="5"/>
      <c r="EZ159" s="5"/>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4"/>
    </row>
    <row r="160" spans="1:200" ht="16.5">
      <c r="A160" s="84" t="s">
        <v>29</v>
      </c>
      <c r="B160" s="84" t="s">
        <v>84</v>
      </c>
      <c r="C160" s="68" t="s">
        <v>86</v>
      </c>
      <c r="D160" s="53">
        <v>4</v>
      </c>
      <c r="E160" s="5">
        <v>0</v>
      </c>
      <c r="F160" s="5">
        <v>0</v>
      </c>
      <c r="G160" s="5">
        <v>0</v>
      </c>
      <c r="H160" s="5">
        <v>0</v>
      </c>
      <c r="I160" s="5">
        <v>0</v>
      </c>
      <c r="J160" s="5">
        <v>0</v>
      </c>
      <c r="K160" s="5">
        <v>0</v>
      </c>
      <c r="L160" s="5">
        <v>0</v>
      </c>
      <c r="M160" s="5"/>
      <c r="N160" s="5">
        <v>169</v>
      </c>
      <c r="O160" s="5">
        <v>0</v>
      </c>
      <c r="P160" s="5">
        <v>8</v>
      </c>
      <c r="Q160" s="5">
        <v>5</v>
      </c>
      <c r="R160" s="5">
        <v>0</v>
      </c>
      <c r="S160" s="5">
        <v>3</v>
      </c>
      <c r="T160" s="5">
        <v>185</v>
      </c>
      <c r="U160" s="5">
        <v>174</v>
      </c>
      <c r="V160" s="5">
        <v>11</v>
      </c>
      <c r="W160" s="5">
        <v>0</v>
      </c>
      <c r="X160" s="5">
        <v>0</v>
      </c>
      <c r="Y160" s="5">
        <v>0</v>
      </c>
      <c r="Z160" s="5">
        <v>0</v>
      </c>
      <c r="AA160" s="5">
        <v>0</v>
      </c>
      <c r="AB160" s="5">
        <v>0</v>
      </c>
      <c r="AC160" s="5">
        <v>3</v>
      </c>
      <c r="AD160" s="5">
        <v>0</v>
      </c>
      <c r="AE160" s="5">
        <v>0</v>
      </c>
      <c r="AF160" s="5">
        <v>0</v>
      </c>
      <c r="AG160" s="5">
        <v>0</v>
      </c>
      <c r="AH160" s="5">
        <v>0</v>
      </c>
      <c r="AI160" s="5">
        <v>0</v>
      </c>
      <c r="AJ160" s="5">
        <v>0</v>
      </c>
      <c r="AK160" s="5">
        <v>0</v>
      </c>
      <c r="AL160" s="5">
        <v>0</v>
      </c>
      <c r="AM160" s="5">
        <v>0</v>
      </c>
      <c r="AN160" s="5">
        <v>0</v>
      </c>
      <c r="AO160" s="5">
        <v>0</v>
      </c>
      <c r="AP160" s="5">
        <v>0</v>
      </c>
      <c r="AQ160" s="5">
        <v>0</v>
      </c>
      <c r="AR160" s="5">
        <v>2</v>
      </c>
      <c r="AS160" s="5">
        <v>0</v>
      </c>
      <c r="AT160" s="5">
        <v>0</v>
      </c>
      <c r="AU160" s="5">
        <v>0</v>
      </c>
      <c r="AV160" s="5">
        <v>0</v>
      </c>
      <c r="AW160" s="5">
        <v>0</v>
      </c>
      <c r="AX160" s="5">
        <v>0</v>
      </c>
      <c r="AY160" s="5">
        <v>0</v>
      </c>
      <c r="AZ160" s="5">
        <v>19</v>
      </c>
      <c r="BA160" s="5">
        <v>0</v>
      </c>
      <c r="BB160" s="5">
        <v>19</v>
      </c>
      <c r="BC160" s="5">
        <v>11</v>
      </c>
      <c r="BD160" s="5">
        <v>0</v>
      </c>
      <c r="BE160" s="5">
        <v>5</v>
      </c>
      <c r="BF160" s="5">
        <v>6</v>
      </c>
      <c r="BG160" s="5">
        <v>2</v>
      </c>
      <c r="BH160" s="5">
        <v>3</v>
      </c>
      <c r="BI160" s="5">
        <v>0</v>
      </c>
      <c r="BJ160" s="5">
        <v>0</v>
      </c>
      <c r="BK160" s="5">
        <v>0</v>
      </c>
      <c r="BL160" s="5">
        <v>0</v>
      </c>
      <c r="BM160" s="5">
        <v>1</v>
      </c>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c r="ES160" s="5"/>
      <c r="ET160" s="5"/>
      <c r="EU160" s="5"/>
      <c r="EV160" s="5"/>
      <c r="EW160" s="5"/>
      <c r="EX160" s="5"/>
      <c r="EY160" s="5"/>
      <c r="EZ160" s="5"/>
      <c r="FA160" s="5"/>
      <c r="FB160" s="5"/>
      <c r="FC160" s="5"/>
      <c r="FD160" s="5"/>
      <c r="FE160" s="5"/>
      <c r="FF160" s="5"/>
      <c r="FG160" s="5"/>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4"/>
    </row>
    <row r="161" spans="1:200" ht="16.5">
      <c r="A161" s="84" t="s">
        <v>29</v>
      </c>
      <c r="B161" s="84" t="s">
        <v>84</v>
      </c>
      <c r="C161" s="68" t="s">
        <v>156</v>
      </c>
      <c r="D161" s="53">
        <v>42</v>
      </c>
      <c r="E161" s="5">
        <v>5</v>
      </c>
      <c r="F161" s="5">
        <v>0</v>
      </c>
      <c r="G161" s="5">
        <v>0</v>
      </c>
      <c r="H161" s="5">
        <v>2</v>
      </c>
      <c r="I161" s="5">
        <v>3</v>
      </c>
      <c r="J161" s="5">
        <v>3</v>
      </c>
      <c r="K161" s="5">
        <v>0</v>
      </c>
      <c r="L161" s="5">
        <v>1</v>
      </c>
      <c r="M161" s="5"/>
      <c r="N161" s="5">
        <v>1907</v>
      </c>
      <c r="O161" s="5">
        <v>0</v>
      </c>
      <c r="P161" s="5">
        <v>53</v>
      </c>
      <c r="Q161" s="5">
        <v>23</v>
      </c>
      <c r="R161" s="5">
        <v>0</v>
      </c>
      <c r="S161" s="5">
        <v>0</v>
      </c>
      <c r="T161" s="5">
        <v>1983</v>
      </c>
      <c r="U161" s="5">
        <v>1952</v>
      </c>
      <c r="V161" s="5">
        <v>31</v>
      </c>
      <c r="W161" s="5">
        <v>1</v>
      </c>
      <c r="X161" s="5">
        <v>1</v>
      </c>
      <c r="Y161" s="5">
        <v>0</v>
      </c>
      <c r="Z161" s="5">
        <v>0</v>
      </c>
      <c r="AA161" s="5">
        <v>0</v>
      </c>
      <c r="AB161" s="5">
        <v>0</v>
      </c>
      <c r="AC161" s="5">
        <v>12</v>
      </c>
      <c r="AD161" s="5">
        <v>4</v>
      </c>
      <c r="AE161" s="5">
        <v>0</v>
      </c>
      <c r="AF161" s="5">
        <v>0</v>
      </c>
      <c r="AG161" s="5">
        <v>0</v>
      </c>
      <c r="AH161" s="5">
        <v>2</v>
      </c>
      <c r="AI161" s="5">
        <v>0</v>
      </c>
      <c r="AJ161" s="5">
        <v>0</v>
      </c>
      <c r="AK161" s="5">
        <v>0</v>
      </c>
      <c r="AL161" s="5">
        <v>0</v>
      </c>
      <c r="AM161" s="5">
        <v>0</v>
      </c>
      <c r="AN161" s="5">
        <v>0</v>
      </c>
      <c r="AO161" s="5">
        <v>0</v>
      </c>
      <c r="AP161" s="5">
        <v>6</v>
      </c>
      <c r="AQ161" s="5">
        <v>0</v>
      </c>
      <c r="AR161" s="5">
        <v>5</v>
      </c>
      <c r="AS161" s="5">
        <v>0</v>
      </c>
      <c r="AT161" s="5">
        <v>22</v>
      </c>
      <c r="AU161" s="5">
        <v>11</v>
      </c>
      <c r="AV161" s="5">
        <v>0</v>
      </c>
      <c r="AW161" s="5">
        <v>0</v>
      </c>
      <c r="AX161" s="5">
        <v>0</v>
      </c>
      <c r="AY161" s="5">
        <v>0</v>
      </c>
      <c r="AZ161" s="5">
        <v>28</v>
      </c>
      <c r="BA161" s="5">
        <v>10</v>
      </c>
      <c r="BB161" s="5">
        <v>18</v>
      </c>
      <c r="BC161" s="5">
        <v>14</v>
      </c>
      <c r="BD161" s="5">
        <v>0</v>
      </c>
      <c r="BE161" s="5">
        <v>5</v>
      </c>
      <c r="BF161" s="5">
        <v>9</v>
      </c>
      <c r="BG161" s="5">
        <v>5</v>
      </c>
      <c r="BH161" s="5">
        <v>0</v>
      </c>
      <c r="BI161" s="5">
        <v>0</v>
      </c>
      <c r="BJ161" s="5">
        <v>0</v>
      </c>
      <c r="BK161" s="5">
        <v>0</v>
      </c>
      <c r="BL161" s="5">
        <v>0</v>
      </c>
      <c r="BM161" s="5">
        <v>1</v>
      </c>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4"/>
    </row>
    <row r="162" spans="1:200" ht="17.25" thickBot="1">
      <c r="A162" s="84" t="s">
        <v>29</v>
      </c>
      <c r="B162" s="84" t="s">
        <v>84</v>
      </c>
      <c r="C162" s="58" t="s">
        <v>190</v>
      </c>
      <c r="D162" s="53">
        <v>0</v>
      </c>
      <c r="E162" s="5">
        <v>0</v>
      </c>
      <c r="F162" s="5">
        <v>0</v>
      </c>
      <c r="G162" s="5">
        <v>0</v>
      </c>
      <c r="H162" s="5">
        <v>0</v>
      </c>
      <c r="I162" s="5">
        <v>0</v>
      </c>
      <c r="J162" s="5">
        <v>0</v>
      </c>
      <c r="K162" s="5">
        <v>0</v>
      </c>
      <c r="L162" s="5">
        <v>0</v>
      </c>
      <c r="M162" s="5"/>
      <c r="N162" s="5">
        <v>42</v>
      </c>
      <c r="O162" s="5">
        <v>0</v>
      </c>
      <c r="P162" s="5">
        <v>1</v>
      </c>
      <c r="Q162" s="5">
        <v>0</v>
      </c>
      <c r="R162" s="5">
        <v>0</v>
      </c>
      <c r="S162" s="5">
        <v>0</v>
      </c>
      <c r="T162" s="5">
        <v>43</v>
      </c>
      <c r="U162" s="5">
        <v>40</v>
      </c>
      <c r="V162" s="5">
        <v>3</v>
      </c>
      <c r="W162" s="5">
        <v>0</v>
      </c>
      <c r="X162" s="5">
        <v>0</v>
      </c>
      <c r="Y162" s="5">
        <v>0</v>
      </c>
      <c r="Z162" s="5">
        <v>0</v>
      </c>
      <c r="AA162" s="5">
        <v>0</v>
      </c>
      <c r="AB162" s="5">
        <v>0</v>
      </c>
      <c r="AC162" s="5">
        <v>0</v>
      </c>
      <c r="AD162" s="5">
        <v>0</v>
      </c>
      <c r="AE162" s="5">
        <v>0</v>
      </c>
      <c r="AF162" s="5">
        <v>0</v>
      </c>
      <c r="AG162" s="5">
        <v>0</v>
      </c>
      <c r="AH162" s="5">
        <v>0</v>
      </c>
      <c r="AI162" s="5">
        <v>0</v>
      </c>
      <c r="AJ162" s="5">
        <v>0</v>
      </c>
      <c r="AK162" s="5">
        <v>0</v>
      </c>
      <c r="AL162" s="5">
        <v>0</v>
      </c>
      <c r="AM162" s="5">
        <v>0</v>
      </c>
      <c r="AN162" s="5">
        <v>0</v>
      </c>
      <c r="AO162" s="5">
        <v>0</v>
      </c>
      <c r="AP162" s="5">
        <v>0</v>
      </c>
      <c r="AQ162" s="5">
        <v>0</v>
      </c>
      <c r="AR162" s="5">
        <v>0</v>
      </c>
      <c r="AS162" s="5">
        <v>0</v>
      </c>
      <c r="AT162" s="5">
        <v>0</v>
      </c>
      <c r="AU162" s="5">
        <v>0</v>
      </c>
      <c r="AV162" s="5">
        <v>0</v>
      </c>
      <c r="AW162" s="5">
        <v>0</v>
      </c>
      <c r="AX162" s="5">
        <v>0</v>
      </c>
      <c r="AY162" s="5">
        <v>0</v>
      </c>
      <c r="AZ162" s="5">
        <v>6</v>
      </c>
      <c r="BA162" s="5">
        <v>0</v>
      </c>
      <c r="BB162" s="5">
        <v>6</v>
      </c>
      <c r="BC162" s="5">
        <v>3</v>
      </c>
      <c r="BD162" s="5">
        <v>0</v>
      </c>
      <c r="BE162" s="5">
        <v>0</v>
      </c>
      <c r="BF162" s="5">
        <v>3</v>
      </c>
      <c r="BG162" s="5">
        <v>0</v>
      </c>
      <c r="BH162" s="5">
        <v>0</v>
      </c>
      <c r="BI162" s="5">
        <v>0</v>
      </c>
      <c r="BJ162" s="5">
        <v>0</v>
      </c>
      <c r="BK162" s="5">
        <v>0</v>
      </c>
      <c r="BL162" s="5">
        <v>0</v>
      </c>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c r="EO162" s="5"/>
      <c r="EP162" s="5"/>
      <c r="EQ162" s="5"/>
      <c r="ER162" s="5"/>
      <c r="ES162" s="5"/>
      <c r="ET162" s="5"/>
      <c r="EU162" s="5"/>
      <c r="EV162" s="5"/>
      <c r="EW162" s="5"/>
      <c r="EX162" s="5"/>
      <c r="EY162" s="5"/>
      <c r="EZ162" s="5"/>
      <c r="FA162" s="5"/>
      <c r="FB162" s="5"/>
      <c r="FC162" s="5"/>
      <c r="FD162" s="5"/>
      <c r="FE162" s="5"/>
      <c r="FF162" s="5"/>
      <c r="FG162" s="5"/>
      <c r="FH162" s="5"/>
      <c r="FI162" s="5"/>
      <c r="FJ162" s="5"/>
      <c r="FK162" s="5"/>
      <c r="FL162" s="5"/>
      <c r="FM162" s="5"/>
      <c r="FN162" s="5"/>
      <c r="FO162" s="5"/>
      <c r="FP162" s="5"/>
      <c r="FQ162" s="5"/>
      <c r="FR162" s="5"/>
      <c r="FS162" s="5"/>
      <c r="FT162" s="5"/>
      <c r="FU162" s="5"/>
      <c r="FV162" s="5"/>
      <c r="FW162" s="5"/>
      <c r="FX162" s="5"/>
      <c r="FY162" s="5"/>
      <c r="FZ162" s="5"/>
      <c r="GA162" s="5"/>
      <c r="GB162" s="5"/>
      <c r="GC162" s="5"/>
      <c r="GD162" s="5"/>
      <c r="GE162" s="5"/>
      <c r="GF162" s="5"/>
      <c r="GG162" s="5"/>
      <c r="GH162" s="5"/>
      <c r="GI162" s="5"/>
      <c r="GJ162" s="5"/>
      <c r="GK162" s="5"/>
      <c r="GL162" s="5"/>
      <c r="GM162" s="5"/>
      <c r="GN162" s="5"/>
      <c r="GO162" s="5"/>
      <c r="GP162" s="5"/>
      <c r="GQ162" s="5"/>
      <c r="GR162" s="54"/>
    </row>
    <row r="163" spans="1:200" ht="16.5">
      <c r="A163" s="84" t="s">
        <v>29</v>
      </c>
      <c r="B163" s="79" t="s">
        <v>87</v>
      </c>
      <c r="C163" s="68" t="s">
        <v>88</v>
      </c>
      <c r="D163" s="53">
        <v>11</v>
      </c>
      <c r="E163" s="5">
        <v>0</v>
      </c>
      <c r="F163" s="5">
        <v>0</v>
      </c>
      <c r="G163" s="5">
        <v>0</v>
      </c>
      <c r="H163" s="5">
        <v>0</v>
      </c>
      <c r="I163" s="5">
        <v>0</v>
      </c>
      <c r="J163" s="5">
        <v>0</v>
      </c>
      <c r="K163" s="5">
        <v>0</v>
      </c>
      <c r="L163" s="5">
        <v>0</v>
      </c>
      <c r="M163" s="5"/>
      <c r="N163" s="5">
        <v>465</v>
      </c>
      <c r="O163" s="5">
        <v>0</v>
      </c>
      <c r="P163" s="5">
        <v>17</v>
      </c>
      <c r="Q163" s="5">
        <v>0</v>
      </c>
      <c r="R163" s="5">
        <v>0</v>
      </c>
      <c r="S163" s="5">
        <v>0</v>
      </c>
      <c r="T163" s="5">
        <v>482</v>
      </c>
      <c r="U163" s="5">
        <v>476</v>
      </c>
      <c r="V163" s="5">
        <v>6</v>
      </c>
      <c r="W163" s="5">
        <v>0</v>
      </c>
      <c r="X163" s="5">
        <v>0</v>
      </c>
      <c r="Y163" s="5">
        <v>0</v>
      </c>
      <c r="Z163" s="5">
        <v>0</v>
      </c>
      <c r="AA163" s="5">
        <v>0</v>
      </c>
      <c r="AB163" s="5">
        <v>0</v>
      </c>
      <c r="AC163" s="5">
        <v>6</v>
      </c>
      <c r="AD163" s="5">
        <v>0</v>
      </c>
      <c r="AE163" s="5">
        <v>0</v>
      </c>
      <c r="AF163" s="5">
        <v>0</v>
      </c>
      <c r="AG163" s="5">
        <v>0</v>
      </c>
      <c r="AH163" s="5">
        <v>0</v>
      </c>
      <c r="AI163" s="5">
        <v>0</v>
      </c>
      <c r="AJ163" s="5">
        <v>0</v>
      </c>
      <c r="AK163" s="5">
        <v>0</v>
      </c>
      <c r="AL163" s="5">
        <v>0</v>
      </c>
      <c r="AM163" s="5">
        <v>0</v>
      </c>
      <c r="AN163" s="5">
        <v>0</v>
      </c>
      <c r="AO163" s="5">
        <v>0</v>
      </c>
      <c r="AP163" s="5">
        <v>0</v>
      </c>
      <c r="AQ163" s="5">
        <v>0</v>
      </c>
      <c r="AR163" s="5">
        <v>0</v>
      </c>
      <c r="AS163" s="5">
        <v>0</v>
      </c>
      <c r="AT163" s="5">
        <v>6</v>
      </c>
      <c r="AU163" s="5">
        <v>3</v>
      </c>
      <c r="AV163" s="5">
        <v>0</v>
      </c>
      <c r="AW163" s="5">
        <v>0</v>
      </c>
      <c r="AX163" s="5">
        <v>0</v>
      </c>
      <c r="AY163" s="5">
        <v>0</v>
      </c>
      <c r="AZ163" s="5">
        <v>0</v>
      </c>
      <c r="BA163" s="5">
        <v>0</v>
      </c>
      <c r="BB163" s="5">
        <v>0</v>
      </c>
      <c r="BC163" s="5">
        <v>3</v>
      </c>
      <c r="BD163" s="5">
        <v>0</v>
      </c>
      <c r="BE163" s="5">
        <v>0</v>
      </c>
      <c r="BF163" s="5">
        <v>3</v>
      </c>
      <c r="BG163" s="5">
        <v>0</v>
      </c>
      <c r="BH163" s="5">
        <v>0</v>
      </c>
      <c r="BI163" s="5">
        <v>0</v>
      </c>
      <c r="BJ163" s="5">
        <v>0</v>
      </c>
      <c r="BK163" s="5">
        <v>0</v>
      </c>
      <c r="BL163" s="5">
        <v>0</v>
      </c>
      <c r="BM163" s="5">
        <v>1</v>
      </c>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c r="EG163" s="5"/>
      <c r="EH163" s="5"/>
      <c r="EI163" s="5"/>
      <c r="EJ163" s="5"/>
      <c r="EK163" s="5"/>
      <c r="EL163" s="5"/>
      <c r="EM163" s="5"/>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c r="FP163" s="5"/>
      <c r="FQ163" s="5"/>
      <c r="FR163" s="5"/>
      <c r="FS163" s="5"/>
      <c r="FT163" s="5"/>
      <c r="FU163" s="5"/>
      <c r="FV163" s="5"/>
      <c r="FW163" s="5"/>
      <c r="FX163" s="5"/>
      <c r="FY163" s="5"/>
      <c r="FZ163" s="5"/>
      <c r="GA163" s="5"/>
      <c r="GB163" s="5"/>
      <c r="GC163" s="5"/>
      <c r="GD163" s="5"/>
      <c r="GE163" s="5"/>
      <c r="GF163" s="5"/>
      <c r="GG163" s="5"/>
      <c r="GH163" s="5"/>
      <c r="GI163" s="5"/>
      <c r="GJ163" s="5"/>
      <c r="GK163" s="5"/>
      <c r="GL163" s="5"/>
      <c r="GM163" s="5"/>
      <c r="GN163" s="5"/>
      <c r="GO163" s="5"/>
      <c r="GP163" s="5"/>
      <c r="GQ163" s="5"/>
      <c r="GR163" s="54"/>
    </row>
    <row r="164" spans="1:200" ht="16.5">
      <c r="A164" s="84" t="s">
        <v>29</v>
      </c>
      <c r="B164" s="84" t="s">
        <v>87</v>
      </c>
      <c r="C164" s="68" t="s">
        <v>157</v>
      </c>
      <c r="D164" s="53">
        <v>32</v>
      </c>
      <c r="E164" s="5">
        <v>0</v>
      </c>
      <c r="F164" s="5">
        <v>0</v>
      </c>
      <c r="G164" s="5">
        <v>0</v>
      </c>
      <c r="H164" s="5">
        <v>0</v>
      </c>
      <c r="I164" s="5">
        <v>0</v>
      </c>
      <c r="J164" s="5">
        <v>0</v>
      </c>
      <c r="K164" s="5">
        <v>0</v>
      </c>
      <c r="L164" s="5">
        <v>0</v>
      </c>
      <c r="M164" s="5"/>
      <c r="N164" s="5">
        <v>557</v>
      </c>
      <c r="O164" s="5">
        <v>0</v>
      </c>
      <c r="P164" s="5">
        <v>5</v>
      </c>
      <c r="Q164" s="5">
        <v>14</v>
      </c>
      <c r="R164" s="5">
        <v>0</v>
      </c>
      <c r="S164" s="5">
        <v>7</v>
      </c>
      <c r="T164" s="5">
        <v>583</v>
      </c>
      <c r="U164" s="5">
        <v>552</v>
      </c>
      <c r="V164" s="5">
        <v>31</v>
      </c>
      <c r="W164" s="5">
        <v>0</v>
      </c>
      <c r="X164" s="5">
        <v>0</v>
      </c>
      <c r="Y164" s="5">
        <v>0</v>
      </c>
      <c r="Z164" s="5">
        <v>0</v>
      </c>
      <c r="AA164" s="5">
        <v>0</v>
      </c>
      <c r="AB164" s="5">
        <v>0</v>
      </c>
      <c r="AC164" s="5">
        <v>18</v>
      </c>
      <c r="AD164" s="5">
        <v>5</v>
      </c>
      <c r="AE164" s="5">
        <v>0</v>
      </c>
      <c r="AF164" s="5">
        <v>0</v>
      </c>
      <c r="AG164" s="5">
        <v>0</v>
      </c>
      <c r="AH164" s="5">
        <v>1</v>
      </c>
      <c r="AI164" s="5">
        <v>0</v>
      </c>
      <c r="AJ164" s="5">
        <v>0</v>
      </c>
      <c r="AK164" s="5">
        <v>3</v>
      </c>
      <c r="AL164" s="5">
        <v>0</v>
      </c>
      <c r="AM164" s="5">
        <v>0</v>
      </c>
      <c r="AN164" s="5">
        <v>0</v>
      </c>
      <c r="AO164" s="5">
        <v>0</v>
      </c>
      <c r="AP164" s="5">
        <v>7</v>
      </c>
      <c r="AQ164" s="5">
        <v>2</v>
      </c>
      <c r="AR164" s="5">
        <v>4</v>
      </c>
      <c r="AS164" s="5">
        <v>0</v>
      </c>
      <c r="AT164" s="5">
        <v>2</v>
      </c>
      <c r="AU164" s="5">
        <v>1</v>
      </c>
      <c r="AV164" s="5">
        <v>0</v>
      </c>
      <c r="AW164" s="5">
        <v>0</v>
      </c>
      <c r="AX164" s="5">
        <v>0</v>
      </c>
      <c r="AY164" s="5">
        <v>0</v>
      </c>
      <c r="AZ164" s="5">
        <v>42</v>
      </c>
      <c r="BA164" s="5">
        <v>0</v>
      </c>
      <c r="BB164" s="5">
        <v>42</v>
      </c>
      <c r="BC164" s="5">
        <v>21</v>
      </c>
      <c r="BD164" s="5">
        <v>0</v>
      </c>
      <c r="BE164" s="5">
        <v>4</v>
      </c>
      <c r="BF164" s="5">
        <v>17</v>
      </c>
      <c r="BG164" s="5">
        <v>4</v>
      </c>
      <c r="BH164" s="5">
        <v>0</v>
      </c>
      <c r="BI164" s="5">
        <v>0</v>
      </c>
      <c r="BJ164" s="5">
        <v>0</v>
      </c>
      <c r="BK164" s="5">
        <v>0</v>
      </c>
      <c r="BL164" s="5">
        <v>0</v>
      </c>
      <c r="BM164" s="5">
        <v>1</v>
      </c>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4"/>
    </row>
    <row r="165" spans="1:200" ht="16.5">
      <c r="A165" s="84" t="s">
        <v>29</v>
      </c>
      <c r="B165" s="84" t="s">
        <v>87</v>
      </c>
      <c r="C165" s="68" t="s">
        <v>171</v>
      </c>
      <c r="D165" s="53">
        <v>6</v>
      </c>
      <c r="E165" s="5">
        <v>4</v>
      </c>
      <c r="F165" s="5">
        <v>0</v>
      </c>
      <c r="G165" s="5">
        <v>0</v>
      </c>
      <c r="H165" s="5">
        <v>0</v>
      </c>
      <c r="I165" s="5">
        <v>4</v>
      </c>
      <c r="J165" s="5">
        <v>4</v>
      </c>
      <c r="K165" s="5">
        <v>0</v>
      </c>
      <c r="L165" s="5">
        <v>3</v>
      </c>
      <c r="M165" s="5"/>
      <c r="N165" s="5">
        <v>158</v>
      </c>
      <c r="O165" s="5">
        <v>0</v>
      </c>
      <c r="P165" s="5">
        <v>7</v>
      </c>
      <c r="Q165" s="5">
        <v>0</v>
      </c>
      <c r="R165" s="5">
        <v>0</v>
      </c>
      <c r="S165" s="5">
        <v>2</v>
      </c>
      <c r="T165" s="5">
        <v>167</v>
      </c>
      <c r="U165" s="5">
        <v>157</v>
      </c>
      <c r="V165" s="5">
        <v>10</v>
      </c>
      <c r="W165" s="5">
        <v>3</v>
      </c>
      <c r="X165" s="5">
        <v>0</v>
      </c>
      <c r="Y165" s="5">
        <v>0</v>
      </c>
      <c r="Z165" s="5">
        <v>0</v>
      </c>
      <c r="AA165" s="5">
        <v>8</v>
      </c>
      <c r="AB165" s="5">
        <v>0</v>
      </c>
      <c r="AC165" s="5">
        <v>10</v>
      </c>
      <c r="AD165" s="5">
        <v>0</v>
      </c>
      <c r="AE165" s="5">
        <v>0</v>
      </c>
      <c r="AF165" s="5">
        <v>0</v>
      </c>
      <c r="AG165" s="5">
        <v>0</v>
      </c>
      <c r="AH165" s="5">
        <v>0</v>
      </c>
      <c r="AI165" s="5">
        <v>0</v>
      </c>
      <c r="AJ165" s="5">
        <v>0</v>
      </c>
      <c r="AK165" s="5">
        <v>0</v>
      </c>
      <c r="AL165" s="5">
        <v>0</v>
      </c>
      <c r="AM165" s="5">
        <v>0</v>
      </c>
      <c r="AN165" s="5">
        <v>0</v>
      </c>
      <c r="AO165" s="5">
        <v>0</v>
      </c>
      <c r="AP165" s="5">
        <v>0</v>
      </c>
      <c r="AQ165" s="5">
        <v>0</v>
      </c>
      <c r="AR165" s="5">
        <v>2</v>
      </c>
      <c r="AS165" s="5">
        <v>0</v>
      </c>
      <c r="AT165" s="5">
        <v>0</v>
      </c>
      <c r="AU165" s="5">
        <v>0</v>
      </c>
      <c r="AV165" s="5">
        <v>0</v>
      </c>
      <c r="AW165" s="5">
        <v>0</v>
      </c>
      <c r="AX165" s="5">
        <v>0</v>
      </c>
      <c r="AY165" s="5">
        <v>0</v>
      </c>
      <c r="AZ165" s="5">
        <v>10</v>
      </c>
      <c r="BA165" s="5">
        <v>0</v>
      </c>
      <c r="BB165" s="5">
        <v>10</v>
      </c>
      <c r="BC165" s="5">
        <v>10</v>
      </c>
      <c r="BD165" s="5">
        <v>0</v>
      </c>
      <c r="BE165" s="5">
        <v>10</v>
      </c>
      <c r="BF165" s="5">
        <v>0</v>
      </c>
      <c r="BG165" s="5">
        <v>2</v>
      </c>
      <c r="BH165" s="5">
        <v>0</v>
      </c>
      <c r="BI165" s="5">
        <v>0</v>
      </c>
      <c r="BJ165" s="5">
        <v>0</v>
      </c>
      <c r="BK165" s="5">
        <v>0</v>
      </c>
      <c r="BL165" s="5">
        <v>0</v>
      </c>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c r="ES165" s="5"/>
      <c r="ET165" s="5"/>
      <c r="EU165" s="5"/>
      <c r="EV165" s="5"/>
      <c r="EW165" s="5"/>
      <c r="EX165" s="5"/>
      <c r="EY165" s="5"/>
      <c r="EZ165" s="5"/>
      <c r="FA165" s="5"/>
      <c r="FB165" s="5"/>
      <c r="FC165" s="5"/>
      <c r="FD165" s="5"/>
      <c r="FE165" s="5"/>
      <c r="FF165" s="5"/>
      <c r="FG165" s="5"/>
      <c r="FH165" s="5"/>
      <c r="FI165" s="5"/>
      <c r="FJ165" s="5"/>
      <c r="FK165" s="5"/>
      <c r="FL165" s="5"/>
      <c r="FM165" s="5"/>
      <c r="FN165" s="5"/>
      <c r="FO165" s="5"/>
      <c r="FP165" s="5"/>
      <c r="FQ165" s="5"/>
      <c r="FR165" s="5"/>
      <c r="FS165" s="5"/>
      <c r="FT165" s="5"/>
      <c r="FU165" s="5"/>
      <c r="FV165" s="5"/>
      <c r="FW165" s="5"/>
      <c r="FX165" s="5"/>
      <c r="FY165" s="5"/>
      <c r="FZ165" s="5"/>
      <c r="GA165" s="5"/>
      <c r="GB165" s="5"/>
      <c r="GC165" s="5"/>
      <c r="GD165" s="5"/>
      <c r="GE165" s="5"/>
      <c r="GF165" s="5"/>
      <c r="GG165" s="5"/>
      <c r="GH165" s="5"/>
      <c r="GI165" s="5"/>
      <c r="GJ165" s="5"/>
      <c r="GK165" s="5"/>
      <c r="GL165" s="5"/>
      <c r="GM165" s="5"/>
      <c r="GN165" s="5"/>
      <c r="GO165" s="5"/>
      <c r="GP165" s="5"/>
      <c r="GQ165" s="5"/>
      <c r="GR165" s="54"/>
    </row>
    <row r="166" spans="1:200" ht="16.5">
      <c r="A166" s="84" t="s">
        <v>29</v>
      </c>
      <c r="B166" s="84" t="s">
        <v>87</v>
      </c>
      <c r="C166" s="68" t="s">
        <v>89</v>
      </c>
      <c r="D166" s="53">
        <v>6</v>
      </c>
      <c r="E166" s="5">
        <v>0</v>
      </c>
      <c r="F166" s="5">
        <v>0</v>
      </c>
      <c r="G166" s="5">
        <v>0</v>
      </c>
      <c r="H166" s="5">
        <v>0</v>
      </c>
      <c r="I166" s="5">
        <v>0</v>
      </c>
      <c r="J166" s="5">
        <v>0</v>
      </c>
      <c r="K166" s="5">
        <v>0</v>
      </c>
      <c r="L166" s="5">
        <v>0</v>
      </c>
      <c r="M166" s="5"/>
      <c r="N166" s="5">
        <v>106</v>
      </c>
      <c r="O166" s="5">
        <v>0</v>
      </c>
      <c r="P166" s="5">
        <v>2</v>
      </c>
      <c r="Q166" s="5">
        <v>0</v>
      </c>
      <c r="R166" s="5">
        <v>0</v>
      </c>
      <c r="S166" s="5">
        <v>3</v>
      </c>
      <c r="T166" s="5">
        <v>111</v>
      </c>
      <c r="U166" s="5">
        <v>110</v>
      </c>
      <c r="V166" s="5">
        <v>1</v>
      </c>
      <c r="W166" s="5">
        <v>0</v>
      </c>
      <c r="X166" s="5">
        <v>0</v>
      </c>
      <c r="Y166" s="5">
        <v>0</v>
      </c>
      <c r="Z166" s="5">
        <v>0</v>
      </c>
      <c r="AA166" s="5">
        <v>0</v>
      </c>
      <c r="AB166" s="5">
        <v>0</v>
      </c>
      <c r="AC166" s="5">
        <v>0</v>
      </c>
      <c r="AD166" s="5">
        <v>0</v>
      </c>
      <c r="AE166" s="5">
        <v>0</v>
      </c>
      <c r="AF166" s="5">
        <v>0</v>
      </c>
      <c r="AG166" s="5">
        <v>0</v>
      </c>
      <c r="AH166" s="5">
        <v>0</v>
      </c>
      <c r="AI166" s="5">
        <v>0</v>
      </c>
      <c r="AJ166" s="5">
        <v>0</v>
      </c>
      <c r="AK166" s="5">
        <v>0</v>
      </c>
      <c r="AL166" s="5">
        <v>0</v>
      </c>
      <c r="AM166" s="5">
        <v>0</v>
      </c>
      <c r="AN166" s="5">
        <v>0</v>
      </c>
      <c r="AO166" s="5">
        <v>0</v>
      </c>
      <c r="AP166" s="5">
        <v>0</v>
      </c>
      <c r="AQ166" s="5">
        <v>0</v>
      </c>
      <c r="AR166" s="5">
        <v>0</v>
      </c>
      <c r="AS166" s="5">
        <v>0</v>
      </c>
      <c r="AT166" s="5">
        <v>2</v>
      </c>
      <c r="AU166" s="5">
        <v>1</v>
      </c>
      <c r="AV166" s="5">
        <v>0</v>
      </c>
      <c r="AW166" s="5">
        <v>0</v>
      </c>
      <c r="AX166" s="5">
        <v>0</v>
      </c>
      <c r="AY166" s="5">
        <v>0</v>
      </c>
      <c r="AZ166" s="5">
        <v>0</v>
      </c>
      <c r="BA166" s="5">
        <v>0</v>
      </c>
      <c r="BB166" s="5">
        <v>0</v>
      </c>
      <c r="BC166" s="5">
        <v>0</v>
      </c>
      <c r="BD166" s="5">
        <v>0</v>
      </c>
      <c r="BE166" s="5">
        <v>0</v>
      </c>
      <c r="BF166" s="5">
        <v>0</v>
      </c>
      <c r="BG166" s="5">
        <v>0</v>
      </c>
      <c r="BH166" s="5">
        <v>0</v>
      </c>
      <c r="BI166" s="5">
        <v>0</v>
      </c>
      <c r="BJ166" s="5">
        <v>0</v>
      </c>
      <c r="BK166" s="5">
        <v>0</v>
      </c>
      <c r="BL166" s="5">
        <v>0</v>
      </c>
      <c r="BM166" s="5">
        <v>1</v>
      </c>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c r="ES166" s="5"/>
      <c r="ET166" s="5"/>
      <c r="EU166" s="5"/>
      <c r="EV166" s="5"/>
      <c r="EW166" s="5"/>
      <c r="EX166" s="5"/>
      <c r="EY166" s="5"/>
      <c r="EZ166" s="5"/>
      <c r="FA166" s="5"/>
      <c r="FB166" s="5"/>
      <c r="FC166" s="5"/>
      <c r="FD166" s="5"/>
      <c r="FE166" s="5"/>
      <c r="FF166" s="5"/>
      <c r="FG166" s="5"/>
      <c r="FH166" s="5"/>
      <c r="FI166" s="5"/>
      <c r="FJ166" s="5"/>
      <c r="FK166" s="5"/>
      <c r="FL166" s="5"/>
      <c r="FM166" s="5"/>
      <c r="FN166" s="5"/>
      <c r="FO166" s="5"/>
      <c r="FP166" s="5"/>
      <c r="FQ166" s="5"/>
      <c r="FR166" s="5"/>
      <c r="FS166" s="5"/>
      <c r="FT166" s="5"/>
      <c r="FU166" s="5"/>
      <c r="FV166" s="5"/>
      <c r="FW166" s="5"/>
      <c r="FX166" s="5"/>
      <c r="FY166" s="5"/>
      <c r="FZ166" s="5"/>
      <c r="GA166" s="5"/>
      <c r="GB166" s="5"/>
      <c r="GC166" s="5"/>
      <c r="GD166" s="5"/>
      <c r="GE166" s="5"/>
      <c r="GF166" s="5"/>
      <c r="GG166" s="5"/>
      <c r="GH166" s="5"/>
      <c r="GI166" s="5"/>
      <c r="GJ166" s="5"/>
      <c r="GK166" s="5"/>
      <c r="GL166" s="5"/>
      <c r="GM166" s="5"/>
      <c r="GN166" s="5"/>
      <c r="GO166" s="5"/>
      <c r="GP166" s="5"/>
      <c r="GQ166" s="5"/>
      <c r="GR166" s="54"/>
    </row>
    <row r="167" spans="1:200" ht="17.25" thickBot="1">
      <c r="A167" s="84" t="s">
        <v>29</v>
      </c>
      <c r="B167" s="84" t="s">
        <v>87</v>
      </c>
      <c r="C167" s="58" t="s">
        <v>158</v>
      </c>
      <c r="D167" s="53">
        <v>15</v>
      </c>
      <c r="E167" s="5"/>
      <c r="F167" s="5"/>
      <c r="G167" s="5"/>
      <c r="H167" s="5"/>
      <c r="I167" s="5"/>
      <c r="J167" s="5"/>
      <c r="K167" s="5"/>
      <c r="L167" s="5"/>
      <c r="M167" s="5"/>
      <c r="N167" s="5">
        <v>916</v>
      </c>
      <c r="O167" s="5"/>
      <c r="P167" s="5">
        <v>21</v>
      </c>
      <c r="Q167" s="5">
        <v>18</v>
      </c>
      <c r="R167" s="5">
        <v>0</v>
      </c>
      <c r="S167" s="5">
        <v>17</v>
      </c>
      <c r="T167" s="5">
        <v>972</v>
      </c>
      <c r="U167" s="5">
        <v>932</v>
      </c>
      <c r="V167" s="5">
        <v>40</v>
      </c>
      <c r="W167" s="5"/>
      <c r="X167" s="5"/>
      <c r="Y167" s="5">
        <v>0</v>
      </c>
      <c r="Z167" s="5">
        <v>0</v>
      </c>
      <c r="AA167" s="5">
        <v>7</v>
      </c>
      <c r="AB167" s="5">
        <v>0</v>
      </c>
      <c r="AC167" s="5">
        <v>6</v>
      </c>
      <c r="AD167" s="5">
        <v>3</v>
      </c>
      <c r="AE167" s="5">
        <v>0</v>
      </c>
      <c r="AF167" s="5">
        <v>0</v>
      </c>
      <c r="AG167" s="5">
        <v>0</v>
      </c>
      <c r="AH167" s="5">
        <v>0</v>
      </c>
      <c r="AI167" s="5">
        <v>0</v>
      </c>
      <c r="AJ167" s="5">
        <v>0</v>
      </c>
      <c r="AK167" s="5">
        <v>0</v>
      </c>
      <c r="AL167" s="5">
        <v>0</v>
      </c>
      <c r="AM167" s="5">
        <v>0</v>
      </c>
      <c r="AN167" s="5">
        <v>0</v>
      </c>
      <c r="AO167" s="5">
        <v>0</v>
      </c>
      <c r="AP167" s="5">
        <v>3</v>
      </c>
      <c r="AQ167" s="5">
        <v>0</v>
      </c>
      <c r="AR167" s="5">
        <v>0</v>
      </c>
      <c r="AS167" s="5">
        <v>0</v>
      </c>
      <c r="AT167" s="5">
        <v>4</v>
      </c>
      <c r="AU167" s="5">
        <v>2</v>
      </c>
      <c r="AV167" s="5">
        <v>0</v>
      </c>
      <c r="AW167" s="5">
        <v>0</v>
      </c>
      <c r="AX167" s="5">
        <v>0</v>
      </c>
      <c r="AY167" s="5">
        <v>0</v>
      </c>
      <c r="AZ167" s="5">
        <v>70</v>
      </c>
      <c r="BA167" s="5">
        <v>16</v>
      </c>
      <c r="BB167" s="5">
        <v>54</v>
      </c>
      <c r="BC167" s="5">
        <v>35</v>
      </c>
      <c r="BD167" s="5">
        <v>0</v>
      </c>
      <c r="BE167" s="5">
        <v>11</v>
      </c>
      <c r="BF167" s="5">
        <v>24</v>
      </c>
      <c r="BG167" s="5">
        <v>0</v>
      </c>
      <c r="BH167" s="5">
        <v>4</v>
      </c>
      <c r="BI167" s="5">
        <v>0</v>
      </c>
      <c r="BJ167" s="5">
        <v>0</v>
      </c>
      <c r="BK167" s="5">
        <v>0</v>
      </c>
      <c r="BL167" s="5">
        <v>0</v>
      </c>
      <c r="BM167" s="5">
        <v>1</v>
      </c>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c r="ES167" s="5"/>
      <c r="ET167" s="5"/>
      <c r="EU167" s="5"/>
      <c r="EV167" s="5"/>
      <c r="EW167" s="5"/>
      <c r="EX167" s="5"/>
      <c r="EY167" s="5"/>
      <c r="EZ167" s="5"/>
      <c r="FA167" s="5"/>
      <c r="FB167" s="5"/>
      <c r="FC167" s="5"/>
      <c r="FD167" s="5"/>
      <c r="FE167" s="5"/>
      <c r="FF167" s="5"/>
      <c r="FG167" s="5"/>
      <c r="FH167" s="5"/>
      <c r="FI167" s="5"/>
      <c r="FJ167" s="5"/>
      <c r="FK167" s="5"/>
      <c r="FL167" s="5"/>
      <c r="FM167" s="5"/>
      <c r="FN167" s="5"/>
      <c r="FO167" s="5"/>
      <c r="FP167" s="5"/>
      <c r="FQ167" s="5"/>
      <c r="FR167" s="5"/>
      <c r="FS167" s="5"/>
      <c r="FT167" s="5"/>
      <c r="FU167" s="5"/>
      <c r="FV167" s="5"/>
      <c r="FW167" s="5"/>
      <c r="FX167" s="5"/>
      <c r="FY167" s="5"/>
      <c r="FZ167" s="5"/>
      <c r="GA167" s="5"/>
      <c r="GB167" s="5"/>
      <c r="GC167" s="5"/>
      <c r="GD167" s="5"/>
      <c r="GE167" s="5"/>
      <c r="GF167" s="5"/>
      <c r="GG167" s="5"/>
      <c r="GH167" s="5"/>
      <c r="GI167" s="5"/>
      <c r="GJ167" s="5"/>
      <c r="GK167" s="5"/>
      <c r="GL167" s="5"/>
      <c r="GM167" s="5"/>
      <c r="GN167" s="5"/>
      <c r="GO167" s="5"/>
      <c r="GP167" s="5"/>
      <c r="GQ167" s="5"/>
      <c r="GR167" s="54"/>
    </row>
    <row r="168" spans="1:200" ht="16.5">
      <c r="A168" s="84" t="s">
        <v>29</v>
      </c>
      <c r="B168" s="79" t="s">
        <v>90</v>
      </c>
      <c r="C168" s="68" t="s">
        <v>159</v>
      </c>
      <c r="D168" s="53">
        <v>5</v>
      </c>
      <c r="E168" s="5"/>
      <c r="F168" s="5"/>
      <c r="G168" s="5"/>
      <c r="H168" s="5"/>
      <c r="I168" s="5"/>
      <c r="J168" s="5"/>
      <c r="K168" s="5"/>
      <c r="L168" s="5"/>
      <c r="M168" s="5"/>
      <c r="N168" s="5">
        <v>323</v>
      </c>
      <c r="O168" s="5"/>
      <c r="P168" s="5">
        <v>1</v>
      </c>
      <c r="Q168" s="5">
        <v>1</v>
      </c>
      <c r="R168" s="5">
        <v>0</v>
      </c>
      <c r="S168" s="5">
        <v>3</v>
      </c>
      <c r="T168" s="5">
        <v>328</v>
      </c>
      <c r="U168" s="5">
        <v>322</v>
      </c>
      <c r="V168" s="5">
        <v>6</v>
      </c>
      <c r="W168" s="5"/>
      <c r="X168" s="5"/>
      <c r="Y168" s="5">
        <v>0</v>
      </c>
      <c r="Z168" s="5">
        <v>0</v>
      </c>
      <c r="AA168" s="5">
        <v>0</v>
      </c>
      <c r="AB168" s="5">
        <v>1</v>
      </c>
      <c r="AC168" s="5">
        <v>8</v>
      </c>
      <c r="AD168" s="5">
        <v>0</v>
      </c>
      <c r="AE168" s="5">
        <v>0</v>
      </c>
      <c r="AF168" s="5">
        <v>0</v>
      </c>
      <c r="AG168" s="5">
        <v>0</v>
      </c>
      <c r="AH168" s="5">
        <v>0</v>
      </c>
      <c r="AI168" s="5">
        <v>0</v>
      </c>
      <c r="AJ168" s="5">
        <v>0</v>
      </c>
      <c r="AK168" s="5">
        <v>0</v>
      </c>
      <c r="AL168" s="5">
        <v>0</v>
      </c>
      <c r="AM168" s="5">
        <v>2</v>
      </c>
      <c r="AN168" s="5">
        <v>1</v>
      </c>
      <c r="AO168" s="5">
        <v>1</v>
      </c>
      <c r="AP168" s="5">
        <v>4</v>
      </c>
      <c r="AQ168" s="5">
        <v>0</v>
      </c>
      <c r="AR168" s="5">
        <v>0</v>
      </c>
      <c r="AS168" s="5">
        <v>0</v>
      </c>
      <c r="AT168" s="5">
        <v>2</v>
      </c>
      <c r="AU168" s="5">
        <v>1</v>
      </c>
      <c r="AV168" s="5">
        <v>0</v>
      </c>
      <c r="AW168" s="5">
        <v>0</v>
      </c>
      <c r="AX168" s="5">
        <v>0</v>
      </c>
      <c r="AY168" s="5">
        <v>0</v>
      </c>
      <c r="AZ168" s="5">
        <v>2</v>
      </c>
      <c r="BA168" s="5">
        <v>0</v>
      </c>
      <c r="BB168" s="5">
        <v>2</v>
      </c>
      <c r="BC168" s="5">
        <v>1</v>
      </c>
      <c r="BD168" s="5">
        <v>0</v>
      </c>
      <c r="BE168" s="5">
        <v>1</v>
      </c>
      <c r="BF168" s="5">
        <v>0</v>
      </c>
      <c r="BG168" s="5">
        <v>0</v>
      </c>
      <c r="BH168" s="5">
        <v>0</v>
      </c>
      <c r="BI168" s="5">
        <v>0</v>
      </c>
      <c r="BJ168" s="5">
        <v>0</v>
      </c>
      <c r="BK168" s="5">
        <v>0</v>
      </c>
      <c r="BL168" s="5">
        <v>0</v>
      </c>
      <c r="BM168" s="5">
        <v>1</v>
      </c>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c r="ES168" s="5"/>
      <c r="ET168" s="5"/>
      <c r="EU168" s="5"/>
      <c r="EV168" s="5"/>
      <c r="EW168" s="5"/>
      <c r="EX168" s="5"/>
      <c r="EY168" s="5"/>
      <c r="EZ168" s="5"/>
      <c r="FA168" s="5"/>
      <c r="FB168" s="5"/>
      <c r="FC168" s="5"/>
      <c r="FD168" s="5"/>
      <c r="FE168" s="5"/>
      <c r="FF168" s="5"/>
      <c r="FG168" s="5"/>
      <c r="FH168" s="5"/>
      <c r="FI168" s="5"/>
      <c r="FJ168" s="5"/>
      <c r="FK168" s="5"/>
      <c r="FL168" s="5"/>
      <c r="FM168" s="5"/>
      <c r="FN168" s="5"/>
      <c r="FO168" s="5"/>
      <c r="FP168" s="5"/>
      <c r="FQ168" s="5"/>
      <c r="FR168" s="5"/>
      <c r="FS168" s="5"/>
      <c r="FT168" s="5"/>
      <c r="FU168" s="5"/>
      <c r="FV168" s="5"/>
      <c r="FW168" s="5"/>
      <c r="FX168" s="5"/>
      <c r="FY168" s="5"/>
      <c r="FZ168" s="5"/>
      <c r="GA168" s="5"/>
      <c r="GB168" s="5"/>
      <c r="GC168" s="5"/>
      <c r="GD168" s="5"/>
      <c r="GE168" s="5"/>
      <c r="GF168" s="5"/>
      <c r="GG168" s="5"/>
      <c r="GH168" s="5"/>
      <c r="GI168" s="5"/>
      <c r="GJ168" s="5"/>
      <c r="GK168" s="5"/>
      <c r="GL168" s="5"/>
      <c r="GM168" s="5"/>
      <c r="GN168" s="5"/>
      <c r="GO168" s="5"/>
      <c r="GP168" s="5"/>
      <c r="GQ168" s="5"/>
      <c r="GR168" s="54"/>
    </row>
    <row r="169" spans="1:200" ht="16.5">
      <c r="A169" s="84" t="s">
        <v>29</v>
      </c>
      <c r="B169" s="84" t="s">
        <v>90</v>
      </c>
      <c r="C169" s="68" t="s">
        <v>192</v>
      </c>
      <c r="D169" s="53">
        <v>2</v>
      </c>
      <c r="E169" s="5"/>
      <c r="F169" s="5"/>
      <c r="G169" s="5"/>
      <c r="H169" s="5"/>
      <c r="I169" s="5"/>
      <c r="J169" s="5"/>
      <c r="K169" s="5"/>
      <c r="L169" s="5"/>
      <c r="M169" s="5"/>
      <c r="N169" s="5">
        <v>33</v>
      </c>
      <c r="O169" s="5"/>
      <c r="P169" s="5">
        <v>0</v>
      </c>
      <c r="Q169" s="5">
        <v>0</v>
      </c>
      <c r="R169" s="5">
        <v>0</v>
      </c>
      <c r="S169" s="5">
        <v>0</v>
      </c>
      <c r="T169" s="5">
        <v>33</v>
      </c>
      <c r="U169" s="5">
        <v>36</v>
      </c>
      <c r="V169" s="5"/>
      <c r="W169" s="5"/>
      <c r="X169" s="5"/>
      <c r="Y169" s="5"/>
      <c r="Z169" s="5"/>
      <c r="AA169" s="5"/>
      <c r="AB169" s="5"/>
      <c r="AC169" s="5">
        <v>0</v>
      </c>
      <c r="AD169" s="5"/>
      <c r="AE169" s="5"/>
      <c r="AF169" s="5"/>
      <c r="AG169" s="5"/>
      <c r="AH169" s="5"/>
      <c r="AI169" s="5"/>
      <c r="AJ169" s="5"/>
      <c r="AK169" s="5"/>
      <c r="AL169" s="5"/>
      <c r="AM169" s="5"/>
      <c r="AN169" s="5"/>
      <c r="AO169" s="5"/>
      <c r="AP169" s="5"/>
      <c r="AQ169" s="5"/>
      <c r="AR169" s="5"/>
      <c r="AS169" s="5"/>
      <c r="AT169" s="5">
        <v>0</v>
      </c>
      <c r="AU169" s="5"/>
      <c r="AV169" s="5"/>
      <c r="AW169" s="5">
        <v>0</v>
      </c>
      <c r="AX169" s="5"/>
      <c r="AY169" s="5"/>
      <c r="AZ169" s="5">
        <v>0</v>
      </c>
      <c r="BA169" s="5">
        <v>0</v>
      </c>
      <c r="BB169" s="5">
        <v>0</v>
      </c>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4"/>
    </row>
    <row r="170" spans="1:200" ht="16.5">
      <c r="A170" s="84" t="s">
        <v>29</v>
      </c>
      <c r="B170" s="84" t="s">
        <v>90</v>
      </c>
      <c r="C170" s="68" t="s">
        <v>179</v>
      </c>
      <c r="D170" s="53">
        <v>0</v>
      </c>
      <c r="E170" s="5"/>
      <c r="F170" s="5"/>
      <c r="G170" s="5"/>
      <c r="H170" s="5"/>
      <c r="I170" s="5"/>
      <c r="J170" s="5"/>
      <c r="K170" s="5"/>
      <c r="L170" s="5"/>
      <c r="M170" s="5"/>
      <c r="N170" s="5">
        <v>21</v>
      </c>
      <c r="O170" s="5"/>
      <c r="P170" s="5">
        <v>1</v>
      </c>
      <c r="Q170" s="5">
        <v>0</v>
      </c>
      <c r="R170" s="5">
        <v>0</v>
      </c>
      <c r="S170" s="5">
        <v>0</v>
      </c>
      <c r="T170" s="5">
        <v>22</v>
      </c>
      <c r="U170" s="5">
        <v>21</v>
      </c>
      <c r="V170" s="5">
        <v>1</v>
      </c>
      <c r="W170" s="5"/>
      <c r="X170" s="5"/>
      <c r="Y170" s="5">
        <v>0</v>
      </c>
      <c r="Z170" s="5">
        <v>0</v>
      </c>
      <c r="AA170" s="5">
        <v>0</v>
      </c>
      <c r="AB170" s="5">
        <v>1</v>
      </c>
      <c r="AC170" s="5">
        <v>0</v>
      </c>
      <c r="AD170" s="5">
        <v>0</v>
      </c>
      <c r="AE170" s="5">
        <v>0</v>
      </c>
      <c r="AF170" s="5">
        <v>0</v>
      </c>
      <c r="AG170" s="5">
        <v>0</v>
      </c>
      <c r="AH170" s="5">
        <v>0</v>
      </c>
      <c r="AI170" s="5">
        <v>0</v>
      </c>
      <c r="AJ170" s="5">
        <v>0</v>
      </c>
      <c r="AK170" s="5">
        <v>0</v>
      </c>
      <c r="AL170" s="5">
        <v>0</v>
      </c>
      <c r="AM170" s="5">
        <v>0</v>
      </c>
      <c r="AN170" s="5">
        <v>0</v>
      </c>
      <c r="AO170" s="5">
        <v>0</v>
      </c>
      <c r="AP170" s="5">
        <v>0</v>
      </c>
      <c r="AQ170" s="5">
        <v>0</v>
      </c>
      <c r="AR170" s="5">
        <v>0</v>
      </c>
      <c r="AS170" s="5">
        <v>0</v>
      </c>
      <c r="AT170" s="5">
        <v>0</v>
      </c>
      <c r="AU170" s="5">
        <v>0</v>
      </c>
      <c r="AV170" s="5">
        <v>0</v>
      </c>
      <c r="AW170" s="5">
        <v>0</v>
      </c>
      <c r="AX170" s="5">
        <v>0</v>
      </c>
      <c r="AY170" s="5">
        <v>0</v>
      </c>
      <c r="AZ170" s="5">
        <v>2</v>
      </c>
      <c r="BA170" s="5">
        <v>0</v>
      </c>
      <c r="BB170" s="5">
        <v>2</v>
      </c>
      <c r="BC170" s="5">
        <v>1</v>
      </c>
      <c r="BD170" s="5">
        <v>0</v>
      </c>
      <c r="BE170" s="5">
        <v>1</v>
      </c>
      <c r="BF170" s="5">
        <v>0</v>
      </c>
      <c r="BG170" s="5">
        <v>0</v>
      </c>
      <c r="BH170" s="5">
        <v>0</v>
      </c>
      <c r="BI170" s="5">
        <v>0</v>
      </c>
      <c r="BJ170" s="5">
        <v>0</v>
      </c>
      <c r="BK170" s="5">
        <v>0</v>
      </c>
      <c r="BL170" s="5">
        <v>0</v>
      </c>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c r="ES170" s="5"/>
      <c r="ET170" s="5"/>
      <c r="EU170" s="5"/>
      <c r="EV170" s="5"/>
      <c r="EW170" s="5"/>
      <c r="EX170" s="5"/>
      <c r="EY170" s="5"/>
      <c r="EZ170" s="5"/>
      <c r="FA170" s="5"/>
      <c r="FB170" s="5"/>
      <c r="FC170" s="5"/>
      <c r="FD170" s="5"/>
      <c r="FE170" s="5"/>
      <c r="FF170" s="5"/>
      <c r="FG170" s="5"/>
      <c r="FH170" s="5"/>
      <c r="FI170" s="5"/>
      <c r="FJ170" s="5"/>
      <c r="FK170" s="5"/>
      <c r="FL170" s="5"/>
      <c r="FM170" s="5"/>
      <c r="FN170" s="5"/>
      <c r="FO170" s="5"/>
      <c r="FP170" s="5"/>
      <c r="FQ170" s="5"/>
      <c r="FR170" s="5"/>
      <c r="FS170" s="5"/>
      <c r="FT170" s="5"/>
      <c r="FU170" s="5"/>
      <c r="FV170" s="5"/>
      <c r="FW170" s="5"/>
      <c r="FX170" s="5"/>
      <c r="FY170" s="5"/>
      <c r="FZ170" s="5"/>
      <c r="GA170" s="5"/>
      <c r="GB170" s="5"/>
      <c r="GC170" s="5"/>
      <c r="GD170" s="5"/>
      <c r="GE170" s="5"/>
      <c r="GF170" s="5"/>
      <c r="GG170" s="5"/>
      <c r="GH170" s="5"/>
      <c r="GI170" s="5"/>
      <c r="GJ170" s="5"/>
      <c r="GK170" s="5"/>
      <c r="GL170" s="5"/>
      <c r="GM170" s="5"/>
      <c r="GN170" s="5"/>
      <c r="GO170" s="5"/>
      <c r="GP170" s="5"/>
      <c r="GQ170" s="5"/>
      <c r="GR170" s="54"/>
    </row>
    <row r="171" spans="1:200" ht="16.5">
      <c r="A171" s="84" t="s">
        <v>29</v>
      </c>
      <c r="B171" s="84" t="s">
        <v>90</v>
      </c>
      <c r="C171" s="68" t="s">
        <v>91</v>
      </c>
      <c r="D171" s="53">
        <v>18</v>
      </c>
      <c r="E171" s="5"/>
      <c r="F171" s="5"/>
      <c r="G171" s="5"/>
      <c r="H171" s="5"/>
      <c r="I171" s="5"/>
      <c r="J171" s="5"/>
      <c r="K171" s="5"/>
      <c r="L171" s="5"/>
      <c r="M171" s="5"/>
      <c r="N171" s="5">
        <v>676</v>
      </c>
      <c r="O171" s="5"/>
      <c r="P171" s="5">
        <v>15</v>
      </c>
      <c r="Q171" s="5">
        <v>0</v>
      </c>
      <c r="R171" s="5">
        <v>0</v>
      </c>
      <c r="S171" s="5">
        <v>0</v>
      </c>
      <c r="T171" s="5">
        <v>691</v>
      </c>
      <c r="U171" s="5">
        <v>681</v>
      </c>
      <c r="V171" s="5">
        <v>10</v>
      </c>
      <c r="W171" s="5"/>
      <c r="X171" s="5"/>
      <c r="Y171" s="5">
        <v>0</v>
      </c>
      <c r="Z171" s="5">
        <v>0</v>
      </c>
      <c r="AA171" s="5">
        <v>0</v>
      </c>
      <c r="AB171" s="5">
        <v>4</v>
      </c>
      <c r="AC171" s="5">
        <v>8</v>
      </c>
      <c r="AD171" s="5">
        <v>3</v>
      </c>
      <c r="AE171" s="5">
        <v>0</v>
      </c>
      <c r="AF171" s="5">
        <v>0</v>
      </c>
      <c r="AG171" s="5">
        <v>0</v>
      </c>
      <c r="AH171" s="5">
        <v>0</v>
      </c>
      <c r="AI171" s="5">
        <v>0</v>
      </c>
      <c r="AJ171" s="5">
        <v>0</v>
      </c>
      <c r="AK171" s="5">
        <v>0</v>
      </c>
      <c r="AL171" s="5">
        <v>0</v>
      </c>
      <c r="AM171" s="5">
        <v>0</v>
      </c>
      <c r="AN171" s="5">
        <v>0</v>
      </c>
      <c r="AO171" s="5">
        <v>0</v>
      </c>
      <c r="AP171" s="5">
        <v>3</v>
      </c>
      <c r="AQ171" s="5">
        <v>0</v>
      </c>
      <c r="AR171" s="5">
        <v>0</v>
      </c>
      <c r="AS171" s="5">
        <v>0</v>
      </c>
      <c r="AT171" s="5">
        <v>2</v>
      </c>
      <c r="AU171" s="5">
        <v>1</v>
      </c>
      <c r="AV171" s="5">
        <v>0</v>
      </c>
      <c r="AW171" s="5">
        <v>2</v>
      </c>
      <c r="AX171" s="5">
        <v>1</v>
      </c>
      <c r="AY171" s="5">
        <v>0</v>
      </c>
      <c r="AZ171" s="5">
        <v>8</v>
      </c>
      <c r="BA171" s="5">
        <v>4</v>
      </c>
      <c r="BB171" s="5">
        <v>4</v>
      </c>
      <c r="BC171" s="5">
        <v>4</v>
      </c>
      <c r="BD171" s="5">
        <v>0</v>
      </c>
      <c r="BE171" s="5">
        <v>4</v>
      </c>
      <c r="BF171" s="5">
        <v>0</v>
      </c>
      <c r="BG171" s="5">
        <v>0</v>
      </c>
      <c r="BH171" s="5">
        <v>0</v>
      </c>
      <c r="BI171" s="5">
        <v>0</v>
      </c>
      <c r="BJ171" s="5">
        <v>0</v>
      </c>
      <c r="BK171" s="5">
        <v>0</v>
      </c>
      <c r="BL171" s="5">
        <v>0</v>
      </c>
      <c r="BM171" s="5">
        <v>1</v>
      </c>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c r="EH171" s="5"/>
      <c r="EI171" s="5"/>
      <c r="EJ171" s="5"/>
      <c r="EK171" s="5"/>
      <c r="EL171" s="5"/>
      <c r="EM171" s="5"/>
      <c r="EN171" s="5"/>
      <c r="EO171" s="5"/>
      <c r="EP171" s="5"/>
      <c r="EQ171" s="5"/>
      <c r="ER171" s="5"/>
      <c r="ES171" s="5"/>
      <c r="ET171" s="5"/>
      <c r="EU171" s="5"/>
      <c r="EV171" s="5"/>
      <c r="EW171" s="5"/>
      <c r="EX171" s="5"/>
      <c r="EY171" s="5"/>
      <c r="EZ171" s="5"/>
      <c r="FA171" s="5"/>
      <c r="FB171" s="5"/>
      <c r="FC171" s="5"/>
      <c r="FD171" s="5"/>
      <c r="FE171" s="5"/>
      <c r="FF171" s="5"/>
      <c r="FG171" s="5"/>
      <c r="FH171" s="5"/>
      <c r="FI171" s="5"/>
      <c r="FJ171" s="5"/>
      <c r="FK171" s="5"/>
      <c r="FL171" s="5"/>
      <c r="FM171" s="5"/>
      <c r="FN171" s="5"/>
      <c r="FO171" s="5"/>
      <c r="FP171" s="5"/>
      <c r="FQ171" s="5"/>
      <c r="FR171" s="5"/>
      <c r="FS171" s="5"/>
      <c r="FT171" s="5"/>
      <c r="FU171" s="5"/>
      <c r="FV171" s="5"/>
      <c r="FW171" s="5"/>
      <c r="FX171" s="5"/>
      <c r="FY171" s="5"/>
      <c r="FZ171" s="5"/>
      <c r="GA171" s="5"/>
      <c r="GB171" s="5"/>
      <c r="GC171" s="5"/>
      <c r="GD171" s="5"/>
      <c r="GE171" s="5"/>
      <c r="GF171" s="5"/>
      <c r="GG171" s="5"/>
      <c r="GH171" s="5"/>
      <c r="GI171" s="5"/>
      <c r="GJ171" s="5"/>
      <c r="GK171" s="5"/>
      <c r="GL171" s="5"/>
      <c r="GM171" s="5"/>
      <c r="GN171" s="5"/>
      <c r="GO171" s="5"/>
      <c r="GP171" s="5"/>
      <c r="GQ171" s="5"/>
      <c r="GR171" s="54"/>
    </row>
    <row r="172" spans="1:200" ht="16.5">
      <c r="A172" s="84" t="s">
        <v>29</v>
      </c>
      <c r="B172" s="84" t="s">
        <v>90</v>
      </c>
      <c r="C172" s="68" t="s">
        <v>160</v>
      </c>
      <c r="D172" s="53">
        <v>6</v>
      </c>
      <c r="E172" s="5"/>
      <c r="F172" s="5"/>
      <c r="G172" s="5"/>
      <c r="H172" s="5"/>
      <c r="I172" s="5"/>
      <c r="J172" s="5"/>
      <c r="K172" s="5"/>
      <c r="L172" s="5"/>
      <c r="M172" s="5"/>
      <c r="N172" s="5">
        <v>172</v>
      </c>
      <c r="O172" s="5"/>
      <c r="P172" s="5">
        <v>4</v>
      </c>
      <c r="Q172" s="5">
        <v>0</v>
      </c>
      <c r="R172" s="5">
        <v>0</v>
      </c>
      <c r="S172" s="5">
        <v>0</v>
      </c>
      <c r="T172" s="5">
        <v>176</v>
      </c>
      <c r="U172" s="5">
        <v>174</v>
      </c>
      <c r="V172" s="5">
        <v>2</v>
      </c>
      <c r="W172" s="5"/>
      <c r="X172" s="5"/>
      <c r="Y172" s="5">
        <v>0</v>
      </c>
      <c r="Z172" s="5">
        <v>0</v>
      </c>
      <c r="AA172" s="5">
        <v>0</v>
      </c>
      <c r="AB172" s="5">
        <v>0</v>
      </c>
      <c r="AC172" s="5">
        <v>2</v>
      </c>
      <c r="AD172" s="5">
        <v>1</v>
      </c>
      <c r="AE172" s="5">
        <v>0</v>
      </c>
      <c r="AF172" s="5">
        <v>0</v>
      </c>
      <c r="AG172" s="5">
        <v>0</v>
      </c>
      <c r="AH172" s="5">
        <v>0</v>
      </c>
      <c r="AI172" s="5">
        <v>0</v>
      </c>
      <c r="AJ172" s="5">
        <v>0</v>
      </c>
      <c r="AK172" s="5">
        <v>0</v>
      </c>
      <c r="AL172" s="5">
        <v>0</v>
      </c>
      <c r="AM172" s="5">
        <v>0</v>
      </c>
      <c r="AN172" s="5">
        <v>0</v>
      </c>
      <c r="AO172" s="5">
        <v>0</v>
      </c>
      <c r="AP172" s="5">
        <v>1</v>
      </c>
      <c r="AQ172" s="5">
        <v>0</v>
      </c>
      <c r="AR172" s="5">
        <v>0</v>
      </c>
      <c r="AS172" s="5">
        <v>0</v>
      </c>
      <c r="AT172" s="5">
        <v>2</v>
      </c>
      <c r="AU172" s="5">
        <v>1</v>
      </c>
      <c r="AV172" s="5">
        <v>0</v>
      </c>
      <c r="AW172" s="5">
        <v>0</v>
      </c>
      <c r="AX172" s="5">
        <v>0</v>
      </c>
      <c r="AY172" s="5">
        <v>0</v>
      </c>
      <c r="AZ172" s="5">
        <v>0</v>
      </c>
      <c r="BA172" s="5">
        <v>0</v>
      </c>
      <c r="BB172" s="5">
        <v>0</v>
      </c>
      <c r="BC172" s="5">
        <v>0</v>
      </c>
      <c r="BD172" s="5">
        <v>0</v>
      </c>
      <c r="BE172" s="5">
        <v>0</v>
      </c>
      <c r="BF172" s="5">
        <v>0</v>
      </c>
      <c r="BG172" s="5">
        <v>0</v>
      </c>
      <c r="BH172" s="5">
        <v>0</v>
      </c>
      <c r="BI172" s="5">
        <v>0</v>
      </c>
      <c r="BJ172" s="5">
        <v>0</v>
      </c>
      <c r="BK172" s="5">
        <v>0</v>
      </c>
      <c r="BL172" s="5">
        <v>0</v>
      </c>
      <c r="BM172" s="5">
        <v>1</v>
      </c>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c r="EO172" s="5"/>
      <c r="EP172" s="5"/>
      <c r="EQ172" s="5"/>
      <c r="ER172" s="5"/>
      <c r="ES172" s="5"/>
      <c r="ET172" s="5"/>
      <c r="EU172" s="5"/>
      <c r="EV172" s="5"/>
      <c r="EW172" s="5"/>
      <c r="EX172" s="5"/>
      <c r="EY172" s="5"/>
      <c r="EZ172" s="5"/>
      <c r="FA172" s="5"/>
      <c r="FB172" s="5"/>
      <c r="FC172" s="5"/>
      <c r="FD172" s="5"/>
      <c r="FE172" s="5"/>
      <c r="FF172" s="5"/>
      <c r="FG172" s="5"/>
      <c r="FH172" s="5"/>
      <c r="FI172" s="5"/>
      <c r="FJ172" s="5"/>
      <c r="FK172" s="5"/>
      <c r="FL172" s="5"/>
      <c r="FM172" s="5"/>
      <c r="FN172" s="5"/>
      <c r="FO172" s="5"/>
      <c r="FP172" s="5"/>
      <c r="FQ172" s="5"/>
      <c r="FR172" s="5"/>
      <c r="FS172" s="5"/>
      <c r="FT172" s="5"/>
      <c r="FU172" s="5"/>
      <c r="FV172" s="5"/>
      <c r="FW172" s="5"/>
      <c r="FX172" s="5"/>
      <c r="FY172" s="5"/>
      <c r="FZ172" s="5"/>
      <c r="GA172" s="5"/>
      <c r="GB172" s="5"/>
      <c r="GC172" s="5"/>
      <c r="GD172" s="5"/>
      <c r="GE172" s="5"/>
      <c r="GF172" s="5"/>
      <c r="GG172" s="5"/>
      <c r="GH172" s="5"/>
      <c r="GI172" s="5"/>
      <c r="GJ172" s="5"/>
      <c r="GK172" s="5"/>
      <c r="GL172" s="5"/>
      <c r="GM172" s="5"/>
      <c r="GN172" s="5"/>
      <c r="GO172" s="5"/>
      <c r="GP172" s="5"/>
      <c r="GQ172" s="5"/>
      <c r="GR172" s="54"/>
    </row>
    <row r="173" spans="1:200" ht="17.25" thickBot="1">
      <c r="A173" s="84" t="s">
        <v>29</v>
      </c>
      <c r="B173" s="86" t="s">
        <v>90</v>
      </c>
      <c r="C173" s="58" t="s">
        <v>191</v>
      </c>
      <c r="D173" s="53">
        <v>0</v>
      </c>
      <c r="E173" s="5"/>
      <c r="F173" s="5"/>
      <c r="G173" s="5"/>
      <c r="H173" s="5"/>
      <c r="I173" s="5"/>
      <c r="J173" s="5"/>
      <c r="K173" s="5"/>
      <c r="L173" s="5"/>
      <c r="M173" s="5"/>
      <c r="N173" s="5">
        <v>18</v>
      </c>
      <c r="O173" s="5"/>
      <c r="P173" s="5">
        <v>3</v>
      </c>
      <c r="Q173" s="5"/>
      <c r="R173" s="5"/>
      <c r="S173" s="5"/>
      <c r="T173" s="5">
        <v>21</v>
      </c>
      <c r="U173" s="5">
        <v>24</v>
      </c>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c r="EO173" s="5"/>
      <c r="EP173" s="5"/>
      <c r="EQ173" s="5"/>
      <c r="ER173" s="5"/>
      <c r="ES173" s="5"/>
      <c r="ET173" s="5"/>
      <c r="EU173" s="5"/>
      <c r="EV173" s="5"/>
      <c r="EW173" s="5"/>
      <c r="EX173" s="5"/>
      <c r="EY173" s="5"/>
      <c r="EZ173" s="5"/>
      <c r="FA173" s="5"/>
      <c r="FB173" s="5"/>
      <c r="FC173" s="5"/>
      <c r="FD173" s="5"/>
      <c r="FE173" s="5"/>
      <c r="FF173" s="5"/>
      <c r="FG173" s="5"/>
      <c r="FH173" s="5"/>
      <c r="FI173" s="5"/>
      <c r="FJ173" s="5"/>
      <c r="FK173" s="5"/>
      <c r="FL173" s="5"/>
      <c r="FM173" s="5"/>
      <c r="FN173" s="5"/>
      <c r="FO173" s="5"/>
      <c r="FP173" s="5"/>
      <c r="FQ173" s="5"/>
      <c r="FR173" s="5"/>
      <c r="FS173" s="5"/>
      <c r="FT173" s="5"/>
      <c r="FU173" s="5"/>
      <c r="FV173" s="5"/>
      <c r="FW173" s="5"/>
      <c r="FX173" s="5"/>
      <c r="FY173" s="5"/>
      <c r="FZ173" s="5"/>
      <c r="GA173" s="5"/>
      <c r="GB173" s="5"/>
      <c r="GC173" s="5"/>
      <c r="GD173" s="5"/>
      <c r="GE173" s="5"/>
      <c r="GF173" s="5"/>
      <c r="GG173" s="5"/>
      <c r="GH173" s="5"/>
      <c r="GI173" s="5"/>
      <c r="GJ173" s="5"/>
      <c r="GK173" s="5"/>
      <c r="GL173" s="5"/>
      <c r="GM173" s="5"/>
      <c r="GN173" s="5"/>
      <c r="GO173" s="5"/>
      <c r="GP173" s="5"/>
      <c r="GQ173" s="5"/>
      <c r="GR173" s="54"/>
    </row>
    <row r="174" spans="1:200" ht="16.5">
      <c r="A174" s="79" t="s">
        <v>32</v>
      </c>
      <c r="B174" s="79" t="s">
        <v>33</v>
      </c>
      <c r="C174" s="68" t="s">
        <v>34</v>
      </c>
      <c r="D174" s="53">
        <v>6</v>
      </c>
      <c r="E174" s="5"/>
      <c r="F174" s="5"/>
      <c r="G174" s="5"/>
      <c r="H174" s="5"/>
      <c r="I174" s="5"/>
      <c r="J174" s="5"/>
      <c r="K174" s="5"/>
      <c r="L174" s="5"/>
      <c r="M174" s="5"/>
      <c r="N174" s="5">
        <v>170</v>
      </c>
      <c r="O174" s="5"/>
      <c r="P174" s="5">
        <v>3</v>
      </c>
      <c r="Q174" s="5">
        <v>0</v>
      </c>
      <c r="R174" s="5">
        <v>0</v>
      </c>
      <c r="S174" s="5">
        <v>4</v>
      </c>
      <c r="T174" s="5">
        <v>177</v>
      </c>
      <c r="U174" s="5">
        <v>171</v>
      </c>
      <c r="V174" s="5">
        <v>6</v>
      </c>
      <c r="W174" s="5"/>
      <c r="X174" s="5"/>
      <c r="Y174" s="5">
        <v>0</v>
      </c>
      <c r="Z174" s="5">
        <v>0</v>
      </c>
      <c r="AA174" s="5">
        <v>0</v>
      </c>
      <c r="AB174" s="5">
        <v>0</v>
      </c>
      <c r="AC174" s="5">
        <v>6</v>
      </c>
      <c r="AD174" s="5">
        <v>0</v>
      </c>
      <c r="AE174" s="5">
        <v>0</v>
      </c>
      <c r="AF174" s="5">
        <v>0</v>
      </c>
      <c r="AG174" s="5">
        <v>0</v>
      </c>
      <c r="AH174" s="5">
        <v>0</v>
      </c>
      <c r="AI174" s="5">
        <v>0</v>
      </c>
      <c r="AJ174" s="5">
        <v>0</v>
      </c>
      <c r="AK174" s="5">
        <v>3</v>
      </c>
      <c r="AL174" s="5">
        <v>0</v>
      </c>
      <c r="AM174" s="5">
        <v>1</v>
      </c>
      <c r="AN174" s="5">
        <v>1</v>
      </c>
      <c r="AO174" s="5">
        <v>1</v>
      </c>
      <c r="AP174" s="5">
        <v>0</v>
      </c>
      <c r="AQ174" s="5">
        <v>3</v>
      </c>
      <c r="AR174" s="5">
        <v>0</v>
      </c>
      <c r="AS174" s="5">
        <v>0</v>
      </c>
      <c r="AT174" s="5">
        <v>0</v>
      </c>
      <c r="AU174" s="5">
        <v>0</v>
      </c>
      <c r="AV174" s="5">
        <v>0</v>
      </c>
      <c r="AW174" s="5">
        <v>0</v>
      </c>
      <c r="AX174" s="5">
        <v>0</v>
      </c>
      <c r="AY174" s="5">
        <v>0</v>
      </c>
      <c r="AZ174" s="5">
        <v>6</v>
      </c>
      <c r="BA174" s="5">
        <v>6</v>
      </c>
      <c r="BB174" s="5">
        <v>0</v>
      </c>
      <c r="BC174" s="5">
        <v>3</v>
      </c>
      <c r="BD174" s="5">
        <v>0</v>
      </c>
      <c r="BE174" s="5">
        <v>0</v>
      </c>
      <c r="BF174" s="5">
        <v>3</v>
      </c>
      <c r="BG174" s="5">
        <v>0</v>
      </c>
      <c r="BH174" s="5">
        <v>0</v>
      </c>
      <c r="BI174" s="5">
        <v>0</v>
      </c>
      <c r="BJ174" s="5">
        <v>0</v>
      </c>
      <c r="BK174" s="5">
        <v>0</v>
      </c>
      <c r="BL174" s="5">
        <v>0</v>
      </c>
      <c r="BM174" s="5">
        <v>1</v>
      </c>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4"/>
    </row>
    <row r="175" spans="1:200" ht="16.5">
      <c r="A175" s="84" t="s">
        <v>32</v>
      </c>
      <c r="B175" s="84" t="s">
        <v>33</v>
      </c>
      <c r="C175" s="68" t="s">
        <v>92</v>
      </c>
      <c r="D175" s="53">
        <v>0</v>
      </c>
      <c r="E175" s="5"/>
      <c r="F175" s="5"/>
      <c r="G175" s="5"/>
      <c r="H175" s="5"/>
      <c r="I175" s="5"/>
      <c r="J175" s="5"/>
      <c r="K175" s="5"/>
      <c r="L175" s="5"/>
      <c r="M175" s="5"/>
      <c r="N175" s="5">
        <v>6</v>
      </c>
      <c r="O175" s="5"/>
      <c r="P175" s="5">
        <v>1</v>
      </c>
      <c r="Q175" s="5"/>
      <c r="R175" s="5"/>
      <c r="S175" s="5"/>
      <c r="T175" s="5">
        <v>7</v>
      </c>
      <c r="U175" s="5">
        <v>7</v>
      </c>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c r="EH175" s="5"/>
      <c r="EI175" s="5"/>
      <c r="EJ175" s="5"/>
      <c r="EK175" s="5"/>
      <c r="EL175" s="5"/>
      <c r="EM175" s="5"/>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c r="FQ175" s="5"/>
      <c r="FR175" s="5"/>
      <c r="FS175" s="5"/>
      <c r="FT175" s="5"/>
      <c r="FU175" s="5"/>
      <c r="FV175" s="5"/>
      <c r="FW175" s="5"/>
      <c r="FX175" s="5"/>
      <c r="FY175" s="5"/>
      <c r="FZ175" s="5"/>
      <c r="GA175" s="5"/>
      <c r="GB175" s="5"/>
      <c r="GC175" s="5"/>
      <c r="GD175" s="5"/>
      <c r="GE175" s="5"/>
      <c r="GF175" s="5"/>
      <c r="GG175" s="5"/>
      <c r="GH175" s="5"/>
      <c r="GI175" s="5"/>
      <c r="GJ175" s="5"/>
      <c r="GK175" s="5"/>
      <c r="GL175" s="5"/>
      <c r="GM175" s="5"/>
      <c r="GN175" s="5"/>
      <c r="GO175" s="5"/>
      <c r="GP175" s="5"/>
      <c r="GQ175" s="5"/>
      <c r="GR175" s="54"/>
    </row>
    <row r="176" spans="1:200" ht="16.5">
      <c r="A176" s="84" t="s">
        <v>32</v>
      </c>
      <c r="B176" s="84" t="s">
        <v>33</v>
      </c>
      <c r="C176" s="68" t="s">
        <v>167</v>
      </c>
      <c r="D176" s="53">
        <v>43</v>
      </c>
      <c r="E176" s="5"/>
      <c r="F176" s="5"/>
      <c r="G176" s="5"/>
      <c r="H176" s="5"/>
      <c r="I176" s="5"/>
      <c r="J176" s="5"/>
      <c r="K176" s="5"/>
      <c r="L176" s="5"/>
      <c r="M176" s="5"/>
      <c r="N176" s="5">
        <v>802</v>
      </c>
      <c r="O176" s="5"/>
      <c r="P176" s="5">
        <v>29</v>
      </c>
      <c r="Q176" s="5"/>
      <c r="R176" s="5"/>
      <c r="S176" s="5"/>
      <c r="T176" s="5">
        <v>831</v>
      </c>
      <c r="U176" s="5">
        <v>851</v>
      </c>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v>1</v>
      </c>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c r="EH176" s="5"/>
      <c r="EI176" s="5"/>
      <c r="EJ176" s="5"/>
      <c r="EK176" s="5"/>
      <c r="EL176" s="5"/>
      <c r="EM176" s="5"/>
      <c r="EN176" s="5"/>
      <c r="EO176" s="5"/>
      <c r="EP176" s="5"/>
      <c r="EQ176" s="5"/>
      <c r="ER176" s="5"/>
      <c r="ES176" s="5"/>
      <c r="ET176" s="5"/>
      <c r="EU176" s="5"/>
      <c r="EV176" s="5"/>
      <c r="EW176" s="5"/>
      <c r="EX176" s="5"/>
      <c r="EY176" s="5"/>
      <c r="EZ176" s="5"/>
      <c r="FA176" s="5"/>
      <c r="FB176" s="5"/>
      <c r="FC176" s="5"/>
      <c r="FD176" s="5"/>
      <c r="FE176" s="5"/>
      <c r="FF176" s="5"/>
      <c r="FG176" s="5"/>
      <c r="FH176" s="5"/>
      <c r="FI176" s="5"/>
      <c r="FJ176" s="5"/>
      <c r="FK176" s="5"/>
      <c r="FL176" s="5"/>
      <c r="FM176" s="5"/>
      <c r="FN176" s="5"/>
      <c r="FO176" s="5"/>
      <c r="FP176" s="5"/>
      <c r="FQ176" s="5"/>
      <c r="FR176" s="5"/>
      <c r="FS176" s="5"/>
      <c r="FT176" s="5"/>
      <c r="FU176" s="5"/>
      <c r="FV176" s="5"/>
      <c r="FW176" s="5"/>
      <c r="FX176" s="5"/>
      <c r="FY176" s="5"/>
      <c r="FZ176" s="5"/>
      <c r="GA176" s="5"/>
      <c r="GB176" s="5"/>
      <c r="GC176" s="5"/>
      <c r="GD176" s="5"/>
      <c r="GE176" s="5"/>
      <c r="GF176" s="5"/>
      <c r="GG176" s="5"/>
      <c r="GH176" s="5"/>
      <c r="GI176" s="5"/>
      <c r="GJ176" s="5"/>
      <c r="GK176" s="5"/>
      <c r="GL176" s="5"/>
      <c r="GM176" s="5"/>
      <c r="GN176" s="5"/>
      <c r="GO176" s="5"/>
      <c r="GP176" s="5"/>
      <c r="GQ176" s="5"/>
      <c r="GR176" s="54"/>
    </row>
    <row r="177" spans="1:200" ht="17.25" thickBot="1">
      <c r="A177" s="84" t="s">
        <v>32</v>
      </c>
      <c r="B177" s="84" t="s">
        <v>33</v>
      </c>
      <c r="C177" s="58" t="s">
        <v>95</v>
      </c>
      <c r="D177" s="53">
        <v>5</v>
      </c>
      <c r="E177" s="5"/>
      <c r="F177" s="5"/>
      <c r="G177" s="5"/>
      <c r="H177" s="5"/>
      <c r="I177" s="5"/>
      <c r="J177" s="5"/>
      <c r="K177" s="5"/>
      <c r="L177" s="5"/>
      <c r="M177" s="5"/>
      <c r="N177" s="5">
        <v>102</v>
      </c>
      <c r="O177" s="5"/>
      <c r="P177" s="5">
        <v>6</v>
      </c>
      <c r="Q177" s="5"/>
      <c r="R177" s="5">
        <v>0</v>
      </c>
      <c r="S177" s="5"/>
      <c r="T177" s="5">
        <v>108</v>
      </c>
      <c r="U177" s="5">
        <v>114</v>
      </c>
      <c r="V177" s="5"/>
      <c r="W177" s="5"/>
      <c r="X177" s="5"/>
      <c r="Y177" s="5">
        <v>0</v>
      </c>
      <c r="Z177" s="5">
        <v>0</v>
      </c>
      <c r="AA177" s="5">
        <v>0</v>
      </c>
      <c r="AB177" s="5">
        <v>0</v>
      </c>
      <c r="AC177" s="5">
        <v>0</v>
      </c>
      <c r="AD177" s="5">
        <v>0</v>
      </c>
      <c r="AE177" s="5">
        <v>0</v>
      </c>
      <c r="AF177" s="5">
        <v>0</v>
      </c>
      <c r="AG177" s="5">
        <v>0</v>
      </c>
      <c r="AH177" s="5">
        <v>0</v>
      </c>
      <c r="AI177" s="5">
        <v>0</v>
      </c>
      <c r="AJ177" s="5">
        <v>0</v>
      </c>
      <c r="AK177" s="5">
        <v>0</v>
      </c>
      <c r="AL177" s="5">
        <v>0</v>
      </c>
      <c r="AM177" s="5">
        <v>0</v>
      </c>
      <c r="AN177" s="5">
        <v>0</v>
      </c>
      <c r="AO177" s="5">
        <v>0</v>
      </c>
      <c r="AP177" s="5">
        <v>0</v>
      </c>
      <c r="AQ177" s="5">
        <v>0</v>
      </c>
      <c r="AR177" s="5">
        <v>0</v>
      </c>
      <c r="AS177" s="5">
        <v>0</v>
      </c>
      <c r="AT177" s="5">
        <v>0</v>
      </c>
      <c r="AU177" s="5">
        <v>0</v>
      </c>
      <c r="AV177" s="5">
        <v>0</v>
      </c>
      <c r="AW177" s="5">
        <v>0</v>
      </c>
      <c r="AX177" s="5">
        <v>0</v>
      </c>
      <c r="AY177" s="5">
        <v>0</v>
      </c>
      <c r="AZ177" s="5">
        <v>0</v>
      </c>
      <c r="BA177" s="5">
        <v>0</v>
      </c>
      <c r="BB177" s="5">
        <v>0</v>
      </c>
      <c r="BC177" s="5">
        <v>0</v>
      </c>
      <c r="BD177" s="5">
        <v>0</v>
      </c>
      <c r="BE177" s="5">
        <v>0</v>
      </c>
      <c r="BF177" s="5">
        <v>0</v>
      </c>
      <c r="BG177" s="5">
        <v>0</v>
      </c>
      <c r="BH177" s="5">
        <v>0</v>
      </c>
      <c r="BI177" s="5">
        <v>0</v>
      </c>
      <c r="BJ177" s="5">
        <v>0</v>
      </c>
      <c r="BK177" s="5">
        <v>0</v>
      </c>
      <c r="BL177" s="5">
        <v>0</v>
      </c>
      <c r="BM177" s="5">
        <v>1</v>
      </c>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c r="EO177" s="5"/>
      <c r="EP177" s="5"/>
      <c r="EQ177" s="5"/>
      <c r="ER177" s="5"/>
      <c r="ES177" s="5"/>
      <c r="ET177" s="5"/>
      <c r="EU177" s="5"/>
      <c r="EV177" s="5"/>
      <c r="EW177" s="5"/>
      <c r="EX177" s="5"/>
      <c r="EY177" s="5"/>
      <c r="EZ177" s="5"/>
      <c r="FA177" s="5"/>
      <c r="FB177" s="5"/>
      <c r="FC177" s="5"/>
      <c r="FD177" s="5"/>
      <c r="FE177" s="5"/>
      <c r="FF177" s="5"/>
      <c r="FG177" s="5"/>
      <c r="FH177" s="5"/>
      <c r="FI177" s="5"/>
      <c r="FJ177" s="5"/>
      <c r="FK177" s="5"/>
      <c r="FL177" s="5"/>
      <c r="FM177" s="5"/>
      <c r="FN177" s="5"/>
      <c r="FO177" s="5"/>
      <c r="FP177" s="5"/>
      <c r="FQ177" s="5"/>
      <c r="FR177" s="5"/>
      <c r="FS177" s="5"/>
      <c r="FT177" s="5"/>
      <c r="FU177" s="5"/>
      <c r="FV177" s="5"/>
      <c r="FW177" s="5"/>
      <c r="FX177" s="5"/>
      <c r="FY177" s="5"/>
      <c r="FZ177" s="5"/>
      <c r="GA177" s="5"/>
      <c r="GB177" s="5"/>
      <c r="GC177" s="5"/>
      <c r="GD177" s="5"/>
      <c r="GE177" s="5"/>
      <c r="GF177" s="5"/>
      <c r="GG177" s="5"/>
      <c r="GH177" s="5"/>
      <c r="GI177" s="5"/>
      <c r="GJ177" s="5"/>
      <c r="GK177" s="5"/>
      <c r="GL177" s="5"/>
      <c r="GM177" s="5"/>
      <c r="GN177" s="5"/>
      <c r="GO177" s="5"/>
      <c r="GP177" s="5"/>
      <c r="GQ177" s="5"/>
      <c r="GR177" s="54"/>
    </row>
    <row r="178" spans="1:200" ht="16.5">
      <c r="A178" s="84" t="s">
        <v>32</v>
      </c>
      <c r="B178" s="84" t="s">
        <v>33</v>
      </c>
      <c r="C178" s="66" t="s">
        <v>220</v>
      </c>
      <c r="D178" s="53">
        <v>1</v>
      </c>
      <c r="E178" s="5"/>
      <c r="F178" s="5"/>
      <c r="G178" s="5"/>
      <c r="H178" s="5"/>
      <c r="I178" s="5"/>
      <c r="J178" s="5"/>
      <c r="K178" s="5"/>
      <c r="L178" s="5"/>
      <c r="M178" s="5"/>
      <c r="N178" s="5">
        <v>6</v>
      </c>
      <c r="O178" s="5"/>
      <c r="P178" s="5">
        <v>0</v>
      </c>
      <c r="Q178" s="5">
        <v>0</v>
      </c>
      <c r="R178" s="5">
        <v>0</v>
      </c>
      <c r="S178" s="5">
        <v>0</v>
      </c>
      <c r="T178" s="5">
        <v>6</v>
      </c>
      <c r="U178" s="5">
        <v>4</v>
      </c>
      <c r="V178" s="5">
        <v>2</v>
      </c>
      <c r="W178" s="5"/>
      <c r="X178" s="5"/>
      <c r="Y178" s="5"/>
      <c r="Z178" s="5"/>
      <c r="AA178" s="5"/>
      <c r="AB178" s="5"/>
      <c r="AC178" s="5">
        <v>0</v>
      </c>
      <c r="AD178" s="5"/>
      <c r="AE178" s="5"/>
      <c r="AF178" s="5"/>
      <c r="AG178" s="5"/>
      <c r="AH178" s="5"/>
      <c r="AI178" s="5"/>
      <c r="AJ178" s="5"/>
      <c r="AK178" s="5"/>
      <c r="AL178" s="5"/>
      <c r="AM178" s="5"/>
      <c r="AN178" s="5"/>
      <c r="AO178" s="5"/>
      <c r="AP178" s="5"/>
      <c r="AQ178" s="5"/>
      <c r="AR178" s="5"/>
      <c r="AS178" s="5"/>
      <c r="AT178" s="5">
        <v>0</v>
      </c>
      <c r="AU178" s="5"/>
      <c r="AV178" s="5"/>
      <c r="AW178" s="5">
        <v>0</v>
      </c>
      <c r="AX178" s="5"/>
      <c r="AY178" s="5"/>
      <c r="AZ178" s="5">
        <v>2</v>
      </c>
      <c r="BA178" s="5">
        <v>2</v>
      </c>
      <c r="BB178" s="5">
        <v>0</v>
      </c>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c r="EG178" s="5"/>
      <c r="EH178" s="5"/>
      <c r="EI178" s="5"/>
      <c r="EJ178" s="5"/>
      <c r="EK178" s="5"/>
      <c r="EL178" s="5"/>
      <c r="EM178" s="5"/>
      <c r="EN178" s="5"/>
      <c r="EO178" s="5"/>
      <c r="EP178" s="5"/>
      <c r="EQ178" s="5"/>
      <c r="ER178" s="5"/>
      <c r="ES178" s="5"/>
      <c r="ET178" s="5"/>
      <c r="EU178" s="5"/>
      <c r="EV178" s="5"/>
      <c r="EW178" s="5"/>
      <c r="EX178" s="5"/>
      <c r="EY178" s="5"/>
      <c r="EZ178" s="5"/>
      <c r="FA178" s="5"/>
      <c r="FB178" s="5"/>
      <c r="FC178" s="5"/>
      <c r="FD178" s="5"/>
      <c r="FE178" s="5"/>
      <c r="FF178" s="5"/>
      <c r="FG178" s="5"/>
      <c r="FH178" s="5"/>
      <c r="FI178" s="5"/>
      <c r="FJ178" s="5"/>
      <c r="FK178" s="5"/>
      <c r="FL178" s="5"/>
      <c r="FM178" s="5"/>
      <c r="FN178" s="5"/>
      <c r="FO178" s="5"/>
      <c r="FP178" s="5"/>
      <c r="FQ178" s="5"/>
      <c r="FR178" s="5"/>
      <c r="FS178" s="5"/>
      <c r="FT178" s="5"/>
      <c r="FU178" s="5"/>
      <c r="FV178" s="5"/>
      <c r="FW178" s="5"/>
      <c r="FX178" s="5"/>
      <c r="FY178" s="5"/>
      <c r="FZ178" s="5"/>
      <c r="GA178" s="5"/>
      <c r="GB178" s="5"/>
      <c r="GC178" s="5"/>
      <c r="GD178" s="5"/>
      <c r="GE178" s="5"/>
      <c r="GF178" s="5"/>
      <c r="GG178" s="5"/>
      <c r="GH178" s="5"/>
      <c r="GI178" s="5"/>
      <c r="GJ178" s="5"/>
      <c r="GK178" s="5"/>
      <c r="GL178" s="5"/>
      <c r="GM178" s="5"/>
      <c r="GN178" s="5"/>
      <c r="GO178" s="5"/>
      <c r="GP178" s="5"/>
      <c r="GQ178" s="5"/>
      <c r="GR178" s="54"/>
    </row>
    <row r="179" spans="1:200" ht="16.5">
      <c r="A179" s="84" t="s">
        <v>32</v>
      </c>
      <c r="B179" s="84" t="s">
        <v>33</v>
      </c>
      <c r="C179" s="66" t="s">
        <v>230</v>
      </c>
      <c r="D179" s="53">
        <v>0</v>
      </c>
      <c r="E179" s="5"/>
      <c r="F179" s="5"/>
      <c r="G179" s="5"/>
      <c r="H179" s="5"/>
      <c r="I179" s="5"/>
      <c r="J179" s="5"/>
      <c r="K179" s="5"/>
      <c r="L179" s="5"/>
      <c r="M179" s="5"/>
      <c r="N179" s="5">
        <v>20</v>
      </c>
      <c r="O179" s="5"/>
      <c r="P179" s="5">
        <v>2</v>
      </c>
      <c r="Q179" s="5"/>
      <c r="R179" s="5"/>
      <c r="S179" s="5"/>
      <c r="T179" s="5">
        <v>22</v>
      </c>
      <c r="U179" s="5">
        <v>22</v>
      </c>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v>1</v>
      </c>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4"/>
    </row>
    <row r="180" spans="1:200" ht="16.5">
      <c r="A180" s="84" t="s">
        <v>32</v>
      </c>
      <c r="B180" s="84" t="s">
        <v>33</v>
      </c>
      <c r="C180" s="66" t="s">
        <v>231</v>
      </c>
      <c r="D180" s="53">
        <v>0</v>
      </c>
      <c r="E180" s="5"/>
      <c r="F180" s="5"/>
      <c r="G180" s="5"/>
      <c r="H180" s="5"/>
      <c r="I180" s="5"/>
      <c r="J180" s="5"/>
      <c r="K180" s="5"/>
      <c r="L180" s="5"/>
      <c r="M180" s="5"/>
      <c r="N180" s="5">
        <v>19</v>
      </c>
      <c r="O180" s="5"/>
      <c r="P180" s="5">
        <v>0</v>
      </c>
      <c r="Q180" s="5">
        <v>0</v>
      </c>
      <c r="R180" s="5">
        <v>0</v>
      </c>
      <c r="S180" s="5">
        <v>0</v>
      </c>
      <c r="T180" s="5">
        <v>19</v>
      </c>
      <c r="U180" s="5">
        <v>17</v>
      </c>
      <c r="V180" s="5">
        <v>2</v>
      </c>
      <c r="W180" s="5"/>
      <c r="X180" s="5"/>
      <c r="Y180" s="5"/>
      <c r="Z180" s="5"/>
      <c r="AA180" s="5"/>
      <c r="AB180" s="5"/>
      <c r="AC180" s="5">
        <v>1</v>
      </c>
      <c r="AD180" s="5"/>
      <c r="AE180" s="5"/>
      <c r="AF180" s="5"/>
      <c r="AG180" s="5"/>
      <c r="AH180" s="5"/>
      <c r="AI180" s="5"/>
      <c r="AJ180" s="5"/>
      <c r="AK180" s="5"/>
      <c r="AL180" s="5"/>
      <c r="AM180" s="5"/>
      <c r="AN180" s="5"/>
      <c r="AO180" s="5"/>
      <c r="AP180" s="5"/>
      <c r="AQ180" s="5"/>
      <c r="AR180" s="5"/>
      <c r="AS180" s="5"/>
      <c r="AT180" s="5">
        <v>0</v>
      </c>
      <c r="AU180" s="5"/>
      <c r="AV180" s="5"/>
      <c r="AW180" s="5">
        <v>0</v>
      </c>
      <c r="AX180" s="5"/>
      <c r="AY180" s="5"/>
      <c r="AZ180" s="5">
        <v>1</v>
      </c>
      <c r="BA180" s="5">
        <v>0</v>
      </c>
      <c r="BB180" s="5">
        <v>1</v>
      </c>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c r="EG180" s="5"/>
      <c r="EH180" s="5"/>
      <c r="EI180" s="5"/>
      <c r="EJ180" s="5"/>
      <c r="EK180" s="5"/>
      <c r="EL180" s="5"/>
      <c r="EM180" s="5"/>
      <c r="EN180" s="5"/>
      <c r="EO180" s="5"/>
      <c r="EP180" s="5"/>
      <c r="EQ180" s="5"/>
      <c r="ER180" s="5"/>
      <c r="ES180" s="5"/>
      <c r="ET180" s="5"/>
      <c r="EU180" s="5"/>
      <c r="EV180" s="5"/>
      <c r="EW180" s="5"/>
      <c r="EX180" s="5"/>
      <c r="EY180" s="5"/>
      <c r="EZ180" s="5"/>
      <c r="FA180" s="5"/>
      <c r="FB180" s="5"/>
      <c r="FC180" s="5"/>
      <c r="FD180" s="5"/>
      <c r="FE180" s="5"/>
      <c r="FF180" s="5"/>
      <c r="FG180" s="5"/>
      <c r="FH180" s="5"/>
      <c r="FI180" s="5"/>
      <c r="FJ180" s="5"/>
      <c r="FK180" s="5"/>
      <c r="FL180" s="5"/>
      <c r="FM180" s="5"/>
      <c r="FN180" s="5"/>
      <c r="FO180" s="5"/>
      <c r="FP180" s="5"/>
      <c r="FQ180" s="5"/>
      <c r="FR180" s="5"/>
      <c r="FS180" s="5"/>
      <c r="FT180" s="5"/>
      <c r="FU180" s="5"/>
      <c r="FV180" s="5"/>
      <c r="FW180" s="5"/>
      <c r="FX180" s="5"/>
      <c r="FY180" s="5"/>
      <c r="FZ180" s="5"/>
      <c r="GA180" s="5"/>
      <c r="GB180" s="5"/>
      <c r="GC180" s="5"/>
      <c r="GD180" s="5"/>
      <c r="GE180" s="5"/>
      <c r="GF180" s="5"/>
      <c r="GG180" s="5"/>
      <c r="GH180" s="5"/>
      <c r="GI180" s="5"/>
      <c r="GJ180" s="5"/>
      <c r="GK180" s="5"/>
      <c r="GL180" s="5"/>
      <c r="GM180" s="5"/>
      <c r="GN180" s="5"/>
      <c r="GO180" s="5"/>
      <c r="GP180" s="5"/>
      <c r="GQ180" s="5"/>
      <c r="GR180" s="54"/>
    </row>
    <row r="181" spans="1:200" ht="16.5">
      <c r="A181" s="84" t="s">
        <v>32</v>
      </c>
      <c r="B181" s="79" t="s">
        <v>35</v>
      </c>
      <c r="C181" s="68" t="s">
        <v>165</v>
      </c>
      <c r="D181" s="53">
        <v>11</v>
      </c>
      <c r="E181" s="5"/>
      <c r="F181" s="5"/>
      <c r="G181" s="5"/>
      <c r="H181" s="5"/>
      <c r="I181" s="5"/>
      <c r="J181" s="5"/>
      <c r="K181" s="5"/>
      <c r="L181" s="5"/>
      <c r="M181" s="5"/>
      <c r="N181" s="5">
        <v>162</v>
      </c>
      <c r="O181" s="5"/>
      <c r="P181" s="5">
        <v>4</v>
      </c>
      <c r="Q181" s="5">
        <v>0</v>
      </c>
      <c r="R181" s="5">
        <v>0</v>
      </c>
      <c r="S181" s="5">
        <v>0</v>
      </c>
      <c r="T181" s="5">
        <v>166</v>
      </c>
      <c r="U181" s="5">
        <v>163</v>
      </c>
      <c r="V181" s="5">
        <v>3</v>
      </c>
      <c r="W181" s="5"/>
      <c r="X181" s="5"/>
      <c r="Y181" s="5">
        <v>0</v>
      </c>
      <c r="Z181" s="5">
        <v>0</v>
      </c>
      <c r="AA181" s="5">
        <v>0</v>
      </c>
      <c r="AB181" s="5">
        <v>0</v>
      </c>
      <c r="AC181" s="5">
        <v>0</v>
      </c>
      <c r="AD181" s="5">
        <v>0</v>
      </c>
      <c r="AE181" s="5">
        <v>0</v>
      </c>
      <c r="AF181" s="5">
        <v>0</v>
      </c>
      <c r="AG181" s="5">
        <v>0</v>
      </c>
      <c r="AH181" s="5">
        <v>0</v>
      </c>
      <c r="AI181" s="5">
        <v>0</v>
      </c>
      <c r="AJ181" s="5">
        <v>0</v>
      </c>
      <c r="AK181" s="5">
        <v>0</v>
      </c>
      <c r="AL181" s="5">
        <v>0</v>
      </c>
      <c r="AM181" s="5">
        <v>0</v>
      </c>
      <c r="AN181" s="5">
        <v>0</v>
      </c>
      <c r="AO181" s="5">
        <v>0</v>
      </c>
      <c r="AP181" s="5">
        <v>0</v>
      </c>
      <c r="AQ181" s="5">
        <v>0</v>
      </c>
      <c r="AR181" s="5">
        <v>0</v>
      </c>
      <c r="AS181" s="5">
        <v>0</v>
      </c>
      <c r="AT181" s="5">
        <v>6</v>
      </c>
      <c r="AU181" s="5">
        <v>0</v>
      </c>
      <c r="AV181" s="5">
        <v>3</v>
      </c>
      <c r="AW181" s="5">
        <v>0</v>
      </c>
      <c r="AX181" s="5">
        <v>0</v>
      </c>
      <c r="AY181" s="5">
        <v>0</v>
      </c>
      <c r="AZ181" s="5">
        <v>0</v>
      </c>
      <c r="BA181" s="5">
        <v>0</v>
      </c>
      <c r="BB181" s="5">
        <v>0</v>
      </c>
      <c r="BC181" s="5">
        <v>0</v>
      </c>
      <c r="BD181" s="5">
        <v>0</v>
      </c>
      <c r="BE181" s="5">
        <v>0</v>
      </c>
      <c r="BF181" s="5">
        <v>0</v>
      </c>
      <c r="BG181" s="5">
        <v>0</v>
      </c>
      <c r="BH181" s="5">
        <v>0</v>
      </c>
      <c r="BI181" s="5">
        <v>0</v>
      </c>
      <c r="BJ181" s="5">
        <v>0</v>
      </c>
      <c r="BK181" s="5">
        <v>0</v>
      </c>
      <c r="BL181" s="5">
        <v>0</v>
      </c>
      <c r="BM181" s="5">
        <v>1</v>
      </c>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c r="EH181" s="5"/>
      <c r="EI181" s="5"/>
      <c r="EJ181" s="5"/>
      <c r="EK181" s="5"/>
      <c r="EL181" s="5"/>
      <c r="EM181" s="5"/>
      <c r="EN181" s="5"/>
      <c r="EO181" s="5"/>
      <c r="EP181" s="5"/>
      <c r="EQ181" s="5"/>
      <c r="ER181" s="5"/>
      <c r="ES181" s="5"/>
      <c r="ET181" s="5"/>
      <c r="EU181" s="5"/>
      <c r="EV181" s="5"/>
      <c r="EW181" s="5"/>
      <c r="EX181" s="5"/>
      <c r="EY181" s="5"/>
      <c r="EZ181" s="5"/>
      <c r="FA181" s="5"/>
      <c r="FB181" s="5"/>
      <c r="FC181" s="5"/>
      <c r="FD181" s="5"/>
      <c r="FE181" s="5"/>
      <c r="FF181" s="5"/>
      <c r="FG181" s="5"/>
      <c r="FH181" s="5"/>
      <c r="FI181" s="5"/>
      <c r="FJ181" s="5"/>
      <c r="FK181" s="5"/>
      <c r="FL181" s="5"/>
      <c r="FM181" s="5"/>
      <c r="FN181" s="5"/>
      <c r="FO181" s="5"/>
      <c r="FP181" s="5"/>
      <c r="FQ181" s="5"/>
      <c r="FR181" s="5"/>
      <c r="FS181" s="5"/>
      <c r="FT181" s="5"/>
      <c r="FU181" s="5"/>
      <c r="FV181" s="5"/>
      <c r="FW181" s="5"/>
      <c r="FX181" s="5"/>
      <c r="FY181" s="5"/>
      <c r="FZ181" s="5"/>
      <c r="GA181" s="5"/>
      <c r="GB181" s="5"/>
      <c r="GC181" s="5"/>
      <c r="GD181" s="5"/>
      <c r="GE181" s="5"/>
      <c r="GF181" s="5"/>
      <c r="GG181" s="5"/>
      <c r="GH181" s="5"/>
      <c r="GI181" s="5"/>
      <c r="GJ181" s="5"/>
      <c r="GK181" s="5"/>
      <c r="GL181" s="5"/>
      <c r="GM181" s="5"/>
      <c r="GN181" s="5"/>
      <c r="GO181" s="5"/>
      <c r="GP181" s="5"/>
      <c r="GQ181" s="5"/>
      <c r="GR181" s="54"/>
    </row>
    <row r="182" spans="1:200" ht="16.5">
      <c r="A182" s="84" t="s">
        <v>32</v>
      </c>
      <c r="B182" s="80" t="s">
        <v>35</v>
      </c>
      <c r="C182" s="68" t="s">
        <v>37</v>
      </c>
      <c r="D182" s="53">
        <v>9</v>
      </c>
      <c r="E182" s="5"/>
      <c r="F182" s="5"/>
      <c r="G182" s="5"/>
      <c r="H182" s="5"/>
      <c r="I182" s="5"/>
      <c r="J182" s="5"/>
      <c r="K182" s="5"/>
      <c r="L182" s="5"/>
      <c r="M182" s="5"/>
      <c r="N182" s="5">
        <v>145</v>
      </c>
      <c r="O182" s="5"/>
      <c r="P182" s="5">
        <v>2</v>
      </c>
      <c r="Q182" s="5"/>
      <c r="R182" s="5">
        <v>0</v>
      </c>
      <c r="S182" s="5"/>
      <c r="T182" s="5">
        <v>147</v>
      </c>
      <c r="U182" s="5">
        <v>155</v>
      </c>
      <c r="V182" s="5"/>
      <c r="W182" s="5"/>
      <c r="X182" s="5"/>
      <c r="Y182" s="5">
        <v>0</v>
      </c>
      <c r="Z182" s="5">
        <v>0</v>
      </c>
      <c r="AA182" s="5">
        <v>0</v>
      </c>
      <c r="AB182" s="5">
        <v>0</v>
      </c>
      <c r="AC182" s="5">
        <v>0</v>
      </c>
      <c r="AD182" s="5">
        <v>0</v>
      </c>
      <c r="AE182" s="5">
        <v>0</v>
      </c>
      <c r="AF182" s="5">
        <v>0</v>
      </c>
      <c r="AG182" s="5">
        <v>0</v>
      </c>
      <c r="AH182" s="5">
        <v>0</v>
      </c>
      <c r="AI182" s="5">
        <v>0</v>
      </c>
      <c r="AJ182" s="5">
        <v>0</v>
      </c>
      <c r="AK182" s="5">
        <v>0</v>
      </c>
      <c r="AL182" s="5">
        <v>0</v>
      </c>
      <c r="AM182" s="5">
        <v>0</v>
      </c>
      <c r="AN182" s="5">
        <v>0</v>
      </c>
      <c r="AO182" s="5">
        <v>0</v>
      </c>
      <c r="AP182" s="5">
        <v>0</v>
      </c>
      <c r="AQ182" s="5">
        <v>0</v>
      </c>
      <c r="AR182" s="5">
        <v>0</v>
      </c>
      <c r="AS182" s="5">
        <v>0</v>
      </c>
      <c r="AT182" s="5">
        <v>0</v>
      </c>
      <c r="AU182" s="5">
        <v>0</v>
      </c>
      <c r="AV182" s="5">
        <v>0</v>
      </c>
      <c r="AW182" s="5">
        <v>0</v>
      </c>
      <c r="AX182" s="5">
        <v>0</v>
      </c>
      <c r="AY182" s="5">
        <v>0</v>
      </c>
      <c r="AZ182" s="5">
        <v>0</v>
      </c>
      <c r="BA182" s="5">
        <v>0</v>
      </c>
      <c r="BB182" s="5">
        <v>0</v>
      </c>
      <c r="BC182" s="5">
        <v>0</v>
      </c>
      <c r="BD182" s="5">
        <v>0</v>
      </c>
      <c r="BE182" s="5">
        <v>0</v>
      </c>
      <c r="BF182" s="5">
        <v>0</v>
      </c>
      <c r="BG182" s="5">
        <v>0</v>
      </c>
      <c r="BH182" s="5">
        <v>0</v>
      </c>
      <c r="BI182" s="5">
        <v>0</v>
      </c>
      <c r="BJ182" s="5">
        <v>0</v>
      </c>
      <c r="BK182" s="5">
        <v>0</v>
      </c>
      <c r="BL182" s="5">
        <v>0</v>
      </c>
      <c r="BM182" s="5">
        <v>1</v>
      </c>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5"/>
      <c r="EK182" s="5"/>
      <c r="EL182" s="5"/>
      <c r="EM182" s="5"/>
      <c r="EN182" s="5"/>
      <c r="EO182" s="5"/>
      <c r="EP182" s="5"/>
      <c r="EQ182" s="5"/>
      <c r="ER182" s="5"/>
      <c r="ES182" s="5"/>
      <c r="ET182" s="5"/>
      <c r="EU182" s="5"/>
      <c r="EV182" s="5"/>
      <c r="EW182" s="5"/>
      <c r="EX182" s="5"/>
      <c r="EY182" s="5"/>
      <c r="EZ182" s="5"/>
      <c r="FA182" s="5"/>
      <c r="FB182" s="5"/>
      <c r="FC182" s="5"/>
      <c r="FD182" s="5"/>
      <c r="FE182" s="5"/>
      <c r="FF182" s="5"/>
      <c r="FG182" s="5"/>
      <c r="FH182" s="5"/>
      <c r="FI182" s="5"/>
      <c r="FJ182" s="5"/>
      <c r="FK182" s="5"/>
      <c r="FL182" s="5"/>
      <c r="FM182" s="5"/>
      <c r="FN182" s="5"/>
      <c r="FO182" s="5"/>
      <c r="FP182" s="5"/>
      <c r="FQ182" s="5"/>
      <c r="FR182" s="5"/>
      <c r="FS182" s="5"/>
      <c r="FT182" s="5"/>
      <c r="FU182" s="5"/>
      <c r="FV182" s="5"/>
      <c r="FW182" s="5"/>
      <c r="FX182" s="5"/>
      <c r="FY182" s="5"/>
      <c r="FZ182" s="5"/>
      <c r="GA182" s="5"/>
      <c r="GB182" s="5"/>
      <c r="GC182" s="5"/>
      <c r="GD182" s="5"/>
      <c r="GE182" s="5"/>
      <c r="GF182" s="5"/>
      <c r="GG182" s="5"/>
      <c r="GH182" s="5"/>
      <c r="GI182" s="5"/>
      <c r="GJ182" s="5"/>
      <c r="GK182" s="5"/>
      <c r="GL182" s="5"/>
      <c r="GM182" s="5"/>
      <c r="GN182" s="5"/>
      <c r="GO182" s="5"/>
      <c r="GP182" s="5"/>
      <c r="GQ182" s="5"/>
      <c r="GR182" s="54"/>
    </row>
    <row r="183" spans="1:200" ht="16.5">
      <c r="A183" s="84" t="s">
        <v>32</v>
      </c>
      <c r="B183" s="80" t="s">
        <v>35</v>
      </c>
      <c r="C183" s="68" t="s">
        <v>168</v>
      </c>
      <c r="D183" s="53">
        <v>4</v>
      </c>
      <c r="E183" s="5"/>
      <c r="F183" s="5"/>
      <c r="G183" s="5"/>
      <c r="H183" s="5"/>
      <c r="I183" s="5"/>
      <c r="J183" s="5"/>
      <c r="K183" s="5"/>
      <c r="L183" s="5"/>
      <c r="M183" s="5"/>
      <c r="N183" s="5">
        <v>46</v>
      </c>
      <c r="O183" s="5"/>
      <c r="P183" s="5">
        <v>3</v>
      </c>
      <c r="Q183" s="5">
        <v>0</v>
      </c>
      <c r="R183" s="5">
        <v>0</v>
      </c>
      <c r="S183" s="5">
        <v>0</v>
      </c>
      <c r="T183" s="5">
        <v>49</v>
      </c>
      <c r="U183" s="5">
        <v>48</v>
      </c>
      <c r="V183" s="5">
        <v>1</v>
      </c>
      <c r="W183" s="5"/>
      <c r="X183" s="5"/>
      <c r="Y183" s="5"/>
      <c r="Z183" s="5"/>
      <c r="AA183" s="5"/>
      <c r="AB183" s="5"/>
      <c r="AC183" s="5">
        <v>0</v>
      </c>
      <c r="AD183" s="5"/>
      <c r="AE183" s="5"/>
      <c r="AF183" s="5"/>
      <c r="AG183" s="5"/>
      <c r="AH183" s="5"/>
      <c r="AI183" s="5"/>
      <c r="AJ183" s="5"/>
      <c r="AK183" s="5"/>
      <c r="AL183" s="5"/>
      <c r="AM183" s="5"/>
      <c r="AN183" s="5"/>
      <c r="AO183" s="5"/>
      <c r="AP183" s="5"/>
      <c r="AQ183" s="5"/>
      <c r="AR183" s="5"/>
      <c r="AS183" s="5"/>
      <c r="AT183" s="5">
        <v>1</v>
      </c>
      <c r="AU183" s="5"/>
      <c r="AV183" s="5"/>
      <c r="AW183" s="5">
        <v>0</v>
      </c>
      <c r="AX183" s="5"/>
      <c r="AY183" s="5"/>
      <c r="AZ183" s="5">
        <v>0</v>
      </c>
      <c r="BA183" s="5">
        <v>0</v>
      </c>
      <c r="BB183" s="5">
        <v>0</v>
      </c>
      <c r="BC183" s="5"/>
      <c r="BD183" s="5"/>
      <c r="BE183" s="5"/>
      <c r="BF183" s="5"/>
      <c r="BG183" s="5"/>
      <c r="BH183" s="5"/>
      <c r="BI183" s="5"/>
      <c r="BJ183" s="5"/>
      <c r="BK183" s="5"/>
      <c r="BL183" s="5"/>
      <c r="BM183" s="5">
        <v>1</v>
      </c>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5"/>
      <c r="EK183" s="5"/>
      <c r="EL183" s="5"/>
      <c r="EM183" s="5"/>
      <c r="EN183" s="5"/>
      <c r="EO183" s="5"/>
      <c r="EP183" s="5"/>
      <c r="EQ183" s="5"/>
      <c r="ER183" s="5"/>
      <c r="ES183" s="5"/>
      <c r="ET183" s="5"/>
      <c r="EU183" s="5"/>
      <c r="EV183" s="5"/>
      <c r="EW183" s="5"/>
      <c r="EX183" s="5"/>
      <c r="EY183" s="5"/>
      <c r="EZ183" s="5"/>
      <c r="FA183" s="5"/>
      <c r="FB183" s="5"/>
      <c r="FC183" s="5"/>
      <c r="FD183" s="5"/>
      <c r="FE183" s="5"/>
      <c r="FF183" s="5"/>
      <c r="FG183" s="5"/>
      <c r="FH183" s="5"/>
      <c r="FI183" s="5"/>
      <c r="FJ183" s="5"/>
      <c r="FK183" s="5"/>
      <c r="FL183" s="5"/>
      <c r="FM183" s="5"/>
      <c r="FN183" s="5"/>
      <c r="FO183" s="5"/>
      <c r="FP183" s="5"/>
      <c r="FQ183" s="5"/>
      <c r="FR183" s="5"/>
      <c r="FS183" s="5"/>
      <c r="FT183" s="5"/>
      <c r="FU183" s="5"/>
      <c r="FV183" s="5"/>
      <c r="FW183" s="5"/>
      <c r="FX183" s="5"/>
      <c r="FY183" s="5"/>
      <c r="FZ183" s="5"/>
      <c r="GA183" s="5"/>
      <c r="GB183" s="5"/>
      <c r="GC183" s="5"/>
      <c r="GD183" s="5"/>
      <c r="GE183" s="5"/>
      <c r="GF183" s="5"/>
      <c r="GG183" s="5"/>
      <c r="GH183" s="5"/>
      <c r="GI183" s="5"/>
      <c r="GJ183" s="5"/>
      <c r="GK183" s="5"/>
      <c r="GL183" s="5"/>
      <c r="GM183" s="5"/>
      <c r="GN183" s="5"/>
      <c r="GO183" s="5"/>
      <c r="GP183" s="5"/>
      <c r="GQ183" s="5"/>
      <c r="GR183" s="54"/>
    </row>
    <row r="184" spans="1:200" ht="16.5">
      <c r="A184" s="84" t="s">
        <v>32</v>
      </c>
      <c r="B184" s="80" t="s">
        <v>35</v>
      </c>
      <c r="C184" s="68" t="s">
        <v>96</v>
      </c>
      <c r="D184" s="53">
        <v>6</v>
      </c>
      <c r="E184" s="5"/>
      <c r="F184" s="5"/>
      <c r="G184" s="5"/>
      <c r="H184" s="5"/>
      <c r="I184" s="5"/>
      <c r="J184" s="5"/>
      <c r="K184" s="5"/>
      <c r="L184" s="5"/>
      <c r="M184" s="5"/>
      <c r="N184" s="5">
        <v>34</v>
      </c>
      <c r="O184" s="5"/>
      <c r="P184" s="5">
        <v>0</v>
      </c>
      <c r="Q184" s="5">
        <v>0</v>
      </c>
      <c r="R184" s="5">
        <v>0</v>
      </c>
      <c r="S184" s="5">
        <v>0</v>
      </c>
      <c r="T184" s="5">
        <v>34</v>
      </c>
      <c r="U184" s="5">
        <v>33</v>
      </c>
      <c r="V184" s="5">
        <v>1</v>
      </c>
      <c r="W184" s="5"/>
      <c r="X184" s="5"/>
      <c r="Y184" s="5"/>
      <c r="Z184" s="5"/>
      <c r="AA184" s="5"/>
      <c r="AB184" s="5"/>
      <c r="AC184" s="5">
        <v>0</v>
      </c>
      <c r="AD184" s="5"/>
      <c r="AE184" s="5"/>
      <c r="AF184" s="5"/>
      <c r="AG184" s="5"/>
      <c r="AH184" s="5"/>
      <c r="AI184" s="5"/>
      <c r="AJ184" s="5"/>
      <c r="AK184" s="5"/>
      <c r="AL184" s="5"/>
      <c r="AM184" s="5"/>
      <c r="AN184" s="5"/>
      <c r="AO184" s="5"/>
      <c r="AP184" s="5"/>
      <c r="AQ184" s="5"/>
      <c r="AR184" s="5"/>
      <c r="AS184" s="5"/>
      <c r="AT184" s="5">
        <v>0</v>
      </c>
      <c r="AU184" s="5"/>
      <c r="AV184" s="5"/>
      <c r="AW184" s="5">
        <v>0</v>
      </c>
      <c r="AX184" s="5"/>
      <c r="AY184" s="5"/>
      <c r="AZ184" s="5">
        <v>1</v>
      </c>
      <c r="BA184" s="5">
        <v>1</v>
      </c>
      <c r="BB184" s="5">
        <v>0</v>
      </c>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4"/>
    </row>
    <row r="185" spans="1:200" ht="17.25" thickBot="1">
      <c r="A185" s="84" t="s">
        <v>32</v>
      </c>
      <c r="B185" s="80" t="s">
        <v>35</v>
      </c>
      <c r="C185" s="58" t="s">
        <v>36</v>
      </c>
      <c r="D185" s="53">
        <v>8</v>
      </c>
      <c r="E185" s="5">
        <v>10</v>
      </c>
      <c r="F185" s="5">
        <v>0</v>
      </c>
      <c r="G185" s="5">
        <v>1</v>
      </c>
      <c r="H185" s="5">
        <v>4</v>
      </c>
      <c r="I185" s="5">
        <v>5</v>
      </c>
      <c r="J185" s="5">
        <v>3</v>
      </c>
      <c r="K185" s="5">
        <v>2</v>
      </c>
      <c r="L185" s="5">
        <v>3</v>
      </c>
      <c r="M185" s="5"/>
      <c r="N185" s="5">
        <v>153</v>
      </c>
      <c r="O185" s="5">
        <v>0</v>
      </c>
      <c r="P185" s="5">
        <v>7</v>
      </c>
      <c r="Q185" s="5">
        <v>0</v>
      </c>
      <c r="R185" s="5">
        <v>0</v>
      </c>
      <c r="S185" s="5">
        <v>0</v>
      </c>
      <c r="T185" s="5">
        <v>160</v>
      </c>
      <c r="U185" s="5">
        <v>159</v>
      </c>
      <c r="V185" s="5">
        <v>1</v>
      </c>
      <c r="W185" s="5">
        <v>3</v>
      </c>
      <c r="X185" s="5">
        <v>0</v>
      </c>
      <c r="Y185" s="5">
        <v>0</v>
      </c>
      <c r="Z185" s="5">
        <v>0</v>
      </c>
      <c r="AA185" s="5">
        <v>0</v>
      </c>
      <c r="AB185" s="5">
        <v>0</v>
      </c>
      <c r="AC185" s="5">
        <v>0</v>
      </c>
      <c r="AD185" s="5">
        <v>0</v>
      </c>
      <c r="AE185" s="5">
        <v>0</v>
      </c>
      <c r="AF185" s="5">
        <v>0</v>
      </c>
      <c r="AG185" s="5">
        <v>0</v>
      </c>
      <c r="AH185" s="5">
        <v>0</v>
      </c>
      <c r="AI185" s="5">
        <v>0</v>
      </c>
      <c r="AJ185" s="5">
        <v>0</v>
      </c>
      <c r="AK185" s="5">
        <v>0</v>
      </c>
      <c r="AL185" s="5">
        <v>0</v>
      </c>
      <c r="AM185" s="5">
        <v>0</v>
      </c>
      <c r="AN185" s="5">
        <v>0</v>
      </c>
      <c r="AO185" s="5">
        <v>0</v>
      </c>
      <c r="AP185" s="5">
        <v>0</v>
      </c>
      <c r="AQ185" s="5">
        <v>0</v>
      </c>
      <c r="AR185" s="5">
        <v>0</v>
      </c>
      <c r="AS185" s="5">
        <v>0</v>
      </c>
      <c r="AT185" s="5">
        <v>2</v>
      </c>
      <c r="AU185" s="5">
        <v>1</v>
      </c>
      <c r="AV185" s="5">
        <v>0</v>
      </c>
      <c r="AW185" s="5">
        <v>0</v>
      </c>
      <c r="AX185" s="5">
        <v>0</v>
      </c>
      <c r="AY185" s="5">
        <v>0</v>
      </c>
      <c r="AZ185" s="5">
        <v>0</v>
      </c>
      <c r="BA185" s="5">
        <v>0</v>
      </c>
      <c r="BB185" s="5">
        <v>0</v>
      </c>
      <c r="BC185" s="5">
        <v>0</v>
      </c>
      <c r="BD185" s="5">
        <v>0</v>
      </c>
      <c r="BE185" s="5">
        <v>0</v>
      </c>
      <c r="BF185" s="5">
        <v>0</v>
      </c>
      <c r="BG185" s="5">
        <v>0</v>
      </c>
      <c r="BH185" s="5">
        <v>0</v>
      </c>
      <c r="BI185" s="5">
        <v>0</v>
      </c>
      <c r="BJ185" s="5">
        <v>0</v>
      </c>
      <c r="BK185" s="5">
        <v>0</v>
      </c>
      <c r="BL185" s="5">
        <v>0</v>
      </c>
      <c r="BM185" s="5">
        <v>2</v>
      </c>
      <c r="BN185" s="5">
        <v>3</v>
      </c>
      <c r="BO185" s="5">
        <v>2</v>
      </c>
      <c r="BP185" s="5">
        <v>0</v>
      </c>
      <c r="BQ185" s="5">
        <v>0</v>
      </c>
      <c r="BR185" s="5">
        <v>0</v>
      </c>
      <c r="BS185" s="5">
        <v>0</v>
      </c>
      <c r="BT185" s="5">
        <v>0</v>
      </c>
      <c r="BU185" s="5">
        <v>1</v>
      </c>
      <c r="BV185" s="5">
        <v>0</v>
      </c>
      <c r="BW185" s="5">
        <v>0</v>
      </c>
      <c r="BX185" s="5">
        <v>0</v>
      </c>
      <c r="BY185" s="5">
        <v>0</v>
      </c>
      <c r="BZ185" s="5">
        <v>0</v>
      </c>
      <c r="CA185" s="5">
        <v>0</v>
      </c>
      <c r="CB185" s="5">
        <v>0</v>
      </c>
      <c r="CC185" s="5">
        <v>0</v>
      </c>
      <c r="CD185" s="5">
        <v>0</v>
      </c>
      <c r="CE185" s="5">
        <v>0</v>
      </c>
      <c r="CF185" s="5">
        <v>0</v>
      </c>
      <c r="CG185" s="5">
        <v>0</v>
      </c>
      <c r="CH185" s="5">
        <v>0</v>
      </c>
      <c r="CI185" s="5">
        <v>0</v>
      </c>
      <c r="CJ185" s="5">
        <v>0</v>
      </c>
      <c r="CK185" s="5">
        <v>0</v>
      </c>
      <c r="CL185" s="5">
        <v>0</v>
      </c>
      <c r="CM185" s="5">
        <v>0</v>
      </c>
      <c r="CN185" s="5">
        <v>0</v>
      </c>
      <c r="CO185" s="5">
        <v>0</v>
      </c>
      <c r="CP185" s="5">
        <v>0</v>
      </c>
      <c r="CQ185" s="5">
        <v>0</v>
      </c>
      <c r="CR185" s="5">
        <v>0</v>
      </c>
      <c r="CS185" s="5">
        <v>0</v>
      </c>
      <c r="CT185" s="5">
        <v>0</v>
      </c>
      <c r="CU185" s="5">
        <v>0</v>
      </c>
      <c r="CV185" s="5">
        <v>0</v>
      </c>
      <c r="CW185" s="5">
        <v>0</v>
      </c>
      <c r="CX185" s="5">
        <v>0</v>
      </c>
      <c r="CY185" s="5">
        <v>0</v>
      </c>
      <c r="CZ185" s="5">
        <v>0</v>
      </c>
      <c r="DA185" s="5">
        <v>0</v>
      </c>
      <c r="DB185" s="5">
        <v>0</v>
      </c>
      <c r="DC185" s="5">
        <v>0</v>
      </c>
      <c r="DD185" s="5">
        <v>0</v>
      </c>
      <c r="DE185" s="5">
        <v>0</v>
      </c>
      <c r="DF185" s="5">
        <v>0</v>
      </c>
      <c r="DG185" s="5">
        <v>0</v>
      </c>
      <c r="DH185" s="5">
        <v>0</v>
      </c>
      <c r="DI185" s="5">
        <v>0</v>
      </c>
      <c r="DJ185" s="5">
        <v>0</v>
      </c>
      <c r="DK185" s="5">
        <v>0</v>
      </c>
      <c r="DL185" s="5">
        <v>0</v>
      </c>
      <c r="DM185" s="5">
        <v>0</v>
      </c>
      <c r="DN185" s="5">
        <v>0</v>
      </c>
      <c r="DO185" s="5">
        <v>0</v>
      </c>
      <c r="DP185" s="5">
        <v>0</v>
      </c>
      <c r="DQ185" s="5">
        <v>0</v>
      </c>
      <c r="DR185" s="5">
        <v>0</v>
      </c>
      <c r="DS185" s="5">
        <v>0</v>
      </c>
      <c r="DT185" s="5">
        <v>0</v>
      </c>
      <c r="DU185" s="5">
        <v>0</v>
      </c>
      <c r="DV185" s="5">
        <v>6</v>
      </c>
      <c r="DW185" s="5">
        <v>2</v>
      </c>
      <c r="DX185" s="5">
        <v>0</v>
      </c>
      <c r="DY185" s="5">
        <v>1</v>
      </c>
      <c r="DZ185" s="5">
        <v>0</v>
      </c>
      <c r="EA185" s="5">
        <v>1</v>
      </c>
      <c r="EB185" s="5">
        <v>0</v>
      </c>
      <c r="EC185" s="5">
        <v>0</v>
      </c>
      <c r="ED185" s="5">
        <v>1</v>
      </c>
      <c r="EE185" s="5">
        <v>0</v>
      </c>
      <c r="EF185" s="5">
        <v>0</v>
      </c>
      <c r="EG185" s="5">
        <v>0</v>
      </c>
      <c r="EH185" s="5">
        <v>1</v>
      </c>
      <c r="EI185" s="5">
        <v>0</v>
      </c>
      <c r="EJ185" s="5">
        <v>0</v>
      </c>
      <c r="EK185" s="5">
        <v>0</v>
      </c>
      <c r="EL185" s="5">
        <v>0</v>
      </c>
      <c r="EM185" s="5">
        <v>0</v>
      </c>
      <c r="EN185" s="5">
        <v>0</v>
      </c>
      <c r="EO185" s="5">
        <v>0</v>
      </c>
      <c r="EP185" s="5">
        <v>0</v>
      </c>
      <c r="EQ185" s="5">
        <v>0</v>
      </c>
      <c r="ER185" s="5">
        <v>0</v>
      </c>
      <c r="ES185" s="5">
        <v>0</v>
      </c>
      <c r="ET185" s="5">
        <v>0</v>
      </c>
      <c r="EU185" s="5">
        <v>0</v>
      </c>
      <c r="EV185" s="5">
        <v>0</v>
      </c>
      <c r="EW185" s="5">
        <v>0</v>
      </c>
      <c r="EX185" s="5">
        <v>0</v>
      </c>
      <c r="EY185" s="5">
        <v>0</v>
      </c>
      <c r="EZ185" s="5">
        <v>2</v>
      </c>
      <c r="FA185" s="5">
        <v>2</v>
      </c>
      <c r="FB185" s="5">
        <v>0</v>
      </c>
      <c r="FC185" s="5">
        <v>0</v>
      </c>
      <c r="FD185" s="5">
        <v>0</v>
      </c>
      <c r="FE185" s="5">
        <v>0</v>
      </c>
      <c r="FF185" s="5">
        <v>0</v>
      </c>
      <c r="FG185" s="5">
        <v>0</v>
      </c>
      <c r="FH185" s="5">
        <v>0</v>
      </c>
      <c r="FI185" s="5">
        <v>0</v>
      </c>
      <c r="FJ185" s="5">
        <v>0</v>
      </c>
      <c r="FK185" s="5">
        <v>0</v>
      </c>
      <c r="FL185" s="5">
        <v>0</v>
      </c>
      <c r="FM185" s="5">
        <v>0</v>
      </c>
      <c r="FN185" s="5">
        <v>0</v>
      </c>
      <c r="FO185" s="5">
        <v>0</v>
      </c>
      <c r="FP185" s="5">
        <v>0</v>
      </c>
      <c r="FQ185" s="5">
        <v>0</v>
      </c>
      <c r="FR185" s="5">
        <v>0</v>
      </c>
      <c r="FS185" s="5">
        <v>0</v>
      </c>
      <c r="FT185" s="5">
        <v>0</v>
      </c>
      <c r="FU185" s="5">
        <v>0</v>
      </c>
      <c r="FV185" s="5">
        <v>0</v>
      </c>
      <c r="FW185" s="5">
        <v>0</v>
      </c>
      <c r="FX185" s="5">
        <v>0</v>
      </c>
      <c r="FY185" s="5">
        <v>0</v>
      </c>
      <c r="FZ185" s="5">
        <v>0</v>
      </c>
      <c r="GA185" s="5">
        <v>0</v>
      </c>
      <c r="GB185" s="5">
        <v>0</v>
      </c>
      <c r="GC185" s="5">
        <v>0</v>
      </c>
      <c r="GD185" s="5">
        <v>9</v>
      </c>
      <c r="GE185" s="5">
        <v>4</v>
      </c>
      <c r="GF185" s="5">
        <v>0</v>
      </c>
      <c r="GG185" s="5">
        <v>0</v>
      </c>
      <c r="GH185" s="5">
        <v>2</v>
      </c>
      <c r="GI185" s="5">
        <v>0</v>
      </c>
      <c r="GJ185" s="5">
        <v>0</v>
      </c>
      <c r="GK185" s="5">
        <v>2</v>
      </c>
      <c r="GL185" s="5">
        <v>1</v>
      </c>
      <c r="GM185" s="5">
        <v>0</v>
      </c>
      <c r="GN185" s="5">
        <v>0</v>
      </c>
      <c r="GO185" s="5">
        <v>0</v>
      </c>
      <c r="GP185" s="5">
        <v>0</v>
      </c>
      <c r="GQ185" s="5">
        <v>0</v>
      </c>
      <c r="GR185" s="54">
        <v>0</v>
      </c>
    </row>
    <row r="186" spans="1:200" ht="16.5">
      <c r="A186" s="84" t="s">
        <v>32</v>
      </c>
      <c r="B186" s="80" t="s">
        <v>35</v>
      </c>
      <c r="C186" s="66" t="s">
        <v>217</v>
      </c>
      <c r="D186" s="53">
        <v>1</v>
      </c>
      <c r="E186" s="5"/>
      <c r="F186" s="5"/>
      <c r="G186" s="5"/>
      <c r="H186" s="5"/>
      <c r="I186" s="5"/>
      <c r="J186" s="5"/>
      <c r="K186" s="5"/>
      <c r="L186" s="5"/>
      <c r="M186" s="5"/>
      <c r="N186" s="5">
        <v>15</v>
      </c>
      <c r="O186" s="5"/>
      <c r="P186" s="5">
        <v>0</v>
      </c>
      <c r="Q186" s="5"/>
      <c r="R186" s="5"/>
      <c r="S186" s="5"/>
      <c r="T186" s="5">
        <v>15</v>
      </c>
      <c r="U186" s="5">
        <v>15</v>
      </c>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c r="EP186" s="5"/>
      <c r="EQ186" s="5"/>
      <c r="ER186" s="5"/>
      <c r="ES186" s="5"/>
      <c r="ET186" s="5"/>
      <c r="EU186" s="5"/>
      <c r="EV186" s="5"/>
      <c r="EW186" s="5"/>
      <c r="EX186" s="5"/>
      <c r="EY186" s="5"/>
      <c r="EZ186" s="5"/>
      <c r="FA186" s="5"/>
      <c r="FB186" s="5"/>
      <c r="FC186" s="5"/>
      <c r="FD186" s="5"/>
      <c r="FE186" s="5"/>
      <c r="FF186" s="5"/>
      <c r="FG186" s="5"/>
      <c r="FH186" s="5"/>
      <c r="FI186" s="5"/>
      <c r="FJ186" s="5"/>
      <c r="FK186" s="5"/>
      <c r="FL186" s="5"/>
      <c r="FM186" s="5"/>
      <c r="FN186" s="5"/>
      <c r="FO186" s="5"/>
      <c r="FP186" s="5"/>
      <c r="FQ186" s="5"/>
      <c r="FR186" s="5"/>
      <c r="FS186" s="5"/>
      <c r="FT186" s="5"/>
      <c r="FU186" s="5"/>
      <c r="FV186" s="5"/>
      <c r="FW186" s="5"/>
      <c r="FX186" s="5"/>
      <c r="FY186" s="5"/>
      <c r="FZ186" s="5"/>
      <c r="GA186" s="5"/>
      <c r="GB186" s="5"/>
      <c r="GC186" s="5"/>
      <c r="GD186" s="5"/>
      <c r="GE186" s="5"/>
      <c r="GF186" s="5"/>
      <c r="GG186" s="5"/>
      <c r="GH186" s="5"/>
      <c r="GI186" s="5"/>
      <c r="GJ186" s="5"/>
      <c r="GK186" s="5"/>
      <c r="GL186" s="5"/>
      <c r="GM186" s="5"/>
      <c r="GN186" s="5"/>
      <c r="GO186" s="5"/>
      <c r="GP186" s="5"/>
      <c r="GQ186" s="5"/>
      <c r="GR186" s="54"/>
    </row>
    <row r="187" spans="1:200" ht="16.5">
      <c r="A187" s="84" t="s">
        <v>32</v>
      </c>
      <c r="B187" s="80" t="s">
        <v>35</v>
      </c>
      <c r="C187" s="66" t="s">
        <v>223</v>
      </c>
      <c r="D187" s="53">
        <v>0</v>
      </c>
      <c r="E187" s="5"/>
      <c r="F187" s="5"/>
      <c r="G187" s="5"/>
      <c r="H187" s="5"/>
      <c r="I187" s="5"/>
      <c r="J187" s="5"/>
      <c r="K187" s="5"/>
      <c r="L187" s="5"/>
      <c r="M187" s="5"/>
      <c r="N187" s="5">
        <v>9</v>
      </c>
      <c r="O187" s="5"/>
      <c r="P187" s="5">
        <v>1</v>
      </c>
      <c r="Q187" s="5">
        <v>0</v>
      </c>
      <c r="R187" s="5">
        <v>0</v>
      </c>
      <c r="S187" s="5">
        <v>0</v>
      </c>
      <c r="T187" s="5">
        <v>10</v>
      </c>
      <c r="U187" s="5">
        <v>9</v>
      </c>
      <c r="V187" s="5">
        <v>1</v>
      </c>
      <c r="W187" s="5"/>
      <c r="X187" s="5"/>
      <c r="Y187" s="5"/>
      <c r="Z187" s="5"/>
      <c r="AA187" s="5"/>
      <c r="AB187" s="5"/>
      <c r="AC187" s="5">
        <v>0</v>
      </c>
      <c r="AD187" s="5"/>
      <c r="AE187" s="5"/>
      <c r="AF187" s="5"/>
      <c r="AG187" s="5"/>
      <c r="AH187" s="5"/>
      <c r="AI187" s="5"/>
      <c r="AJ187" s="5"/>
      <c r="AK187" s="5"/>
      <c r="AL187" s="5"/>
      <c r="AM187" s="5"/>
      <c r="AN187" s="5"/>
      <c r="AO187" s="5"/>
      <c r="AP187" s="5"/>
      <c r="AQ187" s="5"/>
      <c r="AR187" s="5"/>
      <c r="AS187" s="5"/>
      <c r="AT187" s="5">
        <v>0</v>
      </c>
      <c r="AU187" s="5"/>
      <c r="AV187" s="5"/>
      <c r="AW187" s="5">
        <v>0</v>
      </c>
      <c r="AX187" s="5"/>
      <c r="AY187" s="5"/>
      <c r="AZ187" s="5">
        <v>1</v>
      </c>
      <c r="BA187" s="5">
        <v>0</v>
      </c>
      <c r="BB187" s="5">
        <v>1</v>
      </c>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c r="EO187" s="5"/>
      <c r="EP187" s="5"/>
      <c r="EQ187" s="5"/>
      <c r="ER187" s="5"/>
      <c r="ES187" s="5"/>
      <c r="ET187" s="5"/>
      <c r="EU187" s="5"/>
      <c r="EV187" s="5"/>
      <c r="EW187" s="5"/>
      <c r="EX187" s="5"/>
      <c r="EY187" s="5"/>
      <c r="EZ187" s="5"/>
      <c r="FA187" s="5"/>
      <c r="FB187" s="5"/>
      <c r="FC187" s="5"/>
      <c r="FD187" s="5"/>
      <c r="FE187" s="5"/>
      <c r="FF187" s="5"/>
      <c r="FG187" s="5"/>
      <c r="FH187" s="5"/>
      <c r="FI187" s="5"/>
      <c r="FJ187" s="5"/>
      <c r="FK187" s="5"/>
      <c r="FL187" s="5"/>
      <c r="FM187" s="5"/>
      <c r="FN187" s="5"/>
      <c r="FO187" s="5"/>
      <c r="FP187" s="5"/>
      <c r="FQ187" s="5"/>
      <c r="FR187" s="5"/>
      <c r="FS187" s="5"/>
      <c r="FT187" s="5"/>
      <c r="FU187" s="5"/>
      <c r="FV187" s="5"/>
      <c r="FW187" s="5"/>
      <c r="FX187" s="5"/>
      <c r="FY187" s="5"/>
      <c r="FZ187" s="5"/>
      <c r="GA187" s="5"/>
      <c r="GB187" s="5"/>
      <c r="GC187" s="5"/>
      <c r="GD187" s="5"/>
      <c r="GE187" s="5"/>
      <c r="GF187" s="5"/>
      <c r="GG187" s="5"/>
      <c r="GH187" s="5"/>
      <c r="GI187" s="5"/>
      <c r="GJ187" s="5"/>
      <c r="GK187" s="5"/>
      <c r="GL187" s="5"/>
      <c r="GM187" s="5"/>
      <c r="GN187" s="5"/>
      <c r="GO187" s="5"/>
      <c r="GP187" s="5"/>
      <c r="GQ187" s="5"/>
      <c r="GR187" s="54"/>
    </row>
    <row r="188" spans="1:200" ht="16.5">
      <c r="A188" s="84" t="s">
        <v>32</v>
      </c>
      <c r="B188" s="80" t="s">
        <v>35</v>
      </c>
      <c r="C188" s="66" t="s">
        <v>229</v>
      </c>
      <c r="D188" s="53">
        <v>0</v>
      </c>
      <c r="E188" s="5"/>
      <c r="F188" s="5"/>
      <c r="G188" s="5"/>
      <c r="H188" s="5"/>
      <c r="I188" s="5"/>
      <c r="J188" s="5"/>
      <c r="K188" s="5"/>
      <c r="L188" s="5"/>
      <c r="M188" s="5"/>
      <c r="N188" s="5">
        <v>16</v>
      </c>
      <c r="O188" s="5"/>
      <c r="P188" s="5">
        <v>0</v>
      </c>
      <c r="Q188" s="5"/>
      <c r="R188" s="5"/>
      <c r="S188" s="5"/>
      <c r="T188" s="5">
        <v>16</v>
      </c>
      <c r="U188" s="5">
        <v>19</v>
      </c>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c r="EO188" s="5"/>
      <c r="EP188" s="5"/>
      <c r="EQ188" s="5"/>
      <c r="ER188" s="5"/>
      <c r="ES188" s="5"/>
      <c r="ET188" s="5"/>
      <c r="EU188" s="5"/>
      <c r="EV188" s="5"/>
      <c r="EW188" s="5"/>
      <c r="EX188" s="5"/>
      <c r="EY188" s="5"/>
      <c r="EZ188" s="5"/>
      <c r="FA188" s="5"/>
      <c r="FB188" s="5"/>
      <c r="FC188" s="5"/>
      <c r="FD188" s="5"/>
      <c r="FE188" s="5"/>
      <c r="FF188" s="5"/>
      <c r="FG188" s="5"/>
      <c r="FH188" s="5"/>
      <c r="FI188" s="5"/>
      <c r="FJ188" s="5"/>
      <c r="FK188" s="5"/>
      <c r="FL188" s="5"/>
      <c r="FM188" s="5"/>
      <c r="FN188" s="5"/>
      <c r="FO188" s="5"/>
      <c r="FP188" s="5"/>
      <c r="FQ188" s="5"/>
      <c r="FR188" s="5"/>
      <c r="FS188" s="5"/>
      <c r="FT188" s="5"/>
      <c r="FU188" s="5"/>
      <c r="FV188" s="5"/>
      <c r="FW188" s="5"/>
      <c r="FX188" s="5"/>
      <c r="FY188" s="5"/>
      <c r="FZ188" s="5"/>
      <c r="GA188" s="5"/>
      <c r="GB188" s="5"/>
      <c r="GC188" s="5"/>
      <c r="GD188" s="5"/>
      <c r="GE188" s="5"/>
      <c r="GF188" s="5"/>
      <c r="GG188" s="5"/>
      <c r="GH188" s="5"/>
      <c r="GI188" s="5"/>
      <c r="GJ188" s="5"/>
      <c r="GK188" s="5"/>
      <c r="GL188" s="5"/>
      <c r="GM188" s="5"/>
      <c r="GN188" s="5"/>
      <c r="GO188" s="5"/>
      <c r="GP188" s="5"/>
      <c r="GQ188" s="5"/>
      <c r="GR188" s="54"/>
    </row>
    <row r="189" spans="1:200" ht="16.5">
      <c r="A189" s="84" t="s">
        <v>32</v>
      </c>
      <c r="B189" s="79" t="s">
        <v>93</v>
      </c>
      <c r="C189" s="68" t="s">
        <v>166</v>
      </c>
      <c r="D189" s="53">
        <v>14</v>
      </c>
      <c r="E189" s="5"/>
      <c r="F189" s="5"/>
      <c r="G189" s="5"/>
      <c r="H189" s="5"/>
      <c r="I189" s="5"/>
      <c r="J189" s="5"/>
      <c r="K189" s="5"/>
      <c r="L189" s="5"/>
      <c r="M189" s="5"/>
      <c r="N189" s="5">
        <v>165</v>
      </c>
      <c r="O189" s="5"/>
      <c r="P189" s="5">
        <v>7</v>
      </c>
      <c r="Q189" s="5">
        <v>1</v>
      </c>
      <c r="R189" s="5">
        <v>0</v>
      </c>
      <c r="S189" s="5">
        <v>0</v>
      </c>
      <c r="T189" s="5">
        <v>173</v>
      </c>
      <c r="U189" s="5">
        <v>161</v>
      </c>
      <c r="V189" s="5">
        <v>12</v>
      </c>
      <c r="W189" s="5"/>
      <c r="X189" s="5"/>
      <c r="Y189" s="5"/>
      <c r="Z189" s="5"/>
      <c r="AA189" s="5"/>
      <c r="AB189" s="5"/>
      <c r="AC189" s="5">
        <v>0</v>
      </c>
      <c r="AD189" s="5"/>
      <c r="AE189" s="5"/>
      <c r="AF189" s="5"/>
      <c r="AG189" s="5"/>
      <c r="AH189" s="5"/>
      <c r="AI189" s="5"/>
      <c r="AJ189" s="5"/>
      <c r="AK189" s="5"/>
      <c r="AL189" s="5"/>
      <c r="AM189" s="5"/>
      <c r="AN189" s="5"/>
      <c r="AO189" s="5"/>
      <c r="AP189" s="5"/>
      <c r="AQ189" s="5"/>
      <c r="AR189" s="5"/>
      <c r="AS189" s="5"/>
      <c r="AT189" s="5">
        <v>0</v>
      </c>
      <c r="AU189" s="5"/>
      <c r="AV189" s="5"/>
      <c r="AW189" s="5">
        <v>0</v>
      </c>
      <c r="AX189" s="5"/>
      <c r="AY189" s="5"/>
      <c r="AZ189" s="5">
        <v>12</v>
      </c>
      <c r="BA189" s="5">
        <v>1</v>
      </c>
      <c r="BB189" s="5">
        <v>11</v>
      </c>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c r="EO189" s="5"/>
      <c r="EP189" s="5"/>
      <c r="EQ189" s="5"/>
      <c r="ER189" s="5"/>
      <c r="ES189" s="5"/>
      <c r="ET189" s="5"/>
      <c r="EU189" s="5"/>
      <c r="EV189" s="5"/>
      <c r="EW189" s="5"/>
      <c r="EX189" s="5"/>
      <c r="EY189" s="5"/>
      <c r="EZ189" s="5"/>
      <c r="FA189" s="5"/>
      <c r="FB189" s="5"/>
      <c r="FC189" s="5"/>
      <c r="FD189" s="5"/>
      <c r="FE189" s="5"/>
      <c r="FF189" s="5"/>
      <c r="FG189" s="5"/>
      <c r="FH189" s="5"/>
      <c r="FI189" s="5"/>
      <c r="FJ189" s="5"/>
      <c r="FK189" s="5"/>
      <c r="FL189" s="5"/>
      <c r="FM189" s="5"/>
      <c r="FN189" s="5"/>
      <c r="FO189" s="5"/>
      <c r="FP189" s="5"/>
      <c r="FQ189" s="5"/>
      <c r="FR189" s="5"/>
      <c r="FS189" s="5"/>
      <c r="FT189" s="5"/>
      <c r="FU189" s="5"/>
      <c r="FV189" s="5"/>
      <c r="FW189" s="5"/>
      <c r="FX189" s="5"/>
      <c r="FY189" s="5"/>
      <c r="FZ189" s="5"/>
      <c r="GA189" s="5"/>
      <c r="GB189" s="5"/>
      <c r="GC189" s="5"/>
      <c r="GD189" s="5"/>
      <c r="GE189" s="5"/>
      <c r="GF189" s="5"/>
      <c r="GG189" s="5"/>
      <c r="GH189" s="5"/>
      <c r="GI189" s="5"/>
      <c r="GJ189" s="5"/>
      <c r="GK189" s="5"/>
      <c r="GL189" s="5"/>
      <c r="GM189" s="5"/>
      <c r="GN189" s="5"/>
      <c r="GO189" s="5"/>
      <c r="GP189" s="5"/>
      <c r="GQ189" s="5"/>
      <c r="GR189" s="54"/>
    </row>
    <row r="190" spans="1:200" ht="16.5">
      <c r="A190" s="84" t="s">
        <v>32</v>
      </c>
      <c r="B190" s="80" t="s">
        <v>93</v>
      </c>
      <c r="C190" s="68" t="s">
        <v>180</v>
      </c>
      <c r="D190" s="53">
        <v>0</v>
      </c>
      <c r="E190" s="5"/>
      <c r="F190" s="5"/>
      <c r="G190" s="5"/>
      <c r="H190" s="5"/>
      <c r="I190" s="5"/>
      <c r="J190" s="5"/>
      <c r="K190" s="5"/>
      <c r="L190" s="5"/>
      <c r="M190" s="5"/>
      <c r="N190" s="5">
        <v>14</v>
      </c>
      <c r="O190" s="5"/>
      <c r="P190" s="5">
        <v>0</v>
      </c>
      <c r="Q190" s="5"/>
      <c r="R190" s="5"/>
      <c r="S190" s="5"/>
      <c r="T190" s="5">
        <v>14</v>
      </c>
      <c r="U190" s="5">
        <v>14</v>
      </c>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4"/>
    </row>
    <row r="191" spans="1:200" ht="17.25" thickBot="1">
      <c r="A191" s="84" t="s">
        <v>32</v>
      </c>
      <c r="B191" s="80" t="s">
        <v>93</v>
      </c>
      <c r="C191" s="58" t="s">
        <v>94</v>
      </c>
      <c r="D191" s="53">
        <v>8</v>
      </c>
      <c r="E191" s="5"/>
      <c r="F191" s="5"/>
      <c r="G191" s="5"/>
      <c r="H191" s="5"/>
      <c r="I191" s="5"/>
      <c r="J191" s="5"/>
      <c r="K191" s="5"/>
      <c r="L191" s="5"/>
      <c r="M191" s="5"/>
      <c r="N191" s="5">
        <v>68</v>
      </c>
      <c r="O191" s="5"/>
      <c r="P191" s="5">
        <v>2</v>
      </c>
      <c r="Q191" s="5"/>
      <c r="R191" s="5"/>
      <c r="S191" s="5"/>
      <c r="T191" s="5">
        <v>70</v>
      </c>
      <c r="U191" s="5">
        <v>70</v>
      </c>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c r="EH191" s="5"/>
      <c r="EI191" s="5"/>
      <c r="EJ191" s="5"/>
      <c r="EK191" s="5"/>
      <c r="EL191" s="5"/>
      <c r="EM191" s="5"/>
      <c r="EN191" s="5"/>
      <c r="EO191" s="5"/>
      <c r="EP191" s="5"/>
      <c r="EQ191" s="5"/>
      <c r="ER191" s="5"/>
      <c r="ES191" s="5"/>
      <c r="ET191" s="5"/>
      <c r="EU191" s="5"/>
      <c r="EV191" s="5"/>
      <c r="EW191" s="5"/>
      <c r="EX191" s="5"/>
      <c r="EY191" s="5"/>
      <c r="EZ191" s="5"/>
      <c r="FA191" s="5"/>
      <c r="FB191" s="5"/>
      <c r="FC191" s="5"/>
      <c r="FD191" s="5"/>
      <c r="FE191" s="5"/>
      <c r="FF191" s="5"/>
      <c r="FG191" s="5"/>
      <c r="FH191" s="5"/>
      <c r="FI191" s="5"/>
      <c r="FJ191" s="5"/>
      <c r="FK191" s="5"/>
      <c r="FL191" s="5"/>
      <c r="FM191" s="5"/>
      <c r="FN191" s="5"/>
      <c r="FO191" s="5"/>
      <c r="FP191" s="5"/>
      <c r="FQ191" s="5"/>
      <c r="FR191" s="5"/>
      <c r="FS191" s="5"/>
      <c r="FT191" s="5"/>
      <c r="FU191" s="5"/>
      <c r="FV191" s="5"/>
      <c r="FW191" s="5"/>
      <c r="FX191" s="5"/>
      <c r="FY191" s="5"/>
      <c r="FZ191" s="5"/>
      <c r="GA191" s="5"/>
      <c r="GB191" s="5"/>
      <c r="GC191" s="5"/>
      <c r="GD191" s="5"/>
      <c r="GE191" s="5"/>
      <c r="GF191" s="5"/>
      <c r="GG191" s="5"/>
      <c r="GH191" s="5"/>
      <c r="GI191" s="5"/>
      <c r="GJ191" s="5"/>
      <c r="GK191" s="5"/>
      <c r="GL191" s="5"/>
      <c r="GM191" s="5"/>
      <c r="GN191" s="5"/>
      <c r="GO191" s="5"/>
      <c r="GP191" s="5"/>
      <c r="GQ191" s="5"/>
      <c r="GR191" s="54"/>
    </row>
    <row r="192" spans="1:200" ht="16.5">
      <c r="A192" s="84" t="s">
        <v>32</v>
      </c>
      <c r="B192" s="80" t="s">
        <v>93</v>
      </c>
      <c r="C192" s="66" t="s">
        <v>216</v>
      </c>
      <c r="D192" s="53">
        <v>0</v>
      </c>
      <c r="E192" s="5"/>
      <c r="F192" s="5"/>
      <c r="G192" s="5"/>
      <c r="H192" s="5"/>
      <c r="I192" s="5"/>
      <c r="J192" s="5"/>
      <c r="K192" s="5"/>
      <c r="L192" s="5"/>
      <c r="M192" s="5"/>
      <c r="N192" s="5">
        <v>11</v>
      </c>
      <c r="O192" s="5"/>
      <c r="P192" s="5">
        <v>1</v>
      </c>
      <c r="Q192" s="5"/>
      <c r="R192" s="5"/>
      <c r="S192" s="5"/>
      <c r="T192" s="5">
        <v>12</v>
      </c>
      <c r="U192" s="5">
        <v>17</v>
      </c>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c r="EG192" s="5"/>
      <c r="EH192" s="5"/>
      <c r="EI192" s="5"/>
      <c r="EJ192" s="5"/>
      <c r="EK192" s="5"/>
      <c r="EL192" s="5"/>
      <c r="EM192" s="5"/>
      <c r="EN192" s="5"/>
      <c r="EO192" s="5"/>
      <c r="EP192" s="5"/>
      <c r="EQ192" s="5"/>
      <c r="ER192" s="5"/>
      <c r="ES192" s="5"/>
      <c r="ET192" s="5"/>
      <c r="EU192" s="5"/>
      <c r="EV192" s="5"/>
      <c r="EW192" s="5"/>
      <c r="EX192" s="5"/>
      <c r="EY192" s="5"/>
      <c r="EZ192" s="5"/>
      <c r="FA192" s="5"/>
      <c r="FB192" s="5"/>
      <c r="FC192" s="5"/>
      <c r="FD192" s="5"/>
      <c r="FE192" s="5"/>
      <c r="FF192" s="5"/>
      <c r="FG192" s="5"/>
      <c r="FH192" s="5"/>
      <c r="FI192" s="5"/>
      <c r="FJ192" s="5"/>
      <c r="FK192" s="5"/>
      <c r="FL192" s="5"/>
      <c r="FM192" s="5"/>
      <c r="FN192" s="5"/>
      <c r="FO192" s="5"/>
      <c r="FP192" s="5"/>
      <c r="FQ192" s="5"/>
      <c r="FR192" s="5"/>
      <c r="FS192" s="5"/>
      <c r="FT192" s="5"/>
      <c r="FU192" s="5"/>
      <c r="FV192" s="5"/>
      <c r="FW192" s="5"/>
      <c r="FX192" s="5"/>
      <c r="FY192" s="5"/>
      <c r="FZ192" s="5"/>
      <c r="GA192" s="5"/>
      <c r="GB192" s="5"/>
      <c r="GC192" s="5"/>
      <c r="GD192" s="5"/>
      <c r="GE192" s="5"/>
      <c r="GF192" s="5"/>
      <c r="GG192" s="5"/>
      <c r="GH192" s="5"/>
      <c r="GI192" s="5"/>
      <c r="GJ192" s="5"/>
      <c r="GK192" s="5"/>
      <c r="GL192" s="5"/>
      <c r="GM192" s="5"/>
      <c r="GN192" s="5"/>
      <c r="GO192" s="5"/>
      <c r="GP192" s="5"/>
      <c r="GQ192" s="5"/>
      <c r="GR192" s="54"/>
    </row>
    <row r="193" spans="1:200" ht="16.5">
      <c r="A193" s="84" t="s">
        <v>32</v>
      </c>
      <c r="B193" s="80" t="s">
        <v>93</v>
      </c>
      <c r="C193" s="66" t="s">
        <v>218</v>
      </c>
      <c r="D193" s="53">
        <v>3</v>
      </c>
      <c r="E193" s="5"/>
      <c r="F193" s="5"/>
      <c r="G193" s="5"/>
      <c r="H193" s="5"/>
      <c r="I193" s="5"/>
      <c r="J193" s="5"/>
      <c r="K193" s="5"/>
      <c r="L193" s="5"/>
      <c r="M193" s="5"/>
      <c r="N193" s="5">
        <v>18</v>
      </c>
      <c r="O193" s="5"/>
      <c r="P193" s="5">
        <v>0</v>
      </c>
      <c r="Q193" s="5">
        <v>0</v>
      </c>
      <c r="R193" s="5">
        <v>0</v>
      </c>
      <c r="S193" s="5">
        <v>0</v>
      </c>
      <c r="T193" s="5">
        <v>18</v>
      </c>
      <c r="U193" s="5">
        <v>17</v>
      </c>
      <c r="V193" s="5">
        <v>1</v>
      </c>
      <c r="W193" s="5"/>
      <c r="X193" s="5"/>
      <c r="Y193" s="5"/>
      <c r="Z193" s="5"/>
      <c r="AA193" s="5"/>
      <c r="AB193" s="5"/>
      <c r="AC193" s="5">
        <v>1</v>
      </c>
      <c r="AD193" s="5"/>
      <c r="AE193" s="5"/>
      <c r="AF193" s="5"/>
      <c r="AG193" s="5"/>
      <c r="AH193" s="5"/>
      <c r="AI193" s="5"/>
      <c r="AJ193" s="5"/>
      <c r="AK193" s="5"/>
      <c r="AL193" s="5"/>
      <c r="AM193" s="5"/>
      <c r="AN193" s="5"/>
      <c r="AO193" s="5"/>
      <c r="AP193" s="5"/>
      <c r="AQ193" s="5"/>
      <c r="AR193" s="5"/>
      <c r="AS193" s="5"/>
      <c r="AT193" s="5">
        <v>0</v>
      </c>
      <c r="AU193" s="5"/>
      <c r="AV193" s="5"/>
      <c r="AW193" s="5">
        <v>0</v>
      </c>
      <c r="AX193" s="5"/>
      <c r="AY193" s="5"/>
      <c r="AZ193" s="5">
        <v>0</v>
      </c>
      <c r="BA193" s="5">
        <v>0</v>
      </c>
      <c r="BB193" s="5">
        <v>0</v>
      </c>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c r="EH193" s="5"/>
      <c r="EI193" s="5"/>
      <c r="EJ193" s="5"/>
      <c r="EK193" s="5"/>
      <c r="EL193" s="5"/>
      <c r="EM193" s="5"/>
      <c r="EN193" s="5"/>
      <c r="EO193" s="5"/>
      <c r="EP193" s="5"/>
      <c r="EQ193" s="5"/>
      <c r="ER193" s="5"/>
      <c r="ES193" s="5"/>
      <c r="ET193" s="5"/>
      <c r="EU193" s="5"/>
      <c r="EV193" s="5"/>
      <c r="EW193" s="5"/>
      <c r="EX193" s="5"/>
      <c r="EY193" s="5"/>
      <c r="EZ193" s="5"/>
      <c r="FA193" s="5"/>
      <c r="FB193" s="5"/>
      <c r="FC193" s="5"/>
      <c r="FD193" s="5"/>
      <c r="FE193" s="5"/>
      <c r="FF193" s="5"/>
      <c r="FG193" s="5"/>
      <c r="FH193" s="5"/>
      <c r="FI193" s="5"/>
      <c r="FJ193" s="5"/>
      <c r="FK193" s="5"/>
      <c r="FL193" s="5"/>
      <c r="FM193" s="5"/>
      <c r="FN193" s="5"/>
      <c r="FO193" s="5"/>
      <c r="FP193" s="5"/>
      <c r="FQ193" s="5"/>
      <c r="FR193" s="5"/>
      <c r="FS193" s="5"/>
      <c r="FT193" s="5"/>
      <c r="FU193" s="5"/>
      <c r="FV193" s="5"/>
      <c r="FW193" s="5"/>
      <c r="FX193" s="5"/>
      <c r="FY193" s="5"/>
      <c r="FZ193" s="5"/>
      <c r="GA193" s="5"/>
      <c r="GB193" s="5"/>
      <c r="GC193" s="5"/>
      <c r="GD193" s="5"/>
      <c r="GE193" s="5"/>
      <c r="GF193" s="5"/>
      <c r="GG193" s="5"/>
      <c r="GH193" s="5"/>
      <c r="GI193" s="5"/>
      <c r="GJ193" s="5"/>
      <c r="GK193" s="5"/>
      <c r="GL193" s="5"/>
      <c r="GM193" s="5"/>
      <c r="GN193" s="5"/>
      <c r="GO193" s="5"/>
      <c r="GP193" s="5"/>
      <c r="GQ193" s="5"/>
      <c r="GR193" s="54"/>
    </row>
    <row r="194" spans="1:200" ht="17.25" thickBot="1">
      <c r="A194" s="84" t="s">
        <v>32</v>
      </c>
      <c r="B194" s="81" t="s">
        <v>93</v>
      </c>
      <c r="C194" s="66" t="s">
        <v>219</v>
      </c>
      <c r="D194" s="53">
        <v>0</v>
      </c>
      <c r="E194" s="5"/>
      <c r="F194" s="5"/>
      <c r="G194" s="5"/>
      <c r="H194" s="5"/>
      <c r="I194" s="5"/>
      <c r="J194" s="5"/>
      <c r="K194" s="5"/>
      <c r="L194" s="5"/>
      <c r="M194" s="5"/>
      <c r="N194" s="5">
        <v>21</v>
      </c>
      <c r="O194" s="5"/>
      <c r="P194" s="5">
        <v>0</v>
      </c>
      <c r="Q194" s="5"/>
      <c r="R194" s="5"/>
      <c r="S194" s="5"/>
      <c r="T194" s="5">
        <v>21</v>
      </c>
      <c r="U194" s="5">
        <v>21</v>
      </c>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c r="DA194" s="5"/>
      <c r="DB194" s="5"/>
      <c r="DC194" s="5"/>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5"/>
      <c r="EC194" s="5"/>
      <c r="ED194" s="5"/>
      <c r="EE194" s="5"/>
      <c r="EF194" s="5"/>
      <c r="EG194" s="5"/>
      <c r="EH194" s="5"/>
      <c r="EI194" s="5"/>
      <c r="EJ194" s="5"/>
      <c r="EK194" s="5"/>
      <c r="EL194" s="5"/>
      <c r="EM194" s="5"/>
      <c r="EN194" s="5"/>
      <c r="EO194" s="5"/>
      <c r="EP194" s="5"/>
      <c r="EQ194" s="5"/>
      <c r="ER194" s="5"/>
      <c r="ES194" s="5"/>
      <c r="ET194" s="5"/>
      <c r="EU194" s="5"/>
      <c r="EV194" s="5"/>
      <c r="EW194" s="5"/>
      <c r="EX194" s="5"/>
      <c r="EY194" s="5"/>
      <c r="EZ194" s="5"/>
      <c r="FA194" s="5"/>
      <c r="FB194" s="5"/>
      <c r="FC194" s="5"/>
      <c r="FD194" s="5"/>
      <c r="FE194" s="5"/>
      <c r="FF194" s="5"/>
      <c r="FG194" s="5"/>
      <c r="FH194" s="5"/>
      <c r="FI194" s="5"/>
      <c r="FJ194" s="5"/>
      <c r="FK194" s="5"/>
      <c r="FL194" s="5"/>
      <c r="FM194" s="5"/>
      <c r="FN194" s="5"/>
      <c r="FO194" s="5"/>
      <c r="FP194" s="5"/>
      <c r="FQ194" s="5"/>
      <c r="FR194" s="5"/>
      <c r="FS194" s="5"/>
      <c r="FT194" s="5"/>
      <c r="FU194" s="5"/>
      <c r="FV194" s="5"/>
      <c r="FW194" s="5"/>
      <c r="FX194" s="5"/>
      <c r="FY194" s="5"/>
      <c r="FZ194" s="5"/>
      <c r="GA194" s="5"/>
      <c r="GB194" s="5"/>
      <c r="GC194" s="5"/>
      <c r="GD194" s="5"/>
      <c r="GE194" s="5"/>
      <c r="GF194" s="5"/>
      <c r="GG194" s="5"/>
      <c r="GH194" s="5"/>
      <c r="GI194" s="5"/>
      <c r="GJ194" s="5"/>
      <c r="GK194" s="5"/>
      <c r="GL194" s="5"/>
      <c r="GM194" s="5"/>
      <c r="GN194" s="5"/>
      <c r="GO194" s="5"/>
      <c r="GP194" s="5"/>
      <c r="GQ194" s="5"/>
      <c r="GR194" s="54"/>
    </row>
    <row r="195" spans="1:200" ht="17.25" thickBot="1">
      <c r="A195" s="58" t="s">
        <v>200</v>
      </c>
      <c r="B195" s="66" t="s">
        <v>200</v>
      </c>
      <c r="C195" s="66" t="s">
        <v>200</v>
      </c>
      <c r="D195" s="55"/>
      <c r="E195" s="56"/>
      <c r="F195" s="56"/>
      <c r="G195" s="56"/>
      <c r="H195" s="56"/>
      <c r="I195" s="56"/>
      <c r="J195" s="56"/>
      <c r="K195" s="56"/>
      <c r="L195" s="56"/>
      <c r="M195" s="56"/>
      <c r="N195" s="56"/>
      <c r="O195" s="56"/>
      <c r="P195" s="56"/>
      <c r="Q195" s="56"/>
      <c r="R195" s="56"/>
      <c r="S195" s="56"/>
      <c r="T195" s="56"/>
      <c r="U195" s="56"/>
      <c r="V195" s="56"/>
      <c r="W195" s="56"/>
      <c r="X195" s="56"/>
      <c r="Y195" s="56"/>
      <c r="Z195" s="56"/>
      <c r="AA195" s="56"/>
      <c r="AB195" s="56"/>
      <c r="AC195" s="56"/>
      <c r="AD195" s="56"/>
      <c r="AE195" s="56"/>
      <c r="AF195" s="56"/>
      <c r="AG195" s="56"/>
      <c r="AH195" s="56"/>
      <c r="AI195" s="56"/>
      <c r="AJ195" s="56"/>
      <c r="AK195" s="56"/>
      <c r="AL195" s="56"/>
      <c r="AM195" s="56"/>
      <c r="AN195" s="56"/>
      <c r="AO195" s="56"/>
      <c r="AP195" s="56"/>
      <c r="AQ195" s="56"/>
      <c r="AR195" s="56"/>
      <c r="AS195" s="56"/>
      <c r="AT195" s="56"/>
      <c r="AU195" s="56"/>
      <c r="AV195" s="56"/>
      <c r="AW195" s="56"/>
      <c r="AX195" s="56"/>
      <c r="AY195" s="56"/>
      <c r="AZ195" s="56"/>
      <c r="BA195" s="56"/>
      <c r="BB195" s="56"/>
      <c r="BC195" s="56"/>
      <c r="BD195" s="56"/>
      <c r="BE195" s="56"/>
      <c r="BF195" s="56"/>
      <c r="BG195" s="56"/>
      <c r="BH195" s="56"/>
      <c r="BI195" s="56"/>
      <c r="BJ195" s="56"/>
      <c r="BK195" s="56"/>
      <c r="BL195" s="56"/>
      <c r="BM195" s="56"/>
      <c r="BN195" s="56"/>
      <c r="BO195" s="56"/>
      <c r="BP195" s="56"/>
      <c r="BQ195" s="56"/>
      <c r="BR195" s="56"/>
      <c r="BS195" s="56"/>
      <c r="BT195" s="56"/>
      <c r="BU195" s="56"/>
      <c r="BV195" s="56"/>
      <c r="BW195" s="56"/>
      <c r="BX195" s="56"/>
      <c r="BY195" s="56"/>
      <c r="BZ195" s="56"/>
      <c r="CA195" s="56"/>
      <c r="CB195" s="56"/>
      <c r="CC195" s="56"/>
      <c r="CD195" s="56"/>
      <c r="CE195" s="56"/>
      <c r="CF195" s="56"/>
      <c r="CG195" s="56"/>
      <c r="CH195" s="56"/>
      <c r="CI195" s="56"/>
      <c r="CJ195" s="56"/>
      <c r="CK195" s="56"/>
      <c r="CL195" s="56"/>
      <c r="CM195" s="56"/>
      <c r="CN195" s="56"/>
      <c r="CO195" s="56"/>
      <c r="CP195" s="56"/>
      <c r="CQ195" s="56"/>
      <c r="CR195" s="56"/>
      <c r="CS195" s="56"/>
      <c r="CT195" s="56"/>
      <c r="CU195" s="56"/>
      <c r="CV195" s="56"/>
      <c r="CW195" s="56"/>
      <c r="CX195" s="56"/>
      <c r="CY195" s="56"/>
      <c r="CZ195" s="56"/>
      <c r="DA195" s="56"/>
      <c r="DB195" s="56"/>
      <c r="DC195" s="56"/>
      <c r="DD195" s="56"/>
      <c r="DE195" s="56"/>
      <c r="DF195" s="56"/>
      <c r="DG195" s="56"/>
      <c r="DH195" s="56"/>
      <c r="DI195" s="56"/>
      <c r="DJ195" s="56"/>
      <c r="DK195" s="56"/>
      <c r="DL195" s="56"/>
      <c r="DM195" s="56"/>
      <c r="DN195" s="56"/>
      <c r="DO195" s="56"/>
      <c r="DP195" s="56"/>
      <c r="DQ195" s="56"/>
      <c r="DR195" s="56"/>
      <c r="DS195" s="56"/>
      <c r="DT195" s="56"/>
      <c r="DU195" s="56"/>
      <c r="DV195" s="56"/>
      <c r="DW195" s="56"/>
      <c r="DX195" s="56"/>
      <c r="DY195" s="56"/>
      <c r="DZ195" s="56"/>
      <c r="EA195" s="56"/>
      <c r="EB195" s="56"/>
      <c r="EC195" s="56"/>
      <c r="ED195" s="56"/>
      <c r="EE195" s="56"/>
      <c r="EF195" s="56"/>
      <c r="EG195" s="56"/>
      <c r="EH195" s="56"/>
      <c r="EI195" s="56"/>
      <c r="EJ195" s="56"/>
      <c r="EK195" s="56"/>
      <c r="EL195" s="56"/>
      <c r="EM195" s="56"/>
      <c r="EN195" s="56"/>
      <c r="EO195" s="56"/>
      <c r="EP195" s="56"/>
      <c r="EQ195" s="56"/>
      <c r="ER195" s="56"/>
      <c r="ES195" s="56"/>
      <c r="ET195" s="56"/>
      <c r="EU195" s="56"/>
      <c r="EV195" s="56"/>
      <c r="EW195" s="56"/>
      <c r="EX195" s="56"/>
      <c r="EY195" s="56"/>
      <c r="EZ195" s="56"/>
      <c r="FA195" s="56"/>
      <c r="FB195" s="56"/>
      <c r="FC195" s="56"/>
      <c r="FD195" s="56"/>
      <c r="FE195" s="56"/>
      <c r="FF195" s="56"/>
      <c r="FG195" s="56"/>
      <c r="FH195" s="56"/>
      <c r="FI195" s="56"/>
      <c r="FJ195" s="56"/>
      <c r="FK195" s="56"/>
      <c r="FL195" s="56"/>
      <c r="FM195" s="56"/>
      <c r="FN195" s="56"/>
      <c r="FO195" s="56"/>
      <c r="FP195" s="56"/>
      <c r="FQ195" s="56"/>
      <c r="FR195" s="56"/>
      <c r="FS195" s="56"/>
      <c r="FT195" s="56"/>
      <c r="FU195" s="56"/>
      <c r="FV195" s="56"/>
      <c r="FW195" s="56"/>
      <c r="FX195" s="56"/>
      <c r="FY195" s="56"/>
      <c r="FZ195" s="56"/>
      <c r="GA195" s="56"/>
      <c r="GB195" s="56"/>
      <c r="GC195" s="56"/>
      <c r="GD195" s="56"/>
      <c r="GE195" s="56"/>
      <c r="GF195" s="56"/>
      <c r="GG195" s="56"/>
      <c r="GH195" s="56"/>
      <c r="GI195" s="56"/>
      <c r="GJ195" s="56"/>
      <c r="GK195" s="56"/>
      <c r="GL195" s="56"/>
      <c r="GM195" s="56"/>
      <c r="GN195" s="56"/>
      <c r="GO195" s="56"/>
      <c r="GP195" s="56"/>
      <c r="GQ195" s="56"/>
      <c r="GR195" s="57"/>
    </row>
    <row r="196" spans="1:200" ht="16.5">
      <c r="A196" s="75" t="s">
        <v>198</v>
      </c>
      <c r="B196" s="85"/>
      <c r="C196" s="85"/>
      <c r="D196" s="5">
        <v>1478</v>
      </c>
      <c r="E196" s="5">
        <v>275</v>
      </c>
      <c r="F196" s="5">
        <v>4</v>
      </c>
      <c r="G196" s="5">
        <v>5</v>
      </c>
      <c r="H196" s="5">
        <v>26</v>
      </c>
      <c r="I196" s="5">
        <v>240</v>
      </c>
      <c r="J196" s="5">
        <v>230</v>
      </c>
      <c r="K196" s="5">
        <v>10</v>
      </c>
      <c r="L196" s="5">
        <v>209</v>
      </c>
      <c r="M196" s="5"/>
      <c r="N196" s="5">
        <v>58167</v>
      </c>
      <c r="O196" s="5">
        <v>1</v>
      </c>
      <c r="P196" s="5">
        <v>1286</v>
      </c>
      <c r="Q196" s="5">
        <v>677</v>
      </c>
      <c r="R196" s="5">
        <v>26</v>
      </c>
      <c r="S196" s="5">
        <v>433</v>
      </c>
      <c r="T196" s="5">
        <v>60576</v>
      </c>
      <c r="U196" s="5">
        <v>58847</v>
      </c>
      <c r="V196" s="5">
        <v>1894</v>
      </c>
      <c r="W196" s="5">
        <v>183</v>
      </c>
      <c r="X196" s="5">
        <v>24</v>
      </c>
      <c r="Y196" s="5">
        <v>12</v>
      </c>
      <c r="Z196" s="5">
        <v>19</v>
      </c>
      <c r="AA196" s="5">
        <v>39</v>
      </c>
      <c r="AB196" s="5">
        <v>284</v>
      </c>
      <c r="AC196" s="5">
        <v>1209</v>
      </c>
      <c r="AD196" s="5">
        <v>327</v>
      </c>
      <c r="AE196" s="5">
        <v>78</v>
      </c>
      <c r="AF196" s="5">
        <v>1</v>
      </c>
      <c r="AG196" s="5">
        <v>0</v>
      </c>
      <c r="AH196" s="5">
        <v>63</v>
      </c>
      <c r="AI196" s="5">
        <v>23</v>
      </c>
      <c r="AJ196" s="5">
        <v>1</v>
      </c>
      <c r="AK196" s="5">
        <v>27</v>
      </c>
      <c r="AL196" s="5">
        <v>1</v>
      </c>
      <c r="AM196" s="5">
        <v>52</v>
      </c>
      <c r="AN196" s="5">
        <v>47</v>
      </c>
      <c r="AO196" s="5">
        <v>47</v>
      </c>
      <c r="AP196" s="5">
        <v>497</v>
      </c>
      <c r="AQ196" s="5">
        <v>26</v>
      </c>
      <c r="AR196" s="5">
        <v>315</v>
      </c>
      <c r="AS196" s="5">
        <v>0</v>
      </c>
      <c r="AT196" s="5">
        <v>270</v>
      </c>
      <c r="AU196" s="5">
        <v>121</v>
      </c>
      <c r="AV196" s="5">
        <v>4</v>
      </c>
      <c r="AW196" s="5">
        <v>47</v>
      </c>
      <c r="AX196" s="5">
        <v>22</v>
      </c>
      <c r="AY196" s="5">
        <v>0</v>
      </c>
      <c r="AZ196" s="5">
        <v>2025</v>
      </c>
      <c r="BA196" s="5">
        <v>285</v>
      </c>
      <c r="BB196" s="5">
        <v>1740</v>
      </c>
      <c r="BC196" s="5">
        <v>962</v>
      </c>
      <c r="BD196" s="5">
        <v>16</v>
      </c>
      <c r="BE196" s="5">
        <v>836</v>
      </c>
      <c r="BF196" s="5">
        <v>126</v>
      </c>
      <c r="BG196" s="5">
        <v>315</v>
      </c>
      <c r="BH196" s="5">
        <v>50</v>
      </c>
      <c r="BI196" s="5">
        <v>48</v>
      </c>
      <c r="BJ196" s="5">
        <v>27</v>
      </c>
      <c r="BK196" s="5">
        <v>34</v>
      </c>
      <c r="BL196" s="5">
        <v>8</v>
      </c>
      <c r="BM196" s="5">
        <v>107</v>
      </c>
      <c r="BN196" s="5">
        <v>3</v>
      </c>
      <c r="BO196" s="5">
        <v>2</v>
      </c>
      <c r="BP196" s="5">
        <v>0</v>
      </c>
      <c r="BQ196" s="5">
        <v>0</v>
      </c>
      <c r="BR196" s="5">
        <v>0</v>
      </c>
      <c r="BS196" s="5">
        <v>0</v>
      </c>
      <c r="BT196" s="5">
        <v>0</v>
      </c>
      <c r="BU196" s="5">
        <v>1</v>
      </c>
      <c r="BV196" s="5">
        <v>0</v>
      </c>
      <c r="BW196" s="5">
        <v>0</v>
      </c>
      <c r="BX196" s="5">
        <v>0</v>
      </c>
      <c r="BY196" s="5">
        <v>0</v>
      </c>
      <c r="BZ196" s="5">
        <v>0</v>
      </c>
      <c r="CA196" s="5">
        <v>0</v>
      </c>
      <c r="CB196" s="5">
        <v>0</v>
      </c>
      <c r="CC196" s="5">
        <v>0</v>
      </c>
      <c r="CD196" s="5">
        <v>0</v>
      </c>
      <c r="CE196" s="5">
        <v>0</v>
      </c>
      <c r="CF196" s="5">
        <v>0</v>
      </c>
      <c r="CG196" s="5">
        <v>0</v>
      </c>
      <c r="CH196" s="5">
        <v>0</v>
      </c>
      <c r="CI196" s="5">
        <v>0</v>
      </c>
      <c r="CJ196" s="5">
        <v>0</v>
      </c>
      <c r="CK196" s="5">
        <v>0</v>
      </c>
      <c r="CL196" s="5">
        <v>0</v>
      </c>
      <c r="CM196" s="5">
        <v>0</v>
      </c>
      <c r="CN196" s="5">
        <v>0</v>
      </c>
      <c r="CO196" s="5">
        <v>0</v>
      </c>
      <c r="CP196" s="5">
        <v>0</v>
      </c>
      <c r="CQ196" s="5">
        <v>0</v>
      </c>
      <c r="CR196" s="5">
        <v>0</v>
      </c>
      <c r="CS196" s="5">
        <v>0</v>
      </c>
      <c r="CT196" s="5">
        <v>0</v>
      </c>
      <c r="CU196" s="5">
        <v>0</v>
      </c>
      <c r="CV196" s="5">
        <v>0</v>
      </c>
      <c r="CW196" s="5">
        <v>0</v>
      </c>
      <c r="CX196" s="5">
        <v>0</v>
      </c>
      <c r="CY196" s="5">
        <v>0</v>
      </c>
      <c r="CZ196" s="5">
        <v>0</v>
      </c>
      <c r="DA196" s="5">
        <v>0</v>
      </c>
      <c r="DB196" s="5">
        <v>0</v>
      </c>
      <c r="DC196" s="5">
        <v>0</v>
      </c>
      <c r="DD196" s="5">
        <v>0</v>
      </c>
      <c r="DE196" s="5">
        <v>0</v>
      </c>
      <c r="DF196" s="5">
        <v>0</v>
      </c>
      <c r="DG196" s="5">
        <v>0</v>
      </c>
      <c r="DH196" s="5">
        <v>0</v>
      </c>
      <c r="DI196" s="5">
        <v>0</v>
      </c>
      <c r="DJ196" s="5">
        <v>0</v>
      </c>
      <c r="DK196" s="5">
        <v>0</v>
      </c>
      <c r="DL196" s="5">
        <v>0</v>
      </c>
      <c r="DM196" s="5">
        <v>0</v>
      </c>
      <c r="DN196" s="5">
        <v>0</v>
      </c>
      <c r="DO196" s="5">
        <v>0</v>
      </c>
      <c r="DP196" s="5">
        <v>0</v>
      </c>
      <c r="DQ196" s="5">
        <v>0</v>
      </c>
      <c r="DR196" s="5">
        <v>0</v>
      </c>
      <c r="DS196" s="5">
        <v>0</v>
      </c>
      <c r="DT196" s="5">
        <v>0</v>
      </c>
      <c r="DU196" s="5">
        <v>0</v>
      </c>
      <c r="DV196" s="5">
        <v>6</v>
      </c>
      <c r="DW196" s="5">
        <v>2</v>
      </c>
      <c r="DX196" s="5">
        <v>0</v>
      </c>
      <c r="DY196" s="5">
        <v>1</v>
      </c>
      <c r="DZ196" s="5">
        <v>0</v>
      </c>
      <c r="EA196" s="5">
        <v>1</v>
      </c>
      <c r="EB196" s="5">
        <v>0</v>
      </c>
      <c r="EC196" s="5">
        <v>0</v>
      </c>
      <c r="ED196" s="5">
        <v>1</v>
      </c>
      <c r="EE196" s="5">
        <v>0</v>
      </c>
      <c r="EF196" s="5">
        <v>0</v>
      </c>
      <c r="EG196" s="5">
        <v>0</v>
      </c>
      <c r="EH196" s="5">
        <v>1</v>
      </c>
      <c r="EI196" s="5">
        <v>0</v>
      </c>
      <c r="EJ196" s="5">
        <v>0</v>
      </c>
      <c r="EK196" s="5">
        <v>0</v>
      </c>
      <c r="EL196" s="5">
        <v>0</v>
      </c>
      <c r="EM196" s="5">
        <v>0</v>
      </c>
      <c r="EN196" s="5">
        <v>0</v>
      </c>
      <c r="EO196" s="5">
        <v>0</v>
      </c>
      <c r="EP196" s="5">
        <v>0</v>
      </c>
      <c r="EQ196" s="5">
        <v>0</v>
      </c>
      <c r="ER196" s="5">
        <v>0</v>
      </c>
      <c r="ES196" s="5">
        <v>0</v>
      </c>
      <c r="ET196" s="5">
        <v>0</v>
      </c>
      <c r="EU196" s="5">
        <v>0</v>
      </c>
      <c r="EV196" s="5">
        <v>0</v>
      </c>
      <c r="EW196" s="5">
        <v>0</v>
      </c>
      <c r="EX196" s="5">
        <v>0</v>
      </c>
      <c r="EY196" s="5">
        <v>0</v>
      </c>
      <c r="EZ196" s="5">
        <v>2</v>
      </c>
      <c r="FA196" s="5">
        <v>2</v>
      </c>
      <c r="FB196" s="5">
        <v>0</v>
      </c>
      <c r="FC196" s="5">
        <v>0</v>
      </c>
      <c r="FD196" s="5">
        <v>0</v>
      </c>
      <c r="FE196" s="5">
        <v>0</v>
      </c>
      <c r="FF196" s="5">
        <v>0</v>
      </c>
      <c r="FG196" s="5">
        <v>0</v>
      </c>
      <c r="FH196" s="5">
        <v>0</v>
      </c>
      <c r="FI196" s="5">
        <v>0</v>
      </c>
      <c r="FJ196" s="5">
        <v>0</v>
      </c>
      <c r="FK196" s="5">
        <v>0</v>
      </c>
      <c r="FL196" s="5">
        <v>0</v>
      </c>
      <c r="FM196" s="5">
        <v>0</v>
      </c>
      <c r="FN196" s="5">
        <v>0</v>
      </c>
      <c r="FO196" s="5">
        <v>0</v>
      </c>
      <c r="FP196" s="5">
        <v>0</v>
      </c>
      <c r="FQ196" s="5">
        <v>0</v>
      </c>
      <c r="FR196" s="5">
        <v>0</v>
      </c>
      <c r="FS196" s="5">
        <v>0</v>
      </c>
      <c r="FT196" s="5">
        <v>0</v>
      </c>
      <c r="FU196" s="5">
        <v>0</v>
      </c>
      <c r="FV196" s="5">
        <v>0</v>
      </c>
      <c r="FW196" s="5">
        <v>0</v>
      </c>
      <c r="FX196" s="5">
        <v>0</v>
      </c>
      <c r="FY196" s="5">
        <v>0</v>
      </c>
      <c r="FZ196" s="5">
        <v>0</v>
      </c>
      <c r="GA196" s="5">
        <v>0</v>
      </c>
      <c r="GB196" s="5">
        <v>0</v>
      </c>
      <c r="GC196" s="5">
        <v>0</v>
      </c>
      <c r="GD196" s="5">
        <v>9</v>
      </c>
      <c r="GE196" s="5">
        <v>4</v>
      </c>
      <c r="GF196" s="5">
        <v>0</v>
      </c>
      <c r="GG196" s="5">
        <v>0</v>
      </c>
      <c r="GH196" s="5">
        <v>2</v>
      </c>
      <c r="GI196" s="5">
        <v>0</v>
      </c>
      <c r="GJ196" s="5">
        <v>0</v>
      </c>
      <c r="GK196" s="5">
        <v>2</v>
      </c>
      <c r="GL196" s="5">
        <v>1</v>
      </c>
      <c r="GM196" s="5">
        <v>0</v>
      </c>
      <c r="GN196" s="5">
        <v>0</v>
      </c>
      <c r="GO196" s="5">
        <v>0</v>
      </c>
      <c r="GP196" s="5">
        <v>0</v>
      </c>
      <c r="GQ196" s="5">
        <v>0</v>
      </c>
      <c r="GR196" s="5">
        <v>0</v>
      </c>
    </row>
  </sheetData>
  <mergeCells count="34">
    <mergeCell ref="P5:V5"/>
    <mergeCell ref="W5:X5"/>
    <mergeCell ref="Y5:BL5"/>
    <mergeCell ref="BM5:GR5"/>
    <mergeCell ref="A7:A29"/>
    <mergeCell ref="A30:A63"/>
    <mergeCell ref="A64:A173"/>
    <mergeCell ref="A174:A194"/>
    <mergeCell ref="A196:C196"/>
    <mergeCell ref="B7:B10"/>
    <mergeCell ref="B11:B13"/>
    <mergeCell ref="B15:B19"/>
    <mergeCell ref="B20:B25"/>
    <mergeCell ref="B26:B29"/>
    <mergeCell ref="B30:B38"/>
    <mergeCell ref="B39:B47"/>
    <mergeCell ref="B48:B63"/>
    <mergeCell ref="B64:B79"/>
    <mergeCell ref="B80:B86"/>
    <mergeCell ref="B87:B91"/>
    <mergeCell ref="B92:B98"/>
    <mergeCell ref="B99:B116"/>
    <mergeCell ref="B117:B131"/>
    <mergeCell ref="B132:B141"/>
    <mergeCell ref="B142:B154"/>
    <mergeCell ref="N4:O4"/>
    <mergeCell ref="Q4:R4"/>
    <mergeCell ref="B155:B162"/>
    <mergeCell ref="B163:B167"/>
    <mergeCell ref="B168:B173"/>
    <mergeCell ref="B174:B180"/>
    <mergeCell ref="B181:B188"/>
    <mergeCell ref="B189:B194"/>
    <mergeCell ref="D5:L5"/>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BK196"/>
  <sheetViews>
    <sheetView showGridLines="0" workbookViewId="0">
      <pane xSplit="3" ySplit="6" topLeftCell="D7" activePane="bottomRight" state="frozen"/>
      <selection pane="topRight" activeCell="D1" sqref="D1"/>
      <selection pane="bottomLeft" activeCell="A7" sqref="A7"/>
      <selection pane="bottomRight" activeCell="D16" sqref="D16"/>
    </sheetView>
  </sheetViews>
  <sheetFormatPr defaultColWidth="16" defaultRowHeight="15"/>
  <cols>
    <col min="1" max="2" width="16" style="10" collapsed="1"/>
    <col min="3" max="3" width="39.140625" style="10" bestFit="1" customWidth="1" collapsed="1"/>
    <col min="4" max="52" width="16" style="3" collapsed="1"/>
  </cols>
  <sheetData>
    <row r="1" spans="1:63" ht="91.5" customHeight="1"/>
    <row r="2" spans="1:63" ht="15.75" thickBot="1"/>
    <row r="3" spans="1:63" ht="17.25" hidden="1" thickBot="1">
      <c r="A3" s="11" t="s">
        <v>199</v>
      </c>
      <c r="B3" s="69"/>
      <c r="C3" s="69"/>
      <c r="D3" s="4" t="s">
        <v>9</v>
      </c>
      <c r="E3" s="4" t="s">
        <v>10</v>
      </c>
      <c r="F3" s="4" t="s">
        <v>7</v>
      </c>
      <c r="G3" s="67"/>
      <c r="H3" s="67"/>
      <c r="I3" s="67"/>
      <c r="J3" s="67"/>
      <c r="K3" s="67"/>
      <c r="L3" s="67"/>
      <c r="M3" s="67"/>
      <c r="N3" s="67"/>
      <c r="O3" s="67"/>
      <c r="P3"/>
      <c r="Q3"/>
      <c r="R3"/>
      <c r="S3"/>
      <c r="T3"/>
      <c r="U3"/>
      <c r="V3"/>
      <c r="W3"/>
      <c r="X3"/>
      <c r="Y3"/>
      <c r="Z3"/>
      <c r="AA3"/>
      <c r="AB3"/>
      <c r="AC3"/>
      <c r="AD3"/>
      <c r="AE3"/>
      <c r="AF3"/>
      <c r="AG3"/>
      <c r="AH3"/>
      <c r="AI3"/>
      <c r="AJ3"/>
      <c r="AK3"/>
      <c r="AL3"/>
      <c r="AM3"/>
      <c r="AN3"/>
      <c r="AO3"/>
      <c r="AP3"/>
      <c r="AQ3"/>
      <c r="AR3"/>
      <c r="AS3"/>
      <c r="AT3"/>
      <c r="AU3"/>
      <c r="AV3"/>
      <c r="AW3"/>
      <c r="AX3"/>
      <c r="AY3"/>
      <c r="AZ3"/>
    </row>
    <row r="4" spans="1:63" s="1" customFormat="1" ht="17.25" hidden="1" thickBot="1">
      <c r="A4" s="12"/>
      <c r="B4" s="12"/>
      <c r="C4" s="12"/>
      <c r="D4" s="71">
        <v>42</v>
      </c>
      <c r="E4" s="71">
        <v>43</v>
      </c>
      <c r="F4" s="71">
        <v>44</v>
      </c>
      <c r="G4" s="71">
        <v>45</v>
      </c>
      <c r="H4" s="71">
        <v>46</v>
      </c>
      <c r="I4" s="71">
        <v>47</v>
      </c>
      <c r="J4" s="71">
        <v>48</v>
      </c>
      <c r="K4" s="71">
        <v>49</v>
      </c>
      <c r="L4" s="71">
        <v>50</v>
      </c>
      <c r="M4" s="71">
        <v>53</v>
      </c>
      <c r="N4" s="71">
        <v>51</v>
      </c>
      <c r="O4" s="71">
        <v>52</v>
      </c>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row>
    <row r="5" spans="1:63" s="6" customFormat="1" ht="19.5" thickBot="1">
      <c r="A5" s="59"/>
      <c r="B5" s="60"/>
      <c r="C5" s="61"/>
      <c r="D5" s="75" t="s">
        <v>261</v>
      </c>
      <c r="E5" s="76" t="s">
        <v>261</v>
      </c>
      <c r="F5" s="76" t="s">
        <v>261</v>
      </c>
      <c r="G5" s="76" t="s">
        <v>261</v>
      </c>
      <c r="H5" s="76" t="s">
        <v>261</v>
      </c>
      <c r="I5" s="76" t="s">
        <v>261</v>
      </c>
      <c r="J5" s="76" t="s">
        <v>261</v>
      </c>
      <c r="K5" s="76" t="s">
        <v>261</v>
      </c>
      <c r="L5" s="76" t="s">
        <v>261</v>
      </c>
      <c r="M5" s="76" t="s">
        <v>261</v>
      </c>
      <c r="N5" s="76" t="s">
        <v>261</v>
      </c>
      <c r="O5" s="76" t="s">
        <v>261</v>
      </c>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row>
    <row r="6" spans="1:63" s="2" customFormat="1" ht="17.25" thickBot="1">
      <c r="A6" s="62" t="s">
        <v>0</v>
      </c>
      <c r="B6" s="62" t="s">
        <v>1</v>
      </c>
      <c r="C6" s="62" t="s">
        <v>2</v>
      </c>
      <c r="D6" s="66" t="s">
        <v>15</v>
      </c>
      <c r="E6" s="66" t="s">
        <v>235</v>
      </c>
      <c r="F6" s="66" t="s">
        <v>16</v>
      </c>
      <c r="G6" s="66" t="s">
        <v>237</v>
      </c>
      <c r="H6" s="66" t="s">
        <v>238</v>
      </c>
      <c r="I6" s="66" t="s">
        <v>234</v>
      </c>
      <c r="J6" s="66" t="s">
        <v>17</v>
      </c>
      <c r="K6" s="66" t="s">
        <v>236</v>
      </c>
      <c r="L6" s="66" t="s">
        <v>18</v>
      </c>
      <c r="M6" s="66" t="s">
        <v>21</v>
      </c>
      <c r="N6" s="66" t="s">
        <v>19</v>
      </c>
      <c r="O6" s="66" t="s">
        <v>20</v>
      </c>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row>
    <row r="7" spans="1:63" ht="16.5">
      <c r="A7" s="79" t="s">
        <v>12</v>
      </c>
      <c r="B7" s="79" t="s">
        <v>22</v>
      </c>
      <c r="C7" s="68" t="s">
        <v>23</v>
      </c>
      <c r="D7" s="53">
        <v>40</v>
      </c>
      <c r="E7" s="5">
        <v>3</v>
      </c>
      <c r="F7" s="5">
        <v>0</v>
      </c>
      <c r="G7" s="5">
        <v>1</v>
      </c>
      <c r="H7" s="5">
        <v>0</v>
      </c>
      <c r="I7" s="5">
        <v>2</v>
      </c>
      <c r="J7" s="5">
        <v>2</v>
      </c>
      <c r="K7" s="5">
        <v>0</v>
      </c>
      <c r="L7" s="5">
        <v>2</v>
      </c>
      <c r="M7" s="5">
        <v>0</v>
      </c>
      <c r="N7" s="5">
        <v>2</v>
      </c>
      <c r="O7" s="54">
        <v>0</v>
      </c>
      <c r="P7"/>
      <c r="Q7"/>
      <c r="R7"/>
      <c r="S7"/>
      <c r="T7"/>
      <c r="U7"/>
      <c r="V7"/>
      <c r="W7"/>
      <c r="X7"/>
      <c r="Y7"/>
      <c r="Z7"/>
      <c r="AA7"/>
      <c r="AB7"/>
      <c r="AC7"/>
      <c r="AD7"/>
      <c r="AE7"/>
      <c r="AF7"/>
      <c r="AG7"/>
      <c r="AH7"/>
      <c r="AI7"/>
      <c r="AJ7"/>
      <c r="AK7"/>
      <c r="AL7"/>
      <c r="AM7"/>
      <c r="AN7"/>
      <c r="AO7"/>
      <c r="AP7"/>
      <c r="AQ7"/>
      <c r="AR7"/>
      <c r="AS7"/>
      <c r="AT7"/>
      <c r="AU7"/>
      <c r="AV7"/>
      <c r="AW7"/>
      <c r="AX7"/>
      <c r="AY7"/>
      <c r="AZ7"/>
    </row>
    <row r="8" spans="1:63" ht="16.5">
      <c r="A8" s="84" t="s">
        <v>12</v>
      </c>
      <c r="B8" s="84" t="s">
        <v>22</v>
      </c>
      <c r="C8" s="68" t="s">
        <v>161</v>
      </c>
      <c r="D8" s="53">
        <v>0</v>
      </c>
      <c r="E8" s="5"/>
      <c r="F8" s="5"/>
      <c r="G8" s="5"/>
      <c r="H8" s="5"/>
      <c r="I8" s="5"/>
      <c r="J8" s="5"/>
      <c r="K8" s="5"/>
      <c r="L8" s="5"/>
      <c r="M8" s="5"/>
      <c r="N8" s="5"/>
      <c r="O8" s="54"/>
      <c r="P8"/>
      <c r="Q8"/>
      <c r="R8"/>
      <c r="S8"/>
      <c r="T8"/>
      <c r="U8"/>
      <c r="V8"/>
      <c r="W8"/>
      <c r="X8"/>
      <c r="Y8"/>
      <c r="Z8"/>
      <c r="AA8"/>
      <c r="AB8"/>
      <c r="AC8"/>
      <c r="AD8"/>
      <c r="AE8"/>
      <c r="AF8"/>
      <c r="AG8"/>
      <c r="AH8"/>
      <c r="AI8"/>
      <c r="AJ8"/>
      <c r="AK8"/>
      <c r="AL8"/>
      <c r="AM8"/>
      <c r="AN8"/>
      <c r="AO8"/>
      <c r="AP8"/>
      <c r="AQ8"/>
      <c r="AR8"/>
      <c r="AS8"/>
      <c r="AT8"/>
      <c r="AU8"/>
      <c r="AV8"/>
      <c r="AW8"/>
      <c r="AX8"/>
      <c r="AY8"/>
      <c r="AZ8"/>
    </row>
    <row r="9" spans="1:63" ht="17.25" thickBot="1">
      <c r="A9" s="84" t="s">
        <v>12</v>
      </c>
      <c r="B9" s="84" t="s">
        <v>22</v>
      </c>
      <c r="C9" s="58" t="s">
        <v>164</v>
      </c>
      <c r="D9" s="53">
        <v>5</v>
      </c>
      <c r="E9" s="5"/>
      <c r="F9" s="5"/>
      <c r="G9" s="5"/>
      <c r="H9" s="5"/>
      <c r="I9" s="5"/>
      <c r="J9" s="5"/>
      <c r="K9" s="5"/>
      <c r="L9" s="5"/>
      <c r="M9" s="5"/>
      <c r="N9" s="5"/>
      <c r="O9" s="54"/>
      <c r="P9"/>
      <c r="Q9"/>
      <c r="R9"/>
      <c r="S9"/>
      <c r="T9"/>
      <c r="U9"/>
      <c r="V9"/>
      <c r="W9"/>
      <c r="X9"/>
      <c r="Y9"/>
      <c r="Z9"/>
      <c r="AA9"/>
      <c r="AB9"/>
      <c r="AC9"/>
      <c r="AD9"/>
      <c r="AE9"/>
      <c r="AF9"/>
      <c r="AG9"/>
      <c r="AH9"/>
      <c r="AI9"/>
      <c r="AJ9"/>
      <c r="AK9"/>
      <c r="AL9"/>
      <c r="AM9"/>
      <c r="AN9"/>
      <c r="AO9"/>
      <c r="AP9"/>
      <c r="AQ9"/>
      <c r="AR9"/>
      <c r="AS9"/>
      <c r="AT9"/>
      <c r="AU9"/>
      <c r="AV9"/>
      <c r="AW9"/>
      <c r="AX9"/>
      <c r="AY9"/>
      <c r="AZ9"/>
    </row>
    <row r="10" spans="1:63" ht="16.5">
      <c r="A10" s="84" t="s">
        <v>12</v>
      </c>
      <c r="B10" s="84" t="s">
        <v>22</v>
      </c>
      <c r="C10" s="66" t="s">
        <v>214</v>
      </c>
      <c r="D10" s="53">
        <v>0</v>
      </c>
      <c r="E10" s="5"/>
      <c r="F10" s="5"/>
      <c r="G10" s="5"/>
      <c r="H10" s="5"/>
      <c r="I10" s="5"/>
      <c r="J10" s="5"/>
      <c r="K10" s="5"/>
      <c r="L10" s="5"/>
      <c r="M10" s="5"/>
      <c r="N10" s="5"/>
      <c r="O10" s="54"/>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row>
    <row r="11" spans="1:63" ht="16.5">
      <c r="A11" s="84" t="s">
        <v>12</v>
      </c>
      <c r="B11" s="79" t="s">
        <v>13</v>
      </c>
      <c r="C11" s="68" t="s">
        <v>105</v>
      </c>
      <c r="D11" s="53">
        <v>1</v>
      </c>
      <c r="E11" s="5"/>
      <c r="F11" s="5"/>
      <c r="G11" s="5"/>
      <c r="H11" s="5"/>
      <c r="I11" s="5"/>
      <c r="J11" s="5"/>
      <c r="K11" s="5"/>
      <c r="L11" s="5"/>
      <c r="M11" s="5"/>
      <c r="N11" s="5"/>
      <c r="O11" s="54"/>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row>
    <row r="12" spans="1:63" ht="16.5">
      <c r="A12" s="84" t="s">
        <v>12</v>
      </c>
      <c r="B12" s="84" t="s">
        <v>13</v>
      </c>
      <c r="C12" s="68" t="s">
        <v>14</v>
      </c>
      <c r="D12" s="53">
        <v>16</v>
      </c>
      <c r="E12" s="5"/>
      <c r="F12" s="5"/>
      <c r="G12" s="5"/>
      <c r="H12" s="5"/>
      <c r="I12" s="5"/>
      <c r="J12" s="5"/>
      <c r="K12" s="5"/>
      <c r="L12" s="5"/>
      <c r="M12" s="5"/>
      <c r="N12" s="5"/>
      <c r="O12" s="54"/>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row>
    <row r="13" spans="1:63" ht="17.25" thickBot="1">
      <c r="A13" s="84" t="s">
        <v>12</v>
      </c>
      <c r="B13" s="84" t="s">
        <v>13</v>
      </c>
      <c r="C13" s="58" t="s">
        <v>195</v>
      </c>
      <c r="D13" s="53">
        <v>0</v>
      </c>
      <c r="E13" s="5"/>
      <c r="F13" s="5"/>
      <c r="G13" s="5"/>
      <c r="H13" s="5"/>
      <c r="I13" s="5"/>
      <c r="J13" s="5"/>
      <c r="K13" s="5"/>
      <c r="L13" s="5"/>
      <c r="M13" s="5"/>
      <c r="N13" s="5"/>
      <c r="O13" s="54"/>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row>
    <row r="14" spans="1:63" ht="17.25" thickBot="1">
      <c r="A14" s="84" t="s">
        <v>12</v>
      </c>
      <c r="B14" s="68" t="s">
        <v>239</v>
      </c>
      <c r="C14" s="58" t="s">
        <v>240</v>
      </c>
      <c r="D14" s="53">
        <v>6</v>
      </c>
      <c r="E14" s="5"/>
      <c r="F14" s="5"/>
      <c r="G14" s="5"/>
      <c r="H14" s="5"/>
      <c r="I14" s="5"/>
      <c r="J14" s="5"/>
      <c r="K14" s="5"/>
      <c r="L14" s="5"/>
      <c r="M14" s="5"/>
      <c r="N14" s="5"/>
      <c r="O14" s="5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row>
    <row r="15" spans="1:63" ht="16.5">
      <c r="A15" s="84" t="s">
        <v>12</v>
      </c>
      <c r="B15" s="79" t="s">
        <v>24</v>
      </c>
      <c r="C15" s="68" t="s">
        <v>25</v>
      </c>
      <c r="D15" s="53">
        <v>35</v>
      </c>
      <c r="E15" s="5"/>
      <c r="F15" s="5"/>
      <c r="G15" s="5"/>
      <c r="H15" s="5"/>
      <c r="I15" s="5"/>
      <c r="J15" s="5"/>
      <c r="K15" s="5"/>
      <c r="L15" s="5"/>
      <c r="M15" s="5"/>
      <c r="N15" s="5"/>
      <c r="O15" s="54"/>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row>
    <row r="16" spans="1:63" ht="16.5">
      <c r="A16" s="84" t="s">
        <v>12</v>
      </c>
      <c r="B16" s="84" t="s">
        <v>24</v>
      </c>
      <c r="C16" s="68" t="s">
        <v>106</v>
      </c>
      <c r="D16" s="53">
        <v>18</v>
      </c>
      <c r="E16" s="5">
        <v>7</v>
      </c>
      <c r="F16" s="5">
        <v>0</v>
      </c>
      <c r="G16" s="5">
        <v>0</v>
      </c>
      <c r="H16" s="5">
        <v>1</v>
      </c>
      <c r="I16" s="5">
        <v>6</v>
      </c>
      <c r="J16" s="5">
        <v>6</v>
      </c>
      <c r="K16" s="5">
        <v>0</v>
      </c>
      <c r="L16" s="5">
        <v>6</v>
      </c>
      <c r="M16" s="5">
        <v>0</v>
      </c>
      <c r="N16" s="5">
        <v>3</v>
      </c>
      <c r="O16" s="54">
        <v>0</v>
      </c>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row>
    <row r="17" spans="1:52" ht="16.5">
      <c r="A17" s="84" t="s">
        <v>12</v>
      </c>
      <c r="B17" s="84" t="s">
        <v>24</v>
      </c>
      <c r="C17" s="68" t="s">
        <v>107</v>
      </c>
      <c r="D17" s="53">
        <v>18</v>
      </c>
      <c r="E17" s="5"/>
      <c r="F17" s="5"/>
      <c r="G17" s="5"/>
      <c r="H17" s="5"/>
      <c r="I17" s="5"/>
      <c r="J17" s="5"/>
      <c r="K17" s="5"/>
      <c r="L17" s="5"/>
      <c r="M17" s="5"/>
      <c r="N17" s="5"/>
      <c r="O17" s="54"/>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row>
    <row r="18" spans="1:52" ht="16.5">
      <c r="A18" s="84" t="s">
        <v>12</v>
      </c>
      <c r="B18" s="84" t="s">
        <v>24</v>
      </c>
      <c r="C18" s="68" t="s">
        <v>41</v>
      </c>
      <c r="D18" s="53">
        <v>6</v>
      </c>
      <c r="E18" s="5"/>
      <c r="F18" s="5"/>
      <c r="G18" s="5"/>
      <c r="H18" s="5"/>
      <c r="I18" s="5"/>
      <c r="J18" s="5"/>
      <c r="K18" s="5"/>
      <c r="L18" s="5"/>
      <c r="M18" s="5"/>
      <c r="N18" s="5"/>
      <c r="O18" s="54"/>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row>
    <row r="19" spans="1:52" ht="17.25" thickBot="1">
      <c r="A19" s="84" t="s">
        <v>12</v>
      </c>
      <c r="B19" s="84" t="s">
        <v>24</v>
      </c>
      <c r="C19" s="58" t="s">
        <v>112</v>
      </c>
      <c r="D19" s="53">
        <v>4</v>
      </c>
      <c r="E19" s="5"/>
      <c r="F19" s="5"/>
      <c r="G19" s="5"/>
      <c r="H19" s="5"/>
      <c r="I19" s="5"/>
      <c r="J19" s="5"/>
      <c r="K19" s="5"/>
      <c r="L19" s="5"/>
      <c r="M19" s="5"/>
      <c r="N19" s="5"/>
      <c r="O19" s="54"/>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row>
    <row r="20" spans="1:52" ht="16.5">
      <c r="A20" s="84" t="s">
        <v>12</v>
      </c>
      <c r="B20" s="79" t="s">
        <v>113</v>
      </c>
      <c r="C20" s="68" t="s">
        <v>114</v>
      </c>
      <c r="D20" s="53">
        <v>4</v>
      </c>
      <c r="E20" s="5"/>
      <c r="F20" s="5"/>
      <c r="G20" s="5"/>
      <c r="H20" s="5"/>
      <c r="I20" s="5"/>
      <c r="J20" s="5"/>
      <c r="K20" s="5"/>
      <c r="L20" s="5"/>
      <c r="M20" s="5"/>
      <c r="N20" s="5"/>
      <c r="O20" s="54"/>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row>
    <row r="21" spans="1:52" ht="16.5">
      <c r="A21" s="84" t="s">
        <v>12</v>
      </c>
      <c r="B21" s="84" t="s">
        <v>113</v>
      </c>
      <c r="C21" s="68" t="s">
        <v>116</v>
      </c>
      <c r="D21" s="53">
        <v>3</v>
      </c>
      <c r="E21" s="5"/>
      <c r="F21" s="5"/>
      <c r="G21" s="5"/>
      <c r="H21" s="5"/>
      <c r="I21" s="5"/>
      <c r="J21" s="5"/>
      <c r="K21" s="5"/>
      <c r="L21" s="5"/>
      <c r="M21" s="5"/>
      <c r="N21" s="5"/>
      <c r="O21" s="54"/>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row>
    <row r="22" spans="1:52" ht="16.5">
      <c r="A22" s="84" t="s">
        <v>12</v>
      </c>
      <c r="B22" s="84" t="s">
        <v>113</v>
      </c>
      <c r="C22" s="68" t="s">
        <v>120</v>
      </c>
      <c r="D22" s="53">
        <v>25</v>
      </c>
      <c r="E22" s="5">
        <v>3</v>
      </c>
      <c r="F22" s="5">
        <v>0</v>
      </c>
      <c r="G22" s="5">
        <v>0</v>
      </c>
      <c r="H22" s="5">
        <v>0</v>
      </c>
      <c r="I22" s="5">
        <v>3</v>
      </c>
      <c r="J22" s="5">
        <v>3</v>
      </c>
      <c r="K22" s="5">
        <v>0</v>
      </c>
      <c r="L22" s="5">
        <v>3</v>
      </c>
      <c r="M22" s="5">
        <v>0</v>
      </c>
      <c r="N22" s="5">
        <v>3</v>
      </c>
      <c r="O22" s="54">
        <v>0</v>
      </c>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row>
    <row r="23" spans="1:52" ht="17.25" thickBot="1">
      <c r="A23" s="84" t="s">
        <v>12</v>
      </c>
      <c r="B23" s="84" t="s">
        <v>113</v>
      </c>
      <c r="C23" s="58" t="s">
        <v>123</v>
      </c>
      <c r="D23" s="53">
        <v>0</v>
      </c>
      <c r="E23" s="5"/>
      <c r="F23" s="5"/>
      <c r="G23" s="5"/>
      <c r="H23" s="5"/>
      <c r="I23" s="5"/>
      <c r="J23" s="5"/>
      <c r="K23" s="5"/>
      <c r="L23" s="5"/>
      <c r="M23" s="5"/>
      <c r="N23" s="5"/>
      <c r="O23" s="54"/>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row>
    <row r="24" spans="1:52" ht="16.5">
      <c r="A24" s="84" t="s">
        <v>12</v>
      </c>
      <c r="B24" s="84" t="s">
        <v>113</v>
      </c>
      <c r="C24" s="66" t="s">
        <v>205</v>
      </c>
      <c r="D24" s="53">
        <v>0</v>
      </c>
      <c r="E24" s="5"/>
      <c r="F24" s="5"/>
      <c r="G24" s="5"/>
      <c r="H24" s="5"/>
      <c r="I24" s="5"/>
      <c r="J24" s="5"/>
      <c r="K24" s="5"/>
      <c r="L24" s="5"/>
      <c r="M24" s="5"/>
      <c r="N24" s="5"/>
      <c r="O24" s="5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row>
    <row r="25" spans="1:52" ht="16.5">
      <c r="A25" s="84" t="s">
        <v>12</v>
      </c>
      <c r="B25" s="84" t="s">
        <v>113</v>
      </c>
      <c r="C25" s="66" t="s">
        <v>211</v>
      </c>
      <c r="D25" s="53">
        <v>0</v>
      </c>
      <c r="E25" s="5"/>
      <c r="F25" s="5"/>
      <c r="G25" s="5"/>
      <c r="H25" s="5"/>
      <c r="I25" s="5"/>
      <c r="J25" s="5"/>
      <c r="K25" s="5"/>
      <c r="L25" s="5"/>
      <c r="M25" s="5"/>
      <c r="N25" s="5"/>
      <c r="O25" s="54"/>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row>
    <row r="26" spans="1:52" ht="16.5">
      <c r="A26" s="84" t="s">
        <v>12</v>
      </c>
      <c r="B26" s="79" t="s">
        <v>126</v>
      </c>
      <c r="C26" s="68" t="s">
        <v>127</v>
      </c>
      <c r="D26" s="53">
        <v>5</v>
      </c>
      <c r="E26" s="5"/>
      <c r="F26" s="5"/>
      <c r="G26" s="5"/>
      <c r="H26" s="5"/>
      <c r="I26" s="5"/>
      <c r="J26" s="5"/>
      <c r="K26" s="5"/>
      <c r="L26" s="5"/>
      <c r="M26" s="5"/>
      <c r="N26" s="5"/>
      <c r="O26" s="54"/>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row>
    <row r="27" spans="1:52" ht="16.5">
      <c r="A27" s="84" t="s">
        <v>12</v>
      </c>
      <c r="B27" s="84" t="s">
        <v>126</v>
      </c>
      <c r="C27" s="68" t="s">
        <v>129</v>
      </c>
      <c r="D27" s="53">
        <v>2</v>
      </c>
      <c r="E27" s="5"/>
      <c r="F27" s="5"/>
      <c r="G27" s="5"/>
      <c r="H27" s="5"/>
      <c r="I27" s="5"/>
      <c r="J27" s="5"/>
      <c r="K27" s="5"/>
      <c r="L27" s="5"/>
      <c r="M27" s="5"/>
      <c r="N27" s="5"/>
      <c r="O27" s="54"/>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row>
    <row r="28" spans="1:52" ht="17.25" thickBot="1">
      <c r="A28" s="84" t="s">
        <v>12</v>
      </c>
      <c r="B28" s="84" t="s">
        <v>126</v>
      </c>
      <c r="C28" s="58" t="s">
        <v>174</v>
      </c>
      <c r="D28" s="53">
        <v>0</v>
      </c>
      <c r="E28" s="5"/>
      <c r="F28" s="5"/>
      <c r="G28" s="5"/>
      <c r="H28" s="5"/>
      <c r="I28" s="5"/>
      <c r="J28" s="5"/>
      <c r="K28" s="5"/>
      <c r="L28" s="5"/>
      <c r="M28" s="5"/>
      <c r="N28" s="5"/>
      <c r="O28" s="54"/>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row>
    <row r="29" spans="1:52" ht="17.25" thickBot="1">
      <c r="A29" s="84" t="s">
        <v>12</v>
      </c>
      <c r="B29" s="86" t="s">
        <v>126</v>
      </c>
      <c r="C29" s="66" t="s">
        <v>209</v>
      </c>
      <c r="D29" s="53">
        <v>0</v>
      </c>
      <c r="E29" s="5"/>
      <c r="F29" s="5"/>
      <c r="G29" s="5"/>
      <c r="H29" s="5"/>
      <c r="I29" s="5"/>
      <c r="J29" s="5"/>
      <c r="K29" s="5"/>
      <c r="L29" s="5"/>
      <c r="M29" s="5"/>
      <c r="N29" s="5"/>
      <c r="O29" s="54"/>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row>
    <row r="30" spans="1:52" ht="16.5">
      <c r="A30" s="79" t="s">
        <v>26</v>
      </c>
      <c r="B30" s="79" t="s">
        <v>27</v>
      </c>
      <c r="C30" s="68" t="s">
        <v>108</v>
      </c>
      <c r="D30" s="53">
        <v>5</v>
      </c>
      <c r="E30" s="5">
        <v>2</v>
      </c>
      <c r="F30" s="5">
        <v>0</v>
      </c>
      <c r="G30" s="5">
        <v>0</v>
      </c>
      <c r="H30" s="5">
        <v>1</v>
      </c>
      <c r="I30" s="5">
        <v>1</v>
      </c>
      <c r="J30" s="5">
        <v>1</v>
      </c>
      <c r="K30" s="5">
        <v>0</v>
      </c>
      <c r="L30" s="5">
        <v>1</v>
      </c>
      <c r="M30" s="5">
        <v>0</v>
      </c>
      <c r="N30" s="5">
        <v>1</v>
      </c>
      <c r="O30" s="54">
        <v>0</v>
      </c>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row>
    <row r="31" spans="1:52" ht="16.5">
      <c r="A31" s="84" t="s">
        <v>26</v>
      </c>
      <c r="B31" s="84" t="s">
        <v>27</v>
      </c>
      <c r="C31" s="68" t="s">
        <v>182</v>
      </c>
      <c r="D31" s="53">
        <v>2</v>
      </c>
      <c r="E31" s="5"/>
      <c r="F31" s="5"/>
      <c r="G31" s="5"/>
      <c r="H31" s="5"/>
      <c r="I31" s="5"/>
      <c r="J31" s="5"/>
      <c r="K31" s="5"/>
      <c r="L31" s="5"/>
      <c r="M31" s="5"/>
      <c r="N31" s="5"/>
      <c r="O31" s="54"/>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row>
    <row r="32" spans="1:52" ht="16.5">
      <c r="A32" s="84" t="s">
        <v>26</v>
      </c>
      <c r="B32" s="84" t="s">
        <v>27</v>
      </c>
      <c r="C32" s="68" t="s">
        <v>109</v>
      </c>
      <c r="D32" s="53">
        <v>2</v>
      </c>
      <c r="E32" s="5"/>
      <c r="F32" s="5"/>
      <c r="G32" s="5"/>
      <c r="H32" s="5"/>
      <c r="I32" s="5"/>
      <c r="J32" s="5"/>
      <c r="K32" s="5"/>
      <c r="L32" s="5"/>
      <c r="M32" s="5"/>
      <c r="N32" s="5"/>
      <c r="O32" s="54"/>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row>
    <row r="33" spans="1:52" ht="16.5">
      <c r="A33" s="84" t="s">
        <v>26</v>
      </c>
      <c r="B33" s="84" t="s">
        <v>27</v>
      </c>
      <c r="C33" s="68" t="s">
        <v>57</v>
      </c>
      <c r="D33" s="53">
        <v>2</v>
      </c>
      <c r="E33" s="5">
        <v>2</v>
      </c>
      <c r="F33" s="5">
        <v>0</v>
      </c>
      <c r="G33" s="5">
        <v>0</v>
      </c>
      <c r="H33" s="5">
        <v>0</v>
      </c>
      <c r="I33" s="5">
        <v>2</v>
      </c>
      <c r="J33" s="5">
        <v>2</v>
      </c>
      <c r="K33" s="5">
        <v>0</v>
      </c>
      <c r="L33" s="5">
        <v>1</v>
      </c>
      <c r="M33" s="5">
        <v>0</v>
      </c>
      <c r="N33" s="5">
        <v>0</v>
      </c>
      <c r="O33" s="54">
        <v>0</v>
      </c>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row>
    <row r="34" spans="1:52" ht="16.5">
      <c r="A34" s="84" t="s">
        <v>26</v>
      </c>
      <c r="B34" s="84" t="s">
        <v>27</v>
      </c>
      <c r="C34" s="68" t="s">
        <v>61</v>
      </c>
      <c r="D34" s="53">
        <v>2</v>
      </c>
      <c r="E34" s="5">
        <v>1</v>
      </c>
      <c r="F34" s="5">
        <v>0</v>
      </c>
      <c r="G34" s="5">
        <v>0</v>
      </c>
      <c r="H34" s="5">
        <v>0</v>
      </c>
      <c r="I34" s="5">
        <v>1</v>
      </c>
      <c r="J34" s="5">
        <v>1</v>
      </c>
      <c r="K34" s="5">
        <v>0</v>
      </c>
      <c r="L34" s="5">
        <v>1</v>
      </c>
      <c r="M34" s="5">
        <v>0</v>
      </c>
      <c r="N34" s="5">
        <v>1</v>
      </c>
      <c r="O34" s="54">
        <v>0</v>
      </c>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row>
    <row r="35" spans="1:52" ht="16.5">
      <c r="A35" s="84" t="s">
        <v>26</v>
      </c>
      <c r="B35" s="84" t="s">
        <v>27</v>
      </c>
      <c r="C35" s="68" t="s">
        <v>28</v>
      </c>
      <c r="D35" s="53">
        <v>72</v>
      </c>
      <c r="E35" s="5">
        <v>19</v>
      </c>
      <c r="F35" s="5">
        <v>1</v>
      </c>
      <c r="G35" s="5">
        <v>0</v>
      </c>
      <c r="H35" s="5">
        <v>2</v>
      </c>
      <c r="I35" s="5">
        <v>16</v>
      </c>
      <c r="J35" s="5">
        <v>16</v>
      </c>
      <c r="K35" s="5">
        <v>0</v>
      </c>
      <c r="L35" s="5">
        <v>13</v>
      </c>
      <c r="M35" s="5">
        <v>0</v>
      </c>
      <c r="N35" s="5">
        <v>13</v>
      </c>
      <c r="O35" s="54">
        <v>0</v>
      </c>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row>
    <row r="36" spans="1:52" ht="16.5">
      <c r="A36" s="84" t="s">
        <v>26</v>
      </c>
      <c r="B36" s="84" t="s">
        <v>27</v>
      </c>
      <c r="C36" s="68" t="s">
        <v>183</v>
      </c>
      <c r="D36" s="53">
        <v>2</v>
      </c>
      <c r="E36" s="5"/>
      <c r="F36" s="5"/>
      <c r="G36" s="5"/>
      <c r="H36" s="5"/>
      <c r="I36" s="5"/>
      <c r="J36" s="5"/>
      <c r="K36" s="5"/>
      <c r="L36" s="5"/>
      <c r="M36" s="5"/>
      <c r="N36" s="5"/>
      <c r="O36" s="54"/>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row>
    <row r="37" spans="1:52" ht="17.25" thickBot="1">
      <c r="A37" s="84" t="s">
        <v>26</v>
      </c>
      <c r="B37" s="84" t="s">
        <v>27</v>
      </c>
      <c r="C37" s="58" t="s">
        <v>58</v>
      </c>
      <c r="D37" s="53">
        <v>2</v>
      </c>
      <c r="E37" s="5"/>
      <c r="F37" s="5"/>
      <c r="G37" s="5"/>
      <c r="H37" s="5"/>
      <c r="I37" s="5"/>
      <c r="J37" s="5"/>
      <c r="K37" s="5"/>
      <c r="L37" s="5"/>
      <c r="M37" s="5"/>
      <c r="N37" s="5"/>
      <c r="O37" s="54"/>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row>
    <row r="38" spans="1:52" ht="16.5">
      <c r="A38" s="84" t="s">
        <v>26</v>
      </c>
      <c r="B38" s="84" t="s">
        <v>27</v>
      </c>
      <c r="C38" s="66" t="s">
        <v>201</v>
      </c>
      <c r="D38" s="53">
        <v>0</v>
      </c>
      <c r="E38" s="5">
        <v>2</v>
      </c>
      <c r="F38" s="5">
        <v>0</v>
      </c>
      <c r="G38" s="5">
        <v>0</v>
      </c>
      <c r="H38" s="5">
        <v>0</v>
      </c>
      <c r="I38" s="5">
        <v>2</v>
      </c>
      <c r="J38" s="5">
        <v>2</v>
      </c>
      <c r="K38" s="5">
        <v>0</v>
      </c>
      <c r="L38" s="5">
        <v>2</v>
      </c>
      <c r="M38" s="5">
        <v>0</v>
      </c>
      <c r="N38" s="5">
        <v>2</v>
      </c>
      <c r="O38" s="54">
        <v>0</v>
      </c>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row>
    <row r="39" spans="1:52" ht="16.5">
      <c r="A39" s="84" t="s">
        <v>26</v>
      </c>
      <c r="B39" s="79" t="s">
        <v>59</v>
      </c>
      <c r="C39" s="68" t="s">
        <v>110</v>
      </c>
      <c r="D39" s="53">
        <v>3</v>
      </c>
      <c r="E39" s="5"/>
      <c r="F39" s="5"/>
      <c r="G39" s="5"/>
      <c r="H39" s="5"/>
      <c r="I39" s="5"/>
      <c r="J39" s="5"/>
      <c r="K39" s="5"/>
      <c r="L39" s="5"/>
      <c r="M39" s="5"/>
      <c r="N39" s="5"/>
      <c r="O39" s="54"/>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row>
    <row r="40" spans="1:52" ht="16.5">
      <c r="A40" s="84" t="s">
        <v>26</v>
      </c>
      <c r="B40" s="84" t="s">
        <v>59</v>
      </c>
      <c r="C40" s="68" t="s">
        <v>197</v>
      </c>
      <c r="D40" s="53">
        <v>0</v>
      </c>
      <c r="E40" s="5"/>
      <c r="F40" s="5"/>
      <c r="G40" s="5"/>
      <c r="H40" s="5"/>
      <c r="I40" s="5"/>
      <c r="J40" s="5"/>
      <c r="K40" s="5"/>
      <c r="L40" s="5"/>
      <c r="M40" s="5"/>
      <c r="N40" s="5"/>
      <c r="O40" s="54"/>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row>
    <row r="41" spans="1:52" ht="16.5">
      <c r="A41" s="84" t="s">
        <v>26</v>
      </c>
      <c r="B41" s="84" t="s">
        <v>59</v>
      </c>
      <c r="C41" s="68" t="s">
        <v>184</v>
      </c>
      <c r="D41" s="53">
        <v>2</v>
      </c>
      <c r="E41" s="5">
        <v>1</v>
      </c>
      <c r="F41" s="5">
        <v>0</v>
      </c>
      <c r="G41" s="5">
        <v>0</v>
      </c>
      <c r="H41" s="5">
        <v>0</v>
      </c>
      <c r="I41" s="5">
        <v>1</v>
      </c>
      <c r="J41" s="5">
        <v>1</v>
      </c>
      <c r="K41" s="5">
        <v>0</v>
      </c>
      <c r="L41" s="5">
        <v>0</v>
      </c>
      <c r="M41" s="5">
        <v>0</v>
      </c>
      <c r="N41" s="5">
        <v>0</v>
      </c>
      <c r="O41" s="54">
        <v>0</v>
      </c>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row>
    <row r="42" spans="1:52" ht="16.5">
      <c r="A42" s="84" t="s">
        <v>26</v>
      </c>
      <c r="B42" s="84" t="s">
        <v>59</v>
      </c>
      <c r="C42" s="68" t="s">
        <v>60</v>
      </c>
      <c r="D42" s="53">
        <v>0</v>
      </c>
      <c r="E42" s="5"/>
      <c r="F42" s="5"/>
      <c r="G42" s="5"/>
      <c r="H42" s="5"/>
      <c r="I42" s="5"/>
      <c r="J42" s="5"/>
      <c r="K42" s="5"/>
      <c r="L42" s="5"/>
      <c r="M42" s="5"/>
      <c r="N42" s="5"/>
      <c r="O42" s="54"/>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row>
    <row r="43" spans="1:52" ht="16.5">
      <c r="A43" s="84" t="s">
        <v>26</v>
      </c>
      <c r="B43" s="84" t="s">
        <v>59</v>
      </c>
      <c r="C43" s="68" t="s">
        <v>196</v>
      </c>
      <c r="D43" s="53">
        <v>0</v>
      </c>
      <c r="E43" s="5"/>
      <c r="F43" s="5"/>
      <c r="G43" s="5"/>
      <c r="H43" s="5"/>
      <c r="I43" s="5"/>
      <c r="J43" s="5"/>
      <c r="K43" s="5"/>
      <c r="L43" s="5"/>
      <c r="M43" s="5"/>
      <c r="N43" s="5"/>
      <c r="O43" s="54"/>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row>
    <row r="44" spans="1:52" ht="17.25" thickBot="1">
      <c r="A44" s="84" t="s">
        <v>26</v>
      </c>
      <c r="B44" s="84" t="s">
        <v>59</v>
      </c>
      <c r="C44" s="58" t="s">
        <v>62</v>
      </c>
      <c r="D44" s="53">
        <v>5</v>
      </c>
      <c r="E44" s="5"/>
      <c r="F44" s="5"/>
      <c r="G44" s="5"/>
      <c r="H44" s="5"/>
      <c r="I44" s="5"/>
      <c r="J44" s="5"/>
      <c r="K44" s="5"/>
      <c r="L44" s="5"/>
      <c r="M44" s="5"/>
      <c r="N44" s="5"/>
      <c r="O44" s="5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row>
    <row r="45" spans="1:52" ht="16.5">
      <c r="A45" s="84" t="s">
        <v>26</v>
      </c>
      <c r="B45" s="84" t="s">
        <v>59</v>
      </c>
      <c r="C45" s="66" t="s">
        <v>215</v>
      </c>
      <c r="D45" s="53">
        <v>0</v>
      </c>
      <c r="E45" s="5"/>
      <c r="F45" s="5"/>
      <c r="G45" s="5"/>
      <c r="H45" s="5"/>
      <c r="I45" s="5"/>
      <c r="J45" s="5"/>
      <c r="K45" s="5"/>
      <c r="L45" s="5"/>
      <c r="M45" s="5"/>
      <c r="N45" s="5"/>
      <c r="O45" s="54"/>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row>
    <row r="46" spans="1:52" ht="16.5">
      <c r="A46" s="84" t="s">
        <v>26</v>
      </c>
      <c r="B46" s="84" t="s">
        <v>59</v>
      </c>
      <c r="C46" s="66" t="s">
        <v>221</v>
      </c>
      <c r="D46" s="53">
        <v>0</v>
      </c>
      <c r="E46" s="5">
        <v>3</v>
      </c>
      <c r="F46" s="5">
        <v>0</v>
      </c>
      <c r="G46" s="5">
        <v>0</v>
      </c>
      <c r="H46" s="5">
        <v>1</v>
      </c>
      <c r="I46" s="5">
        <v>2</v>
      </c>
      <c r="J46" s="5">
        <v>2</v>
      </c>
      <c r="K46" s="5">
        <v>0</v>
      </c>
      <c r="L46" s="5">
        <v>2</v>
      </c>
      <c r="M46" s="5">
        <v>0</v>
      </c>
      <c r="N46" s="5">
        <v>1</v>
      </c>
      <c r="O46" s="54">
        <v>0</v>
      </c>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row>
    <row r="47" spans="1:52" ht="16.5">
      <c r="A47" s="84" t="s">
        <v>26</v>
      </c>
      <c r="B47" s="84" t="s">
        <v>59</v>
      </c>
      <c r="C47" s="66" t="s">
        <v>233</v>
      </c>
      <c r="D47" s="53">
        <v>0</v>
      </c>
      <c r="E47" s="5"/>
      <c r="F47" s="5"/>
      <c r="G47" s="5"/>
      <c r="H47" s="5"/>
      <c r="I47" s="5"/>
      <c r="J47" s="5"/>
      <c r="K47" s="5"/>
      <c r="L47" s="5"/>
      <c r="M47" s="5"/>
      <c r="N47" s="5"/>
      <c r="O47" s="54"/>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row>
    <row r="48" spans="1:52" ht="16.5">
      <c r="A48" s="84" t="s">
        <v>26</v>
      </c>
      <c r="B48" s="79" t="s">
        <v>38</v>
      </c>
      <c r="C48" s="68" t="s">
        <v>102</v>
      </c>
      <c r="D48" s="53">
        <v>3</v>
      </c>
      <c r="E48" s="5"/>
      <c r="F48" s="5"/>
      <c r="G48" s="5"/>
      <c r="H48" s="5"/>
      <c r="I48" s="5"/>
      <c r="J48" s="5"/>
      <c r="K48" s="5"/>
      <c r="L48" s="5"/>
      <c r="M48" s="5"/>
      <c r="N48" s="5"/>
      <c r="O48" s="54"/>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row>
    <row r="49" spans="1:52" ht="16.5">
      <c r="A49" s="84" t="s">
        <v>26</v>
      </c>
      <c r="B49" s="84" t="s">
        <v>38</v>
      </c>
      <c r="C49" s="68" t="s">
        <v>169</v>
      </c>
      <c r="D49" s="53">
        <v>8</v>
      </c>
      <c r="E49" s="5"/>
      <c r="F49" s="5"/>
      <c r="G49" s="5"/>
      <c r="H49" s="5"/>
      <c r="I49" s="5"/>
      <c r="J49" s="5"/>
      <c r="K49" s="5"/>
      <c r="L49" s="5"/>
      <c r="M49" s="5"/>
      <c r="N49" s="5"/>
      <c r="O49" s="54"/>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row>
    <row r="50" spans="1:52" ht="16.5">
      <c r="A50" s="84" t="s">
        <v>26</v>
      </c>
      <c r="B50" s="84" t="s">
        <v>38</v>
      </c>
      <c r="C50" s="68" t="s">
        <v>40</v>
      </c>
      <c r="D50" s="53">
        <v>13</v>
      </c>
      <c r="E50" s="5">
        <v>0</v>
      </c>
      <c r="F50" s="5">
        <v>0</v>
      </c>
      <c r="G50" s="5">
        <v>0</v>
      </c>
      <c r="H50" s="5">
        <v>0</v>
      </c>
      <c r="I50" s="5">
        <v>0</v>
      </c>
      <c r="J50" s="5">
        <v>0</v>
      </c>
      <c r="K50" s="5">
        <v>0</v>
      </c>
      <c r="L50" s="5">
        <v>0</v>
      </c>
      <c r="M50" s="5">
        <v>0</v>
      </c>
      <c r="N50" s="5">
        <v>0</v>
      </c>
      <c r="O50" s="54">
        <v>0</v>
      </c>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row>
    <row r="51" spans="1:52" ht="16.5">
      <c r="A51" s="84" t="s">
        <v>26</v>
      </c>
      <c r="B51" s="84" t="s">
        <v>38</v>
      </c>
      <c r="C51" s="68" t="s">
        <v>63</v>
      </c>
      <c r="D51" s="53">
        <v>1</v>
      </c>
      <c r="E51" s="5"/>
      <c r="F51" s="5"/>
      <c r="G51" s="5"/>
      <c r="H51" s="5"/>
      <c r="I51" s="5"/>
      <c r="J51" s="5"/>
      <c r="K51" s="5"/>
      <c r="L51" s="5"/>
      <c r="M51" s="5"/>
      <c r="N51" s="5"/>
      <c r="O51" s="54"/>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row>
    <row r="52" spans="1:52" ht="16.5">
      <c r="A52" s="84" t="s">
        <v>26</v>
      </c>
      <c r="B52" s="84" t="s">
        <v>38</v>
      </c>
      <c r="C52" s="68" t="s">
        <v>65</v>
      </c>
      <c r="D52" s="53">
        <v>13</v>
      </c>
      <c r="E52" s="5"/>
      <c r="F52" s="5"/>
      <c r="G52" s="5"/>
      <c r="H52" s="5"/>
      <c r="I52" s="5"/>
      <c r="J52" s="5"/>
      <c r="K52" s="5"/>
      <c r="L52" s="5"/>
      <c r="M52" s="5"/>
      <c r="N52" s="5"/>
      <c r="O52" s="54"/>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row>
    <row r="53" spans="1:52" ht="16.5">
      <c r="A53" s="84" t="s">
        <v>26</v>
      </c>
      <c r="B53" s="84" t="s">
        <v>38</v>
      </c>
      <c r="C53" s="68" t="s">
        <v>66</v>
      </c>
      <c r="D53" s="53">
        <v>12</v>
      </c>
      <c r="E53" s="5"/>
      <c r="F53" s="5"/>
      <c r="G53" s="5"/>
      <c r="H53" s="5"/>
      <c r="I53" s="5"/>
      <c r="J53" s="5"/>
      <c r="K53" s="5"/>
      <c r="L53" s="5"/>
      <c r="M53" s="5"/>
      <c r="N53" s="5"/>
      <c r="O53" s="54"/>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row>
    <row r="54" spans="1:52" ht="16.5">
      <c r="A54" s="84" t="s">
        <v>26</v>
      </c>
      <c r="B54" s="84" t="s">
        <v>38</v>
      </c>
      <c r="C54" s="68" t="s">
        <v>39</v>
      </c>
      <c r="D54" s="53">
        <v>68</v>
      </c>
      <c r="E54" s="5">
        <v>68</v>
      </c>
      <c r="F54" s="5">
        <v>0</v>
      </c>
      <c r="G54" s="5">
        <v>0</v>
      </c>
      <c r="H54" s="5">
        <v>0</v>
      </c>
      <c r="I54" s="5">
        <v>68</v>
      </c>
      <c r="J54" s="5">
        <v>68</v>
      </c>
      <c r="K54" s="5">
        <v>0</v>
      </c>
      <c r="L54" s="5">
        <v>65</v>
      </c>
      <c r="M54" s="5">
        <v>0</v>
      </c>
      <c r="N54" s="5">
        <v>56</v>
      </c>
      <c r="O54" s="54">
        <v>11</v>
      </c>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row>
    <row r="55" spans="1:52" ht="16.5">
      <c r="A55" s="84" t="s">
        <v>26</v>
      </c>
      <c r="B55" s="84" t="s">
        <v>38</v>
      </c>
      <c r="C55" s="68" t="s">
        <v>67</v>
      </c>
      <c r="D55" s="53">
        <v>7</v>
      </c>
      <c r="E55" s="5"/>
      <c r="F55" s="5"/>
      <c r="G55" s="5"/>
      <c r="H55" s="5"/>
      <c r="I55" s="5"/>
      <c r="J55" s="5"/>
      <c r="K55" s="5"/>
      <c r="L55" s="5"/>
      <c r="M55" s="5"/>
      <c r="N55" s="5"/>
      <c r="O55" s="54"/>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row>
    <row r="56" spans="1:52" ht="16.5">
      <c r="A56" s="84" t="s">
        <v>26</v>
      </c>
      <c r="B56" s="84" t="s">
        <v>38</v>
      </c>
      <c r="C56" s="68" t="s">
        <v>185</v>
      </c>
      <c r="D56" s="53">
        <v>6</v>
      </c>
      <c r="E56" s="5"/>
      <c r="F56" s="5"/>
      <c r="G56" s="5"/>
      <c r="H56" s="5"/>
      <c r="I56" s="5"/>
      <c r="J56" s="5"/>
      <c r="K56" s="5"/>
      <c r="L56" s="5"/>
      <c r="M56" s="5"/>
      <c r="N56" s="5"/>
      <c r="O56" s="54"/>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row>
    <row r="57" spans="1:52" ht="16.5">
      <c r="A57" s="84" t="s">
        <v>26</v>
      </c>
      <c r="B57" s="84" t="s">
        <v>38</v>
      </c>
      <c r="C57" s="68" t="s">
        <v>111</v>
      </c>
      <c r="D57" s="53">
        <v>40</v>
      </c>
      <c r="E57" s="5"/>
      <c r="F57" s="5"/>
      <c r="G57" s="5"/>
      <c r="H57" s="5"/>
      <c r="I57" s="5"/>
      <c r="J57" s="5"/>
      <c r="K57" s="5"/>
      <c r="L57" s="5"/>
      <c r="M57" s="5"/>
      <c r="N57" s="5"/>
      <c r="O57" s="54"/>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row>
    <row r="58" spans="1:52" ht="17.25" thickBot="1">
      <c r="A58" s="84" t="s">
        <v>26</v>
      </c>
      <c r="B58" s="84" t="s">
        <v>38</v>
      </c>
      <c r="C58" s="58" t="s">
        <v>64</v>
      </c>
      <c r="D58" s="53">
        <v>3</v>
      </c>
      <c r="E58" s="5"/>
      <c r="F58" s="5"/>
      <c r="G58" s="5"/>
      <c r="H58" s="5"/>
      <c r="I58" s="5"/>
      <c r="J58" s="5"/>
      <c r="K58" s="5"/>
      <c r="L58" s="5"/>
      <c r="M58" s="5"/>
      <c r="N58" s="5"/>
      <c r="O58" s="54"/>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row>
    <row r="59" spans="1:52" ht="16.5">
      <c r="A59" s="84" t="s">
        <v>26</v>
      </c>
      <c r="B59" s="84" t="s">
        <v>38</v>
      </c>
      <c r="C59" s="66" t="s">
        <v>202</v>
      </c>
      <c r="D59" s="53">
        <v>0</v>
      </c>
      <c r="E59" s="5"/>
      <c r="F59" s="5"/>
      <c r="G59" s="5"/>
      <c r="H59" s="5"/>
      <c r="I59" s="5"/>
      <c r="J59" s="5"/>
      <c r="K59" s="5"/>
      <c r="L59" s="5"/>
      <c r="M59" s="5"/>
      <c r="N59" s="5"/>
      <c r="O59" s="54"/>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row>
    <row r="60" spans="1:52" ht="16.5">
      <c r="A60" s="84" t="s">
        <v>26</v>
      </c>
      <c r="B60" s="84" t="s">
        <v>38</v>
      </c>
      <c r="C60" s="66" t="s">
        <v>203</v>
      </c>
      <c r="D60" s="53">
        <v>0</v>
      </c>
      <c r="E60" s="5"/>
      <c r="F60" s="5"/>
      <c r="G60" s="5"/>
      <c r="H60" s="5"/>
      <c r="I60" s="5"/>
      <c r="J60" s="5"/>
      <c r="K60" s="5"/>
      <c r="L60" s="5"/>
      <c r="M60" s="5"/>
      <c r="N60" s="5"/>
      <c r="O60" s="54"/>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row>
    <row r="61" spans="1:52" ht="16.5">
      <c r="A61" s="84" t="s">
        <v>26</v>
      </c>
      <c r="B61" s="84" t="s">
        <v>38</v>
      </c>
      <c r="C61" s="66" t="s">
        <v>222</v>
      </c>
      <c r="D61" s="53">
        <v>0</v>
      </c>
      <c r="E61" s="5"/>
      <c r="F61" s="5"/>
      <c r="G61" s="5"/>
      <c r="H61" s="5"/>
      <c r="I61" s="5"/>
      <c r="J61" s="5"/>
      <c r="K61" s="5"/>
      <c r="L61" s="5"/>
      <c r="M61" s="5"/>
      <c r="N61" s="5"/>
      <c r="O61" s="54"/>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row>
    <row r="62" spans="1:52" ht="16.5">
      <c r="A62" s="84" t="s">
        <v>26</v>
      </c>
      <c r="B62" s="84" t="s">
        <v>38</v>
      </c>
      <c r="C62" s="66" t="s">
        <v>232</v>
      </c>
      <c r="D62" s="53">
        <v>3</v>
      </c>
      <c r="E62" s="5"/>
      <c r="F62" s="5"/>
      <c r="G62" s="5"/>
      <c r="H62" s="5"/>
      <c r="I62" s="5"/>
      <c r="J62" s="5"/>
      <c r="K62" s="5"/>
      <c r="L62" s="5"/>
      <c r="M62" s="5"/>
      <c r="N62" s="5"/>
      <c r="O62" s="54"/>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row>
    <row r="63" spans="1:52" ht="17.25" thickBot="1">
      <c r="A63" s="84" t="s">
        <v>26</v>
      </c>
      <c r="B63" s="86" t="s">
        <v>38</v>
      </c>
      <c r="C63" s="66" t="s">
        <v>262</v>
      </c>
      <c r="D63" s="53">
        <v>0</v>
      </c>
      <c r="E63" s="5"/>
      <c r="F63" s="5"/>
      <c r="G63" s="5"/>
      <c r="H63" s="5"/>
      <c r="I63" s="5"/>
      <c r="J63" s="5"/>
      <c r="K63" s="5"/>
      <c r="L63" s="5"/>
      <c r="M63" s="5"/>
      <c r="N63" s="5"/>
      <c r="O63" s="54"/>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row>
    <row r="64" spans="1:52" ht="16.5">
      <c r="A64" s="79" t="s">
        <v>29</v>
      </c>
      <c r="B64" s="79" t="s">
        <v>68</v>
      </c>
      <c r="C64" s="68" t="s">
        <v>186</v>
      </c>
      <c r="D64" s="53">
        <v>1</v>
      </c>
      <c r="E64" s="5"/>
      <c r="F64" s="5"/>
      <c r="G64" s="5"/>
      <c r="H64" s="5"/>
      <c r="I64" s="5"/>
      <c r="J64" s="5"/>
      <c r="K64" s="5"/>
      <c r="L64" s="5"/>
      <c r="M64" s="5"/>
      <c r="N64" s="5"/>
      <c r="O64" s="5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row>
    <row r="65" spans="1:52" ht="16.5">
      <c r="A65" s="84" t="s">
        <v>29</v>
      </c>
      <c r="B65" s="84" t="s">
        <v>68</v>
      </c>
      <c r="C65" s="68" t="s">
        <v>170</v>
      </c>
      <c r="D65" s="53">
        <v>3</v>
      </c>
      <c r="E65" s="5"/>
      <c r="F65" s="5"/>
      <c r="G65" s="5"/>
      <c r="H65" s="5"/>
      <c r="I65" s="5"/>
      <c r="J65" s="5"/>
      <c r="K65" s="5"/>
      <c r="L65" s="5"/>
      <c r="M65" s="5"/>
      <c r="N65" s="5"/>
      <c r="O65" s="54"/>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row>
    <row r="66" spans="1:52" ht="16.5">
      <c r="A66" s="84" t="s">
        <v>29</v>
      </c>
      <c r="B66" s="84" t="s">
        <v>68</v>
      </c>
      <c r="C66" s="68" t="s">
        <v>115</v>
      </c>
      <c r="D66" s="53">
        <v>36</v>
      </c>
      <c r="E66" s="5">
        <v>1</v>
      </c>
      <c r="F66" s="5">
        <v>0</v>
      </c>
      <c r="G66" s="5">
        <v>0</v>
      </c>
      <c r="H66" s="5">
        <v>0</v>
      </c>
      <c r="I66" s="5">
        <v>1</v>
      </c>
      <c r="J66" s="5">
        <v>1</v>
      </c>
      <c r="K66" s="5">
        <v>0</v>
      </c>
      <c r="L66" s="5">
        <v>1</v>
      </c>
      <c r="M66" s="5">
        <v>0</v>
      </c>
      <c r="N66" s="5">
        <v>1</v>
      </c>
      <c r="O66" s="54">
        <v>0</v>
      </c>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row>
    <row r="67" spans="1:52" ht="16.5">
      <c r="A67" s="84" t="s">
        <v>29</v>
      </c>
      <c r="B67" s="84" t="s">
        <v>68</v>
      </c>
      <c r="C67" s="68" t="s">
        <v>69</v>
      </c>
      <c r="D67" s="53">
        <v>4</v>
      </c>
      <c r="E67" s="5"/>
      <c r="F67" s="5"/>
      <c r="G67" s="5"/>
      <c r="H67" s="5"/>
      <c r="I67" s="5"/>
      <c r="J67" s="5"/>
      <c r="K67" s="5"/>
      <c r="L67" s="5"/>
      <c r="M67" s="5"/>
      <c r="N67" s="5"/>
      <c r="O67" s="54"/>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row>
    <row r="68" spans="1:52" ht="16.5">
      <c r="A68" s="84" t="s">
        <v>29</v>
      </c>
      <c r="B68" s="84" t="s">
        <v>68</v>
      </c>
      <c r="C68" s="68" t="s">
        <v>132</v>
      </c>
      <c r="D68" s="53">
        <v>1</v>
      </c>
      <c r="E68" s="5">
        <v>1</v>
      </c>
      <c r="F68" s="5">
        <v>0</v>
      </c>
      <c r="G68" s="5">
        <v>0</v>
      </c>
      <c r="H68" s="5">
        <v>0</v>
      </c>
      <c r="I68" s="5">
        <v>1</v>
      </c>
      <c r="J68" s="5">
        <v>1</v>
      </c>
      <c r="K68" s="5">
        <v>0</v>
      </c>
      <c r="L68" s="5">
        <v>1</v>
      </c>
      <c r="M68" s="5">
        <v>0</v>
      </c>
      <c r="N68" s="5">
        <v>1</v>
      </c>
      <c r="O68" s="54">
        <v>1</v>
      </c>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row>
    <row r="69" spans="1:52" ht="16.5">
      <c r="A69" s="84" t="s">
        <v>29</v>
      </c>
      <c r="B69" s="84" t="s">
        <v>68</v>
      </c>
      <c r="C69" s="68" t="s">
        <v>117</v>
      </c>
      <c r="D69" s="53">
        <v>5</v>
      </c>
      <c r="E69" s="5"/>
      <c r="F69" s="5"/>
      <c r="G69" s="5"/>
      <c r="H69" s="5"/>
      <c r="I69" s="5"/>
      <c r="J69" s="5"/>
      <c r="K69" s="5"/>
      <c r="L69" s="5"/>
      <c r="M69" s="5"/>
      <c r="N69" s="5"/>
      <c r="O69" s="54"/>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row>
    <row r="70" spans="1:52" ht="16.5">
      <c r="A70" s="84" t="s">
        <v>29</v>
      </c>
      <c r="B70" s="84" t="s">
        <v>68</v>
      </c>
      <c r="C70" s="68" t="s">
        <v>70</v>
      </c>
      <c r="D70" s="53">
        <v>6</v>
      </c>
      <c r="E70" s="5">
        <v>4</v>
      </c>
      <c r="F70" s="5">
        <v>0</v>
      </c>
      <c r="G70" s="5">
        <v>2</v>
      </c>
      <c r="H70" s="5">
        <v>0</v>
      </c>
      <c r="I70" s="5">
        <v>2</v>
      </c>
      <c r="J70" s="5">
        <v>1</v>
      </c>
      <c r="K70" s="5">
        <v>1</v>
      </c>
      <c r="L70" s="5">
        <v>1</v>
      </c>
      <c r="M70" s="5">
        <v>0</v>
      </c>
      <c r="N70" s="5">
        <v>1</v>
      </c>
      <c r="O70" s="54">
        <v>0</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row>
    <row r="71" spans="1:52" ht="16.5">
      <c r="A71" s="84" t="s">
        <v>29</v>
      </c>
      <c r="B71" s="84" t="s">
        <v>68</v>
      </c>
      <c r="C71" s="68" t="s">
        <v>118</v>
      </c>
      <c r="D71" s="53">
        <v>9</v>
      </c>
      <c r="E71" s="5"/>
      <c r="F71" s="5"/>
      <c r="G71" s="5"/>
      <c r="H71" s="5"/>
      <c r="I71" s="5"/>
      <c r="J71" s="5"/>
      <c r="K71" s="5"/>
      <c r="L71" s="5"/>
      <c r="M71" s="5"/>
      <c r="N71" s="5"/>
      <c r="O71" s="54"/>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row>
    <row r="72" spans="1:52" ht="16.5">
      <c r="A72" s="84" t="s">
        <v>29</v>
      </c>
      <c r="B72" s="84" t="s">
        <v>68</v>
      </c>
      <c r="C72" s="68" t="s">
        <v>194</v>
      </c>
      <c r="D72" s="53">
        <v>0</v>
      </c>
      <c r="E72" s="5"/>
      <c r="F72" s="5"/>
      <c r="G72" s="5"/>
      <c r="H72" s="5"/>
      <c r="I72" s="5"/>
      <c r="J72" s="5"/>
      <c r="K72" s="5"/>
      <c r="L72" s="5"/>
      <c r="M72" s="5"/>
      <c r="N72" s="5"/>
      <c r="O72" s="54"/>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row>
    <row r="73" spans="1:52" ht="16.5">
      <c r="A73" s="84" t="s">
        <v>29</v>
      </c>
      <c r="B73" s="84" t="s">
        <v>68</v>
      </c>
      <c r="C73" s="68" t="s">
        <v>98</v>
      </c>
      <c r="D73" s="53">
        <v>1</v>
      </c>
      <c r="E73" s="5"/>
      <c r="F73" s="5"/>
      <c r="G73" s="5"/>
      <c r="H73" s="5"/>
      <c r="I73" s="5"/>
      <c r="J73" s="5"/>
      <c r="K73" s="5"/>
      <c r="L73" s="5"/>
      <c r="M73" s="5"/>
      <c r="N73" s="5"/>
      <c r="O73" s="54"/>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row>
    <row r="74" spans="1:52" ht="16.5">
      <c r="A74" s="84" t="s">
        <v>29</v>
      </c>
      <c r="B74" s="84" t="s">
        <v>68</v>
      </c>
      <c r="C74" s="68" t="s">
        <v>100</v>
      </c>
      <c r="D74" s="53">
        <v>0</v>
      </c>
      <c r="E74" s="5">
        <v>3</v>
      </c>
      <c r="F74" s="5">
        <v>0</v>
      </c>
      <c r="G74" s="5">
        <v>0</v>
      </c>
      <c r="H74" s="5">
        <v>2</v>
      </c>
      <c r="I74" s="5">
        <v>1</v>
      </c>
      <c r="J74" s="5">
        <v>1</v>
      </c>
      <c r="K74" s="5">
        <v>0</v>
      </c>
      <c r="L74" s="5">
        <v>1</v>
      </c>
      <c r="M74" s="5">
        <v>0</v>
      </c>
      <c r="N74" s="5">
        <v>0</v>
      </c>
      <c r="O74" s="54">
        <v>0</v>
      </c>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row>
    <row r="75" spans="1:52" ht="16.5">
      <c r="A75" s="84" t="s">
        <v>29</v>
      </c>
      <c r="B75" s="84" t="s">
        <v>68</v>
      </c>
      <c r="C75" s="68" t="s">
        <v>136</v>
      </c>
      <c r="D75" s="53">
        <v>7</v>
      </c>
      <c r="E75" s="5"/>
      <c r="F75" s="5"/>
      <c r="G75" s="5"/>
      <c r="H75" s="5"/>
      <c r="I75" s="5"/>
      <c r="J75" s="5"/>
      <c r="K75" s="5"/>
      <c r="L75" s="5"/>
      <c r="M75" s="5"/>
      <c r="N75" s="5"/>
      <c r="O75" s="54"/>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row>
    <row r="76" spans="1:52" ht="16.5">
      <c r="A76" s="84" t="s">
        <v>29</v>
      </c>
      <c r="B76" s="84" t="s">
        <v>68</v>
      </c>
      <c r="C76" s="68" t="s">
        <v>119</v>
      </c>
      <c r="D76" s="53">
        <v>10</v>
      </c>
      <c r="E76" s="5"/>
      <c r="F76" s="5"/>
      <c r="G76" s="5"/>
      <c r="H76" s="5"/>
      <c r="I76" s="5"/>
      <c r="J76" s="5"/>
      <c r="K76" s="5"/>
      <c r="L76" s="5"/>
      <c r="M76" s="5"/>
      <c r="N76" s="5"/>
      <c r="O76" s="54"/>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row>
    <row r="77" spans="1:52" ht="17.25" thickBot="1">
      <c r="A77" s="84" t="s">
        <v>29</v>
      </c>
      <c r="B77" s="84" t="s">
        <v>68</v>
      </c>
      <c r="C77" s="58" t="s">
        <v>101</v>
      </c>
      <c r="D77" s="53">
        <v>1</v>
      </c>
      <c r="E77" s="5">
        <v>1</v>
      </c>
      <c r="F77" s="5">
        <v>0</v>
      </c>
      <c r="G77" s="5">
        <v>0</v>
      </c>
      <c r="H77" s="5">
        <v>0</v>
      </c>
      <c r="I77" s="5">
        <v>1</v>
      </c>
      <c r="J77" s="5">
        <v>1</v>
      </c>
      <c r="K77" s="5">
        <v>0</v>
      </c>
      <c r="L77" s="5">
        <v>0</v>
      </c>
      <c r="M77" s="5">
        <v>0</v>
      </c>
      <c r="N77" s="5">
        <v>0</v>
      </c>
      <c r="O77" s="54">
        <v>0</v>
      </c>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row>
    <row r="78" spans="1:52" ht="16.5">
      <c r="A78" s="84" t="s">
        <v>29</v>
      </c>
      <c r="B78" s="84" t="s">
        <v>68</v>
      </c>
      <c r="C78" s="66" t="s">
        <v>225</v>
      </c>
      <c r="D78" s="53">
        <v>2</v>
      </c>
      <c r="E78" s="5"/>
      <c r="F78" s="5"/>
      <c r="G78" s="5"/>
      <c r="H78" s="5"/>
      <c r="I78" s="5"/>
      <c r="J78" s="5"/>
      <c r="K78" s="5"/>
      <c r="L78" s="5"/>
      <c r="M78" s="5"/>
      <c r="N78" s="5"/>
      <c r="O78" s="54"/>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row>
    <row r="79" spans="1:52" ht="16.5">
      <c r="A79" s="84" t="s">
        <v>29</v>
      </c>
      <c r="B79" s="84" t="s">
        <v>68</v>
      </c>
      <c r="C79" s="66" t="s">
        <v>226</v>
      </c>
      <c r="D79" s="53">
        <v>0</v>
      </c>
      <c r="E79" s="5"/>
      <c r="F79" s="5"/>
      <c r="G79" s="5"/>
      <c r="H79" s="5"/>
      <c r="I79" s="5"/>
      <c r="J79" s="5"/>
      <c r="K79" s="5"/>
      <c r="L79" s="5"/>
      <c r="M79" s="5"/>
      <c r="N79" s="5"/>
      <c r="O79" s="54"/>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row>
    <row r="80" spans="1:52" ht="16.5">
      <c r="A80" s="84" t="s">
        <v>29</v>
      </c>
      <c r="B80" s="79" t="s">
        <v>42</v>
      </c>
      <c r="C80" s="68" t="s">
        <v>43</v>
      </c>
      <c r="D80" s="53">
        <v>16</v>
      </c>
      <c r="E80" s="5">
        <v>4</v>
      </c>
      <c r="F80" s="5">
        <v>0</v>
      </c>
      <c r="G80" s="5">
        <v>0</v>
      </c>
      <c r="H80" s="5">
        <v>0</v>
      </c>
      <c r="I80" s="5">
        <v>4</v>
      </c>
      <c r="J80" s="5">
        <v>4</v>
      </c>
      <c r="K80" s="5">
        <v>0</v>
      </c>
      <c r="L80" s="5">
        <v>2</v>
      </c>
      <c r="M80" s="5">
        <v>0</v>
      </c>
      <c r="N80" s="5">
        <v>2</v>
      </c>
      <c r="O80" s="54">
        <v>0</v>
      </c>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row>
    <row r="81" spans="1:52" ht="16.5">
      <c r="A81" s="84" t="s">
        <v>29</v>
      </c>
      <c r="B81" s="84" t="s">
        <v>42</v>
      </c>
      <c r="C81" s="68" t="s">
        <v>121</v>
      </c>
      <c r="D81" s="53">
        <v>0</v>
      </c>
      <c r="E81" s="5">
        <v>0</v>
      </c>
      <c r="F81" s="5">
        <v>0</v>
      </c>
      <c r="G81" s="5">
        <v>0</v>
      </c>
      <c r="H81" s="5">
        <v>0</v>
      </c>
      <c r="I81" s="5">
        <v>0</v>
      </c>
      <c r="J81" s="5">
        <v>0</v>
      </c>
      <c r="K81" s="5">
        <v>0</v>
      </c>
      <c r="L81" s="5">
        <v>0</v>
      </c>
      <c r="M81" s="5">
        <v>0</v>
      </c>
      <c r="N81" s="5">
        <v>0</v>
      </c>
      <c r="O81" s="54">
        <v>0</v>
      </c>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row>
    <row r="82" spans="1:52" ht="16.5">
      <c r="A82" s="84" t="s">
        <v>29</v>
      </c>
      <c r="B82" s="84" t="s">
        <v>42</v>
      </c>
      <c r="C82" s="68" t="s">
        <v>46</v>
      </c>
      <c r="D82" s="53">
        <v>5</v>
      </c>
      <c r="E82" s="5">
        <v>5</v>
      </c>
      <c r="F82" s="5">
        <v>0</v>
      </c>
      <c r="G82" s="5">
        <v>0</v>
      </c>
      <c r="H82" s="5">
        <v>0</v>
      </c>
      <c r="I82" s="5">
        <v>5</v>
      </c>
      <c r="J82" s="5">
        <v>4</v>
      </c>
      <c r="K82" s="5">
        <v>1</v>
      </c>
      <c r="L82" s="5">
        <v>4</v>
      </c>
      <c r="M82" s="5">
        <v>0</v>
      </c>
      <c r="N82" s="5">
        <v>4</v>
      </c>
      <c r="O82" s="54">
        <v>0</v>
      </c>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row>
    <row r="83" spans="1:52" ht="16.5">
      <c r="A83" s="84" t="s">
        <v>29</v>
      </c>
      <c r="B83" s="84" t="s">
        <v>42</v>
      </c>
      <c r="C83" s="68" t="s">
        <v>71</v>
      </c>
      <c r="D83" s="53">
        <v>0</v>
      </c>
      <c r="E83" s="5">
        <v>0</v>
      </c>
      <c r="F83" s="5">
        <v>0</v>
      </c>
      <c r="G83" s="5">
        <v>0</v>
      </c>
      <c r="H83" s="5">
        <v>0</v>
      </c>
      <c r="I83" s="5">
        <v>0</v>
      </c>
      <c r="J83" s="5">
        <v>0</v>
      </c>
      <c r="K83" s="5">
        <v>0</v>
      </c>
      <c r="L83" s="5">
        <v>0</v>
      </c>
      <c r="M83" s="5">
        <v>0</v>
      </c>
      <c r="N83" s="5">
        <v>0</v>
      </c>
      <c r="O83" s="54">
        <v>0</v>
      </c>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row>
    <row r="84" spans="1:52" ht="17.25" thickBot="1">
      <c r="A84" s="84" t="s">
        <v>29</v>
      </c>
      <c r="B84" s="84" t="s">
        <v>42</v>
      </c>
      <c r="C84" s="58" t="s">
        <v>125</v>
      </c>
      <c r="D84" s="53">
        <v>4</v>
      </c>
      <c r="E84" s="5">
        <v>4</v>
      </c>
      <c r="F84" s="5">
        <v>0</v>
      </c>
      <c r="G84" s="5">
        <v>0</v>
      </c>
      <c r="H84" s="5">
        <v>0</v>
      </c>
      <c r="I84" s="5">
        <v>4</v>
      </c>
      <c r="J84" s="5">
        <v>3</v>
      </c>
      <c r="K84" s="5">
        <v>1</v>
      </c>
      <c r="L84" s="5">
        <v>3</v>
      </c>
      <c r="M84" s="5">
        <v>0</v>
      </c>
      <c r="N84" s="5">
        <v>3</v>
      </c>
      <c r="O84" s="54">
        <v>0</v>
      </c>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row>
    <row r="85" spans="1:52" ht="16.5">
      <c r="A85" s="84" t="s">
        <v>29</v>
      </c>
      <c r="B85" s="84" t="s">
        <v>42</v>
      </c>
      <c r="C85" s="66" t="s">
        <v>204</v>
      </c>
      <c r="D85" s="53">
        <v>0</v>
      </c>
      <c r="E85" s="5">
        <v>0</v>
      </c>
      <c r="F85" s="5">
        <v>0</v>
      </c>
      <c r="G85" s="5">
        <v>0</v>
      </c>
      <c r="H85" s="5">
        <v>0</v>
      </c>
      <c r="I85" s="5">
        <v>0</v>
      </c>
      <c r="J85" s="5">
        <v>0</v>
      </c>
      <c r="K85" s="5">
        <v>0</v>
      </c>
      <c r="L85" s="5">
        <v>0</v>
      </c>
      <c r="M85" s="5">
        <v>0</v>
      </c>
      <c r="N85" s="5">
        <v>0</v>
      </c>
      <c r="O85" s="54">
        <v>0</v>
      </c>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row>
    <row r="86" spans="1:52" ht="16.5">
      <c r="A86" s="84" t="s">
        <v>29</v>
      </c>
      <c r="B86" s="84" t="s">
        <v>42</v>
      </c>
      <c r="C86" s="66" t="s">
        <v>228</v>
      </c>
      <c r="D86" s="53">
        <v>0</v>
      </c>
      <c r="E86" s="5">
        <v>0</v>
      </c>
      <c r="F86" s="5">
        <v>0</v>
      </c>
      <c r="G86" s="5">
        <v>0</v>
      </c>
      <c r="H86" s="5">
        <v>0</v>
      </c>
      <c r="I86" s="5">
        <v>0</v>
      </c>
      <c r="J86" s="5">
        <v>0</v>
      </c>
      <c r="K86" s="5">
        <v>0</v>
      </c>
      <c r="L86" s="5">
        <v>0</v>
      </c>
      <c r="M86" s="5">
        <v>0</v>
      </c>
      <c r="N86" s="5">
        <v>0</v>
      </c>
      <c r="O86" s="54">
        <v>0</v>
      </c>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row>
    <row r="87" spans="1:52" ht="16.5">
      <c r="A87" s="84" t="s">
        <v>29</v>
      </c>
      <c r="B87" s="79" t="s">
        <v>44</v>
      </c>
      <c r="C87" s="68" t="s">
        <v>45</v>
      </c>
      <c r="D87" s="53">
        <v>21</v>
      </c>
      <c r="E87" s="5">
        <v>14</v>
      </c>
      <c r="F87" s="5">
        <v>0</v>
      </c>
      <c r="G87" s="5">
        <v>0</v>
      </c>
      <c r="H87" s="5">
        <v>6</v>
      </c>
      <c r="I87" s="5">
        <v>8</v>
      </c>
      <c r="J87" s="5">
        <v>8</v>
      </c>
      <c r="K87" s="5">
        <v>0</v>
      </c>
      <c r="L87" s="5">
        <v>8</v>
      </c>
      <c r="M87" s="5">
        <v>0</v>
      </c>
      <c r="N87" s="5">
        <v>7</v>
      </c>
      <c r="O87" s="54">
        <v>2</v>
      </c>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row>
    <row r="88" spans="1:52" ht="16.5">
      <c r="A88" s="84" t="s">
        <v>29</v>
      </c>
      <c r="B88" s="84" t="s">
        <v>44</v>
      </c>
      <c r="C88" s="68" t="s">
        <v>122</v>
      </c>
      <c r="D88" s="53">
        <v>4</v>
      </c>
      <c r="E88" s="5">
        <v>2</v>
      </c>
      <c r="F88" s="5">
        <v>0</v>
      </c>
      <c r="G88" s="5">
        <v>0</v>
      </c>
      <c r="H88" s="5">
        <v>0</v>
      </c>
      <c r="I88" s="5">
        <v>2</v>
      </c>
      <c r="J88" s="5">
        <v>2</v>
      </c>
      <c r="K88" s="5">
        <v>0</v>
      </c>
      <c r="L88" s="5">
        <v>2</v>
      </c>
      <c r="M88" s="5">
        <v>0</v>
      </c>
      <c r="N88" s="5">
        <v>1</v>
      </c>
      <c r="O88" s="54">
        <v>0</v>
      </c>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row>
    <row r="89" spans="1:52" ht="16.5">
      <c r="A89" s="84" t="s">
        <v>29</v>
      </c>
      <c r="B89" s="84" t="s">
        <v>44</v>
      </c>
      <c r="C89" s="68" t="s">
        <v>124</v>
      </c>
      <c r="D89" s="53">
        <v>18</v>
      </c>
      <c r="E89" s="5">
        <v>4</v>
      </c>
      <c r="F89" s="5">
        <v>0</v>
      </c>
      <c r="G89" s="5">
        <v>0</v>
      </c>
      <c r="H89" s="5">
        <v>0</v>
      </c>
      <c r="I89" s="5">
        <v>4</v>
      </c>
      <c r="J89" s="5">
        <v>4</v>
      </c>
      <c r="K89" s="5">
        <v>0</v>
      </c>
      <c r="L89" s="5">
        <v>4</v>
      </c>
      <c r="M89" s="5">
        <v>0</v>
      </c>
      <c r="N89" s="5">
        <v>3</v>
      </c>
      <c r="O89" s="54">
        <v>0</v>
      </c>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row>
    <row r="90" spans="1:52" ht="17.25" thickBot="1">
      <c r="A90" s="84" t="s">
        <v>29</v>
      </c>
      <c r="B90" s="84" t="s">
        <v>44</v>
      </c>
      <c r="C90" s="58" t="s">
        <v>99</v>
      </c>
      <c r="D90" s="53">
        <v>0</v>
      </c>
      <c r="E90" s="5">
        <v>0</v>
      </c>
      <c r="F90" s="5">
        <v>0</v>
      </c>
      <c r="G90" s="5">
        <v>0</v>
      </c>
      <c r="H90" s="5">
        <v>0</v>
      </c>
      <c r="I90" s="5">
        <v>0</v>
      </c>
      <c r="J90" s="5">
        <v>0</v>
      </c>
      <c r="K90" s="5">
        <v>0</v>
      </c>
      <c r="L90" s="5">
        <v>0</v>
      </c>
      <c r="M90" s="5">
        <v>0</v>
      </c>
      <c r="N90" s="5">
        <v>0</v>
      </c>
      <c r="O90" s="54">
        <v>0</v>
      </c>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row>
    <row r="91" spans="1:52" ht="16.5">
      <c r="A91" s="84" t="s">
        <v>29</v>
      </c>
      <c r="B91" s="84" t="s">
        <v>44</v>
      </c>
      <c r="C91" s="66" t="s">
        <v>206</v>
      </c>
      <c r="D91" s="53">
        <v>0</v>
      </c>
      <c r="E91" s="5">
        <v>0</v>
      </c>
      <c r="F91" s="5">
        <v>0</v>
      </c>
      <c r="G91" s="5">
        <v>0</v>
      </c>
      <c r="H91" s="5">
        <v>0</v>
      </c>
      <c r="I91" s="5">
        <v>0</v>
      </c>
      <c r="J91" s="5">
        <v>0</v>
      </c>
      <c r="K91" s="5">
        <v>0</v>
      </c>
      <c r="L91" s="5">
        <v>0</v>
      </c>
      <c r="M91" s="5">
        <v>0</v>
      </c>
      <c r="N91" s="5">
        <v>0</v>
      </c>
      <c r="O91" s="54">
        <v>0</v>
      </c>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row>
    <row r="92" spans="1:52" ht="16.5">
      <c r="A92" s="84" t="s">
        <v>29</v>
      </c>
      <c r="B92" s="79" t="s">
        <v>47</v>
      </c>
      <c r="C92" s="68" t="s">
        <v>48</v>
      </c>
      <c r="D92" s="53">
        <v>27</v>
      </c>
      <c r="E92" s="5">
        <v>5</v>
      </c>
      <c r="F92" s="5">
        <v>0</v>
      </c>
      <c r="G92" s="5">
        <v>0</v>
      </c>
      <c r="H92" s="5">
        <v>0</v>
      </c>
      <c r="I92" s="5">
        <v>5</v>
      </c>
      <c r="J92" s="5">
        <v>5</v>
      </c>
      <c r="K92" s="5">
        <v>0</v>
      </c>
      <c r="L92" s="5">
        <v>3</v>
      </c>
      <c r="M92" s="5">
        <v>0</v>
      </c>
      <c r="N92" s="5">
        <v>3</v>
      </c>
      <c r="O92" s="54">
        <v>0</v>
      </c>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row>
    <row r="93" spans="1:52" ht="16.5">
      <c r="A93" s="84" t="s">
        <v>29</v>
      </c>
      <c r="B93" s="84" t="s">
        <v>47</v>
      </c>
      <c r="C93" s="68" t="s">
        <v>172</v>
      </c>
      <c r="D93" s="53">
        <v>1</v>
      </c>
      <c r="E93" s="5">
        <v>1</v>
      </c>
      <c r="F93" s="5">
        <v>0</v>
      </c>
      <c r="G93" s="5">
        <v>0</v>
      </c>
      <c r="H93" s="5">
        <v>0</v>
      </c>
      <c r="I93" s="5">
        <v>1</v>
      </c>
      <c r="J93" s="5">
        <v>1</v>
      </c>
      <c r="K93" s="5">
        <v>0</v>
      </c>
      <c r="L93" s="5">
        <v>0</v>
      </c>
      <c r="M93" s="5">
        <v>0</v>
      </c>
      <c r="N93" s="5">
        <v>0</v>
      </c>
      <c r="O93" s="54">
        <v>0</v>
      </c>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row>
    <row r="94" spans="1:52" ht="16.5">
      <c r="A94" s="84" t="s">
        <v>29</v>
      </c>
      <c r="B94" s="84" t="s">
        <v>47</v>
      </c>
      <c r="C94" s="68" t="s">
        <v>128</v>
      </c>
      <c r="D94" s="53">
        <v>41</v>
      </c>
      <c r="E94" s="5">
        <v>6</v>
      </c>
      <c r="F94" s="5">
        <v>0</v>
      </c>
      <c r="G94" s="5">
        <v>0</v>
      </c>
      <c r="H94" s="5">
        <v>0</v>
      </c>
      <c r="I94" s="5">
        <v>6</v>
      </c>
      <c r="J94" s="5">
        <v>6</v>
      </c>
      <c r="K94" s="5">
        <v>0</v>
      </c>
      <c r="L94" s="5">
        <v>6</v>
      </c>
      <c r="M94" s="5">
        <v>0</v>
      </c>
      <c r="N94" s="5">
        <v>4</v>
      </c>
      <c r="O94" s="54">
        <v>0</v>
      </c>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row>
    <row r="95" spans="1:52" ht="16.5">
      <c r="A95" s="84" t="s">
        <v>29</v>
      </c>
      <c r="B95" s="84" t="s">
        <v>47</v>
      </c>
      <c r="C95" s="68" t="s">
        <v>188</v>
      </c>
      <c r="D95" s="53">
        <v>0</v>
      </c>
      <c r="E95" s="5">
        <v>0</v>
      </c>
      <c r="F95" s="5">
        <v>0</v>
      </c>
      <c r="G95" s="5">
        <v>0</v>
      </c>
      <c r="H95" s="5">
        <v>0</v>
      </c>
      <c r="I95" s="5">
        <v>0</v>
      </c>
      <c r="J95" s="5">
        <v>0</v>
      </c>
      <c r="K95" s="5">
        <v>0</v>
      </c>
      <c r="L95" s="5">
        <v>0</v>
      </c>
      <c r="M95" s="5">
        <v>0</v>
      </c>
      <c r="N95" s="5">
        <v>0</v>
      </c>
      <c r="O95" s="54">
        <v>0</v>
      </c>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row>
    <row r="96" spans="1:52" ht="16.5">
      <c r="A96" s="84" t="s">
        <v>29</v>
      </c>
      <c r="B96" s="84" t="s">
        <v>47</v>
      </c>
      <c r="C96" s="68" t="s">
        <v>189</v>
      </c>
      <c r="D96" s="53">
        <v>5</v>
      </c>
      <c r="E96" s="5">
        <v>4</v>
      </c>
      <c r="F96" s="5">
        <v>0</v>
      </c>
      <c r="G96" s="5">
        <v>0</v>
      </c>
      <c r="H96" s="5">
        <v>1</v>
      </c>
      <c r="I96" s="5">
        <v>3</v>
      </c>
      <c r="J96" s="5">
        <v>3</v>
      </c>
      <c r="K96" s="5">
        <v>0</v>
      </c>
      <c r="L96" s="5">
        <v>3</v>
      </c>
      <c r="M96" s="5">
        <v>0</v>
      </c>
      <c r="N96" s="5">
        <v>3</v>
      </c>
      <c r="O96" s="54">
        <v>0</v>
      </c>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row>
    <row r="97" spans="1:52" ht="17.25" thickBot="1">
      <c r="A97" s="84" t="s">
        <v>29</v>
      </c>
      <c r="B97" s="84" t="s">
        <v>47</v>
      </c>
      <c r="C97" s="58" t="s">
        <v>72</v>
      </c>
      <c r="D97" s="53">
        <v>1</v>
      </c>
      <c r="E97" s="5">
        <v>1</v>
      </c>
      <c r="F97" s="5">
        <v>0</v>
      </c>
      <c r="G97" s="5">
        <v>0</v>
      </c>
      <c r="H97" s="5">
        <v>0</v>
      </c>
      <c r="I97" s="5">
        <v>1</v>
      </c>
      <c r="J97" s="5">
        <v>1</v>
      </c>
      <c r="K97" s="5">
        <v>0</v>
      </c>
      <c r="L97" s="5">
        <v>1</v>
      </c>
      <c r="M97" s="5">
        <v>0</v>
      </c>
      <c r="N97" s="5">
        <v>1</v>
      </c>
      <c r="O97" s="54">
        <v>0</v>
      </c>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row>
    <row r="98" spans="1:52" ht="16.5">
      <c r="A98" s="84" t="s">
        <v>29</v>
      </c>
      <c r="B98" s="84" t="s">
        <v>47</v>
      </c>
      <c r="C98" s="66" t="s">
        <v>207</v>
      </c>
      <c r="D98" s="53">
        <v>0</v>
      </c>
      <c r="E98" s="5">
        <v>0</v>
      </c>
      <c r="F98" s="5">
        <v>0</v>
      </c>
      <c r="G98" s="5">
        <v>0</v>
      </c>
      <c r="H98" s="5">
        <v>0</v>
      </c>
      <c r="I98" s="5">
        <v>0</v>
      </c>
      <c r="J98" s="5">
        <v>0</v>
      </c>
      <c r="K98" s="5">
        <v>0</v>
      </c>
      <c r="L98" s="5">
        <v>0</v>
      </c>
      <c r="M98" s="5">
        <v>0</v>
      </c>
      <c r="N98" s="5">
        <v>0</v>
      </c>
      <c r="O98" s="54">
        <v>0</v>
      </c>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row>
    <row r="99" spans="1:52" ht="16.5">
      <c r="A99" s="84" t="s">
        <v>29</v>
      </c>
      <c r="B99" s="79" t="s">
        <v>30</v>
      </c>
      <c r="C99" s="68" t="s">
        <v>130</v>
      </c>
      <c r="D99" s="53">
        <v>1</v>
      </c>
      <c r="E99" s="5"/>
      <c r="F99" s="5"/>
      <c r="G99" s="5"/>
      <c r="H99" s="5"/>
      <c r="I99" s="5"/>
      <c r="J99" s="5"/>
      <c r="K99" s="5"/>
      <c r="L99" s="5"/>
      <c r="M99" s="5"/>
      <c r="N99" s="5"/>
      <c r="O99" s="54"/>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row>
    <row r="100" spans="1:52" ht="16.5">
      <c r="A100" s="84" t="s">
        <v>29</v>
      </c>
      <c r="B100" s="84" t="s">
        <v>30</v>
      </c>
      <c r="C100" s="68" t="s">
        <v>49</v>
      </c>
      <c r="D100" s="53">
        <v>9</v>
      </c>
      <c r="E100" s="5">
        <v>3</v>
      </c>
      <c r="F100" s="5">
        <v>0</v>
      </c>
      <c r="G100" s="5">
        <v>0</v>
      </c>
      <c r="H100" s="5">
        <v>1</v>
      </c>
      <c r="I100" s="5">
        <v>2</v>
      </c>
      <c r="J100" s="5">
        <v>2</v>
      </c>
      <c r="K100" s="5">
        <v>0</v>
      </c>
      <c r="L100" s="5">
        <v>2</v>
      </c>
      <c r="M100" s="5">
        <v>0</v>
      </c>
      <c r="N100" s="5">
        <v>2</v>
      </c>
      <c r="O100" s="54">
        <v>0</v>
      </c>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row>
    <row r="101" spans="1:52" ht="16.5">
      <c r="A101" s="84" t="s">
        <v>29</v>
      </c>
      <c r="B101" s="84" t="s">
        <v>30</v>
      </c>
      <c r="C101" s="68" t="s">
        <v>131</v>
      </c>
      <c r="D101" s="53">
        <v>20</v>
      </c>
      <c r="E101" s="5">
        <v>6</v>
      </c>
      <c r="F101" s="5">
        <v>1</v>
      </c>
      <c r="G101" s="5">
        <v>0</v>
      </c>
      <c r="H101" s="5">
        <v>1</v>
      </c>
      <c r="I101" s="5">
        <v>4</v>
      </c>
      <c r="J101" s="5">
        <v>4</v>
      </c>
      <c r="K101" s="5">
        <v>0</v>
      </c>
      <c r="L101" s="5">
        <v>4</v>
      </c>
      <c r="M101" s="5">
        <v>0</v>
      </c>
      <c r="N101" s="5">
        <v>4</v>
      </c>
      <c r="O101" s="54">
        <v>2</v>
      </c>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row>
    <row r="102" spans="1:52" ht="16.5">
      <c r="A102" s="84" t="s">
        <v>29</v>
      </c>
      <c r="B102" s="84" t="s">
        <v>30</v>
      </c>
      <c r="C102" s="68" t="s">
        <v>50</v>
      </c>
      <c r="D102" s="53">
        <v>4</v>
      </c>
      <c r="E102" s="5">
        <v>0</v>
      </c>
      <c r="F102" s="5">
        <v>0</v>
      </c>
      <c r="G102" s="5">
        <v>0</v>
      </c>
      <c r="H102" s="5">
        <v>0</v>
      </c>
      <c r="I102" s="5">
        <v>0</v>
      </c>
      <c r="J102" s="5">
        <v>0</v>
      </c>
      <c r="K102" s="5">
        <v>0</v>
      </c>
      <c r="L102" s="5">
        <v>0</v>
      </c>
      <c r="M102" s="5">
        <v>0</v>
      </c>
      <c r="N102" s="5">
        <v>0</v>
      </c>
      <c r="O102" s="54">
        <v>0</v>
      </c>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row>
    <row r="103" spans="1:52" ht="16.5">
      <c r="A103" s="84" t="s">
        <v>29</v>
      </c>
      <c r="B103" s="84" t="s">
        <v>30</v>
      </c>
      <c r="C103" s="68" t="s">
        <v>51</v>
      </c>
      <c r="D103" s="53">
        <v>16</v>
      </c>
      <c r="E103" s="5">
        <v>10</v>
      </c>
      <c r="F103" s="5">
        <v>0</v>
      </c>
      <c r="G103" s="5">
        <v>1</v>
      </c>
      <c r="H103" s="5">
        <v>1</v>
      </c>
      <c r="I103" s="5">
        <v>8</v>
      </c>
      <c r="J103" s="5">
        <v>8</v>
      </c>
      <c r="K103" s="5">
        <v>0</v>
      </c>
      <c r="L103" s="5">
        <v>7</v>
      </c>
      <c r="M103" s="5">
        <v>0</v>
      </c>
      <c r="N103" s="5">
        <v>6</v>
      </c>
      <c r="O103" s="54">
        <v>0</v>
      </c>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row>
    <row r="104" spans="1:52" ht="16.5">
      <c r="A104" s="84" t="s">
        <v>29</v>
      </c>
      <c r="B104" s="84" t="s">
        <v>30</v>
      </c>
      <c r="C104" s="68" t="s">
        <v>133</v>
      </c>
      <c r="D104" s="53">
        <v>10</v>
      </c>
      <c r="E104" s="5"/>
      <c r="F104" s="5"/>
      <c r="G104" s="5"/>
      <c r="H104" s="5"/>
      <c r="I104" s="5"/>
      <c r="J104" s="5"/>
      <c r="K104" s="5"/>
      <c r="L104" s="5"/>
      <c r="M104" s="5"/>
      <c r="N104" s="5"/>
      <c r="O104" s="5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row>
    <row r="105" spans="1:52" ht="16.5">
      <c r="A105" s="84" t="s">
        <v>29</v>
      </c>
      <c r="B105" s="84" t="s">
        <v>30</v>
      </c>
      <c r="C105" s="68" t="s">
        <v>74</v>
      </c>
      <c r="D105" s="53">
        <v>9</v>
      </c>
      <c r="E105" s="5"/>
      <c r="F105" s="5"/>
      <c r="G105" s="5"/>
      <c r="H105" s="5"/>
      <c r="I105" s="5"/>
      <c r="J105" s="5"/>
      <c r="K105" s="5"/>
      <c r="L105" s="5"/>
      <c r="M105" s="5"/>
      <c r="N105" s="5"/>
      <c r="O105" s="54"/>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row>
    <row r="106" spans="1:52" ht="16.5">
      <c r="A106" s="84" t="s">
        <v>29</v>
      </c>
      <c r="B106" s="84" t="s">
        <v>30</v>
      </c>
      <c r="C106" s="68" t="s">
        <v>75</v>
      </c>
      <c r="D106" s="53">
        <v>1</v>
      </c>
      <c r="E106" s="5"/>
      <c r="F106" s="5"/>
      <c r="G106" s="5"/>
      <c r="H106" s="5"/>
      <c r="I106" s="5"/>
      <c r="J106" s="5"/>
      <c r="K106" s="5"/>
      <c r="L106" s="5"/>
      <c r="M106" s="5"/>
      <c r="N106" s="5"/>
      <c r="O106" s="54"/>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row>
    <row r="107" spans="1:52" ht="16.5">
      <c r="A107" s="84" t="s">
        <v>29</v>
      </c>
      <c r="B107" s="84" t="s">
        <v>30</v>
      </c>
      <c r="C107" s="68" t="s">
        <v>31</v>
      </c>
      <c r="D107" s="53">
        <v>57</v>
      </c>
      <c r="E107" s="5">
        <v>11</v>
      </c>
      <c r="F107" s="5">
        <v>0</v>
      </c>
      <c r="G107" s="5">
        <v>0</v>
      </c>
      <c r="H107" s="5">
        <v>1</v>
      </c>
      <c r="I107" s="5">
        <v>10</v>
      </c>
      <c r="J107" s="5">
        <v>10</v>
      </c>
      <c r="K107" s="5">
        <v>0</v>
      </c>
      <c r="L107" s="5">
        <v>10</v>
      </c>
      <c r="M107" s="5">
        <v>0</v>
      </c>
      <c r="N107" s="5">
        <v>10</v>
      </c>
      <c r="O107" s="54">
        <v>1</v>
      </c>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row>
    <row r="108" spans="1:52" ht="16.5">
      <c r="A108" s="84" t="s">
        <v>29</v>
      </c>
      <c r="B108" s="84" t="s">
        <v>30</v>
      </c>
      <c r="C108" s="68" t="s">
        <v>134</v>
      </c>
      <c r="D108" s="53">
        <v>3</v>
      </c>
      <c r="E108" s="5"/>
      <c r="F108" s="5"/>
      <c r="G108" s="5"/>
      <c r="H108" s="5"/>
      <c r="I108" s="5"/>
      <c r="J108" s="5"/>
      <c r="K108" s="5"/>
      <c r="L108" s="5"/>
      <c r="M108" s="5"/>
      <c r="N108" s="5"/>
      <c r="O108" s="54"/>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row>
    <row r="109" spans="1:52" ht="16.5">
      <c r="A109" s="84" t="s">
        <v>29</v>
      </c>
      <c r="B109" s="84" t="s">
        <v>30</v>
      </c>
      <c r="C109" s="68" t="s">
        <v>97</v>
      </c>
      <c r="D109" s="53">
        <v>1</v>
      </c>
      <c r="E109" s="5"/>
      <c r="F109" s="5"/>
      <c r="G109" s="5"/>
      <c r="H109" s="5"/>
      <c r="I109" s="5"/>
      <c r="J109" s="5"/>
      <c r="K109" s="5"/>
      <c r="L109" s="5"/>
      <c r="M109" s="5"/>
      <c r="N109" s="5"/>
      <c r="O109" s="54"/>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row>
    <row r="110" spans="1:52" ht="16.5">
      <c r="A110" s="84" t="s">
        <v>29</v>
      </c>
      <c r="B110" s="84" t="s">
        <v>30</v>
      </c>
      <c r="C110" s="68" t="s">
        <v>135</v>
      </c>
      <c r="D110" s="53">
        <v>3</v>
      </c>
      <c r="E110" s="5"/>
      <c r="F110" s="5"/>
      <c r="G110" s="5"/>
      <c r="H110" s="5"/>
      <c r="I110" s="5"/>
      <c r="J110" s="5"/>
      <c r="K110" s="5"/>
      <c r="L110" s="5"/>
      <c r="M110" s="5"/>
      <c r="N110" s="5"/>
      <c r="O110" s="54"/>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row>
    <row r="111" spans="1:52" ht="16.5">
      <c r="A111" s="84" t="s">
        <v>29</v>
      </c>
      <c r="B111" s="84" t="s">
        <v>30</v>
      </c>
      <c r="C111" s="68" t="s">
        <v>187</v>
      </c>
      <c r="D111" s="53">
        <v>1</v>
      </c>
      <c r="E111" s="5"/>
      <c r="F111" s="5"/>
      <c r="G111" s="5"/>
      <c r="H111" s="5"/>
      <c r="I111" s="5"/>
      <c r="J111" s="5"/>
      <c r="K111" s="5"/>
      <c r="L111" s="5"/>
      <c r="M111" s="5"/>
      <c r="N111" s="5"/>
      <c r="O111" s="54"/>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row>
    <row r="112" spans="1:52" ht="16.5">
      <c r="A112" s="84" t="s">
        <v>29</v>
      </c>
      <c r="B112" s="84" t="s">
        <v>30</v>
      </c>
      <c r="C112" s="68" t="s">
        <v>73</v>
      </c>
      <c r="D112" s="53">
        <v>3</v>
      </c>
      <c r="E112" s="5"/>
      <c r="F112" s="5"/>
      <c r="G112" s="5"/>
      <c r="H112" s="5"/>
      <c r="I112" s="5"/>
      <c r="J112" s="5"/>
      <c r="K112" s="5"/>
      <c r="L112" s="5"/>
      <c r="M112" s="5"/>
      <c r="N112" s="5"/>
      <c r="O112" s="54"/>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row>
    <row r="113" spans="1:52" ht="17.25" thickBot="1">
      <c r="A113" s="84" t="s">
        <v>29</v>
      </c>
      <c r="B113" s="84" t="s">
        <v>30</v>
      </c>
      <c r="C113" s="58" t="s">
        <v>193</v>
      </c>
      <c r="D113" s="53">
        <v>3</v>
      </c>
      <c r="E113" s="5"/>
      <c r="F113" s="5"/>
      <c r="G113" s="5"/>
      <c r="H113" s="5"/>
      <c r="I113" s="5"/>
      <c r="J113" s="5"/>
      <c r="K113" s="5"/>
      <c r="L113" s="5"/>
      <c r="M113" s="5"/>
      <c r="N113" s="5"/>
      <c r="O113" s="54"/>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row>
    <row r="114" spans="1:52" ht="16.5">
      <c r="A114" s="84" t="s">
        <v>29</v>
      </c>
      <c r="B114" s="84" t="s">
        <v>30</v>
      </c>
      <c r="C114" s="66" t="s">
        <v>208</v>
      </c>
      <c r="D114" s="53">
        <v>1</v>
      </c>
      <c r="E114" s="5"/>
      <c r="F114" s="5"/>
      <c r="G114" s="5"/>
      <c r="H114" s="5"/>
      <c r="I114" s="5"/>
      <c r="J114" s="5"/>
      <c r="K114" s="5"/>
      <c r="L114" s="5"/>
      <c r="M114" s="5"/>
      <c r="N114" s="5"/>
      <c r="O114" s="5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row>
    <row r="115" spans="1:52" ht="16.5">
      <c r="A115" s="84" t="s">
        <v>29</v>
      </c>
      <c r="B115" s="84" t="s">
        <v>30</v>
      </c>
      <c r="C115" s="66" t="s">
        <v>210</v>
      </c>
      <c r="D115" s="53">
        <v>0</v>
      </c>
      <c r="E115" s="5"/>
      <c r="F115" s="5"/>
      <c r="G115" s="5"/>
      <c r="H115" s="5"/>
      <c r="I115" s="5"/>
      <c r="J115" s="5"/>
      <c r="K115" s="5"/>
      <c r="L115" s="5"/>
      <c r="M115" s="5"/>
      <c r="N115" s="5"/>
      <c r="O115" s="54"/>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row>
    <row r="116" spans="1:52" ht="16.5">
      <c r="A116" s="84" t="s">
        <v>29</v>
      </c>
      <c r="B116" s="84" t="s">
        <v>30</v>
      </c>
      <c r="C116" s="66" t="s">
        <v>227</v>
      </c>
      <c r="D116" s="53">
        <v>0</v>
      </c>
      <c r="E116" s="5"/>
      <c r="F116" s="5"/>
      <c r="G116" s="5"/>
      <c r="H116" s="5"/>
      <c r="I116" s="5"/>
      <c r="J116" s="5"/>
      <c r="K116" s="5"/>
      <c r="L116" s="5"/>
      <c r="M116" s="5"/>
      <c r="N116" s="5"/>
      <c r="O116" s="54"/>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row>
    <row r="117" spans="1:52" ht="16.5">
      <c r="A117" s="84" t="s">
        <v>29</v>
      </c>
      <c r="B117" s="79" t="s">
        <v>52</v>
      </c>
      <c r="C117" s="68" t="s">
        <v>176</v>
      </c>
      <c r="D117" s="53">
        <v>0</v>
      </c>
      <c r="E117" s="5">
        <v>0</v>
      </c>
      <c r="F117" s="5">
        <v>0</v>
      </c>
      <c r="G117" s="5">
        <v>0</v>
      </c>
      <c r="H117" s="5">
        <v>0</v>
      </c>
      <c r="I117" s="5">
        <v>0</v>
      </c>
      <c r="J117" s="5">
        <v>0</v>
      </c>
      <c r="K117" s="5">
        <v>0</v>
      </c>
      <c r="L117" s="5">
        <v>0</v>
      </c>
      <c r="M117" s="5">
        <v>0</v>
      </c>
      <c r="N117" s="5">
        <v>0</v>
      </c>
      <c r="O117" s="54">
        <v>0</v>
      </c>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row>
    <row r="118" spans="1:52" ht="16.5">
      <c r="A118" s="84" t="s">
        <v>29</v>
      </c>
      <c r="B118" s="84" t="s">
        <v>52</v>
      </c>
      <c r="C118" s="68" t="s">
        <v>137</v>
      </c>
      <c r="D118" s="53">
        <v>4</v>
      </c>
      <c r="E118" s="5">
        <v>1</v>
      </c>
      <c r="F118" s="5">
        <v>0</v>
      </c>
      <c r="G118" s="5">
        <v>0</v>
      </c>
      <c r="H118" s="5">
        <v>0</v>
      </c>
      <c r="I118" s="5">
        <v>1</v>
      </c>
      <c r="J118" s="5">
        <v>1</v>
      </c>
      <c r="K118" s="5">
        <v>0</v>
      </c>
      <c r="L118" s="5">
        <v>1</v>
      </c>
      <c r="M118" s="5">
        <v>0</v>
      </c>
      <c r="N118" s="5">
        <v>1</v>
      </c>
      <c r="O118" s="54">
        <v>0</v>
      </c>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row>
    <row r="119" spans="1:52" ht="16.5">
      <c r="A119" s="84" t="s">
        <v>29</v>
      </c>
      <c r="B119" s="84" t="s">
        <v>52</v>
      </c>
      <c r="C119" s="68" t="s">
        <v>138</v>
      </c>
      <c r="D119" s="53">
        <v>7</v>
      </c>
      <c r="E119" s="5">
        <v>0</v>
      </c>
      <c r="F119" s="5">
        <v>0</v>
      </c>
      <c r="G119" s="5">
        <v>0</v>
      </c>
      <c r="H119" s="5">
        <v>0</v>
      </c>
      <c r="I119" s="5">
        <v>0</v>
      </c>
      <c r="J119" s="5">
        <v>0</v>
      </c>
      <c r="K119" s="5">
        <v>0</v>
      </c>
      <c r="L119" s="5">
        <v>0</v>
      </c>
      <c r="M119" s="5">
        <v>0</v>
      </c>
      <c r="N119" s="5">
        <v>0</v>
      </c>
      <c r="O119" s="54">
        <v>0</v>
      </c>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row>
    <row r="120" spans="1:52" ht="16.5">
      <c r="A120" s="84" t="s">
        <v>29</v>
      </c>
      <c r="B120" s="84" t="s">
        <v>52</v>
      </c>
      <c r="C120" s="68" t="s">
        <v>54</v>
      </c>
      <c r="D120" s="53">
        <v>7</v>
      </c>
      <c r="E120" s="5">
        <v>6</v>
      </c>
      <c r="F120" s="5">
        <v>0</v>
      </c>
      <c r="G120" s="5">
        <v>0</v>
      </c>
      <c r="H120" s="5">
        <v>0</v>
      </c>
      <c r="I120" s="5">
        <v>6</v>
      </c>
      <c r="J120" s="5">
        <v>4</v>
      </c>
      <c r="K120" s="5">
        <v>2</v>
      </c>
      <c r="L120" s="5">
        <v>4</v>
      </c>
      <c r="M120" s="5">
        <v>0</v>
      </c>
      <c r="N120" s="5">
        <v>3</v>
      </c>
      <c r="O120" s="54">
        <v>0</v>
      </c>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row>
    <row r="121" spans="1:52" ht="16.5">
      <c r="A121" s="84" t="s">
        <v>29</v>
      </c>
      <c r="B121" s="84" t="s">
        <v>52</v>
      </c>
      <c r="C121" s="68" t="s">
        <v>175</v>
      </c>
      <c r="D121" s="53">
        <v>6</v>
      </c>
      <c r="E121" s="5">
        <v>3</v>
      </c>
      <c r="F121" s="5">
        <v>0</v>
      </c>
      <c r="G121" s="5">
        <v>0</v>
      </c>
      <c r="H121" s="5">
        <v>0</v>
      </c>
      <c r="I121" s="5">
        <v>3</v>
      </c>
      <c r="J121" s="5">
        <v>3</v>
      </c>
      <c r="K121" s="5">
        <v>0</v>
      </c>
      <c r="L121" s="5">
        <v>3</v>
      </c>
      <c r="M121" s="5">
        <v>0</v>
      </c>
      <c r="N121" s="5">
        <v>3</v>
      </c>
      <c r="O121" s="54">
        <v>0</v>
      </c>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row>
    <row r="122" spans="1:52" ht="16.5">
      <c r="A122" s="84" t="s">
        <v>29</v>
      </c>
      <c r="B122" s="84" t="s">
        <v>52</v>
      </c>
      <c r="C122" s="68" t="s">
        <v>77</v>
      </c>
      <c r="D122" s="53">
        <v>0</v>
      </c>
      <c r="E122" s="5">
        <v>0</v>
      </c>
      <c r="F122" s="5">
        <v>0</v>
      </c>
      <c r="G122" s="5">
        <v>0</v>
      </c>
      <c r="H122" s="5">
        <v>0</v>
      </c>
      <c r="I122" s="5">
        <v>0</v>
      </c>
      <c r="J122" s="5">
        <v>0</v>
      </c>
      <c r="K122" s="5">
        <v>0</v>
      </c>
      <c r="L122" s="5">
        <v>0</v>
      </c>
      <c r="M122" s="5">
        <v>0</v>
      </c>
      <c r="N122" s="5">
        <v>0</v>
      </c>
      <c r="O122" s="54">
        <v>0</v>
      </c>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row>
    <row r="123" spans="1:52" ht="16.5">
      <c r="A123" s="84" t="s">
        <v>29</v>
      </c>
      <c r="B123" s="84" t="s">
        <v>52</v>
      </c>
      <c r="C123" s="68" t="s">
        <v>78</v>
      </c>
      <c r="D123" s="53">
        <v>0</v>
      </c>
      <c r="E123" s="5"/>
      <c r="F123" s="5"/>
      <c r="G123" s="5"/>
      <c r="H123" s="5"/>
      <c r="I123" s="5"/>
      <c r="J123" s="5"/>
      <c r="K123" s="5"/>
      <c r="L123" s="5"/>
      <c r="M123" s="5"/>
      <c r="N123" s="5"/>
      <c r="O123" s="54"/>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row>
    <row r="124" spans="1:52" ht="16.5">
      <c r="A124" s="84" t="s">
        <v>29</v>
      </c>
      <c r="B124" s="84" t="s">
        <v>52</v>
      </c>
      <c r="C124" s="68" t="s">
        <v>144</v>
      </c>
      <c r="D124" s="53">
        <v>16</v>
      </c>
      <c r="E124" s="5">
        <v>10</v>
      </c>
      <c r="F124" s="5">
        <v>0</v>
      </c>
      <c r="G124" s="5">
        <v>0</v>
      </c>
      <c r="H124" s="5">
        <v>0</v>
      </c>
      <c r="I124" s="5">
        <v>10</v>
      </c>
      <c r="J124" s="5">
        <v>9</v>
      </c>
      <c r="K124" s="5">
        <v>1</v>
      </c>
      <c r="L124" s="5">
        <v>8</v>
      </c>
      <c r="M124" s="5">
        <v>1</v>
      </c>
      <c r="N124" s="5">
        <v>8</v>
      </c>
      <c r="O124" s="54">
        <v>4</v>
      </c>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row>
    <row r="125" spans="1:52" ht="16.5">
      <c r="A125" s="84" t="s">
        <v>29</v>
      </c>
      <c r="B125" s="84" t="s">
        <v>52</v>
      </c>
      <c r="C125" s="68" t="s">
        <v>145</v>
      </c>
      <c r="D125" s="53">
        <v>24</v>
      </c>
      <c r="E125" s="5">
        <v>3</v>
      </c>
      <c r="F125" s="5">
        <v>0</v>
      </c>
      <c r="G125" s="5">
        <v>0</v>
      </c>
      <c r="H125" s="5">
        <v>0</v>
      </c>
      <c r="I125" s="5">
        <v>3</v>
      </c>
      <c r="J125" s="5">
        <v>3</v>
      </c>
      <c r="K125" s="5">
        <v>0</v>
      </c>
      <c r="L125" s="5">
        <v>3</v>
      </c>
      <c r="M125" s="5">
        <v>0</v>
      </c>
      <c r="N125" s="5">
        <v>3</v>
      </c>
      <c r="O125" s="54">
        <v>0</v>
      </c>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row>
    <row r="126" spans="1:52" ht="16.5">
      <c r="A126" s="84" t="s">
        <v>29</v>
      </c>
      <c r="B126" s="84" t="s">
        <v>52</v>
      </c>
      <c r="C126" s="68" t="s">
        <v>104</v>
      </c>
      <c r="D126" s="53">
        <v>1</v>
      </c>
      <c r="E126" s="5">
        <v>0</v>
      </c>
      <c r="F126" s="5">
        <v>0</v>
      </c>
      <c r="G126" s="5">
        <v>0</v>
      </c>
      <c r="H126" s="5">
        <v>0</v>
      </c>
      <c r="I126" s="5">
        <v>0</v>
      </c>
      <c r="J126" s="5">
        <v>0</v>
      </c>
      <c r="K126" s="5">
        <v>0</v>
      </c>
      <c r="L126" s="5">
        <v>0</v>
      </c>
      <c r="M126" s="5">
        <v>0</v>
      </c>
      <c r="N126" s="5">
        <v>0</v>
      </c>
      <c r="O126" s="54">
        <v>0</v>
      </c>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row>
    <row r="127" spans="1:52" ht="16.5">
      <c r="A127" s="84" t="s">
        <v>29</v>
      </c>
      <c r="B127" s="84" t="s">
        <v>52</v>
      </c>
      <c r="C127" s="68" t="s">
        <v>103</v>
      </c>
      <c r="D127" s="53">
        <v>0</v>
      </c>
      <c r="E127" s="5">
        <v>0</v>
      </c>
      <c r="F127" s="5">
        <v>0</v>
      </c>
      <c r="G127" s="5">
        <v>0</v>
      </c>
      <c r="H127" s="5">
        <v>0</v>
      </c>
      <c r="I127" s="5">
        <v>0</v>
      </c>
      <c r="J127" s="5">
        <v>0</v>
      </c>
      <c r="K127" s="5">
        <v>0</v>
      </c>
      <c r="L127" s="5">
        <v>0</v>
      </c>
      <c r="M127" s="5">
        <v>0</v>
      </c>
      <c r="N127" s="5">
        <v>0</v>
      </c>
      <c r="O127" s="54">
        <v>0</v>
      </c>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row>
    <row r="128" spans="1:52" ht="16.5">
      <c r="A128" s="84" t="s">
        <v>29</v>
      </c>
      <c r="B128" s="84" t="s">
        <v>52</v>
      </c>
      <c r="C128" s="68" t="s">
        <v>53</v>
      </c>
      <c r="D128" s="53">
        <v>7</v>
      </c>
      <c r="E128" s="5">
        <v>5</v>
      </c>
      <c r="F128" s="5">
        <v>0</v>
      </c>
      <c r="G128" s="5">
        <v>0</v>
      </c>
      <c r="H128" s="5">
        <v>0</v>
      </c>
      <c r="I128" s="5">
        <v>5</v>
      </c>
      <c r="J128" s="5">
        <v>3</v>
      </c>
      <c r="K128" s="5">
        <v>2</v>
      </c>
      <c r="L128" s="5">
        <v>2</v>
      </c>
      <c r="M128" s="5">
        <v>0</v>
      </c>
      <c r="N128" s="5">
        <v>2</v>
      </c>
      <c r="O128" s="54">
        <v>0</v>
      </c>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row>
    <row r="129" spans="1:52" ht="16.5">
      <c r="A129" s="84" t="s">
        <v>29</v>
      </c>
      <c r="B129" s="84" t="s">
        <v>52</v>
      </c>
      <c r="C129" s="68" t="s">
        <v>146</v>
      </c>
      <c r="D129" s="53">
        <v>1</v>
      </c>
      <c r="E129" s="5">
        <v>1</v>
      </c>
      <c r="F129" s="5">
        <v>0</v>
      </c>
      <c r="G129" s="5">
        <v>0</v>
      </c>
      <c r="H129" s="5">
        <v>1</v>
      </c>
      <c r="I129" s="5">
        <v>0</v>
      </c>
      <c r="J129" s="5">
        <v>0</v>
      </c>
      <c r="K129" s="5">
        <v>0</v>
      </c>
      <c r="L129" s="5">
        <v>0</v>
      </c>
      <c r="M129" s="5">
        <v>0</v>
      </c>
      <c r="N129" s="5">
        <v>0</v>
      </c>
      <c r="O129" s="54">
        <v>0</v>
      </c>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row>
    <row r="130" spans="1:52" ht="16.5">
      <c r="A130" s="84" t="s">
        <v>29</v>
      </c>
      <c r="B130" s="84" t="s">
        <v>52</v>
      </c>
      <c r="C130" s="68" t="s">
        <v>79</v>
      </c>
      <c r="D130" s="53">
        <v>0</v>
      </c>
      <c r="E130" s="5">
        <v>0</v>
      </c>
      <c r="F130" s="5">
        <v>0</v>
      </c>
      <c r="G130" s="5">
        <v>0</v>
      </c>
      <c r="H130" s="5">
        <v>0</v>
      </c>
      <c r="I130" s="5">
        <v>0</v>
      </c>
      <c r="J130" s="5">
        <v>0</v>
      </c>
      <c r="K130" s="5">
        <v>0</v>
      </c>
      <c r="L130" s="5">
        <v>0</v>
      </c>
      <c r="M130" s="5">
        <v>0</v>
      </c>
      <c r="N130" s="5">
        <v>0</v>
      </c>
      <c r="O130" s="54">
        <v>0</v>
      </c>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row>
    <row r="131" spans="1:52" ht="17.25" thickBot="1">
      <c r="A131" s="84" t="s">
        <v>29</v>
      </c>
      <c r="B131" s="84" t="s">
        <v>52</v>
      </c>
      <c r="C131" s="58" t="s">
        <v>80</v>
      </c>
      <c r="D131" s="53">
        <v>0</v>
      </c>
      <c r="E131" s="5"/>
      <c r="F131" s="5"/>
      <c r="G131" s="5"/>
      <c r="H131" s="5"/>
      <c r="I131" s="5"/>
      <c r="J131" s="5"/>
      <c r="K131" s="5"/>
      <c r="L131" s="5"/>
      <c r="M131" s="5"/>
      <c r="N131" s="5"/>
      <c r="O131" s="54"/>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row>
    <row r="132" spans="1:52" ht="16.5">
      <c r="A132" s="84" t="s">
        <v>29</v>
      </c>
      <c r="B132" s="79" t="s">
        <v>55</v>
      </c>
      <c r="C132" s="68" t="s">
        <v>148</v>
      </c>
      <c r="D132" s="53">
        <v>3</v>
      </c>
      <c r="E132" s="5"/>
      <c r="F132" s="5"/>
      <c r="G132" s="5"/>
      <c r="H132" s="5"/>
      <c r="I132" s="5"/>
      <c r="J132" s="5"/>
      <c r="K132" s="5"/>
      <c r="L132" s="5"/>
      <c r="M132" s="5"/>
      <c r="N132" s="5"/>
      <c r="O132" s="54"/>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row>
    <row r="133" spans="1:52" ht="16.5">
      <c r="A133" s="84" t="s">
        <v>29</v>
      </c>
      <c r="B133" s="84" t="s">
        <v>55</v>
      </c>
      <c r="C133" s="68" t="s">
        <v>56</v>
      </c>
      <c r="D133" s="53">
        <v>27</v>
      </c>
      <c r="E133" s="5"/>
      <c r="F133" s="5"/>
      <c r="G133" s="5"/>
      <c r="H133" s="5"/>
      <c r="I133" s="5"/>
      <c r="J133" s="5"/>
      <c r="K133" s="5"/>
      <c r="L133" s="5"/>
      <c r="M133" s="5"/>
      <c r="N133" s="5"/>
      <c r="O133" s="54"/>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row>
    <row r="134" spans="1:52" ht="16.5">
      <c r="A134" s="84" t="s">
        <v>29</v>
      </c>
      <c r="B134" s="84" t="s">
        <v>55</v>
      </c>
      <c r="C134" s="68" t="s">
        <v>178</v>
      </c>
      <c r="D134" s="53">
        <v>16</v>
      </c>
      <c r="E134" s="5">
        <v>0</v>
      </c>
      <c r="F134" s="5">
        <v>0</v>
      </c>
      <c r="G134" s="5">
        <v>0</v>
      </c>
      <c r="H134" s="5">
        <v>0</v>
      </c>
      <c r="I134" s="5">
        <v>0</v>
      </c>
      <c r="J134" s="5">
        <v>0</v>
      </c>
      <c r="K134" s="5">
        <v>0</v>
      </c>
      <c r="L134" s="5">
        <v>0</v>
      </c>
      <c r="M134" s="5">
        <v>0</v>
      </c>
      <c r="N134" s="5">
        <v>0</v>
      </c>
      <c r="O134" s="54">
        <v>0</v>
      </c>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row>
    <row r="135" spans="1:52" ht="16.5">
      <c r="A135" s="84" t="s">
        <v>29</v>
      </c>
      <c r="B135" s="84" t="s">
        <v>55</v>
      </c>
      <c r="C135" s="68" t="s">
        <v>149</v>
      </c>
      <c r="D135" s="53">
        <v>14</v>
      </c>
      <c r="E135" s="5"/>
      <c r="F135" s="5"/>
      <c r="G135" s="5"/>
      <c r="H135" s="5"/>
      <c r="I135" s="5"/>
      <c r="J135" s="5"/>
      <c r="K135" s="5"/>
      <c r="L135" s="5"/>
      <c r="M135" s="5"/>
      <c r="N135" s="5"/>
      <c r="O135" s="54"/>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row>
    <row r="136" spans="1:52" ht="16.5">
      <c r="A136" s="84" t="s">
        <v>29</v>
      </c>
      <c r="B136" s="84" t="s">
        <v>55</v>
      </c>
      <c r="C136" s="68" t="s">
        <v>173</v>
      </c>
      <c r="D136" s="53">
        <v>1</v>
      </c>
      <c r="E136" s="5"/>
      <c r="F136" s="5"/>
      <c r="G136" s="5"/>
      <c r="H136" s="5"/>
      <c r="I136" s="5"/>
      <c r="J136" s="5"/>
      <c r="K136" s="5"/>
      <c r="L136" s="5"/>
      <c r="M136" s="5"/>
      <c r="N136" s="5"/>
      <c r="O136" s="54"/>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row>
    <row r="137" spans="1:52" ht="16.5">
      <c r="A137" s="84" t="s">
        <v>29</v>
      </c>
      <c r="B137" s="84" t="s">
        <v>55</v>
      </c>
      <c r="C137" s="68" t="s">
        <v>83</v>
      </c>
      <c r="D137" s="53">
        <v>9</v>
      </c>
      <c r="E137" s="5"/>
      <c r="F137" s="5"/>
      <c r="G137" s="5"/>
      <c r="H137" s="5"/>
      <c r="I137" s="5"/>
      <c r="J137" s="5"/>
      <c r="K137" s="5"/>
      <c r="L137" s="5"/>
      <c r="M137" s="5"/>
      <c r="N137" s="5"/>
      <c r="O137" s="54"/>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row>
    <row r="138" spans="1:52" ht="16.5">
      <c r="A138" s="84" t="s">
        <v>29</v>
      </c>
      <c r="B138" s="84" t="s">
        <v>55</v>
      </c>
      <c r="C138" s="68" t="s">
        <v>150</v>
      </c>
      <c r="D138" s="53">
        <v>3</v>
      </c>
      <c r="E138" s="5"/>
      <c r="F138" s="5"/>
      <c r="G138" s="5"/>
      <c r="H138" s="5"/>
      <c r="I138" s="5"/>
      <c r="J138" s="5"/>
      <c r="K138" s="5"/>
      <c r="L138" s="5"/>
      <c r="M138" s="5"/>
      <c r="N138" s="5"/>
      <c r="O138" s="54"/>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row>
    <row r="139" spans="1:52" ht="16.5">
      <c r="A139" s="84" t="s">
        <v>29</v>
      </c>
      <c r="B139" s="84" t="s">
        <v>55</v>
      </c>
      <c r="C139" s="68" t="s">
        <v>151</v>
      </c>
      <c r="D139" s="53">
        <v>0</v>
      </c>
      <c r="E139" s="5"/>
      <c r="F139" s="5"/>
      <c r="G139" s="5"/>
      <c r="H139" s="5"/>
      <c r="I139" s="5"/>
      <c r="J139" s="5"/>
      <c r="K139" s="5"/>
      <c r="L139" s="5"/>
      <c r="M139" s="5"/>
      <c r="N139" s="5"/>
      <c r="O139" s="54"/>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row>
    <row r="140" spans="1:52" ht="17.25" thickBot="1">
      <c r="A140" s="84" t="s">
        <v>29</v>
      </c>
      <c r="B140" s="84" t="s">
        <v>55</v>
      </c>
      <c r="C140" s="58" t="s">
        <v>152</v>
      </c>
      <c r="D140" s="53">
        <v>3</v>
      </c>
      <c r="E140" s="5"/>
      <c r="F140" s="5"/>
      <c r="G140" s="5"/>
      <c r="H140" s="5"/>
      <c r="I140" s="5"/>
      <c r="J140" s="5"/>
      <c r="K140" s="5"/>
      <c r="L140" s="5"/>
      <c r="M140" s="5"/>
      <c r="N140" s="5"/>
      <c r="O140" s="54"/>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row>
    <row r="141" spans="1:52" ht="16.5">
      <c r="A141" s="84" t="s">
        <v>29</v>
      </c>
      <c r="B141" s="84" t="s">
        <v>55</v>
      </c>
      <c r="C141" s="66" t="s">
        <v>224</v>
      </c>
      <c r="D141" s="53">
        <v>4</v>
      </c>
      <c r="E141" s="5"/>
      <c r="F141" s="5"/>
      <c r="G141" s="5"/>
      <c r="H141" s="5"/>
      <c r="I141" s="5"/>
      <c r="J141" s="5"/>
      <c r="K141" s="5"/>
      <c r="L141" s="5"/>
      <c r="M141" s="5"/>
      <c r="N141" s="5"/>
      <c r="O141" s="54"/>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row>
    <row r="142" spans="1:52" ht="16.5">
      <c r="A142" s="84" t="s">
        <v>29</v>
      </c>
      <c r="B142" s="79" t="s">
        <v>76</v>
      </c>
      <c r="C142" s="68" t="s">
        <v>162</v>
      </c>
      <c r="D142" s="53">
        <v>1</v>
      </c>
      <c r="E142" s="5">
        <v>1</v>
      </c>
      <c r="F142" s="5">
        <v>0</v>
      </c>
      <c r="G142" s="5">
        <v>0</v>
      </c>
      <c r="H142" s="5">
        <v>0</v>
      </c>
      <c r="I142" s="5">
        <v>1</v>
      </c>
      <c r="J142" s="5">
        <v>1</v>
      </c>
      <c r="K142" s="5">
        <v>0</v>
      </c>
      <c r="L142" s="5">
        <v>1</v>
      </c>
      <c r="M142" s="5">
        <v>0</v>
      </c>
      <c r="N142" s="5">
        <v>1</v>
      </c>
      <c r="O142" s="54">
        <v>1</v>
      </c>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row>
    <row r="143" spans="1:52" ht="16.5">
      <c r="A143" s="84" t="s">
        <v>29</v>
      </c>
      <c r="B143" s="84" t="s">
        <v>76</v>
      </c>
      <c r="C143" s="68" t="s">
        <v>139</v>
      </c>
      <c r="D143" s="53">
        <v>4</v>
      </c>
      <c r="E143" s="5">
        <v>0</v>
      </c>
      <c r="F143" s="5">
        <v>0</v>
      </c>
      <c r="G143" s="5">
        <v>0</v>
      </c>
      <c r="H143" s="5">
        <v>0</v>
      </c>
      <c r="I143" s="5">
        <v>0</v>
      </c>
      <c r="J143" s="5">
        <v>0</v>
      </c>
      <c r="K143" s="5">
        <v>0</v>
      </c>
      <c r="L143" s="5">
        <v>0</v>
      </c>
      <c r="M143" s="5">
        <v>0</v>
      </c>
      <c r="N143" s="5">
        <v>0</v>
      </c>
      <c r="O143" s="54">
        <v>0</v>
      </c>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row>
    <row r="144" spans="1:52" ht="16.5">
      <c r="A144" s="84" t="s">
        <v>29</v>
      </c>
      <c r="B144" s="84" t="s">
        <v>76</v>
      </c>
      <c r="C144" s="68" t="s">
        <v>142</v>
      </c>
      <c r="D144" s="53">
        <v>5</v>
      </c>
      <c r="E144" s="5">
        <v>1</v>
      </c>
      <c r="F144" s="5">
        <v>0</v>
      </c>
      <c r="G144" s="5">
        <v>0</v>
      </c>
      <c r="H144" s="5">
        <v>0</v>
      </c>
      <c r="I144" s="5">
        <v>1</v>
      </c>
      <c r="J144" s="5">
        <v>1</v>
      </c>
      <c r="K144" s="5">
        <v>0</v>
      </c>
      <c r="L144" s="5">
        <v>1</v>
      </c>
      <c r="M144" s="5">
        <v>0</v>
      </c>
      <c r="N144" s="5">
        <v>1</v>
      </c>
      <c r="O144" s="54">
        <v>0</v>
      </c>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row>
    <row r="145" spans="1:52" ht="16.5">
      <c r="A145" s="84" t="s">
        <v>29</v>
      </c>
      <c r="B145" s="84" t="s">
        <v>76</v>
      </c>
      <c r="C145" s="68" t="s">
        <v>143</v>
      </c>
      <c r="D145" s="53">
        <v>19</v>
      </c>
      <c r="E145" s="5">
        <v>5</v>
      </c>
      <c r="F145" s="5">
        <v>0</v>
      </c>
      <c r="G145" s="5">
        <v>0</v>
      </c>
      <c r="H145" s="5">
        <v>0</v>
      </c>
      <c r="I145" s="5">
        <v>5</v>
      </c>
      <c r="J145" s="5">
        <v>5</v>
      </c>
      <c r="K145" s="5">
        <v>0</v>
      </c>
      <c r="L145" s="5">
        <v>5</v>
      </c>
      <c r="M145" s="5">
        <v>0</v>
      </c>
      <c r="N145" s="5">
        <v>5</v>
      </c>
      <c r="O145" s="54">
        <v>0</v>
      </c>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row>
    <row r="146" spans="1:52" ht="16.5">
      <c r="A146" s="84" t="s">
        <v>29</v>
      </c>
      <c r="B146" s="84" t="s">
        <v>76</v>
      </c>
      <c r="C146" s="68" t="s">
        <v>81</v>
      </c>
      <c r="D146" s="53">
        <v>12</v>
      </c>
      <c r="E146" s="5">
        <v>2</v>
      </c>
      <c r="F146" s="5">
        <v>0</v>
      </c>
      <c r="G146" s="5">
        <v>0</v>
      </c>
      <c r="H146" s="5">
        <v>0</v>
      </c>
      <c r="I146" s="5">
        <v>2</v>
      </c>
      <c r="J146" s="5">
        <v>2</v>
      </c>
      <c r="K146" s="5">
        <v>0</v>
      </c>
      <c r="L146" s="5">
        <v>2</v>
      </c>
      <c r="M146" s="5">
        <v>0</v>
      </c>
      <c r="N146" s="5">
        <v>0</v>
      </c>
      <c r="O146" s="54">
        <v>0</v>
      </c>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row>
    <row r="147" spans="1:52" ht="16.5">
      <c r="A147" s="84" t="s">
        <v>29</v>
      </c>
      <c r="B147" s="84" t="s">
        <v>76</v>
      </c>
      <c r="C147" s="68" t="s">
        <v>147</v>
      </c>
      <c r="D147" s="53">
        <v>108</v>
      </c>
      <c r="E147" s="5">
        <v>6</v>
      </c>
      <c r="F147" s="5">
        <v>0</v>
      </c>
      <c r="G147" s="5">
        <v>0</v>
      </c>
      <c r="H147" s="5">
        <v>0</v>
      </c>
      <c r="I147" s="5">
        <v>6</v>
      </c>
      <c r="J147" s="5">
        <v>6</v>
      </c>
      <c r="K147" s="5">
        <v>0</v>
      </c>
      <c r="L147" s="5">
        <v>6</v>
      </c>
      <c r="M147" s="5">
        <v>0</v>
      </c>
      <c r="N147" s="5">
        <v>6</v>
      </c>
      <c r="O147" s="54">
        <v>1</v>
      </c>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row>
    <row r="148" spans="1:52" ht="16.5">
      <c r="A148" s="84" t="s">
        <v>29</v>
      </c>
      <c r="B148" s="84" t="s">
        <v>76</v>
      </c>
      <c r="C148" s="68" t="s">
        <v>140</v>
      </c>
      <c r="D148" s="53">
        <v>2</v>
      </c>
      <c r="E148" s="5">
        <v>0</v>
      </c>
      <c r="F148" s="5">
        <v>0</v>
      </c>
      <c r="G148" s="5">
        <v>0</v>
      </c>
      <c r="H148" s="5">
        <v>0</v>
      </c>
      <c r="I148" s="5">
        <v>0</v>
      </c>
      <c r="J148" s="5">
        <v>0</v>
      </c>
      <c r="K148" s="5">
        <v>0</v>
      </c>
      <c r="L148" s="5">
        <v>0</v>
      </c>
      <c r="M148" s="5">
        <v>0</v>
      </c>
      <c r="N148" s="5">
        <v>0</v>
      </c>
      <c r="O148" s="54">
        <v>0</v>
      </c>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row>
    <row r="149" spans="1:52" ht="16.5">
      <c r="A149" s="84" t="s">
        <v>29</v>
      </c>
      <c r="B149" s="84" t="s">
        <v>76</v>
      </c>
      <c r="C149" s="68" t="s">
        <v>177</v>
      </c>
      <c r="D149" s="53">
        <v>5</v>
      </c>
      <c r="E149" s="5">
        <v>1</v>
      </c>
      <c r="F149" s="5">
        <v>0</v>
      </c>
      <c r="G149" s="5">
        <v>0</v>
      </c>
      <c r="H149" s="5">
        <v>0</v>
      </c>
      <c r="I149" s="5">
        <v>1</v>
      </c>
      <c r="J149" s="5">
        <v>1</v>
      </c>
      <c r="K149" s="5">
        <v>0</v>
      </c>
      <c r="L149" s="5">
        <v>1</v>
      </c>
      <c r="M149" s="5">
        <v>0</v>
      </c>
      <c r="N149" s="5">
        <v>0</v>
      </c>
      <c r="O149" s="54">
        <v>0</v>
      </c>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row>
    <row r="150" spans="1:52" ht="16.5">
      <c r="A150" s="84" t="s">
        <v>29</v>
      </c>
      <c r="B150" s="84" t="s">
        <v>76</v>
      </c>
      <c r="C150" s="68" t="s">
        <v>82</v>
      </c>
      <c r="D150" s="53">
        <v>23</v>
      </c>
      <c r="E150" s="5">
        <v>3</v>
      </c>
      <c r="F150" s="5">
        <v>1</v>
      </c>
      <c r="G150" s="5">
        <v>0</v>
      </c>
      <c r="H150" s="5">
        <v>0</v>
      </c>
      <c r="I150" s="5">
        <v>2</v>
      </c>
      <c r="J150" s="5">
        <v>2</v>
      </c>
      <c r="K150" s="5">
        <v>0</v>
      </c>
      <c r="L150" s="5">
        <v>2</v>
      </c>
      <c r="M150" s="5">
        <v>0</v>
      </c>
      <c r="N150" s="5">
        <v>1</v>
      </c>
      <c r="O150" s="54">
        <v>0</v>
      </c>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row>
    <row r="151" spans="1:52" ht="16.5">
      <c r="A151" s="84" t="s">
        <v>29</v>
      </c>
      <c r="B151" s="84" t="s">
        <v>76</v>
      </c>
      <c r="C151" s="68" t="s">
        <v>163</v>
      </c>
      <c r="D151" s="53">
        <v>15</v>
      </c>
      <c r="E151" s="5">
        <v>4</v>
      </c>
      <c r="F151" s="5">
        <v>0</v>
      </c>
      <c r="G151" s="5">
        <v>0</v>
      </c>
      <c r="H151" s="5">
        <v>1</v>
      </c>
      <c r="I151" s="5">
        <v>3</v>
      </c>
      <c r="J151" s="5">
        <v>3</v>
      </c>
      <c r="K151" s="5">
        <v>0</v>
      </c>
      <c r="L151" s="5">
        <v>3</v>
      </c>
      <c r="M151" s="5">
        <v>0</v>
      </c>
      <c r="N151" s="5">
        <v>3</v>
      </c>
      <c r="O151" s="54">
        <v>0</v>
      </c>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row>
    <row r="152" spans="1:52" ht="17.25" thickBot="1">
      <c r="A152" s="84" t="s">
        <v>29</v>
      </c>
      <c r="B152" s="84" t="s">
        <v>76</v>
      </c>
      <c r="C152" s="58" t="s">
        <v>141</v>
      </c>
      <c r="D152" s="53">
        <v>1</v>
      </c>
      <c r="E152" s="5">
        <v>0</v>
      </c>
      <c r="F152" s="5">
        <v>0</v>
      </c>
      <c r="G152" s="5">
        <v>0</v>
      </c>
      <c r="H152" s="5">
        <v>0</v>
      </c>
      <c r="I152" s="5">
        <v>0</v>
      </c>
      <c r="J152" s="5">
        <v>0</v>
      </c>
      <c r="K152" s="5">
        <v>0</v>
      </c>
      <c r="L152" s="5">
        <v>0</v>
      </c>
      <c r="M152" s="5">
        <v>0</v>
      </c>
      <c r="N152" s="5">
        <v>0</v>
      </c>
      <c r="O152" s="54">
        <v>0</v>
      </c>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row>
    <row r="153" spans="1:52" ht="16.5">
      <c r="A153" s="84" t="s">
        <v>29</v>
      </c>
      <c r="B153" s="84" t="s">
        <v>76</v>
      </c>
      <c r="C153" s="66" t="s">
        <v>212</v>
      </c>
      <c r="D153" s="53">
        <v>0</v>
      </c>
      <c r="E153" s="5"/>
      <c r="F153" s="5"/>
      <c r="G153" s="5"/>
      <c r="H153" s="5"/>
      <c r="I153" s="5"/>
      <c r="J153" s="5"/>
      <c r="K153" s="5"/>
      <c r="L153" s="5"/>
      <c r="M153" s="5"/>
      <c r="N153" s="5"/>
      <c r="O153" s="54"/>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row>
    <row r="154" spans="1:52" ht="16.5">
      <c r="A154" s="84" t="s">
        <v>29</v>
      </c>
      <c r="B154" s="84" t="s">
        <v>76</v>
      </c>
      <c r="C154" s="66" t="s">
        <v>213</v>
      </c>
      <c r="D154" s="53">
        <v>0</v>
      </c>
      <c r="E154" s="5">
        <v>0</v>
      </c>
      <c r="F154" s="5">
        <v>0</v>
      </c>
      <c r="G154" s="5">
        <v>0</v>
      </c>
      <c r="H154" s="5">
        <v>0</v>
      </c>
      <c r="I154" s="5">
        <v>0</v>
      </c>
      <c r="J154" s="5">
        <v>0</v>
      </c>
      <c r="K154" s="5">
        <v>0</v>
      </c>
      <c r="L154" s="5">
        <v>0</v>
      </c>
      <c r="M154" s="5">
        <v>0</v>
      </c>
      <c r="N154" s="5">
        <v>0</v>
      </c>
      <c r="O154" s="54">
        <v>0</v>
      </c>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row>
    <row r="155" spans="1:52" ht="16.5">
      <c r="A155" s="84" t="s">
        <v>29</v>
      </c>
      <c r="B155" s="79" t="s">
        <v>84</v>
      </c>
      <c r="C155" s="68" t="s">
        <v>153</v>
      </c>
      <c r="D155" s="53">
        <v>9</v>
      </c>
      <c r="E155" s="5">
        <v>1</v>
      </c>
      <c r="F155" s="5">
        <v>0</v>
      </c>
      <c r="G155" s="5">
        <v>0</v>
      </c>
      <c r="H155" s="5">
        <v>0</v>
      </c>
      <c r="I155" s="5">
        <v>1</v>
      </c>
      <c r="J155" s="5">
        <v>1</v>
      </c>
      <c r="K155" s="5">
        <v>0</v>
      </c>
      <c r="L155" s="5">
        <v>0</v>
      </c>
      <c r="M155" s="5">
        <v>0</v>
      </c>
      <c r="N155" s="5">
        <v>0</v>
      </c>
      <c r="O155" s="54">
        <v>0</v>
      </c>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row>
    <row r="156" spans="1:52" ht="16.5">
      <c r="A156" s="84" t="s">
        <v>29</v>
      </c>
      <c r="B156" s="84" t="s">
        <v>84</v>
      </c>
      <c r="C156" s="68" t="s">
        <v>85</v>
      </c>
      <c r="D156" s="53">
        <v>0</v>
      </c>
      <c r="E156" s="5">
        <v>0</v>
      </c>
      <c r="F156" s="5">
        <v>0</v>
      </c>
      <c r="G156" s="5">
        <v>0</v>
      </c>
      <c r="H156" s="5">
        <v>0</v>
      </c>
      <c r="I156" s="5">
        <v>0</v>
      </c>
      <c r="J156" s="5">
        <v>0</v>
      </c>
      <c r="K156" s="5">
        <v>0</v>
      </c>
      <c r="L156" s="5">
        <v>0</v>
      </c>
      <c r="M156" s="5">
        <v>0</v>
      </c>
      <c r="N156" s="5">
        <v>0</v>
      </c>
      <c r="O156" s="54">
        <v>0</v>
      </c>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row>
    <row r="157" spans="1:52" ht="16.5">
      <c r="A157" s="84" t="s">
        <v>29</v>
      </c>
      <c r="B157" s="84" t="s">
        <v>84</v>
      </c>
      <c r="C157" s="68" t="s">
        <v>181</v>
      </c>
      <c r="D157" s="53">
        <v>0</v>
      </c>
      <c r="E157" s="5">
        <v>0</v>
      </c>
      <c r="F157" s="5">
        <v>0</v>
      </c>
      <c r="G157" s="5">
        <v>0</v>
      </c>
      <c r="H157" s="5">
        <v>0</v>
      </c>
      <c r="I157" s="5">
        <v>0</v>
      </c>
      <c r="J157" s="5">
        <v>0</v>
      </c>
      <c r="K157" s="5">
        <v>0</v>
      </c>
      <c r="L157" s="5">
        <v>0</v>
      </c>
      <c r="M157" s="5">
        <v>0</v>
      </c>
      <c r="N157" s="5">
        <v>0</v>
      </c>
      <c r="O157" s="54">
        <v>0</v>
      </c>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row>
    <row r="158" spans="1:52" ht="16.5">
      <c r="A158" s="84" t="s">
        <v>29</v>
      </c>
      <c r="B158" s="84" t="s">
        <v>84</v>
      </c>
      <c r="C158" s="68" t="s">
        <v>154</v>
      </c>
      <c r="D158" s="53">
        <v>9</v>
      </c>
      <c r="E158" s="5">
        <v>0</v>
      </c>
      <c r="F158" s="5">
        <v>0</v>
      </c>
      <c r="G158" s="5">
        <v>0</v>
      </c>
      <c r="H158" s="5">
        <v>0</v>
      </c>
      <c r="I158" s="5">
        <v>0</v>
      </c>
      <c r="J158" s="5">
        <v>0</v>
      </c>
      <c r="K158" s="5">
        <v>0</v>
      </c>
      <c r="L158" s="5">
        <v>0</v>
      </c>
      <c r="M158" s="5">
        <v>0</v>
      </c>
      <c r="N158" s="5">
        <v>0</v>
      </c>
      <c r="O158" s="54">
        <v>0</v>
      </c>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row>
    <row r="159" spans="1:52" ht="16.5">
      <c r="A159" s="84" t="s">
        <v>29</v>
      </c>
      <c r="B159" s="84" t="s">
        <v>84</v>
      </c>
      <c r="C159" s="68" t="s">
        <v>155</v>
      </c>
      <c r="D159" s="53">
        <v>11</v>
      </c>
      <c r="E159" s="5">
        <v>2</v>
      </c>
      <c r="F159" s="5">
        <v>1</v>
      </c>
      <c r="G159" s="5">
        <v>0</v>
      </c>
      <c r="H159" s="5">
        <v>0</v>
      </c>
      <c r="I159" s="5">
        <v>1</v>
      </c>
      <c r="J159" s="5">
        <v>1</v>
      </c>
      <c r="K159" s="5">
        <v>0</v>
      </c>
      <c r="L159" s="5">
        <v>1</v>
      </c>
      <c r="M159" s="5">
        <v>0</v>
      </c>
      <c r="N159" s="5">
        <v>1</v>
      </c>
      <c r="O159" s="54">
        <v>0</v>
      </c>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row>
    <row r="160" spans="1:52" ht="16.5">
      <c r="A160" s="84" t="s">
        <v>29</v>
      </c>
      <c r="B160" s="84" t="s">
        <v>84</v>
      </c>
      <c r="C160" s="68" t="s">
        <v>86</v>
      </c>
      <c r="D160" s="53">
        <v>4</v>
      </c>
      <c r="E160" s="5">
        <v>0</v>
      </c>
      <c r="F160" s="5">
        <v>0</v>
      </c>
      <c r="G160" s="5">
        <v>0</v>
      </c>
      <c r="H160" s="5">
        <v>0</v>
      </c>
      <c r="I160" s="5">
        <v>0</v>
      </c>
      <c r="J160" s="5">
        <v>0</v>
      </c>
      <c r="K160" s="5">
        <v>0</v>
      </c>
      <c r="L160" s="5">
        <v>0</v>
      </c>
      <c r="M160" s="5">
        <v>0</v>
      </c>
      <c r="N160" s="5">
        <v>0</v>
      </c>
      <c r="O160" s="54">
        <v>0</v>
      </c>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row>
    <row r="161" spans="1:52" ht="16.5">
      <c r="A161" s="84" t="s">
        <v>29</v>
      </c>
      <c r="B161" s="84" t="s">
        <v>84</v>
      </c>
      <c r="C161" s="68" t="s">
        <v>156</v>
      </c>
      <c r="D161" s="53">
        <v>42</v>
      </c>
      <c r="E161" s="5">
        <v>5</v>
      </c>
      <c r="F161" s="5">
        <v>0</v>
      </c>
      <c r="G161" s="5">
        <v>0</v>
      </c>
      <c r="H161" s="5">
        <v>2</v>
      </c>
      <c r="I161" s="5">
        <v>3</v>
      </c>
      <c r="J161" s="5">
        <v>3</v>
      </c>
      <c r="K161" s="5">
        <v>0</v>
      </c>
      <c r="L161" s="5">
        <v>1</v>
      </c>
      <c r="M161" s="5">
        <v>0</v>
      </c>
      <c r="N161" s="5">
        <v>1</v>
      </c>
      <c r="O161" s="54">
        <v>1</v>
      </c>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row>
    <row r="162" spans="1:52" ht="17.25" thickBot="1">
      <c r="A162" s="84" t="s">
        <v>29</v>
      </c>
      <c r="B162" s="84" t="s">
        <v>84</v>
      </c>
      <c r="C162" s="58" t="s">
        <v>190</v>
      </c>
      <c r="D162" s="53">
        <v>0</v>
      </c>
      <c r="E162" s="5">
        <v>0</v>
      </c>
      <c r="F162" s="5">
        <v>0</v>
      </c>
      <c r="G162" s="5">
        <v>0</v>
      </c>
      <c r="H162" s="5">
        <v>0</v>
      </c>
      <c r="I162" s="5">
        <v>0</v>
      </c>
      <c r="J162" s="5">
        <v>0</v>
      </c>
      <c r="K162" s="5">
        <v>0</v>
      </c>
      <c r="L162" s="5">
        <v>0</v>
      </c>
      <c r="M162" s="5">
        <v>0</v>
      </c>
      <c r="N162" s="5">
        <v>0</v>
      </c>
      <c r="O162" s="54">
        <v>0</v>
      </c>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row>
    <row r="163" spans="1:52" ht="16.5">
      <c r="A163" s="84" t="s">
        <v>29</v>
      </c>
      <c r="B163" s="79" t="s">
        <v>87</v>
      </c>
      <c r="C163" s="68" t="s">
        <v>88</v>
      </c>
      <c r="D163" s="53">
        <v>11</v>
      </c>
      <c r="E163" s="5">
        <v>0</v>
      </c>
      <c r="F163" s="5">
        <v>0</v>
      </c>
      <c r="G163" s="5">
        <v>0</v>
      </c>
      <c r="H163" s="5">
        <v>0</v>
      </c>
      <c r="I163" s="5">
        <v>0</v>
      </c>
      <c r="J163" s="5">
        <v>0</v>
      </c>
      <c r="K163" s="5">
        <v>0</v>
      </c>
      <c r="L163" s="5">
        <v>0</v>
      </c>
      <c r="M163" s="5">
        <v>0</v>
      </c>
      <c r="N163" s="5">
        <v>0</v>
      </c>
      <c r="O163" s="54">
        <v>0</v>
      </c>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row>
    <row r="164" spans="1:52" ht="16.5">
      <c r="A164" s="84" t="s">
        <v>29</v>
      </c>
      <c r="B164" s="84" t="s">
        <v>87</v>
      </c>
      <c r="C164" s="68" t="s">
        <v>157</v>
      </c>
      <c r="D164" s="53">
        <v>32</v>
      </c>
      <c r="E164" s="5">
        <v>0</v>
      </c>
      <c r="F164" s="5">
        <v>0</v>
      </c>
      <c r="G164" s="5">
        <v>0</v>
      </c>
      <c r="H164" s="5">
        <v>0</v>
      </c>
      <c r="I164" s="5">
        <v>0</v>
      </c>
      <c r="J164" s="5">
        <v>0</v>
      </c>
      <c r="K164" s="5">
        <v>0</v>
      </c>
      <c r="L164" s="5">
        <v>0</v>
      </c>
      <c r="M164" s="5">
        <v>0</v>
      </c>
      <c r="N164" s="5">
        <v>0</v>
      </c>
      <c r="O164" s="54">
        <v>0</v>
      </c>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row>
    <row r="165" spans="1:52" ht="16.5">
      <c r="A165" s="84" t="s">
        <v>29</v>
      </c>
      <c r="B165" s="84" t="s">
        <v>87</v>
      </c>
      <c r="C165" s="68" t="s">
        <v>171</v>
      </c>
      <c r="D165" s="53">
        <v>6</v>
      </c>
      <c r="E165" s="5">
        <v>4</v>
      </c>
      <c r="F165" s="5">
        <v>0</v>
      </c>
      <c r="G165" s="5">
        <v>0</v>
      </c>
      <c r="H165" s="5">
        <v>0</v>
      </c>
      <c r="I165" s="5">
        <v>4</v>
      </c>
      <c r="J165" s="5">
        <v>4</v>
      </c>
      <c r="K165" s="5">
        <v>0</v>
      </c>
      <c r="L165" s="5">
        <v>3</v>
      </c>
      <c r="M165" s="5">
        <v>0</v>
      </c>
      <c r="N165" s="5">
        <v>3</v>
      </c>
      <c r="O165" s="54">
        <v>0</v>
      </c>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row>
    <row r="166" spans="1:52" ht="16.5">
      <c r="A166" s="84" t="s">
        <v>29</v>
      </c>
      <c r="B166" s="84" t="s">
        <v>87</v>
      </c>
      <c r="C166" s="68" t="s">
        <v>89</v>
      </c>
      <c r="D166" s="53">
        <v>6</v>
      </c>
      <c r="E166" s="5">
        <v>0</v>
      </c>
      <c r="F166" s="5">
        <v>0</v>
      </c>
      <c r="G166" s="5">
        <v>0</v>
      </c>
      <c r="H166" s="5">
        <v>0</v>
      </c>
      <c r="I166" s="5">
        <v>0</v>
      </c>
      <c r="J166" s="5">
        <v>0</v>
      </c>
      <c r="K166" s="5">
        <v>0</v>
      </c>
      <c r="L166" s="5">
        <v>0</v>
      </c>
      <c r="M166" s="5">
        <v>0</v>
      </c>
      <c r="N166" s="5">
        <v>0</v>
      </c>
      <c r="O166" s="54">
        <v>0</v>
      </c>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row>
    <row r="167" spans="1:52" ht="17.25" thickBot="1">
      <c r="A167" s="84" t="s">
        <v>29</v>
      </c>
      <c r="B167" s="84" t="s">
        <v>87</v>
      </c>
      <c r="C167" s="58" t="s">
        <v>158</v>
      </c>
      <c r="D167" s="53">
        <v>15</v>
      </c>
      <c r="E167" s="5"/>
      <c r="F167" s="5"/>
      <c r="G167" s="5"/>
      <c r="H167" s="5"/>
      <c r="I167" s="5"/>
      <c r="J167" s="5"/>
      <c r="K167" s="5"/>
      <c r="L167" s="5"/>
      <c r="M167" s="5"/>
      <c r="N167" s="5"/>
      <c r="O167" s="54"/>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row>
    <row r="168" spans="1:52" ht="16.5">
      <c r="A168" s="84" t="s">
        <v>29</v>
      </c>
      <c r="B168" s="79" t="s">
        <v>90</v>
      </c>
      <c r="C168" s="68" t="s">
        <v>159</v>
      </c>
      <c r="D168" s="53">
        <v>5</v>
      </c>
      <c r="E168" s="5"/>
      <c r="F168" s="5"/>
      <c r="G168" s="5"/>
      <c r="H168" s="5"/>
      <c r="I168" s="5"/>
      <c r="J168" s="5"/>
      <c r="K168" s="5"/>
      <c r="L168" s="5"/>
      <c r="M168" s="5"/>
      <c r="N168" s="5"/>
      <c r="O168" s="54"/>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row>
    <row r="169" spans="1:52" ht="16.5">
      <c r="A169" s="84" t="s">
        <v>29</v>
      </c>
      <c r="B169" s="84" t="s">
        <v>90</v>
      </c>
      <c r="C169" s="68" t="s">
        <v>192</v>
      </c>
      <c r="D169" s="53">
        <v>2</v>
      </c>
      <c r="E169" s="5"/>
      <c r="F169" s="5"/>
      <c r="G169" s="5"/>
      <c r="H169" s="5"/>
      <c r="I169" s="5"/>
      <c r="J169" s="5"/>
      <c r="K169" s="5"/>
      <c r="L169" s="5"/>
      <c r="M169" s="5"/>
      <c r="N169" s="5"/>
      <c r="O169" s="54"/>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row>
    <row r="170" spans="1:52" ht="16.5">
      <c r="A170" s="84" t="s">
        <v>29</v>
      </c>
      <c r="B170" s="84" t="s">
        <v>90</v>
      </c>
      <c r="C170" s="68" t="s">
        <v>179</v>
      </c>
      <c r="D170" s="53">
        <v>0</v>
      </c>
      <c r="E170" s="5"/>
      <c r="F170" s="5"/>
      <c r="G170" s="5"/>
      <c r="H170" s="5"/>
      <c r="I170" s="5"/>
      <c r="J170" s="5"/>
      <c r="K170" s="5"/>
      <c r="L170" s="5"/>
      <c r="M170" s="5"/>
      <c r="N170" s="5"/>
      <c r="O170" s="54"/>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row>
    <row r="171" spans="1:52" ht="16.5">
      <c r="A171" s="84" t="s">
        <v>29</v>
      </c>
      <c r="B171" s="84" t="s">
        <v>90</v>
      </c>
      <c r="C171" s="68" t="s">
        <v>91</v>
      </c>
      <c r="D171" s="53">
        <v>18</v>
      </c>
      <c r="E171" s="5"/>
      <c r="F171" s="5"/>
      <c r="G171" s="5"/>
      <c r="H171" s="5"/>
      <c r="I171" s="5"/>
      <c r="J171" s="5"/>
      <c r="K171" s="5"/>
      <c r="L171" s="5"/>
      <c r="M171" s="5"/>
      <c r="N171" s="5"/>
      <c r="O171" s="54"/>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row>
    <row r="172" spans="1:52" ht="16.5">
      <c r="A172" s="84" t="s">
        <v>29</v>
      </c>
      <c r="B172" s="84" t="s">
        <v>90</v>
      </c>
      <c r="C172" s="68" t="s">
        <v>160</v>
      </c>
      <c r="D172" s="53">
        <v>6</v>
      </c>
      <c r="E172" s="5"/>
      <c r="F172" s="5"/>
      <c r="G172" s="5"/>
      <c r="H172" s="5"/>
      <c r="I172" s="5"/>
      <c r="J172" s="5"/>
      <c r="K172" s="5"/>
      <c r="L172" s="5"/>
      <c r="M172" s="5"/>
      <c r="N172" s="5"/>
      <c r="O172" s="54"/>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row>
    <row r="173" spans="1:52" ht="17.25" thickBot="1">
      <c r="A173" s="84" t="s">
        <v>29</v>
      </c>
      <c r="B173" s="86" t="s">
        <v>90</v>
      </c>
      <c r="C173" s="58" t="s">
        <v>191</v>
      </c>
      <c r="D173" s="53">
        <v>0</v>
      </c>
      <c r="E173" s="5"/>
      <c r="F173" s="5"/>
      <c r="G173" s="5"/>
      <c r="H173" s="5"/>
      <c r="I173" s="5"/>
      <c r="J173" s="5"/>
      <c r="K173" s="5"/>
      <c r="L173" s="5"/>
      <c r="M173" s="5"/>
      <c r="N173" s="5"/>
      <c r="O173" s="54"/>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row>
    <row r="174" spans="1:52" ht="16.5">
      <c r="A174" s="79" t="s">
        <v>32</v>
      </c>
      <c r="B174" s="79" t="s">
        <v>33</v>
      </c>
      <c r="C174" s="68" t="s">
        <v>34</v>
      </c>
      <c r="D174" s="53">
        <v>6</v>
      </c>
      <c r="E174" s="5"/>
      <c r="F174" s="5"/>
      <c r="G174" s="5"/>
      <c r="H174" s="5"/>
      <c r="I174" s="5"/>
      <c r="J174" s="5"/>
      <c r="K174" s="5"/>
      <c r="L174" s="5"/>
      <c r="M174" s="5"/>
      <c r="N174" s="5"/>
      <c r="O174" s="5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row>
    <row r="175" spans="1:52" ht="16.5">
      <c r="A175" s="84" t="s">
        <v>32</v>
      </c>
      <c r="B175" s="84" t="s">
        <v>33</v>
      </c>
      <c r="C175" s="68" t="s">
        <v>92</v>
      </c>
      <c r="D175" s="53">
        <v>0</v>
      </c>
      <c r="E175" s="5"/>
      <c r="F175" s="5"/>
      <c r="G175" s="5"/>
      <c r="H175" s="5"/>
      <c r="I175" s="5"/>
      <c r="J175" s="5"/>
      <c r="K175" s="5"/>
      <c r="L175" s="5"/>
      <c r="M175" s="5"/>
      <c r="N175" s="5"/>
      <c r="O175" s="54"/>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row>
    <row r="176" spans="1:52" ht="16.5">
      <c r="A176" s="84" t="s">
        <v>32</v>
      </c>
      <c r="B176" s="84" t="s">
        <v>33</v>
      </c>
      <c r="C176" s="68" t="s">
        <v>167</v>
      </c>
      <c r="D176" s="53">
        <v>43</v>
      </c>
      <c r="E176" s="5"/>
      <c r="F176" s="5"/>
      <c r="G176" s="5"/>
      <c r="H176" s="5"/>
      <c r="I176" s="5"/>
      <c r="J176" s="5"/>
      <c r="K176" s="5"/>
      <c r="L176" s="5"/>
      <c r="M176" s="5"/>
      <c r="N176" s="5"/>
      <c r="O176" s="54"/>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row>
    <row r="177" spans="1:52" ht="17.25" thickBot="1">
      <c r="A177" s="84" t="s">
        <v>32</v>
      </c>
      <c r="B177" s="84" t="s">
        <v>33</v>
      </c>
      <c r="C177" s="58" t="s">
        <v>95</v>
      </c>
      <c r="D177" s="53">
        <v>5</v>
      </c>
      <c r="E177" s="5"/>
      <c r="F177" s="5"/>
      <c r="G177" s="5"/>
      <c r="H177" s="5"/>
      <c r="I177" s="5"/>
      <c r="J177" s="5"/>
      <c r="K177" s="5"/>
      <c r="L177" s="5"/>
      <c r="M177" s="5"/>
      <c r="N177" s="5"/>
      <c r="O177" s="54"/>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row>
    <row r="178" spans="1:52" ht="16.5">
      <c r="A178" s="84" t="s">
        <v>32</v>
      </c>
      <c r="B178" s="84" t="s">
        <v>33</v>
      </c>
      <c r="C178" s="66" t="s">
        <v>220</v>
      </c>
      <c r="D178" s="53">
        <v>1</v>
      </c>
      <c r="E178" s="5"/>
      <c r="F178" s="5"/>
      <c r="G178" s="5"/>
      <c r="H178" s="5"/>
      <c r="I178" s="5"/>
      <c r="J178" s="5"/>
      <c r="K178" s="5"/>
      <c r="L178" s="5"/>
      <c r="M178" s="5"/>
      <c r="N178" s="5"/>
      <c r="O178" s="54"/>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row>
    <row r="179" spans="1:52" ht="16.5">
      <c r="A179" s="84" t="s">
        <v>32</v>
      </c>
      <c r="B179" s="84" t="s">
        <v>33</v>
      </c>
      <c r="C179" s="66" t="s">
        <v>230</v>
      </c>
      <c r="D179" s="53">
        <v>0</v>
      </c>
      <c r="E179" s="5"/>
      <c r="F179" s="5"/>
      <c r="G179" s="5"/>
      <c r="H179" s="5"/>
      <c r="I179" s="5"/>
      <c r="J179" s="5"/>
      <c r="K179" s="5"/>
      <c r="L179" s="5"/>
      <c r="M179" s="5"/>
      <c r="N179" s="5"/>
      <c r="O179" s="54"/>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row>
    <row r="180" spans="1:52" ht="16.5">
      <c r="A180" s="84" t="s">
        <v>32</v>
      </c>
      <c r="B180" s="84" t="s">
        <v>33</v>
      </c>
      <c r="C180" s="66" t="s">
        <v>231</v>
      </c>
      <c r="D180" s="53">
        <v>0</v>
      </c>
      <c r="E180" s="5"/>
      <c r="F180" s="5"/>
      <c r="G180" s="5"/>
      <c r="H180" s="5"/>
      <c r="I180" s="5"/>
      <c r="J180" s="5"/>
      <c r="K180" s="5"/>
      <c r="L180" s="5"/>
      <c r="M180" s="5"/>
      <c r="N180" s="5"/>
      <c r="O180" s="54"/>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row>
    <row r="181" spans="1:52" ht="16.5">
      <c r="A181" s="84" t="s">
        <v>32</v>
      </c>
      <c r="B181" s="79" t="s">
        <v>35</v>
      </c>
      <c r="C181" s="68" t="s">
        <v>165</v>
      </c>
      <c r="D181" s="53">
        <v>11</v>
      </c>
      <c r="E181" s="5"/>
      <c r="F181" s="5"/>
      <c r="G181" s="5"/>
      <c r="H181" s="5"/>
      <c r="I181" s="5"/>
      <c r="J181" s="5"/>
      <c r="K181" s="5"/>
      <c r="L181" s="5"/>
      <c r="M181" s="5"/>
      <c r="N181" s="5"/>
      <c r="O181" s="54"/>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row>
    <row r="182" spans="1:52" ht="16.5">
      <c r="A182" s="84" t="s">
        <v>32</v>
      </c>
      <c r="B182" s="84" t="s">
        <v>35</v>
      </c>
      <c r="C182" s="68" t="s">
        <v>37</v>
      </c>
      <c r="D182" s="53">
        <v>9</v>
      </c>
      <c r="E182" s="5"/>
      <c r="F182" s="5"/>
      <c r="G182" s="5"/>
      <c r="H182" s="5"/>
      <c r="I182" s="5"/>
      <c r="J182" s="5"/>
      <c r="K182" s="5"/>
      <c r="L182" s="5"/>
      <c r="M182" s="5"/>
      <c r="N182" s="5"/>
      <c r="O182" s="54"/>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row>
    <row r="183" spans="1:52" ht="16.5">
      <c r="A183" s="84" t="s">
        <v>32</v>
      </c>
      <c r="B183" s="84" t="s">
        <v>35</v>
      </c>
      <c r="C183" s="68" t="s">
        <v>168</v>
      </c>
      <c r="D183" s="53">
        <v>4</v>
      </c>
      <c r="E183" s="5"/>
      <c r="F183" s="5"/>
      <c r="G183" s="5"/>
      <c r="H183" s="5"/>
      <c r="I183" s="5"/>
      <c r="J183" s="5"/>
      <c r="K183" s="5"/>
      <c r="L183" s="5"/>
      <c r="M183" s="5"/>
      <c r="N183" s="5"/>
      <c r="O183" s="54"/>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row>
    <row r="184" spans="1:52" ht="16.5">
      <c r="A184" s="84" t="s">
        <v>32</v>
      </c>
      <c r="B184" s="84" t="s">
        <v>35</v>
      </c>
      <c r="C184" s="68" t="s">
        <v>96</v>
      </c>
      <c r="D184" s="53">
        <v>6</v>
      </c>
      <c r="E184" s="5"/>
      <c r="F184" s="5"/>
      <c r="G184" s="5"/>
      <c r="H184" s="5"/>
      <c r="I184" s="5"/>
      <c r="J184" s="5"/>
      <c r="K184" s="5"/>
      <c r="L184" s="5"/>
      <c r="M184" s="5"/>
      <c r="N184" s="5"/>
      <c r="O184" s="5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row>
    <row r="185" spans="1:52" ht="17.25" thickBot="1">
      <c r="A185" s="84" t="s">
        <v>32</v>
      </c>
      <c r="B185" s="84" t="s">
        <v>35</v>
      </c>
      <c r="C185" s="58" t="s">
        <v>36</v>
      </c>
      <c r="D185" s="53">
        <v>8</v>
      </c>
      <c r="E185" s="5">
        <v>10</v>
      </c>
      <c r="F185" s="5">
        <v>0</v>
      </c>
      <c r="G185" s="5">
        <v>1</v>
      </c>
      <c r="H185" s="5">
        <v>4</v>
      </c>
      <c r="I185" s="5">
        <v>5</v>
      </c>
      <c r="J185" s="5">
        <v>3</v>
      </c>
      <c r="K185" s="5">
        <v>2</v>
      </c>
      <c r="L185" s="5">
        <v>3</v>
      </c>
      <c r="M185" s="5">
        <v>0</v>
      </c>
      <c r="N185" s="5">
        <v>3</v>
      </c>
      <c r="O185" s="54">
        <v>0</v>
      </c>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row>
    <row r="186" spans="1:52" ht="16.5">
      <c r="A186" s="84" t="s">
        <v>32</v>
      </c>
      <c r="B186" s="84" t="s">
        <v>35</v>
      </c>
      <c r="C186" s="66" t="s">
        <v>217</v>
      </c>
      <c r="D186" s="53">
        <v>1</v>
      </c>
      <c r="E186" s="5"/>
      <c r="F186" s="5"/>
      <c r="G186" s="5"/>
      <c r="H186" s="5"/>
      <c r="I186" s="5"/>
      <c r="J186" s="5"/>
      <c r="K186" s="5"/>
      <c r="L186" s="5"/>
      <c r="M186" s="5"/>
      <c r="N186" s="5"/>
      <c r="O186" s="54"/>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row>
    <row r="187" spans="1:52" ht="16.5">
      <c r="A187" s="84" t="s">
        <v>32</v>
      </c>
      <c r="B187" s="84" t="s">
        <v>35</v>
      </c>
      <c r="C187" s="66" t="s">
        <v>223</v>
      </c>
      <c r="D187" s="53">
        <v>0</v>
      </c>
      <c r="E187" s="5"/>
      <c r="F187" s="5"/>
      <c r="G187" s="5"/>
      <c r="H187" s="5"/>
      <c r="I187" s="5"/>
      <c r="J187" s="5"/>
      <c r="K187" s="5"/>
      <c r="L187" s="5"/>
      <c r="M187" s="5"/>
      <c r="N187" s="5"/>
      <c r="O187" s="54"/>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row>
    <row r="188" spans="1:52" ht="16.5">
      <c r="A188" s="84" t="s">
        <v>32</v>
      </c>
      <c r="B188" s="84" t="s">
        <v>35</v>
      </c>
      <c r="C188" s="66" t="s">
        <v>229</v>
      </c>
      <c r="D188" s="53">
        <v>0</v>
      </c>
      <c r="E188" s="5"/>
      <c r="F188" s="5"/>
      <c r="G188" s="5"/>
      <c r="H188" s="5"/>
      <c r="I188" s="5"/>
      <c r="J188" s="5"/>
      <c r="K188" s="5"/>
      <c r="L188" s="5"/>
      <c r="M188" s="5"/>
      <c r="N188" s="5"/>
      <c r="O188" s="54"/>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row>
    <row r="189" spans="1:52" ht="16.5">
      <c r="A189" s="84" t="s">
        <v>32</v>
      </c>
      <c r="B189" s="79" t="s">
        <v>93</v>
      </c>
      <c r="C189" s="68" t="s">
        <v>166</v>
      </c>
      <c r="D189" s="53">
        <v>14</v>
      </c>
      <c r="E189" s="5"/>
      <c r="F189" s="5"/>
      <c r="G189" s="5"/>
      <c r="H189" s="5"/>
      <c r="I189" s="5"/>
      <c r="J189" s="5"/>
      <c r="K189" s="5"/>
      <c r="L189" s="5"/>
      <c r="M189" s="5"/>
      <c r="N189" s="5"/>
      <c r="O189" s="54"/>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row>
    <row r="190" spans="1:52" ht="16.5">
      <c r="A190" s="84" t="s">
        <v>32</v>
      </c>
      <c r="B190" s="84" t="s">
        <v>93</v>
      </c>
      <c r="C190" s="68" t="s">
        <v>180</v>
      </c>
      <c r="D190" s="53">
        <v>0</v>
      </c>
      <c r="E190" s="5"/>
      <c r="F190" s="5"/>
      <c r="G190" s="5"/>
      <c r="H190" s="5"/>
      <c r="I190" s="5"/>
      <c r="J190" s="5"/>
      <c r="K190" s="5"/>
      <c r="L190" s="5"/>
      <c r="M190" s="5"/>
      <c r="N190" s="5"/>
      <c r="O190" s="54"/>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row>
    <row r="191" spans="1:52" ht="17.25" thickBot="1">
      <c r="A191" s="84" t="s">
        <v>32</v>
      </c>
      <c r="B191" s="84" t="s">
        <v>93</v>
      </c>
      <c r="C191" s="58" t="s">
        <v>94</v>
      </c>
      <c r="D191" s="53">
        <v>8</v>
      </c>
      <c r="E191" s="5"/>
      <c r="F191" s="5"/>
      <c r="G191" s="5"/>
      <c r="H191" s="5"/>
      <c r="I191" s="5"/>
      <c r="J191" s="5"/>
      <c r="K191" s="5"/>
      <c r="L191" s="5"/>
      <c r="M191" s="5"/>
      <c r="N191" s="5"/>
      <c r="O191" s="54"/>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row>
    <row r="192" spans="1:52" ht="16.5">
      <c r="A192" s="84" t="s">
        <v>32</v>
      </c>
      <c r="B192" s="84" t="s">
        <v>93</v>
      </c>
      <c r="C192" s="66" t="s">
        <v>216</v>
      </c>
      <c r="D192" s="53">
        <v>0</v>
      </c>
      <c r="E192" s="5"/>
      <c r="F192" s="5"/>
      <c r="G192" s="5"/>
      <c r="H192" s="5"/>
      <c r="I192" s="5"/>
      <c r="J192" s="5"/>
      <c r="K192" s="5"/>
      <c r="L192" s="5"/>
      <c r="M192" s="5"/>
      <c r="N192" s="5"/>
      <c r="O192" s="54"/>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row>
    <row r="193" spans="1:52" ht="16.5">
      <c r="A193" s="84" t="s">
        <v>32</v>
      </c>
      <c r="B193" s="84" t="s">
        <v>93</v>
      </c>
      <c r="C193" s="66" t="s">
        <v>218</v>
      </c>
      <c r="D193" s="53">
        <v>3</v>
      </c>
      <c r="E193" s="5"/>
      <c r="F193" s="5"/>
      <c r="G193" s="5"/>
      <c r="H193" s="5"/>
      <c r="I193" s="5"/>
      <c r="J193" s="5"/>
      <c r="K193" s="5"/>
      <c r="L193" s="5"/>
      <c r="M193" s="5"/>
      <c r="N193" s="5"/>
      <c r="O193" s="54"/>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row>
    <row r="194" spans="1:52" ht="17.25" thickBot="1">
      <c r="A194" s="86" t="s">
        <v>32</v>
      </c>
      <c r="B194" s="86" t="s">
        <v>93</v>
      </c>
      <c r="C194" s="66" t="s">
        <v>219</v>
      </c>
      <c r="D194" s="55">
        <v>0</v>
      </c>
      <c r="E194" s="56"/>
      <c r="F194" s="56"/>
      <c r="G194" s="56"/>
      <c r="H194" s="56"/>
      <c r="I194" s="56"/>
      <c r="J194" s="56"/>
      <c r="K194" s="56"/>
      <c r="L194" s="56"/>
      <c r="M194" s="56"/>
      <c r="N194" s="56"/>
      <c r="O194" s="57"/>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row>
    <row r="195" spans="1:52" ht="16.5">
      <c r="A195" s="75" t="s">
        <v>198</v>
      </c>
      <c r="B195" s="85"/>
      <c r="C195" s="85"/>
      <c r="D195" s="5">
        <v>1478</v>
      </c>
      <c r="E195" s="5">
        <v>275</v>
      </c>
      <c r="F195" s="5">
        <v>4</v>
      </c>
      <c r="G195" s="5">
        <v>5</v>
      </c>
      <c r="H195" s="5">
        <v>26</v>
      </c>
      <c r="I195" s="5">
        <v>240</v>
      </c>
      <c r="J195" s="5">
        <v>230</v>
      </c>
      <c r="K195" s="5">
        <v>10</v>
      </c>
      <c r="L195" s="5">
        <v>209</v>
      </c>
      <c r="M195" s="5">
        <v>1</v>
      </c>
      <c r="N195" s="5">
        <v>183</v>
      </c>
      <c r="O195" s="5">
        <v>24</v>
      </c>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row>
    <row r="196" spans="1:52">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row>
  </sheetData>
  <mergeCells count="28">
    <mergeCell ref="A195:C195"/>
    <mergeCell ref="B7:B10"/>
    <mergeCell ref="B11:B13"/>
    <mergeCell ref="B15:B19"/>
    <mergeCell ref="B20:B25"/>
    <mergeCell ref="B26:B29"/>
    <mergeCell ref="B30:B38"/>
    <mergeCell ref="B39:B47"/>
    <mergeCell ref="B48:B63"/>
    <mergeCell ref="B64:B79"/>
    <mergeCell ref="B80:B86"/>
    <mergeCell ref="B87:B91"/>
    <mergeCell ref="B92:B98"/>
    <mergeCell ref="B99:B116"/>
    <mergeCell ref="B117:B131"/>
    <mergeCell ref="B132:B141"/>
    <mergeCell ref="A7:A29"/>
    <mergeCell ref="A30:A63"/>
    <mergeCell ref="A64:A173"/>
    <mergeCell ref="A174:A194"/>
    <mergeCell ref="B142:B154"/>
    <mergeCell ref="B155:B162"/>
    <mergeCell ref="B163:B167"/>
    <mergeCell ref="B168:B173"/>
    <mergeCell ref="B174:B180"/>
    <mergeCell ref="B181:B188"/>
    <mergeCell ref="B189:B194"/>
    <mergeCell ref="D5:O5"/>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EI196"/>
  <sheetViews>
    <sheetView showGridLines="0" zoomScale="80" zoomScaleNormal="80" workbookViewId="0">
      <pane xSplit="3" ySplit="6" topLeftCell="D7" activePane="bottomRight" state="frozen"/>
      <selection pane="topRight" activeCell="D1" sqref="D1"/>
      <selection pane="bottomLeft" activeCell="A7" sqref="A7"/>
      <selection pane="bottomRight" activeCell="C7" sqref="C7"/>
    </sheetView>
  </sheetViews>
  <sheetFormatPr defaultColWidth="16" defaultRowHeight="15"/>
  <cols>
    <col min="1" max="2" width="16" style="10" collapsed="1"/>
    <col min="3" max="3" width="39.140625" style="10" bestFit="1" customWidth="1" collapsed="1"/>
    <col min="4" max="52" width="16" style="3" collapsed="1"/>
  </cols>
  <sheetData>
    <row r="1" spans="1:139" ht="91.5" customHeight="1"/>
    <row r="2" spans="1:139" ht="15.75" thickBot="1"/>
    <row r="3" spans="1:139" ht="17.25" hidden="1" thickBot="1">
      <c r="A3" s="11" t="s">
        <v>199</v>
      </c>
      <c r="B3" s="69"/>
      <c r="C3" s="69"/>
      <c r="D3" s="4" t="s">
        <v>9</v>
      </c>
      <c r="E3" s="4" t="s">
        <v>10</v>
      </c>
      <c r="F3" s="4" t="s">
        <v>7</v>
      </c>
      <c r="G3" s="67"/>
      <c r="H3" s="67"/>
      <c r="I3" s="67"/>
      <c r="J3" s="67"/>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BX3" s="67"/>
      <c r="BY3" s="67"/>
      <c r="BZ3" s="67"/>
      <c r="CA3" s="67"/>
      <c r="CB3" s="67"/>
      <c r="CC3" s="67"/>
      <c r="CD3" s="67"/>
      <c r="CE3" s="67"/>
      <c r="CF3" s="67"/>
      <c r="CG3" s="67"/>
      <c r="CH3" s="67"/>
      <c r="CI3" s="67"/>
      <c r="CJ3" s="67"/>
      <c r="CK3" s="67"/>
      <c r="CL3" s="67"/>
      <c r="CM3" s="67"/>
      <c r="CN3" s="67"/>
      <c r="CO3" s="67"/>
      <c r="CP3" s="67"/>
      <c r="CQ3" s="67"/>
      <c r="CR3" s="67"/>
      <c r="CS3" s="67"/>
      <c r="CT3" s="67"/>
      <c r="CU3" s="67"/>
      <c r="CV3" s="67"/>
      <c r="CW3" s="67"/>
      <c r="CX3" s="67"/>
      <c r="CY3" s="67"/>
      <c r="CZ3" s="67"/>
      <c r="DA3" s="67"/>
      <c r="DB3" s="67"/>
      <c r="DC3" s="67"/>
      <c r="DD3" s="67"/>
      <c r="DE3" s="67"/>
      <c r="DF3" s="67"/>
      <c r="DG3" s="67"/>
      <c r="DH3" s="67"/>
      <c r="DI3" s="67"/>
      <c r="DJ3" s="67"/>
      <c r="DK3" s="67"/>
      <c r="DL3" s="67"/>
      <c r="DM3" s="67"/>
      <c r="DN3" s="67"/>
      <c r="DO3" s="67"/>
      <c r="DP3" s="67"/>
      <c r="DQ3" s="67"/>
      <c r="DR3" s="67"/>
      <c r="DS3" s="67"/>
      <c r="DT3" s="67"/>
      <c r="DU3" s="67"/>
      <c r="DV3" s="67"/>
      <c r="DW3" s="67"/>
      <c r="DX3" s="67"/>
      <c r="DY3" s="67"/>
      <c r="DZ3" s="67"/>
      <c r="EA3" s="67"/>
      <c r="EB3" s="67"/>
      <c r="EC3" s="67"/>
      <c r="ED3" s="67"/>
      <c r="EE3" s="67"/>
      <c r="EF3" s="67"/>
      <c r="EG3" s="67"/>
      <c r="EH3" s="67"/>
      <c r="EI3" s="67"/>
    </row>
    <row r="4" spans="1:139" s="1" customFormat="1" ht="17.25" hidden="1" thickBot="1">
      <c r="A4" s="12"/>
      <c r="B4" s="12"/>
      <c r="C4" s="12"/>
      <c r="D4" s="71">
        <v>198</v>
      </c>
      <c r="E4" s="71">
        <v>199</v>
      </c>
      <c r="F4" s="71">
        <v>200</v>
      </c>
      <c r="G4" s="71">
        <v>201</v>
      </c>
      <c r="H4" s="71">
        <v>202</v>
      </c>
      <c r="I4" s="71">
        <v>203</v>
      </c>
      <c r="J4" s="71">
        <v>204</v>
      </c>
      <c r="K4" s="71">
        <v>205</v>
      </c>
      <c r="L4" s="71">
        <v>206</v>
      </c>
      <c r="M4" s="71">
        <v>207</v>
      </c>
      <c r="N4" s="71">
        <v>208</v>
      </c>
      <c r="O4" s="71">
        <v>209</v>
      </c>
      <c r="P4" s="71">
        <v>210</v>
      </c>
      <c r="Q4" s="71">
        <v>211</v>
      </c>
      <c r="R4" s="71">
        <v>212</v>
      </c>
      <c r="S4" s="71">
        <v>213</v>
      </c>
      <c r="T4" s="71">
        <v>214</v>
      </c>
      <c r="U4" s="71">
        <v>215</v>
      </c>
      <c r="V4" s="71">
        <v>216</v>
      </c>
      <c r="W4" s="71">
        <v>217</v>
      </c>
      <c r="X4" s="71">
        <v>218</v>
      </c>
      <c r="Y4" s="71">
        <v>219</v>
      </c>
      <c r="Z4" s="71">
        <v>220</v>
      </c>
      <c r="AA4" s="71">
        <v>221</v>
      </c>
      <c r="AB4" s="71">
        <v>222</v>
      </c>
      <c r="AC4" s="71">
        <v>223</v>
      </c>
      <c r="AD4" s="71">
        <v>224</v>
      </c>
      <c r="AE4" s="71">
        <v>225</v>
      </c>
      <c r="AF4" s="71">
        <v>226</v>
      </c>
      <c r="AG4" s="71">
        <v>227</v>
      </c>
      <c r="AH4" s="71">
        <v>228</v>
      </c>
      <c r="AI4" s="71">
        <v>229</v>
      </c>
      <c r="AJ4" s="71">
        <v>230</v>
      </c>
      <c r="AK4" s="71">
        <v>231</v>
      </c>
      <c r="AL4" s="71">
        <v>232</v>
      </c>
      <c r="AM4" s="71">
        <v>233</v>
      </c>
      <c r="AN4" s="71">
        <v>234</v>
      </c>
      <c r="AO4" s="71">
        <v>235</v>
      </c>
      <c r="AP4" s="71">
        <v>236</v>
      </c>
      <c r="AQ4" s="71">
        <v>237</v>
      </c>
      <c r="AR4" s="71">
        <v>238</v>
      </c>
      <c r="AS4" s="71">
        <v>239</v>
      </c>
      <c r="AT4" s="71">
        <v>240</v>
      </c>
      <c r="AU4" s="71">
        <v>241</v>
      </c>
      <c r="AV4" s="71">
        <v>242</v>
      </c>
      <c r="AW4" s="71">
        <v>243</v>
      </c>
      <c r="AX4" s="71">
        <v>244</v>
      </c>
      <c r="AY4" s="71">
        <v>245</v>
      </c>
      <c r="AZ4" s="71">
        <v>246</v>
      </c>
      <c r="BA4" s="71">
        <v>247</v>
      </c>
      <c r="BB4" s="71">
        <v>248</v>
      </c>
      <c r="BC4" s="71">
        <v>249</v>
      </c>
      <c r="BD4" s="71">
        <v>250</v>
      </c>
      <c r="BE4" s="71">
        <v>251</v>
      </c>
      <c r="BF4" s="71">
        <v>252</v>
      </c>
      <c r="BG4" s="71">
        <v>253</v>
      </c>
      <c r="BH4" s="71">
        <v>254</v>
      </c>
      <c r="BI4" s="71">
        <v>255</v>
      </c>
      <c r="BJ4" s="71">
        <v>256</v>
      </c>
      <c r="BK4" s="71">
        <v>257</v>
      </c>
      <c r="BL4" s="71">
        <v>258</v>
      </c>
      <c r="BM4" s="71">
        <v>259</v>
      </c>
      <c r="BN4" s="71">
        <v>260</v>
      </c>
      <c r="BO4" s="71">
        <v>261</v>
      </c>
      <c r="BP4" s="71">
        <v>262</v>
      </c>
      <c r="BQ4" s="71">
        <v>263</v>
      </c>
      <c r="BR4" s="71">
        <v>264</v>
      </c>
      <c r="BS4" s="71">
        <v>265</v>
      </c>
      <c r="BT4" s="71">
        <v>266</v>
      </c>
      <c r="BU4" s="71">
        <v>267</v>
      </c>
      <c r="BV4" s="71">
        <v>268</v>
      </c>
      <c r="BW4" s="71">
        <v>269</v>
      </c>
      <c r="BX4" s="71">
        <v>270</v>
      </c>
      <c r="BY4" s="71">
        <v>271</v>
      </c>
      <c r="BZ4" s="71">
        <v>272</v>
      </c>
      <c r="CA4" s="71">
        <v>273</v>
      </c>
      <c r="CB4" s="71">
        <v>274</v>
      </c>
      <c r="CC4" s="71">
        <v>275</v>
      </c>
      <c r="CD4" s="71">
        <v>276</v>
      </c>
      <c r="CE4" s="71">
        <v>277</v>
      </c>
      <c r="CF4" s="71">
        <v>278</v>
      </c>
      <c r="CG4" s="71">
        <v>279</v>
      </c>
      <c r="CH4" s="71">
        <v>280</v>
      </c>
      <c r="CI4" s="71">
        <v>281</v>
      </c>
      <c r="CJ4" s="71">
        <v>282</v>
      </c>
      <c r="CK4" s="71">
        <v>283</v>
      </c>
      <c r="CL4" s="71">
        <v>284</v>
      </c>
      <c r="CM4" s="71">
        <v>285</v>
      </c>
      <c r="CN4" s="71">
        <v>286</v>
      </c>
      <c r="CO4" s="71">
        <v>287</v>
      </c>
      <c r="CP4" s="71">
        <v>288</v>
      </c>
      <c r="CQ4" s="71">
        <v>289</v>
      </c>
      <c r="CR4" s="71">
        <v>290</v>
      </c>
      <c r="CS4" s="71">
        <v>291</v>
      </c>
      <c r="CT4" s="71">
        <v>292</v>
      </c>
      <c r="CU4" s="71">
        <v>293</v>
      </c>
      <c r="CV4" s="71">
        <v>294</v>
      </c>
      <c r="CW4" s="71">
        <v>295</v>
      </c>
      <c r="CX4" s="71">
        <v>296</v>
      </c>
      <c r="CY4" s="71">
        <v>297</v>
      </c>
      <c r="CZ4" s="71">
        <v>298</v>
      </c>
      <c r="DA4" s="71">
        <v>299</v>
      </c>
      <c r="DB4" s="71">
        <v>300</v>
      </c>
      <c r="DC4" s="71">
        <v>301</v>
      </c>
      <c r="DD4" s="71">
        <v>302</v>
      </c>
      <c r="DE4" s="71">
        <v>303</v>
      </c>
      <c r="DF4" s="71">
        <v>304</v>
      </c>
      <c r="DG4" s="71">
        <v>305</v>
      </c>
      <c r="DH4" s="71">
        <v>306</v>
      </c>
      <c r="DI4" s="71">
        <v>307</v>
      </c>
      <c r="DJ4" s="71">
        <v>308</v>
      </c>
      <c r="DK4" s="71">
        <v>309</v>
      </c>
      <c r="DL4" s="71">
        <v>310</v>
      </c>
      <c r="DM4" s="71">
        <v>311</v>
      </c>
      <c r="DN4" s="71">
        <v>312</v>
      </c>
      <c r="DO4" s="71">
        <v>313</v>
      </c>
      <c r="DP4" s="71">
        <v>314</v>
      </c>
      <c r="DQ4" s="71">
        <v>315</v>
      </c>
      <c r="DR4" s="71">
        <v>316</v>
      </c>
      <c r="DS4" s="71">
        <v>317</v>
      </c>
      <c r="DT4" s="71">
        <v>318</v>
      </c>
      <c r="DU4" s="71">
        <v>319</v>
      </c>
      <c r="DV4" s="71">
        <v>320</v>
      </c>
      <c r="DW4" s="71">
        <v>321</v>
      </c>
      <c r="DX4" s="71">
        <v>322</v>
      </c>
      <c r="DY4" s="71">
        <v>323</v>
      </c>
      <c r="DZ4" s="71">
        <v>324</v>
      </c>
      <c r="EA4" s="71">
        <v>325</v>
      </c>
      <c r="EB4" s="71">
        <v>326</v>
      </c>
      <c r="EC4" s="71">
        <v>327</v>
      </c>
      <c r="ED4" s="71">
        <v>328</v>
      </c>
      <c r="EE4" s="71">
        <v>329</v>
      </c>
      <c r="EF4" s="71">
        <v>330</v>
      </c>
      <c r="EG4" s="71">
        <v>331</v>
      </c>
      <c r="EH4" s="71">
        <v>332</v>
      </c>
      <c r="EI4" s="71">
        <v>333</v>
      </c>
    </row>
    <row r="5" spans="1:139" s="6" customFormat="1" ht="19.5" thickBot="1">
      <c r="A5" s="59"/>
      <c r="B5" s="60"/>
      <c r="C5" s="61"/>
      <c r="D5" s="75" t="s">
        <v>264</v>
      </c>
      <c r="E5" s="76" t="s">
        <v>264</v>
      </c>
      <c r="F5" s="76" t="s">
        <v>264</v>
      </c>
      <c r="G5" s="76" t="s">
        <v>264</v>
      </c>
      <c r="H5" s="76" t="s">
        <v>264</v>
      </c>
      <c r="I5" s="76" t="s">
        <v>264</v>
      </c>
      <c r="J5" s="76" t="s">
        <v>264</v>
      </c>
      <c r="K5" s="76" t="s">
        <v>264</v>
      </c>
      <c r="L5" s="76" t="s">
        <v>264</v>
      </c>
      <c r="M5" s="76" t="s">
        <v>264</v>
      </c>
      <c r="N5" s="76" t="s">
        <v>264</v>
      </c>
      <c r="O5" s="76" t="s">
        <v>264</v>
      </c>
      <c r="P5" s="76" t="s">
        <v>264</v>
      </c>
      <c r="Q5" s="76" t="s">
        <v>264</v>
      </c>
      <c r="R5" s="76" t="s">
        <v>264</v>
      </c>
      <c r="S5" s="76" t="s">
        <v>264</v>
      </c>
      <c r="T5" s="76" t="s">
        <v>264</v>
      </c>
      <c r="U5" s="76" t="s">
        <v>264</v>
      </c>
      <c r="V5" s="76" t="s">
        <v>264</v>
      </c>
      <c r="W5" s="76" t="s">
        <v>264</v>
      </c>
      <c r="X5" s="76" t="s">
        <v>264</v>
      </c>
      <c r="Y5" s="76" t="s">
        <v>264</v>
      </c>
      <c r="Z5" s="76" t="s">
        <v>264</v>
      </c>
      <c r="AA5" s="76" t="s">
        <v>264</v>
      </c>
      <c r="AB5" s="76" t="s">
        <v>264</v>
      </c>
      <c r="AC5" s="76" t="s">
        <v>264</v>
      </c>
      <c r="AD5" s="76" t="s">
        <v>264</v>
      </c>
      <c r="AE5" s="76" t="s">
        <v>264</v>
      </c>
      <c r="AF5" s="76" t="s">
        <v>264</v>
      </c>
      <c r="AG5" s="76" t="s">
        <v>264</v>
      </c>
      <c r="AH5" s="76" t="s">
        <v>264</v>
      </c>
      <c r="AI5" s="76" t="s">
        <v>264</v>
      </c>
      <c r="AJ5" s="76" t="s">
        <v>264</v>
      </c>
      <c r="AK5" s="76" t="s">
        <v>264</v>
      </c>
      <c r="AL5" s="76" t="s">
        <v>264</v>
      </c>
      <c r="AM5" s="76" t="s">
        <v>264</v>
      </c>
      <c r="AN5" s="76" t="s">
        <v>264</v>
      </c>
      <c r="AO5" s="76" t="s">
        <v>264</v>
      </c>
      <c r="AP5" s="76" t="s">
        <v>264</v>
      </c>
      <c r="AQ5" s="76" t="s">
        <v>264</v>
      </c>
      <c r="AR5" s="76" t="s">
        <v>264</v>
      </c>
      <c r="AS5" s="76" t="s">
        <v>264</v>
      </c>
      <c r="AT5" s="76" t="s">
        <v>264</v>
      </c>
      <c r="AU5" s="76" t="s">
        <v>264</v>
      </c>
      <c r="AV5" s="76" t="s">
        <v>264</v>
      </c>
      <c r="AW5" s="76" t="s">
        <v>264</v>
      </c>
      <c r="AX5" s="76" t="s">
        <v>264</v>
      </c>
      <c r="AY5" s="76" t="s">
        <v>264</v>
      </c>
      <c r="AZ5" s="76" t="s">
        <v>264</v>
      </c>
      <c r="BA5" s="76" t="s">
        <v>264</v>
      </c>
      <c r="BB5" s="76" t="s">
        <v>264</v>
      </c>
      <c r="BC5" s="76" t="s">
        <v>264</v>
      </c>
      <c r="BD5" s="76" t="s">
        <v>264</v>
      </c>
      <c r="BE5" s="76" t="s">
        <v>264</v>
      </c>
      <c r="BF5" s="76" t="s">
        <v>264</v>
      </c>
      <c r="BG5" s="76" t="s">
        <v>264</v>
      </c>
      <c r="BH5" s="76" t="s">
        <v>264</v>
      </c>
      <c r="BI5" s="76" t="s">
        <v>264</v>
      </c>
      <c r="BJ5" s="76" t="s">
        <v>264</v>
      </c>
      <c r="BK5" s="76" t="s">
        <v>264</v>
      </c>
      <c r="BL5" s="76" t="s">
        <v>264</v>
      </c>
      <c r="BM5" s="76" t="s">
        <v>264</v>
      </c>
      <c r="BN5" s="76" t="s">
        <v>264</v>
      </c>
      <c r="BO5" s="76" t="s">
        <v>264</v>
      </c>
      <c r="BP5" s="76" t="s">
        <v>264</v>
      </c>
      <c r="BQ5" s="76" t="s">
        <v>264</v>
      </c>
      <c r="BR5" s="76" t="s">
        <v>264</v>
      </c>
      <c r="BS5" s="76" t="s">
        <v>264</v>
      </c>
      <c r="BT5" s="76" t="s">
        <v>264</v>
      </c>
      <c r="BU5" s="76" t="s">
        <v>264</v>
      </c>
      <c r="BV5" s="76" t="s">
        <v>264</v>
      </c>
      <c r="BW5" s="76" t="s">
        <v>264</v>
      </c>
      <c r="BX5" s="76" t="s">
        <v>264</v>
      </c>
      <c r="BY5" s="76" t="s">
        <v>264</v>
      </c>
      <c r="BZ5" s="76" t="s">
        <v>264</v>
      </c>
      <c r="CA5" s="76" t="s">
        <v>264</v>
      </c>
      <c r="CB5" s="76" t="s">
        <v>264</v>
      </c>
      <c r="CC5" s="76" t="s">
        <v>264</v>
      </c>
      <c r="CD5" s="76" t="s">
        <v>264</v>
      </c>
      <c r="CE5" s="76" t="s">
        <v>264</v>
      </c>
      <c r="CF5" s="76" t="s">
        <v>264</v>
      </c>
      <c r="CG5" s="76" t="s">
        <v>264</v>
      </c>
      <c r="CH5" s="76" t="s">
        <v>264</v>
      </c>
      <c r="CI5" s="76" t="s">
        <v>264</v>
      </c>
      <c r="CJ5" s="76" t="s">
        <v>264</v>
      </c>
      <c r="CK5" s="76" t="s">
        <v>264</v>
      </c>
      <c r="CL5" s="76" t="s">
        <v>264</v>
      </c>
      <c r="CM5" s="76" t="s">
        <v>264</v>
      </c>
      <c r="CN5" s="76" t="s">
        <v>264</v>
      </c>
      <c r="CO5" s="76" t="s">
        <v>264</v>
      </c>
      <c r="CP5" s="76" t="s">
        <v>264</v>
      </c>
      <c r="CQ5" s="76" t="s">
        <v>264</v>
      </c>
      <c r="CR5" s="76" t="s">
        <v>264</v>
      </c>
      <c r="CS5" s="76" t="s">
        <v>264</v>
      </c>
      <c r="CT5" s="76" t="s">
        <v>264</v>
      </c>
      <c r="CU5" s="76" t="s">
        <v>264</v>
      </c>
      <c r="CV5" s="76" t="s">
        <v>264</v>
      </c>
      <c r="CW5" s="76" t="s">
        <v>264</v>
      </c>
      <c r="CX5" s="76" t="s">
        <v>264</v>
      </c>
      <c r="CY5" s="76" t="s">
        <v>264</v>
      </c>
      <c r="CZ5" s="76" t="s">
        <v>264</v>
      </c>
      <c r="DA5" s="76" t="s">
        <v>264</v>
      </c>
      <c r="DB5" s="76" t="s">
        <v>264</v>
      </c>
      <c r="DC5" s="76" t="s">
        <v>264</v>
      </c>
      <c r="DD5" s="76" t="s">
        <v>264</v>
      </c>
      <c r="DE5" s="76" t="s">
        <v>264</v>
      </c>
      <c r="DF5" s="76" t="s">
        <v>264</v>
      </c>
      <c r="DG5" s="76" t="s">
        <v>264</v>
      </c>
      <c r="DH5" s="76" t="s">
        <v>264</v>
      </c>
      <c r="DI5" s="76" t="s">
        <v>264</v>
      </c>
      <c r="DJ5" s="76" t="s">
        <v>264</v>
      </c>
      <c r="DK5" s="76" t="s">
        <v>264</v>
      </c>
      <c r="DL5" s="76" t="s">
        <v>264</v>
      </c>
      <c r="DM5" s="76" t="s">
        <v>264</v>
      </c>
      <c r="DN5" s="76" t="s">
        <v>264</v>
      </c>
      <c r="DO5" s="76" t="s">
        <v>264</v>
      </c>
      <c r="DP5" s="76" t="s">
        <v>264</v>
      </c>
      <c r="DQ5" s="76" t="s">
        <v>264</v>
      </c>
      <c r="DR5" s="76" t="s">
        <v>264</v>
      </c>
      <c r="DS5" s="76" t="s">
        <v>264</v>
      </c>
      <c r="DT5" s="76" t="s">
        <v>264</v>
      </c>
      <c r="DU5" s="76" t="s">
        <v>264</v>
      </c>
      <c r="DV5" s="76" t="s">
        <v>264</v>
      </c>
      <c r="DW5" s="76" t="s">
        <v>264</v>
      </c>
      <c r="DX5" s="76" t="s">
        <v>264</v>
      </c>
      <c r="DY5" s="76" t="s">
        <v>264</v>
      </c>
      <c r="DZ5" s="76" t="s">
        <v>264</v>
      </c>
      <c r="EA5" s="76" t="s">
        <v>264</v>
      </c>
      <c r="EB5" s="76" t="s">
        <v>264</v>
      </c>
      <c r="EC5" s="76" t="s">
        <v>264</v>
      </c>
      <c r="ED5" s="76" t="s">
        <v>264</v>
      </c>
      <c r="EE5" s="76" t="s">
        <v>264</v>
      </c>
      <c r="EF5" s="76" t="s">
        <v>264</v>
      </c>
      <c r="EG5" s="76" t="s">
        <v>264</v>
      </c>
      <c r="EH5" s="76" t="s">
        <v>264</v>
      </c>
      <c r="EI5" s="76" t="s">
        <v>264</v>
      </c>
    </row>
    <row r="6" spans="1:139" s="2" customFormat="1" ht="17.25" thickBot="1">
      <c r="A6" s="62" t="s">
        <v>0</v>
      </c>
      <c r="B6" s="62" t="s">
        <v>1</v>
      </c>
      <c r="C6" s="62" t="s">
        <v>2</v>
      </c>
      <c r="D6" s="66" t="s">
        <v>263</v>
      </c>
      <c r="E6" s="66" t="s">
        <v>265</v>
      </c>
      <c r="F6" s="66" t="s">
        <v>266</v>
      </c>
      <c r="G6" s="66" t="s">
        <v>267</v>
      </c>
      <c r="H6" s="66" t="s">
        <v>268</v>
      </c>
      <c r="I6" s="66" t="s">
        <v>269</v>
      </c>
      <c r="J6" s="66" t="s">
        <v>270</v>
      </c>
      <c r="K6" s="66" t="s">
        <v>271</v>
      </c>
      <c r="L6" s="66" t="s">
        <v>272</v>
      </c>
      <c r="M6" s="66" t="s">
        <v>273</v>
      </c>
      <c r="N6" s="66" t="s">
        <v>274</v>
      </c>
      <c r="O6" s="66" t="s">
        <v>275</v>
      </c>
      <c r="P6" s="66" t="s">
        <v>276</v>
      </c>
      <c r="Q6" s="66" t="s">
        <v>277</v>
      </c>
      <c r="R6" s="66" t="s">
        <v>278</v>
      </c>
      <c r="S6" s="66" t="s">
        <v>279</v>
      </c>
      <c r="T6" s="66" t="s">
        <v>280</v>
      </c>
      <c r="U6" s="66" t="s">
        <v>266</v>
      </c>
      <c r="V6" s="66" t="s">
        <v>267</v>
      </c>
      <c r="W6" s="66" t="s">
        <v>268</v>
      </c>
      <c r="X6" s="66" t="s">
        <v>269</v>
      </c>
      <c r="Y6" s="66" t="s">
        <v>270</v>
      </c>
      <c r="Z6" s="66" t="s">
        <v>271</v>
      </c>
      <c r="AA6" s="66" t="s">
        <v>272</v>
      </c>
      <c r="AB6" s="66" t="s">
        <v>273</v>
      </c>
      <c r="AC6" s="66" t="s">
        <v>274</v>
      </c>
      <c r="AD6" s="66" t="s">
        <v>275</v>
      </c>
      <c r="AE6" s="66" t="s">
        <v>276</v>
      </c>
      <c r="AF6" s="66" t="s">
        <v>277</v>
      </c>
      <c r="AG6" s="66" t="s">
        <v>278</v>
      </c>
      <c r="AH6" s="66" t="s">
        <v>279</v>
      </c>
      <c r="AI6" s="66" t="s">
        <v>281</v>
      </c>
      <c r="AJ6" s="66" t="s">
        <v>266</v>
      </c>
      <c r="AK6" s="66" t="s">
        <v>267</v>
      </c>
      <c r="AL6" s="66" t="s">
        <v>268</v>
      </c>
      <c r="AM6" s="66" t="s">
        <v>269</v>
      </c>
      <c r="AN6" s="66" t="s">
        <v>270</v>
      </c>
      <c r="AO6" s="66" t="s">
        <v>271</v>
      </c>
      <c r="AP6" s="66" t="s">
        <v>272</v>
      </c>
      <c r="AQ6" s="66" t="s">
        <v>273</v>
      </c>
      <c r="AR6" s="66" t="s">
        <v>274</v>
      </c>
      <c r="AS6" s="66" t="s">
        <v>275</v>
      </c>
      <c r="AT6" s="66" t="s">
        <v>276</v>
      </c>
      <c r="AU6" s="66" t="s">
        <v>277</v>
      </c>
      <c r="AV6" s="66" t="s">
        <v>278</v>
      </c>
      <c r="AW6" s="66" t="s">
        <v>279</v>
      </c>
      <c r="AX6" s="66" t="s">
        <v>282</v>
      </c>
      <c r="AY6" s="66" t="s">
        <v>266</v>
      </c>
      <c r="AZ6" s="66" t="s">
        <v>267</v>
      </c>
      <c r="BA6" s="66" t="s">
        <v>268</v>
      </c>
      <c r="BB6" s="66" t="s">
        <v>269</v>
      </c>
      <c r="BC6" s="66" t="s">
        <v>270</v>
      </c>
      <c r="BD6" s="66" t="s">
        <v>271</v>
      </c>
      <c r="BE6" s="66" t="s">
        <v>272</v>
      </c>
      <c r="BF6" s="66" t="s">
        <v>273</v>
      </c>
      <c r="BG6" s="66" t="s">
        <v>274</v>
      </c>
      <c r="BH6" s="66" t="s">
        <v>275</v>
      </c>
      <c r="BI6" s="66" t="s">
        <v>276</v>
      </c>
      <c r="BJ6" s="66" t="s">
        <v>277</v>
      </c>
      <c r="BK6" s="66" t="s">
        <v>278</v>
      </c>
      <c r="BL6" s="66" t="s">
        <v>279</v>
      </c>
      <c r="BM6" s="66" t="s">
        <v>283</v>
      </c>
      <c r="BN6" s="66" t="s">
        <v>266</v>
      </c>
      <c r="BO6" s="66" t="s">
        <v>267</v>
      </c>
      <c r="BP6" s="66" t="s">
        <v>268</v>
      </c>
      <c r="BQ6" s="66" t="s">
        <v>269</v>
      </c>
      <c r="BR6" s="66" t="s">
        <v>270</v>
      </c>
      <c r="BS6" s="66" t="s">
        <v>271</v>
      </c>
      <c r="BT6" s="66" t="s">
        <v>272</v>
      </c>
      <c r="BU6" s="66" t="s">
        <v>273</v>
      </c>
      <c r="BV6" s="66" t="s">
        <v>274</v>
      </c>
      <c r="BW6" s="66" t="s">
        <v>275</v>
      </c>
      <c r="BX6" s="66" t="s">
        <v>276</v>
      </c>
      <c r="BY6" s="66" t="s">
        <v>277</v>
      </c>
      <c r="BZ6" s="66" t="s">
        <v>278</v>
      </c>
      <c r="CA6" s="66" t="s">
        <v>279</v>
      </c>
      <c r="CB6" s="66" t="s">
        <v>284</v>
      </c>
      <c r="CC6" s="66" t="s">
        <v>266</v>
      </c>
      <c r="CD6" s="66" t="s">
        <v>267</v>
      </c>
      <c r="CE6" s="66" t="s">
        <v>268</v>
      </c>
      <c r="CF6" s="66" t="s">
        <v>269</v>
      </c>
      <c r="CG6" s="66" t="s">
        <v>270</v>
      </c>
      <c r="CH6" s="66" t="s">
        <v>271</v>
      </c>
      <c r="CI6" s="66" t="s">
        <v>272</v>
      </c>
      <c r="CJ6" s="66" t="s">
        <v>273</v>
      </c>
      <c r="CK6" s="66" t="s">
        <v>274</v>
      </c>
      <c r="CL6" s="66" t="s">
        <v>275</v>
      </c>
      <c r="CM6" s="66" t="s">
        <v>276</v>
      </c>
      <c r="CN6" s="66" t="s">
        <v>277</v>
      </c>
      <c r="CO6" s="66" t="s">
        <v>278</v>
      </c>
      <c r="CP6" s="66" t="s">
        <v>279</v>
      </c>
      <c r="CQ6" s="66" t="s">
        <v>285</v>
      </c>
      <c r="CR6" s="66" t="s">
        <v>266</v>
      </c>
      <c r="CS6" s="66" t="s">
        <v>267</v>
      </c>
      <c r="CT6" s="66" t="s">
        <v>268</v>
      </c>
      <c r="CU6" s="66" t="s">
        <v>269</v>
      </c>
      <c r="CV6" s="66" t="s">
        <v>270</v>
      </c>
      <c r="CW6" s="66" t="s">
        <v>271</v>
      </c>
      <c r="CX6" s="66" t="s">
        <v>272</v>
      </c>
      <c r="CY6" s="66" t="s">
        <v>273</v>
      </c>
      <c r="CZ6" s="66" t="s">
        <v>274</v>
      </c>
      <c r="DA6" s="66" t="s">
        <v>275</v>
      </c>
      <c r="DB6" s="66" t="s">
        <v>276</v>
      </c>
      <c r="DC6" s="66" t="s">
        <v>277</v>
      </c>
      <c r="DD6" s="66" t="s">
        <v>278</v>
      </c>
      <c r="DE6" s="66" t="s">
        <v>279</v>
      </c>
      <c r="DF6" s="66" t="s">
        <v>286</v>
      </c>
      <c r="DG6" s="66" t="s">
        <v>266</v>
      </c>
      <c r="DH6" s="66" t="s">
        <v>267</v>
      </c>
      <c r="DI6" s="66" t="s">
        <v>268</v>
      </c>
      <c r="DJ6" s="66" t="s">
        <v>269</v>
      </c>
      <c r="DK6" s="66" t="s">
        <v>270</v>
      </c>
      <c r="DL6" s="66" t="s">
        <v>271</v>
      </c>
      <c r="DM6" s="66" t="s">
        <v>272</v>
      </c>
      <c r="DN6" s="66" t="s">
        <v>273</v>
      </c>
      <c r="DO6" s="66" t="s">
        <v>274</v>
      </c>
      <c r="DP6" s="66" t="s">
        <v>275</v>
      </c>
      <c r="DQ6" s="66" t="s">
        <v>276</v>
      </c>
      <c r="DR6" s="66" t="s">
        <v>277</v>
      </c>
      <c r="DS6" s="66" t="s">
        <v>278</v>
      </c>
      <c r="DT6" s="66" t="s">
        <v>279</v>
      </c>
      <c r="DU6" s="66" t="s">
        <v>287</v>
      </c>
      <c r="DV6" s="66" t="s">
        <v>266</v>
      </c>
      <c r="DW6" s="66" t="s">
        <v>267</v>
      </c>
      <c r="DX6" s="66" t="s">
        <v>268</v>
      </c>
      <c r="DY6" s="66" t="s">
        <v>269</v>
      </c>
      <c r="DZ6" s="66" t="s">
        <v>270</v>
      </c>
      <c r="EA6" s="66" t="s">
        <v>271</v>
      </c>
      <c r="EB6" s="66" t="s">
        <v>272</v>
      </c>
      <c r="EC6" s="66" t="s">
        <v>273</v>
      </c>
      <c r="ED6" s="66" t="s">
        <v>274</v>
      </c>
      <c r="EE6" s="66" t="s">
        <v>275</v>
      </c>
      <c r="EF6" s="66" t="s">
        <v>276</v>
      </c>
      <c r="EG6" s="66" t="s">
        <v>277</v>
      </c>
      <c r="EH6" s="66" t="s">
        <v>278</v>
      </c>
      <c r="EI6" s="66" t="s">
        <v>279</v>
      </c>
    </row>
    <row r="7" spans="1:139" ht="16.5">
      <c r="A7" s="79" t="s">
        <v>12</v>
      </c>
      <c r="B7" s="79" t="s">
        <v>22</v>
      </c>
      <c r="C7" s="68" t="s">
        <v>23</v>
      </c>
      <c r="D7" s="53">
        <v>2</v>
      </c>
      <c r="E7" s="5">
        <v>0</v>
      </c>
      <c r="F7" s="5">
        <v>0</v>
      </c>
      <c r="G7" s="5">
        <v>0</v>
      </c>
      <c r="H7" s="5">
        <v>0</v>
      </c>
      <c r="I7" s="5">
        <v>0</v>
      </c>
      <c r="J7" s="5">
        <v>0</v>
      </c>
      <c r="K7" s="5">
        <v>0</v>
      </c>
      <c r="L7" s="5">
        <v>0</v>
      </c>
      <c r="M7" s="5">
        <v>0</v>
      </c>
      <c r="N7" s="5">
        <v>0</v>
      </c>
      <c r="O7" s="5">
        <v>0</v>
      </c>
      <c r="P7" s="5">
        <v>0</v>
      </c>
      <c r="Q7" s="5">
        <v>0</v>
      </c>
      <c r="R7" s="5">
        <v>0</v>
      </c>
      <c r="S7" s="5">
        <v>0</v>
      </c>
      <c r="T7" s="5">
        <v>0</v>
      </c>
      <c r="U7" s="5">
        <v>0</v>
      </c>
      <c r="V7" s="5">
        <v>0</v>
      </c>
      <c r="W7" s="5">
        <v>0</v>
      </c>
      <c r="X7" s="5">
        <v>0</v>
      </c>
      <c r="Y7" s="5">
        <v>0</v>
      </c>
      <c r="Z7" s="5">
        <v>0</v>
      </c>
      <c r="AA7" s="5">
        <v>0</v>
      </c>
      <c r="AB7" s="5">
        <v>0</v>
      </c>
      <c r="AC7" s="5">
        <v>0</v>
      </c>
      <c r="AD7" s="5">
        <v>0</v>
      </c>
      <c r="AE7" s="5">
        <v>0</v>
      </c>
      <c r="AF7" s="5">
        <v>0</v>
      </c>
      <c r="AG7" s="5">
        <v>0</v>
      </c>
      <c r="AH7" s="5">
        <v>0</v>
      </c>
      <c r="AI7" s="5">
        <v>0</v>
      </c>
      <c r="AJ7" s="5">
        <v>0</v>
      </c>
      <c r="AK7" s="5">
        <v>0</v>
      </c>
      <c r="AL7" s="5">
        <v>0</v>
      </c>
      <c r="AM7" s="5">
        <v>0</v>
      </c>
      <c r="AN7" s="5">
        <v>0</v>
      </c>
      <c r="AO7" s="5">
        <v>0</v>
      </c>
      <c r="AP7" s="5">
        <v>0</v>
      </c>
      <c r="AQ7" s="5">
        <v>0</v>
      </c>
      <c r="AR7" s="5">
        <v>0</v>
      </c>
      <c r="AS7" s="5">
        <v>0</v>
      </c>
      <c r="AT7" s="5">
        <v>0</v>
      </c>
      <c r="AU7" s="5">
        <v>0</v>
      </c>
      <c r="AV7" s="5">
        <v>0</v>
      </c>
      <c r="AW7" s="5">
        <v>0</v>
      </c>
      <c r="AX7" s="5">
        <v>0</v>
      </c>
      <c r="AY7" s="5">
        <v>0</v>
      </c>
      <c r="AZ7" s="5">
        <v>0</v>
      </c>
      <c r="BA7" s="5">
        <v>0</v>
      </c>
      <c r="BB7" s="5">
        <v>0</v>
      </c>
      <c r="BC7" s="5">
        <v>0</v>
      </c>
      <c r="BD7" s="5">
        <v>0</v>
      </c>
      <c r="BE7" s="5">
        <v>0</v>
      </c>
      <c r="BF7" s="5">
        <v>0</v>
      </c>
      <c r="BG7" s="5">
        <v>0</v>
      </c>
      <c r="BH7" s="5">
        <v>0</v>
      </c>
      <c r="BI7" s="5">
        <v>0</v>
      </c>
      <c r="BJ7" s="5">
        <v>0</v>
      </c>
      <c r="BK7" s="5">
        <v>0</v>
      </c>
      <c r="BL7" s="5">
        <v>0</v>
      </c>
      <c r="BM7" s="5">
        <v>0</v>
      </c>
      <c r="BN7" s="5">
        <v>0</v>
      </c>
      <c r="BO7" s="5">
        <v>0</v>
      </c>
      <c r="BP7" s="5">
        <v>0</v>
      </c>
      <c r="BQ7" s="5">
        <v>0</v>
      </c>
      <c r="BR7" s="5">
        <v>0</v>
      </c>
      <c r="BS7" s="5">
        <v>0</v>
      </c>
      <c r="BT7" s="5">
        <v>0</v>
      </c>
      <c r="BU7" s="5">
        <v>0</v>
      </c>
      <c r="BV7" s="5">
        <v>0</v>
      </c>
      <c r="BW7" s="5">
        <v>0</v>
      </c>
      <c r="BX7" s="5">
        <v>0</v>
      </c>
      <c r="BY7" s="5">
        <v>0</v>
      </c>
      <c r="BZ7" s="5">
        <v>0</v>
      </c>
      <c r="CA7" s="5">
        <v>0</v>
      </c>
      <c r="CB7" s="5">
        <v>0</v>
      </c>
      <c r="CC7" s="5">
        <v>0</v>
      </c>
      <c r="CD7" s="5">
        <v>0</v>
      </c>
      <c r="CE7" s="5">
        <v>0</v>
      </c>
      <c r="CF7" s="5">
        <v>0</v>
      </c>
      <c r="CG7" s="5">
        <v>0</v>
      </c>
      <c r="CH7" s="5">
        <v>0</v>
      </c>
      <c r="CI7" s="5">
        <v>0</v>
      </c>
      <c r="CJ7" s="5">
        <v>0</v>
      </c>
      <c r="CK7" s="5">
        <v>0</v>
      </c>
      <c r="CL7" s="5">
        <v>0</v>
      </c>
      <c r="CM7" s="5">
        <v>0</v>
      </c>
      <c r="CN7" s="5">
        <v>0</v>
      </c>
      <c r="CO7" s="5">
        <v>0</v>
      </c>
      <c r="CP7" s="5">
        <v>0</v>
      </c>
      <c r="CQ7" s="5">
        <v>0</v>
      </c>
      <c r="CR7" s="5">
        <v>0</v>
      </c>
      <c r="CS7" s="5">
        <v>0</v>
      </c>
      <c r="CT7" s="5">
        <v>0</v>
      </c>
      <c r="CU7" s="5">
        <v>0</v>
      </c>
      <c r="CV7" s="5">
        <v>0</v>
      </c>
      <c r="CW7" s="5">
        <v>0</v>
      </c>
      <c r="CX7" s="5">
        <v>0</v>
      </c>
      <c r="CY7" s="5">
        <v>0</v>
      </c>
      <c r="CZ7" s="5">
        <v>0</v>
      </c>
      <c r="DA7" s="5">
        <v>0</v>
      </c>
      <c r="DB7" s="5">
        <v>0</v>
      </c>
      <c r="DC7" s="5">
        <v>0</v>
      </c>
      <c r="DD7" s="5">
        <v>0</v>
      </c>
      <c r="DE7" s="5">
        <v>0</v>
      </c>
      <c r="DF7" s="5">
        <v>0</v>
      </c>
      <c r="DG7" s="5">
        <v>0</v>
      </c>
      <c r="DH7" s="5">
        <v>0</v>
      </c>
      <c r="DI7" s="5">
        <v>0</v>
      </c>
      <c r="DJ7" s="5">
        <v>0</v>
      </c>
      <c r="DK7" s="5">
        <v>0</v>
      </c>
      <c r="DL7" s="5">
        <v>0</v>
      </c>
      <c r="DM7" s="5">
        <v>0</v>
      </c>
      <c r="DN7" s="5">
        <v>0</v>
      </c>
      <c r="DO7" s="5">
        <v>0</v>
      </c>
      <c r="DP7" s="5">
        <v>0</v>
      </c>
      <c r="DQ7" s="5">
        <v>0</v>
      </c>
      <c r="DR7" s="5">
        <v>0</v>
      </c>
      <c r="DS7" s="5">
        <v>0</v>
      </c>
      <c r="DT7" s="5">
        <v>0</v>
      </c>
      <c r="DU7" s="5">
        <v>0</v>
      </c>
      <c r="DV7" s="5">
        <v>0</v>
      </c>
      <c r="DW7" s="5">
        <v>0</v>
      </c>
      <c r="DX7" s="5">
        <v>0</v>
      </c>
      <c r="DY7" s="5">
        <v>0</v>
      </c>
      <c r="DZ7" s="5">
        <v>0</v>
      </c>
      <c r="EA7" s="5">
        <v>0</v>
      </c>
      <c r="EB7" s="5">
        <v>0</v>
      </c>
      <c r="EC7" s="5">
        <v>0</v>
      </c>
      <c r="ED7" s="5">
        <v>0</v>
      </c>
      <c r="EE7" s="5">
        <v>0</v>
      </c>
      <c r="EF7" s="5">
        <v>0</v>
      </c>
      <c r="EG7" s="5">
        <v>0</v>
      </c>
      <c r="EH7" s="5">
        <v>0</v>
      </c>
      <c r="EI7" s="54">
        <v>0</v>
      </c>
    </row>
    <row r="8" spans="1:139" ht="17.25" thickBot="1">
      <c r="A8" s="84" t="s">
        <v>12</v>
      </c>
      <c r="B8" s="84" t="s">
        <v>22</v>
      </c>
      <c r="C8" s="58" t="s">
        <v>164</v>
      </c>
      <c r="D8" s="53">
        <v>1</v>
      </c>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4"/>
    </row>
    <row r="9" spans="1:139" ht="16.5">
      <c r="A9" s="84" t="s">
        <v>12</v>
      </c>
      <c r="B9" s="79" t="s">
        <v>13</v>
      </c>
      <c r="C9" s="68" t="s">
        <v>105</v>
      </c>
      <c r="D9" s="53">
        <v>1</v>
      </c>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4"/>
    </row>
    <row r="10" spans="1:139" ht="16.5">
      <c r="A10" s="84" t="s">
        <v>12</v>
      </c>
      <c r="B10" s="84" t="s">
        <v>13</v>
      </c>
      <c r="C10" s="68" t="s">
        <v>14</v>
      </c>
      <c r="D10" s="53">
        <v>1</v>
      </c>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4"/>
    </row>
    <row r="11" spans="1:139" ht="17.25" thickBot="1">
      <c r="A11" s="84" t="s">
        <v>12</v>
      </c>
      <c r="B11" s="84" t="s">
        <v>13</v>
      </c>
      <c r="C11" s="58" t="s">
        <v>195</v>
      </c>
      <c r="D11" s="53">
        <v>1</v>
      </c>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4"/>
    </row>
    <row r="12" spans="1:139" ht="16.5">
      <c r="A12" s="84" t="s">
        <v>12</v>
      </c>
      <c r="B12" s="79" t="s">
        <v>24</v>
      </c>
      <c r="C12" s="68" t="s">
        <v>25</v>
      </c>
      <c r="D12" s="53">
        <v>1</v>
      </c>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4"/>
    </row>
    <row r="13" spans="1:139" ht="16.5">
      <c r="A13" s="84" t="s">
        <v>12</v>
      </c>
      <c r="B13" s="84" t="s">
        <v>24</v>
      </c>
      <c r="C13" s="68" t="s">
        <v>106</v>
      </c>
      <c r="D13" s="53">
        <v>1</v>
      </c>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4"/>
    </row>
    <row r="14" spans="1:139" ht="16.5">
      <c r="A14" s="84" t="s">
        <v>12</v>
      </c>
      <c r="B14" s="84" t="s">
        <v>24</v>
      </c>
      <c r="C14" s="68" t="s">
        <v>107</v>
      </c>
      <c r="D14" s="53">
        <v>1</v>
      </c>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4"/>
    </row>
    <row r="15" spans="1:139" ht="17.25" thickBot="1">
      <c r="A15" s="84" t="s">
        <v>12</v>
      </c>
      <c r="B15" s="84" t="s">
        <v>24</v>
      </c>
      <c r="C15" s="58" t="s">
        <v>41</v>
      </c>
      <c r="D15" s="53">
        <v>1</v>
      </c>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4"/>
    </row>
    <row r="16" spans="1:139" ht="16.5">
      <c r="A16" s="84" t="s">
        <v>12</v>
      </c>
      <c r="B16" s="79" t="s">
        <v>113</v>
      </c>
      <c r="C16" s="68" t="s">
        <v>114</v>
      </c>
      <c r="D16" s="53">
        <v>1</v>
      </c>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4"/>
    </row>
    <row r="17" spans="1:139" ht="16.5">
      <c r="A17" s="84" t="s">
        <v>12</v>
      </c>
      <c r="B17" s="84" t="s">
        <v>113</v>
      </c>
      <c r="C17" s="68" t="s">
        <v>116</v>
      </c>
      <c r="D17" s="53">
        <v>1</v>
      </c>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4"/>
    </row>
    <row r="18" spans="1:139" ht="17.25" thickBot="1">
      <c r="A18" s="84" t="s">
        <v>12</v>
      </c>
      <c r="B18" s="84" t="s">
        <v>113</v>
      </c>
      <c r="C18" s="58" t="s">
        <v>120</v>
      </c>
      <c r="D18" s="53">
        <v>1</v>
      </c>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4"/>
    </row>
    <row r="19" spans="1:139" ht="16.5">
      <c r="A19" s="84" t="s">
        <v>12</v>
      </c>
      <c r="B19" s="79" t="s">
        <v>126</v>
      </c>
      <c r="C19" s="68" t="s">
        <v>127</v>
      </c>
      <c r="D19" s="53">
        <v>1</v>
      </c>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4"/>
    </row>
    <row r="20" spans="1:139" ht="17.25" thickBot="1">
      <c r="A20" s="84" t="s">
        <v>12</v>
      </c>
      <c r="B20" s="84" t="s">
        <v>126</v>
      </c>
      <c r="C20" s="58" t="s">
        <v>174</v>
      </c>
      <c r="D20" s="53">
        <v>1</v>
      </c>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4"/>
    </row>
    <row r="21" spans="1:139" ht="17.25" thickBot="1">
      <c r="A21" s="84" t="s">
        <v>12</v>
      </c>
      <c r="B21" s="86" t="s">
        <v>126</v>
      </c>
      <c r="C21" s="66" t="s">
        <v>209</v>
      </c>
      <c r="D21" s="53">
        <v>1</v>
      </c>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4"/>
    </row>
    <row r="22" spans="1:139" ht="16.5">
      <c r="A22" s="79" t="s">
        <v>26</v>
      </c>
      <c r="B22" s="79" t="s">
        <v>27</v>
      </c>
      <c r="C22" s="68" t="s">
        <v>108</v>
      </c>
      <c r="D22" s="53">
        <v>1</v>
      </c>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4"/>
    </row>
    <row r="23" spans="1:139" ht="16.5">
      <c r="A23" s="84" t="s">
        <v>26</v>
      </c>
      <c r="B23" s="84" t="s">
        <v>27</v>
      </c>
      <c r="C23" s="68" t="s">
        <v>182</v>
      </c>
      <c r="D23" s="53">
        <v>1</v>
      </c>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4"/>
    </row>
    <row r="24" spans="1:139" ht="16.5">
      <c r="A24" s="84" t="s">
        <v>26</v>
      </c>
      <c r="B24" s="84" t="s">
        <v>27</v>
      </c>
      <c r="C24" s="68" t="s">
        <v>109</v>
      </c>
      <c r="D24" s="53">
        <v>1</v>
      </c>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4"/>
    </row>
    <row r="25" spans="1:139" ht="16.5">
      <c r="A25" s="84" t="s">
        <v>26</v>
      </c>
      <c r="B25" s="84" t="s">
        <v>27</v>
      </c>
      <c r="C25" s="68" t="s">
        <v>57</v>
      </c>
      <c r="D25" s="53">
        <v>2</v>
      </c>
      <c r="E25" s="5">
        <v>0</v>
      </c>
      <c r="F25" s="5">
        <v>0</v>
      </c>
      <c r="G25" s="5">
        <v>0</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c r="AG25" s="5">
        <v>0</v>
      </c>
      <c r="AH25" s="5">
        <v>0</v>
      </c>
      <c r="AI25" s="5">
        <v>0</v>
      </c>
      <c r="AJ25" s="5">
        <v>0</v>
      </c>
      <c r="AK25" s="5">
        <v>0</v>
      </c>
      <c r="AL25" s="5">
        <v>0</v>
      </c>
      <c r="AM25" s="5">
        <v>0</v>
      </c>
      <c r="AN25" s="5">
        <v>0</v>
      </c>
      <c r="AO25" s="5">
        <v>0</v>
      </c>
      <c r="AP25" s="5">
        <v>0</v>
      </c>
      <c r="AQ25" s="5">
        <v>0</v>
      </c>
      <c r="AR25" s="5">
        <v>0</v>
      </c>
      <c r="AS25" s="5">
        <v>0</v>
      </c>
      <c r="AT25" s="5">
        <v>0</v>
      </c>
      <c r="AU25" s="5">
        <v>0</v>
      </c>
      <c r="AV25" s="5">
        <v>0</v>
      </c>
      <c r="AW25" s="5">
        <v>0</v>
      </c>
      <c r="AX25" s="5">
        <v>0</v>
      </c>
      <c r="AY25" s="5">
        <v>0</v>
      </c>
      <c r="AZ25" s="5">
        <v>0</v>
      </c>
      <c r="BA25" s="5">
        <v>0</v>
      </c>
      <c r="BB25" s="5">
        <v>0</v>
      </c>
      <c r="BC25" s="5">
        <v>0</v>
      </c>
      <c r="BD25" s="5">
        <v>0</v>
      </c>
      <c r="BE25" s="5">
        <v>0</v>
      </c>
      <c r="BF25" s="5">
        <v>0</v>
      </c>
      <c r="BG25" s="5">
        <v>0</v>
      </c>
      <c r="BH25" s="5">
        <v>0</v>
      </c>
      <c r="BI25" s="5">
        <v>0</v>
      </c>
      <c r="BJ25" s="5">
        <v>0</v>
      </c>
      <c r="BK25" s="5">
        <v>0</v>
      </c>
      <c r="BL25" s="5">
        <v>0</v>
      </c>
      <c r="BM25" s="5">
        <v>0</v>
      </c>
      <c r="BN25" s="5">
        <v>0</v>
      </c>
      <c r="BO25" s="5">
        <v>0</v>
      </c>
      <c r="BP25" s="5">
        <v>0</v>
      </c>
      <c r="BQ25" s="5">
        <v>0</v>
      </c>
      <c r="BR25" s="5">
        <v>0</v>
      </c>
      <c r="BS25" s="5">
        <v>0</v>
      </c>
      <c r="BT25" s="5">
        <v>0</v>
      </c>
      <c r="BU25" s="5">
        <v>0</v>
      </c>
      <c r="BV25" s="5">
        <v>0</v>
      </c>
      <c r="BW25" s="5">
        <v>0</v>
      </c>
      <c r="BX25" s="5">
        <v>0</v>
      </c>
      <c r="BY25" s="5">
        <v>0</v>
      </c>
      <c r="BZ25" s="5">
        <v>0</v>
      </c>
      <c r="CA25" s="5">
        <v>0</v>
      </c>
      <c r="CB25" s="5">
        <v>0</v>
      </c>
      <c r="CC25" s="5">
        <v>0</v>
      </c>
      <c r="CD25" s="5">
        <v>0</v>
      </c>
      <c r="CE25" s="5">
        <v>0</v>
      </c>
      <c r="CF25" s="5">
        <v>0</v>
      </c>
      <c r="CG25" s="5">
        <v>0</v>
      </c>
      <c r="CH25" s="5">
        <v>0</v>
      </c>
      <c r="CI25" s="5">
        <v>0</v>
      </c>
      <c r="CJ25" s="5">
        <v>0</v>
      </c>
      <c r="CK25" s="5">
        <v>0</v>
      </c>
      <c r="CL25" s="5">
        <v>0</v>
      </c>
      <c r="CM25" s="5">
        <v>0</v>
      </c>
      <c r="CN25" s="5">
        <v>0</v>
      </c>
      <c r="CO25" s="5">
        <v>0</v>
      </c>
      <c r="CP25" s="5">
        <v>0</v>
      </c>
      <c r="CQ25" s="5">
        <v>0</v>
      </c>
      <c r="CR25" s="5">
        <v>0</v>
      </c>
      <c r="CS25" s="5">
        <v>0</v>
      </c>
      <c r="CT25" s="5">
        <v>0</v>
      </c>
      <c r="CU25" s="5">
        <v>0</v>
      </c>
      <c r="CV25" s="5">
        <v>0</v>
      </c>
      <c r="CW25" s="5">
        <v>0</v>
      </c>
      <c r="CX25" s="5">
        <v>0</v>
      </c>
      <c r="CY25" s="5">
        <v>0</v>
      </c>
      <c r="CZ25" s="5">
        <v>0</v>
      </c>
      <c r="DA25" s="5">
        <v>0</v>
      </c>
      <c r="DB25" s="5">
        <v>0</v>
      </c>
      <c r="DC25" s="5">
        <v>0</v>
      </c>
      <c r="DD25" s="5">
        <v>0</v>
      </c>
      <c r="DE25" s="5">
        <v>0</v>
      </c>
      <c r="DF25" s="5">
        <v>0</v>
      </c>
      <c r="DG25" s="5">
        <v>0</v>
      </c>
      <c r="DH25" s="5">
        <v>0</v>
      </c>
      <c r="DI25" s="5">
        <v>0</v>
      </c>
      <c r="DJ25" s="5">
        <v>0</v>
      </c>
      <c r="DK25" s="5">
        <v>0</v>
      </c>
      <c r="DL25" s="5">
        <v>0</v>
      </c>
      <c r="DM25" s="5">
        <v>0</v>
      </c>
      <c r="DN25" s="5">
        <v>0</v>
      </c>
      <c r="DO25" s="5">
        <v>0</v>
      </c>
      <c r="DP25" s="5">
        <v>0</v>
      </c>
      <c r="DQ25" s="5">
        <v>0</v>
      </c>
      <c r="DR25" s="5">
        <v>0</v>
      </c>
      <c r="DS25" s="5">
        <v>0</v>
      </c>
      <c r="DT25" s="5">
        <v>0</v>
      </c>
      <c r="DU25" s="5"/>
      <c r="DV25" s="5"/>
      <c r="DW25" s="5"/>
      <c r="DX25" s="5"/>
      <c r="DY25" s="5"/>
      <c r="DZ25" s="5"/>
      <c r="EA25" s="5"/>
      <c r="EB25" s="5"/>
      <c r="EC25" s="5"/>
      <c r="ED25" s="5"/>
      <c r="EE25" s="5"/>
      <c r="EF25" s="5"/>
      <c r="EG25" s="5"/>
      <c r="EH25" s="5"/>
      <c r="EI25" s="54"/>
    </row>
    <row r="26" spans="1:139" ht="16.5">
      <c r="A26" s="84" t="s">
        <v>26</v>
      </c>
      <c r="B26" s="84" t="s">
        <v>27</v>
      </c>
      <c r="C26" s="68" t="s">
        <v>61</v>
      </c>
      <c r="D26" s="53">
        <v>1</v>
      </c>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4"/>
    </row>
    <row r="27" spans="1:139" ht="17.25" thickBot="1">
      <c r="A27" s="84" t="s">
        <v>26</v>
      </c>
      <c r="B27" s="84" t="s">
        <v>27</v>
      </c>
      <c r="C27" s="58" t="s">
        <v>28</v>
      </c>
      <c r="D27" s="53">
        <v>1</v>
      </c>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4"/>
    </row>
    <row r="28" spans="1:139" ht="16.5">
      <c r="A28" s="84" t="s">
        <v>26</v>
      </c>
      <c r="B28" s="79" t="s">
        <v>38</v>
      </c>
      <c r="C28" s="68" t="s">
        <v>102</v>
      </c>
      <c r="D28" s="53">
        <v>1</v>
      </c>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4"/>
    </row>
    <row r="29" spans="1:139" ht="16.5">
      <c r="A29" s="84" t="s">
        <v>26</v>
      </c>
      <c r="B29" s="84" t="s">
        <v>38</v>
      </c>
      <c r="C29" s="68" t="s">
        <v>169</v>
      </c>
      <c r="D29" s="53">
        <v>1</v>
      </c>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4"/>
    </row>
    <row r="30" spans="1:139" ht="16.5">
      <c r="A30" s="84" t="s">
        <v>26</v>
      </c>
      <c r="B30" s="84" t="s">
        <v>38</v>
      </c>
      <c r="C30" s="68" t="s">
        <v>40</v>
      </c>
      <c r="D30" s="53">
        <v>2</v>
      </c>
      <c r="E30" s="5">
        <v>0</v>
      </c>
      <c r="F30" s="5">
        <v>0</v>
      </c>
      <c r="G30" s="5">
        <v>0</v>
      </c>
      <c r="H30" s="5">
        <v>0</v>
      </c>
      <c r="I30" s="5">
        <v>0</v>
      </c>
      <c r="J30" s="5">
        <v>0</v>
      </c>
      <c r="K30" s="5">
        <v>0</v>
      </c>
      <c r="L30" s="5">
        <v>0</v>
      </c>
      <c r="M30" s="5">
        <v>0</v>
      </c>
      <c r="N30" s="5">
        <v>0</v>
      </c>
      <c r="O30" s="5">
        <v>0</v>
      </c>
      <c r="P30" s="5">
        <v>0</v>
      </c>
      <c r="Q30" s="5">
        <v>0</v>
      </c>
      <c r="R30" s="5">
        <v>0</v>
      </c>
      <c r="S30" s="5">
        <v>0</v>
      </c>
      <c r="T30" s="5">
        <v>0</v>
      </c>
      <c r="U30" s="5">
        <v>0</v>
      </c>
      <c r="V30" s="5">
        <v>0</v>
      </c>
      <c r="W30" s="5">
        <v>0</v>
      </c>
      <c r="X30" s="5">
        <v>0</v>
      </c>
      <c r="Y30" s="5">
        <v>0</v>
      </c>
      <c r="Z30" s="5">
        <v>0</v>
      </c>
      <c r="AA30" s="5">
        <v>0</v>
      </c>
      <c r="AB30" s="5">
        <v>0</v>
      </c>
      <c r="AC30" s="5">
        <v>0</v>
      </c>
      <c r="AD30" s="5">
        <v>0</v>
      </c>
      <c r="AE30" s="5">
        <v>0</v>
      </c>
      <c r="AF30" s="5">
        <v>0</v>
      </c>
      <c r="AG30" s="5">
        <v>0</v>
      </c>
      <c r="AH30" s="5">
        <v>0</v>
      </c>
      <c r="AI30" s="5">
        <v>0</v>
      </c>
      <c r="AJ30" s="5">
        <v>0</v>
      </c>
      <c r="AK30" s="5">
        <v>0</v>
      </c>
      <c r="AL30" s="5">
        <v>0</v>
      </c>
      <c r="AM30" s="5">
        <v>0</v>
      </c>
      <c r="AN30" s="5">
        <v>0</v>
      </c>
      <c r="AO30" s="5">
        <v>0</v>
      </c>
      <c r="AP30" s="5">
        <v>0</v>
      </c>
      <c r="AQ30" s="5">
        <v>0</v>
      </c>
      <c r="AR30" s="5">
        <v>0</v>
      </c>
      <c r="AS30" s="5">
        <v>0</v>
      </c>
      <c r="AT30" s="5">
        <v>0</v>
      </c>
      <c r="AU30" s="5">
        <v>0</v>
      </c>
      <c r="AV30" s="5">
        <v>0</v>
      </c>
      <c r="AW30" s="5">
        <v>0</v>
      </c>
      <c r="AX30" s="5">
        <v>0</v>
      </c>
      <c r="AY30" s="5">
        <v>0</v>
      </c>
      <c r="AZ30" s="5">
        <v>0</v>
      </c>
      <c r="BA30" s="5">
        <v>0</v>
      </c>
      <c r="BB30" s="5">
        <v>0</v>
      </c>
      <c r="BC30" s="5">
        <v>0</v>
      </c>
      <c r="BD30" s="5">
        <v>0</v>
      </c>
      <c r="BE30" s="5">
        <v>0</v>
      </c>
      <c r="BF30" s="5">
        <v>0</v>
      </c>
      <c r="BG30" s="5">
        <v>0</v>
      </c>
      <c r="BH30" s="5">
        <v>0</v>
      </c>
      <c r="BI30" s="5">
        <v>0</v>
      </c>
      <c r="BJ30" s="5">
        <v>0</v>
      </c>
      <c r="BK30" s="5">
        <v>0</v>
      </c>
      <c r="BL30" s="5">
        <v>0</v>
      </c>
      <c r="BM30" s="5">
        <v>0</v>
      </c>
      <c r="BN30" s="5">
        <v>0</v>
      </c>
      <c r="BO30" s="5">
        <v>0</v>
      </c>
      <c r="BP30" s="5">
        <v>0</v>
      </c>
      <c r="BQ30" s="5">
        <v>0</v>
      </c>
      <c r="BR30" s="5">
        <v>0</v>
      </c>
      <c r="BS30" s="5">
        <v>0</v>
      </c>
      <c r="BT30" s="5">
        <v>0</v>
      </c>
      <c r="BU30" s="5">
        <v>0</v>
      </c>
      <c r="BV30" s="5">
        <v>0</v>
      </c>
      <c r="BW30" s="5">
        <v>0</v>
      </c>
      <c r="BX30" s="5">
        <v>0</v>
      </c>
      <c r="BY30" s="5">
        <v>0</v>
      </c>
      <c r="BZ30" s="5">
        <v>0</v>
      </c>
      <c r="CA30" s="5">
        <v>0</v>
      </c>
      <c r="CB30" s="5">
        <v>0</v>
      </c>
      <c r="CC30" s="5">
        <v>0</v>
      </c>
      <c r="CD30" s="5">
        <v>0</v>
      </c>
      <c r="CE30" s="5">
        <v>0</v>
      </c>
      <c r="CF30" s="5">
        <v>0</v>
      </c>
      <c r="CG30" s="5">
        <v>0</v>
      </c>
      <c r="CH30" s="5">
        <v>0</v>
      </c>
      <c r="CI30" s="5">
        <v>0</v>
      </c>
      <c r="CJ30" s="5">
        <v>0</v>
      </c>
      <c r="CK30" s="5">
        <v>0</v>
      </c>
      <c r="CL30" s="5">
        <v>0</v>
      </c>
      <c r="CM30" s="5">
        <v>0</v>
      </c>
      <c r="CN30" s="5">
        <v>0</v>
      </c>
      <c r="CO30" s="5">
        <v>0</v>
      </c>
      <c r="CP30" s="5">
        <v>0</v>
      </c>
      <c r="CQ30" s="5">
        <v>0</v>
      </c>
      <c r="CR30" s="5">
        <v>0</v>
      </c>
      <c r="CS30" s="5">
        <v>0</v>
      </c>
      <c r="CT30" s="5">
        <v>0</v>
      </c>
      <c r="CU30" s="5">
        <v>0</v>
      </c>
      <c r="CV30" s="5">
        <v>0</v>
      </c>
      <c r="CW30" s="5">
        <v>0</v>
      </c>
      <c r="CX30" s="5">
        <v>0</v>
      </c>
      <c r="CY30" s="5">
        <v>0</v>
      </c>
      <c r="CZ30" s="5">
        <v>0</v>
      </c>
      <c r="DA30" s="5">
        <v>0</v>
      </c>
      <c r="DB30" s="5">
        <v>0</v>
      </c>
      <c r="DC30" s="5">
        <v>0</v>
      </c>
      <c r="DD30" s="5">
        <v>0</v>
      </c>
      <c r="DE30" s="5">
        <v>0</v>
      </c>
      <c r="DF30" s="5">
        <v>0</v>
      </c>
      <c r="DG30" s="5">
        <v>0</v>
      </c>
      <c r="DH30" s="5">
        <v>0</v>
      </c>
      <c r="DI30" s="5">
        <v>0</v>
      </c>
      <c r="DJ30" s="5">
        <v>0</v>
      </c>
      <c r="DK30" s="5">
        <v>0</v>
      </c>
      <c r="DL30" s="5">
        <v>0</v>
      </c>
      <c r="DM30" s="5">
        <v>0</v>
      </c>
      <c r="DN30" s="5">
        <v>0</v>
      </c>
      <c r="DO30" s="5">
        <v>0</v>
      </c>
      <c r="DP30" s="5">
        <v>0</v>
      </c>
      <c r="DQ30" s="5">
        <v>0</v>
      </c>
      <c r="DR30" s="5">
        <v>0</v>
      </c>
      <c r="DS30" s="5">
        <v>0</v>
      </c>
      <c r="DT30" s="5">
        <v>0</v>
      </c>
      <c r="DU30" s="5">
        <v>0</v>
      </c>
      <c r="DV30" s="5">
        <v>0</v>
      </c>
      <c r="DW30" s="5">
        <v>0</v>
      </c>
      <c r="DX30" s="5">
        <v>0</v>
      </c>
      <c r="DY30" s="5">
        <v>0</v>
      </c>
      <c r="DZ30" s="5">
        <v>0</v>
      </c>
      <c r="EA30" s="5">
        <v>0</v>
      </c>
      <c r="EB30" s="5">
        <v>0</v>
      </c>
      <c r="EC30" s="5">
        <v>0</v>
      </c>
      <c r="ED30" s="5">
        <v>0</v>
      </c>
      <c r="EE30" s="5">
        <v>0</v>
      </c>
      <c r="EF30" s="5">
        <v>0</v>
      </c>
      <c r="EG30" s="5">
        <v>0</v>
      </c>
      <c r="EH30" s="5">
        <v>0</v>
      </c>
      <c r="EI30" s="54">
        <v>0</v>
      </c>
    </row>
    <row r="31" spans="1:139" ht="16.5">
      <c r="A31" s="84" t="s">
        <v>26</v>
      </c>
      <c r="B31" s="84" t="s">
        <v>38</v>
      </c>
      <c r="C31" s="68" t="s">
        <v>65</v>
      </c>
      <c r="D31" s="53">
        <v>1</v>
      </c>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4"/>
    </row>
    <row r="32" spans="1:139" ht="16.5">
      <c r="A32" s="84" t="s">
        <v>26</v>
      </c>
      <c r="B32" s="84" t="s">
        <v>38</v>
      </c>
      <c r="C32" s="68" t="s">
        <v>66</v>
      </c>
      <c r="D32" s="53">
        <v>1</v>
      </c>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4"/>
    </row>
    <row r="33" spans="1:139" ht="16.5">
      <c r="A33" s="84" t="s">
        <v>26</v>
      </c>
      <c r="B33" s="84" t="s">
        <v>38</v>
      </c>
      <c r="C33" s="68" t="s">
        <v>39</v>
      </c>
      <c r="D33" s="53">
        <v>1</v>
      </c>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4"/>
    </row>
    <row r="34" spans="1:139" ht="16.5">
      <c r="A34" s="84" t="s">
        <v>26</v>
      </c>
      <c r="B34" s="84" t="s">
        <v>38</v>
      </c>
      <c r="C34" s="68" t="s">
        <v>67</v>
      </c>
      <c r="D34" s="53">
        <v>1</v>
      </c>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4"/>
    </row>
    <row r="35" spans="1:139" ht="16.5">
      <c r="A35" s="84" t="s">
        <v>26</v>
      </c>
      <c r="B35" s="84" t="s">
        <v>38</v>
      </c>
      <c r="C35" s="68" t="s">
        <v>111</v>
      </c>
      <c r="D35" s="53">
        <v>1</v>
      </c>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4"/>
    </row>
    <row r="36" spans="1:139" ht="17.25" thickBot="1">
      <c r="A36" s="84" t="s">
        <v>26</v>
      </c>
      <c r="B36" s="86" t="s">
        <v>38</v>
      </c>
      <c r="C36" s="58" t="s">
        <v>64</v>
      </c>
      <c r="D36" s="53">
        <v>1</v>
      </c>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4"/>
    </row>
    <row r="37" spans="1:139" ht="16.5">
      <c r="A37" s="79" t="s">
        <v>29</v>
      </c>
      <c r="B37" s="79" t="s">
        <v>68</v>
      </c>
      <c r="C37" s="68" t="s">
        <v>170</v>
      </c>
      <c r="D37" s="53">
        <v>1</v>
      </c>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4"/>
    </row>
    <row r="38" spans="1:139" ht="16.5">
      <c r="A38" s="84" t="s">
        <v>29</v>
      </c>
      <c r="B38" s="84" t="s">
        <v>68</v>
      </c>
      <c r="C38" s="68" t="s">
        <v>115</v>
      </c>
      <c r="D38" s="53">
        <v>1</v>
      </c>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4"/>
    </row>
    <row r="39" spans="1:139" ht="16.5">
      <c r="A39" s="84" t="s">
        <v>29</v>
      </c>
      <c r="B39" s="84" t="s">
        <v>68</v>
      </c>
      <c r="C39" s="68" t="s">
        <v>118</v>
      </c>
      <c r="D39" s="53">
        <v>1</v>
      </c>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4"/>
    </row>
    <row r="40" spans="1:139" ht="16.5">
      <c r="A40" s="84" t="s">
        <v>29</v>
      </c>
      <c r="B40" s="84" t="s">
        <v>68</v>
      </c>
      <c r="C40" s="68" t="s">
        <v>98</v>
      </c>
      <c r="D40" s="53">
        <v>1</v>
      </c>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4"/>
    </row>
    <row r="41" spans="1:139" ht="16.5">
      <c r="A41" s="84" t="s">
        <v>29</v>
      </c>
      <c r="B41" s="84" t="s">
        <v>68</v>
      </c>
      <c r="C41" s="68" t="s">
        <v>100</v>
      </c>
      <c r="D41" s="53">
        <v>1</v>
      </c>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4"/>
    </row>
    <row r="42" spans="1:139" ht="16.5">
      <c r="A42" s="84" t="s">
        <v>29</v>
      </c>
      <c r="B42" s="84" t="s">
        <v>68</v>
      </c>
      <c r="C42" s="68" t="s">
        <v>136</v>
      </c>
      <c r="D42" s="53">
        <v>1</v>
      </c>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4"/>
    </row>
    <row r="43" spans="1:139" ht="16.5">
      <c r="A43" s="84" t="s">
        <v>29</v>
      </c>
      <c r="B43" s="84" t="s">
        <v>68</v>
      </c>
      <c r="C43" s="68" t="s">
        <v>119</v>
      </c>
      <c r="D43" s="53">
        <v>1</v>
      </c>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4"/>
    </row>
    <row r="44" spans="1:139" ht="17.25" thickBot="1">
      <c r="A44" s="84" t="s">
        <v>29</v>
      </c>
      <c r="B44" s="84" t="s">
        <v>68</v>
      </c>
      <c r="C44" s="58" t="s">
        <v>101</v>
      </c>
      <c r="D44" s="53">
        <v>1</v>
      </c>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4"/>
    </row>
    <row r="45" spans="1:139" ht="16.5">
      <c r="A45" s="84" t="s">
        <v>29</v>
      </c>
      <c r="B45" s="79" t="s">
        <v>42</v>
      </c>
      <c r="C45" s="68" t="s">
        <v>43</v>
      </c>
      <c r="D45" s="53">
        <v>1</v>
      </c>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4"/>
    </row>
    <row r="46" spans="1:139" ht="16.5">
      <c r="A46" s="84" t="s">
        <v>29</v>
      </c>
      <c r="B46" s="84" t="s">
        <v>42</v>
      </c>
      <c r="C46" s="68" t="s">
        <v>121</v>
      </c>
      <c r="D46" s="53">
        <v>1</v>
      </c>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4"/>
    </row>
    <row r="47" spans="1:139" ht="16.5">
      <c r="A47" s="84" t="s">
        <v>29</v>
      </c>
      <c r="B47" s="84" t="s">
        <v>42</v>
      </c>
      <c r="C47" s="68" t="s">
        <v>46</v>
      </c>
      <c r="D47" s="53">
        <v>1</v>
      </c>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4"/>
    </row>
    <row r="48" spans="1:139" ht="17.25" thickBot="1">
      <c r="A48" s="84" t="s">
        <v>29</v>
      </c>
      <c r="B48" s="84" t="s">
        <v>42</v>
      </c>
      <c r="C48" s="58" t="s">
        <v>125</v>
      </c>
      <c r="D48" s="53">
        <v>1</v>
      </c>
      <c r="E48" s="5">
        <v>0</v>
      </c>
      <c r="F48" s="5">
        <v>0</v>
      </c>
      <c r="G48" s="5">
        <v>0</v>
      </c>
      <c r="H48" s="5">
        <v>0</v>
      </c>
      <c r="I48" s="5">
        <v>0</v>
      </c>
      <c r="J48" s="5">
        <v>0</v>
      </c>
      <c r="K48" s="5">
        <v>0</v>
      </c>
      <c r="L48" s="5">
        <v>0</v>
      </c>
      <c r="M48" s="5">
        <v>0</v>
      </c>
      <c r="N48" s="5">
        <v>0</v>
      </c>
      <c r="O48" s="5">
        <v>0</v>
      </c>
      <c r="P48" s="5">
        <v>0</v>
      </c>
      <c r="Q48" s="5">
        <v>0</v>
      </c>
      <c r="R48" s="5">
        <v>0</v>
      </c>
      <c r="S48" s="5">
        <v>0</v>
      </c>
      <c r="T48" s="5">
        <v>0</v>
      </c>
      <c r="U48" s="5">
        <v>0</v>
      </c>
      <c r="V48" s="5">
        <v>0</v>
      </c>
      <c r="W48" s="5">
        <v>0</v>
      </c>
      <c r="X48" s="5">
        <v>0</v>
      </c>
      <c r="Y48" s="5">
        <v>0</v>
      </c>
      <c r="Z48" s="5">
        <v>0</v>
      </c>
      <c r="AA48" s="5">
        <v>0</v>
      </c>
      <c r="AB48" s="5">
        <v>0</v>
      </c>
      <c r="AC48" s="5">
        <v>0</v>
      </c>
      <c r="AD48" s="5">
        <v>0</v>
      </c>
      <c r="AE48" s="5">
        <v>0</v>
      </c>
      <c r="AF48" s="5">
        <v>0</v>
      </c>
      <c r="AG48" s="5">
        <v>0</v>
      </c>
      <c r="AH48" s="5">
        <v>0</v>
      </c>
      <c r="AI48" s="5">
        <v>0</v>
      </c>
      <c r="AJ48" s="5">
        <v>0</v>
      </c>
      <c r="AK48" s="5">
        <v>0</v>
      </c>
      <c r="AL48" s="5">
        <v>0</v>
      </c>
      <c r="AM48" s="5">
        <v>0</v>
      </c>
      <c r="AN48" s="5">
        <v>0</v>
      </c>
      <c r="AO48" s="5">
        <v>0</v>
      </c>
      <c r="AP48" s="5">
        <v>0</v>
      </c>
      <c r="AQ48" s="5">
        <v>0</v>
      </c>
      <c r="AR48" s="5">
        <v>0</v>
      </c>
      <c r="AS48" s="5">
        <v>0</v>
      </c>
      <c r="AT48" s="5">
        <v>0</v>
      </c>
      <c r="AU48" s="5">
        <v>0</v>
      </c>
      <c r="AV48" s="5">
        <v>0</v>
      </c>
      <c r="AW48" s="5">
        <v>0</v>
      </c>
      <c r="AX48" s="5">
        <v>0</v>
      </c>
      <c r="AY48" s="5">
        <v>0</v>
      </c>
      <c r="AZ48" s="5">
        <v>0</v>
      </c>
      <c r="BA48" s="5">
        <v>0</v>
      </c>
      <c r="BB48" s="5">
        <v>0</v>
      </c>
      <c r="BC48" s="5">
        <v>0</v>
      </c>
      <c r="BD48" s="5">
        <v>0</v>
      </c>
      <c r="BE48" s="5">
        <v>0</v>
      </c>
      <c r="BF48" s="5">
        <v>0</v>
      </c>
      <c r="BG48" s="5">
        <v>0</v>
      </c>
      <c r="BH48" s="5">
        <v>0</v>
      </c>
      <c r="BI48" s="5">
        <v>0</v>
      </c>
      <c r="BJ48" s="5">
        <v>0</v>
      </c>
      <c r="BK48" s="5">
        <v>0</v>
      </c>
      <c r="BL48" s="5">
        <v>0</v>
      </c>
      <c r="BM48" s="5">
        <v>0</v>
      </c>
      <c r="BN48" s="5">
        <v>0</v>
      </c>
      <c r="BO48" s="5">
        <v>0</v>
      </c>
      <c r="BP48" s="5">
        <v>0</v>
      </c>
      <c r="BQ48" s="5">
        <v>0</v>
      </c>
      <c r="BR48" s="5">
        <v>0</v>
      </c>
      <c r="BS48" s="5">
        <v>0</v>
      </c>
      <c r="BT48" s="5">
        <v>0</v>
      </c>
      <c r="BU48" s="5">
        <v>0</v>
      </c>
      <c r="BV48" s="5">
        <v>0</v>
      </c>
      <c r="BW48" s="5">
        <v>0</v>
      </c>
      <c r="BX48" s="5">
        <v>0</v>
      </c>
      <c r="BY48" s="5">
        <v>0</v>
      </c>
      <c r="BZ48" s="5">
        <v>0</v>
      </c>
      <c r="CA48" s="5">
        <v>0</v>
      </c>
      <c r="CB48" s="5">
        <v>0</v>
      </c>
      <c r="CC48" s="5">
        <v>0</v>
      </c>
      <c r="CD48" s="5">
        <v>0</v>
      </c>
      <c r="CE48" s="5">
        <v>0</v>
      </c>
      <c r="CF48" s="5">
        <v>0</v>
      </c>
      <c r="CG48" s="5">
        <v>0</v>
      </c>
      <c r="CH48" s="5">
        <v>0</v>
      </c>
      <c r="CI48" s="5">
        <v>0</v>
      </c>
      <c r="CJ48" s="5">
        <v>0</v>
      </c>
      <c r="CK48" s="5">
        <v>0</v>
      </c>
      <c r="CL48" s="5">
        <v>0</v>
      </c>
      <c r="CM48" s="5">
        <v>0</v>
      </c>
      <c r="CN48" s="5">
        <v>0</v>
      </c>
      <c r="CO48" s="5">
        <v>0</v>
      </c>
      <c r="CP48" s="5">
        <v>0</v>
      </c>
      <c r="CQ48" s="5">
        <v>0</v>
      </c>
      <c r="CR48" s="5">
        <v>0</v>
      </c>
      <c r="CS48" s="5">
        <v>0</v>
      </c>
      <c r="CT48" s="5">
        <v>0</v>
      </c>
      <c r="CU48" s="5">
        <v>0</v>
      </c>
      <c r="CV48" s="5">
        <v>0</v>
      </c>
      <c r="CW48" s="5">
        <v>0</v>
      </c>
      <c r="CX48" s="5">
        <v>0</v>
      </c>
      <c r="CY48" s="5">
        <v>0</v>
      </c>
      <c r="CZ48" s="5">
        <v>0</v>
      </c>
      <c r="DA48" s="5">
        <v>0</v>
      </c>
      <c r="DB48" s="5">
        <v>0</v>
      </c>
      <c r="DC48" s="5">
        <v>0</v>
      </c>
      <c r="DD48" s="5">
        <v>0</v>
      </c>
      <c r="DE48" s="5">
        <v>0</v>
      </c>
      <c r="DF48" s="5">
        <v>0</v>
      </c>
      <c r="DG48" s="5">
        <v>0</v>
      </c>
      <c r="DH48" s="5">
        <v>0</v>
      </c>
      <c r="DI48" s="5">
        <v>0</v>
      </c>
      <c r="DJ48" s="5">
        <v>0</v>
      </c>
      <c r="DK48" s="5">
        <v>0</v>
      </c>
      <c r="DL48" s="5">
        <v>0</v>
      </c>
      <c r="DM48" s="5">
        <v>0</v>
      </c>
      <c r="DN48" s="5">
        <v>0</v>
      </c>
      <c r="DO48" s="5">
        <v>0</v>
      </c>
      <c r="DP48" s="5">
        <v>0</v>
      </c>
      <c r="DQ48" s="5">
        <v>0</v>
      </c>
      <c r="DR48" s="5">
        <v>0</v>
      </c>
      <c r="DS48" s="5">
        <v>0</v>
      </c>
      <c r="DT48" s="5">
        <v>0</v>
      </c>
      <c r="DU48" s="5">
        <v>0</v>
      </c>
      <c r="DV48" s="5">
        <v>0</v>
      </c>
      <c r="DW48" s="5">
        <v>0</v>
      </c>
      <c r="DX48" s="5">
        <v>0</v>
      </c>
      <c r="DY48" s="5">
        <v>0</v>
      </c>
      <c r="DZ48" s="5">
        <v>0</v>
      </c>
      <c r="EA48" s="5">
        <v>0</v>
      </c>
      <c r="EB48" s="5">
        <v>0</v>
      </c>
      <c r="EC48" s="5">
        <v>0</v>
      </c>
      <c r="ED48" s="5">
        <v>0</v>
      </c>
      <c r="EE48" s="5">
        <v>0</v>
      </c>
      <c r="EF48" s="5">
        <v>0</v>
      </c>
      <c r="EG48" s="5">
        <v>0</v>
      </c>
      <c r="EH48" s="5">
        <v>0</v>
      </c>
      <c r="EI48" s="54">
        <v>0</v>
      </c>
    </row>
    <row r="49" spans="1:139" ht="16.5">
      <c r="A49" s="84" t="s">
        <v>29</v>
      </c>
      <c r="B49" s="84" t="s">
        <v>42</v>
      </c>
      <c r="C49" s="66" t="s">
        <v>228</v>
      </c>
      <c r="D49" s="53">
        <v>1</v>
      </c>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4"/>
    </row>
    <row r="50" spans="1:139" ht="16.5">
      <c r="A50" s="84" t="s">
        <v>29</v>
      </c>
      <c r="B50" s="79" t="s">
        <v>44</v>
      </c>
      <c r="C50" s="68" t="s">
        <v>45</v>
      </c>
      <c r="D50" s="53">
        <v>1</v>
      </c>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4"/>
    </row>
    <row r="51" spans="1:139" ht="16.5">
      <c r="A51" s="84" t="s">
        <v>29</v>
      </c>
      <c r="B51" s="84" t="s">
        <v>44</v>
      </c>
      <c r="C51" s="68" t="s">
        <v>122</v>
      </c>
      <c r="D51" s="53">
        <v>1</v>
      </c>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4"/>
    </row>
    <row r="52" spans="1:139" ht="17.25" thickBot="1">
      <c r="A52" s="84" t="s">
        <v>29</v>
      </c>
      <c r="B52" s="84" t="s">
        <v>44</v>
      </c>
      <c r="C52" s="58" t="s">
        <v>124</v>
      </c>
      <c r="D52" s="53">
        <v>1</v>
      </c>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4"/>
    </row>
    <row r="53" spans="1:139" ht="16.5">
      <c r="A53" s="84" t="s">
        <v>29</v>
      </c>
      <c r="B53" s="79" t="s">
        <v>47</v>
      </c>
      <c r="C53" s="68" t="s">
        <v>48</v>
      </c>
      <c r="D53" s="53">
        <v>1</v>
      </c>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4"/>
    </row>
    <row r="54" spans="1:139" ht="16.5">
      <c r="A54" s="84" t="s">
        <v>29</v>
      </c>
      <c r="B54" s="84" t="s">
        <v>47</v>
      </c>
      <c r="C54" s="68" t="s">
        <v>172</v>
      </c>
      <c r="D54" s="53">
        <v>1</v>
      </c>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4"/>
    </row>
    <row r="55" spans="1:139" ht="16.5">
      <c r="A55" s="84" t="s">
        <v>29</v>
      </c>
      <c r="B55" s="84" t="s">
        <v>47</v>
      </c>
      <c r="C55" s="68" t="s">
        <v>128</v>
      </c>
      <c r="D55" s="53">
        <v>1</v>
      </c>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4"/>
    </row>
    <row r="56" spans="1:139" ht="17.25" thickBot="1">
      <c r="A56" s="84" t="s">
        <v>29</v>
      </c>
      <c r="B56" s="84" t="s">
        <v>47</v>
      </c>
      <c r="C56" s="58" t="s">
        <v>189</v>
      </c>
      <c r="D56" s="53">
        <v>1</v>
      </c>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4"/>
    </row>
    <row r="57" spans="1:139" ht="16.5">
      <c r="A57" s="84" t="s">
        <v>29</v>
      </c>
      <c r="B57" s="79" t="s">
        <v>30</v>
      </c>
      <c r="C57" s="68" t="s">
        <v>49</v>
      </c>
      <c r="D57" s="53">
        <v>1</v>
      </c>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4"/>
    </row>
    <row r="58" spans="1:139" ht="16.5">
      <c r="A58" s="84" t="s">
        <v>29</v>
      </c>
      <c r="B58" s="84" t="s">
        <v>30</v>
      </c>
      <c r="C58" s="68" t="s">
        <v>131</v>
      </c>
      <c r="D58" s="53">
        <v>1</v>
      </c>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4"/>
    </row>
    <row r="59" spans="1:139" ht="16.5">
      <c r="A59" s="84" t="s">
        <v>29</v>
      </c>
      <c r="B59" s="84" t="s">
        <v>30</v>
      </c>
      <c r="C59" s="68" t="s">
        <v>50</v>
      </c>
      <c r="D59" s="53">
        <v>1</v>
      </c>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4"/>
    </row>
    <row r="60" spans="1:139" ht="16.5">
      <c r="A60" s="84" t="s">
        <v>29</v>
      </c>
      <c r="B60" s="84" t="s">
        <v>30</v>
      </c>
      <c r="C60" s="68" t="s">
        <v>51</v>
      </c>
      <c r="D60" s="53">
        <v>1</v>
      </c>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4"/>
    </row>
    <row r="61" spans="1:139" ht="16.5">
      <c r="A61" s="84" t="s">
        <v>29</v>
      </c>
      <c r="B61" s="84" t="s">
        <v>30</v>
      </c>
      <c r="C61" s="68" t="s">
        <v>133</v>
      </c>
      <c r="D61" s="53">
        <v>1</v>
      </c>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4"/>
    </row>
    <row r="62" spans="1:139" ht="16.5">
      <c r="A62" s="84" t="s">
        <v>29</v>
      </c>
      <c r="B62" s="84" t="s">
        <v>30</v>
      </c>
      <c r="C62" s="68" t="s">
        <v>31</v>
      </c>
      <c r="D62" s="53">
        <v>1</v>
      </c>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4"/>
    </row>
    <row r="63" spans="1:139" ht="17.25" thickBot="1">
      <c r="A63" s="84" t="s">
        <v>29</v>
      </c>
      <c r="B63" s="84" t="s">
        <v>30</v>
      </c>
      <c r="C63" s="58" t="s">
        <v>187</v>
      </c>
      <c r="D63" s="53">
        <v>1</v>
      </c>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4"/>
    </row>
    <row r="64" spans="1:139" ht="16.5">
      <c r="A64" s="84" t="s">
        <v>29</v>
      </c>
      <c r="B64" s="79" t="s">
        <v>52</v>
      </c>
      <c r="C64" s="68" t="s">
        <v>137</v>
      </c>
      <c r="D64" s="53">
        <v>1</v>
      </c>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4"/>
    </row>
    <row r="65" spans="1:139" ht="16.5">
      <c r="A65" s="84" t="s">
        <v>29</v>
      </c>
      <c r="B65" s="84" t="s">
        <v>52</v>
      </c>
      <c r="C65" s="68" t="s">
        <v>138</v>
      </c>
      <c r="D65" s="53">
        <v>1</v>
      </c>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4"/>
    </row>
    <row r="66" spans="1:139" ht="16.5">
      <c r="A66" s="84" t="s">
        <v>29</v>
      </c>
      <c r="B66" s="84" t="s">
        <v>52</v>
      </c>
      <c r="C66" s="68" t="s">
        <v>54</v>
      </c>
      <c r="D66" s="53">
        <v>1</v>
      </c>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4"/>
    </row>
    <row r="67" spans="1:139" ht="16.5">
      <c r="A67" s="84" t="s">
        <v>29</v>
      </c>
      <c r="B67" s="84" t="s">
        <v>52</v>
      </c>
      <c r="C67" s="68" t="s">
        <v>175</v>
      </c>
      <c r="D67" s="53">
        <v>1</v>
      </c>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4"/>
    </row>
    <row r="68" spans="1:139" ht="16.5">
      <c r="A68" s="84" t="s">
        <v>29</v>
      </c>
      <c r="B68" s="84" t="s">
        <v>52</v>
      </c>
      <c r="C68" s="68" t="s">
        <v>144</v>
      </c>
      <c r="D68" s="53">
        <v>1</v>
      </c>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4"/>
    </row>
    <row r="69" spans="1:139" ht="16.5">
      <c r="A69" s="84" t="s">
        <v>29</v>
      </c>
      <c r="B69" s="84" t="s">
        <v>52</v>
      </c>
      <c r="C69" s="68" t="s">
        <v>145</v>
      </c>
      <c r="D69" s="53">
        <v>1</v>
      </c>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4"/>
    </row>
    <row r="70" spans="1:139" ht="16.5">
      <c r="A70" s="84" t="s">
        <v>29</v>
      </c>
      <c r="B70" s="84" t="s">
        <v>52</v>
      </c>
      <c r="C70" s="68" t="s">
        <v>104</v>
      </c>
      <c r="D70" s="53">
        <v>1</v>
      </c>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4"/>
    </row>
    <row r="71" spans="1:139" ht="16.5">
      <c r="A71" s="84" t="s">
        <v>29</v>
      </c>
      <c r="B71" s="84" t="s">
        <v>52</v>
      </c>
      <c r="C71" s="68" t="s">
        <v>103</v>
      </c>
      <c r="D71" s="53">
        <v>1</v>
      </c>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4"/>
    </row>
    <row r="72" spans="1:139" ht="17.25" thickBot="1">
      <c r="A72" s="84" t="s">
        <v>29</v>
      </c>
      <c r="B72" s="84" t="s">
        <v>52</v>
      </c>
      <c r="C72" s="58" t="s">
        <v>53</v>
      </c>
      <c r="D72" s="53">
        <v>1</v>
      </c>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4"/>
    </row>
    <row r="73" spans="1:139" ht="16.5">
      <c r="A73" s="84" t="s">
        <v>29</v>
      </c>
      <c r="B73" s="79" t="s">
        <v>55</v>
      </c>
      <c r="C73" s="68" t="s">
        <v>148</v>
      </c>
      <c r="D73" s="53">
        <v>1</v>
      </c>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4"/>
    </row>
    <row r="74" spans="1:139" ht="16.5">
      <c r="A74" s="84" t="s">
        <v>29</v>
      </c>
      <c r="B74" s="84" t="s">
        <v>55</v>
      </c>
      <c r="C74" s="68" t="s">
        <v>56</v>
      </c>
      <c r="D74" s="53">
        <v>1</v>
      </c>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4"/>
    </row>
    <row r="75" spans="1:139" ht="16.5">
      <c r="A75" s="84" t="s">
        <v>29</v>
      </c>
      <c r="B75" s="84" t="s">
        <v>55</v>
      </c>
      <c r="C75" s="68" t="s">
        <v>178</v>
      </c>
      <c r="D75" s="53">
        <v>2</v>
      </c>
      <c r="E75" s="5">
        <v>0</v>
      </c>
      <c r="F75" s="5">
        <v>0</v>
      </c>
      <c r="G75" s="5">
        <v>0</v>
      </c>
      <c r="H75" s="5">
        <v>0</v>
      </c>
      <c r="I75" s="5">
        <v>0</v>
      </c>
      <c r="J75" s="5">
        <v>0</v>
      </c>
      <c r="K75" s="5">
        <v>0</v>
      </c>
      <c r="L75" s="5">
        <v>0</v>
      </c>
      <c r="M75" s="5">
        <v>0</v>
      </c>
      <c r="N75" s="5">
        <v>0</v>
      </c>
      <c r="O75" s="5">
        <v>0</v>
      </c>
      <c r="P75" s="5">
        <v>0</v>
      </c>
      <c r="Q75" s="5">
        <v>0</v>
      </c>
      <c r="R75" s="5">
        <v>0</v>
      </c>
      <c r="S75" s="5">
        <v>0</v>
      </c>
      <c r="T75" s="5">
        <v>0</v>
      </c>
      <c r="U75" s="5">
        <v>0</v>
      </c>
      <c r="V75" s="5">
        <v>0</v>
      </c>
      <c r="W75" s="5">
        <v>0</v>
      </c>
      <c r="X75" s="5">
        <v>0</v>
      </c>
      <c r="Y75" s="5">
        <v>0</v>
      </c>
      <c r="Z75" s="5">
        <v>0</v>
      </c>
      <c r="AA75" s="5">
        <v>0</v>
      </c>
      <c r="AB75" s="5">
        <v>0</v>
      </c>
      <c r="AC75" s="5">
        <v>0</v>
      </c>
      <c r="AD75" s="5">
        <v>0</v>
      </c>
      <c r="AE75" s="5">
        <v>0</v>
      </c>
      <c r="AF75" s="5">
        <v>0</v>
      </c>
      <c r="AG75" s="5">
        <v>0</v>
      </c>
      <c r="AH75" s="5">
        <v>0</v>
      </c>
      <c r="AI75" s="5">
        <v>0</v>
      </c>
      <c r="AJ75" s="5">
        <v>0</v>
      </c>
      <c r="AK75" s="5">
        <v>0</v>
      </c>
      <c r="AL75" s="5">
        <v>0</v>
      </c>
      <c r="AM75" s="5">
        <v>0</v>
      </c>
      <c r="AN75" s="5">
        <v>0</v>
      </c>
      <c r="AO75" s="5">
        <v>0</v>
      </c>
      <c r="AP75" s="5">
        <v>0</v>
      </c>
      <c r="AQ75" s="5">
        <v>0</v>
      </c>
      <c r="AR75" s="5">
        <v>0</v>
      </c>
      <c r="AS75" s="5">
        <v>0</v>
      </c>
      <c r="AT75" s="5">
        <v>0</v>
      </c>
      <c r="AU75" s="5">
        <v>0</v>
      </c>
      <c r="AV75" s="5">
        <v>0</v>
      </c>
      <c r="AW75" s="5">
        <v>0</v>
      </c>
      <c r="AX75" s="5">
        <v>0</v>
      </c>
      <c r="AY75" s="5">
        <v>0</v>
      </c>
      <c r="AZ75" s="5">
        <v>0</v>
      </c>
      <c r="BA75" s="5">
        <v>0</v>
      </c>
      <c r="BB75" s="5">
        <v>0</v>
      </c>
      <c r="BC75" s="5">
        <v>0</v>
      </c>
      <c r="BD75" s="5">
        <v>0</v>
      </c>
      <c r="BE75" s="5">
        <v>0</v>
      </c>
      <c r="BF75" s="5">
        <v>0</v>
      </c>
      <c r="BG75" s="5">
        <v>0</v>
      </c>
      <c r="BH75" s="5">
        <v>0</v>
      </c>
      <c r="BI75" s="5">
        <v>0</v>
      </c>
      <c r="BJ75" s="5">
        <v>0</v>
      </c>
      <c r="BK75" s="5">
        <v>0</v>
      </c>
      <c r="BL75" s="5">
        <v>0</v>
      </c>
      <c r="BM75" s="5">
        <v>0</v>
      </c>
      <c r="BN75" s="5">
        <v>0</v>
      </c>
      <c r="BO75" s="5">
        <v>0</v>
      </c>
      <c r="BP75" s="5">
        <v>0</v>
      </c>
      <c r="BQ75" s="5">
        <v>0</v>
      </c>
      <c r="BR75" s="5">
        <v>0</v>
      </c>
      <c r="BS75" s="5">
        <v>0</v>
      </c>
      <c r="BT75" s="5">
        <v>0</v>
      </c>
      <c r="BU75" s="5">
        <v>0</v>
      </c>
      <c r="BV75" s="5">
        <v>0</v>
      </c>
      <c r="BW75" s="5">
        <v>0</v>
      </c>
      <c r="BX75" s="5">
        <v>0</v>
      </c>
      <c r="BY75" s="5">
        <v>0</v>
      </c>
      <c r="BZ75" s="5">
        <v>0</v>
      </c>
      <c r="CA75" s="5">
        <v>0</v>
      </c>
      <c r="CB75" s="5">
        <v>0</v>
      </c>
      <c r="CC75" s="5">
        <v>0</v>
      </c>
      <c r="CD75" s="5">
        <v>0</v>
      </c>
      <c r="CE75" s="5">
        <v>0</v>
      </c>
      <c r="CF75" s="5">
        <v>0</v>
      </c>
      <c r="CG75" s="5">
        <v>0</v>
      </c>
      <c r="CH75" s="5">
        <v>0</v>
      </c>
      <c r="CI75" s="5">
        <v>0</v>
      </c>
      <c r="CJ75" s="5">
        <v>0</v>
      </c>
      <c r="CK75" s="5">
        <v>0</v>
      </c>
      <c r="CL75" s="5">
        <v>0</v>
      </c>
      <c r="CM75" s="5">
        <v>0</v>
      </c>
      <c r="CN75" s="5">
        <v>0</v>
      </c>
      <c r="CO75" s="5">
        <v>0</v>
      </c>
      <c r="CP75" s="5">
        <v>0</v>
      </c>
      <c r="CQ75" s="5">
        <v>0</v>
      </c>
      <c r="CR75" s="5">
        <v>0</v>
      </c>
      <c r="CS75" s="5">
        <v>0</v>
      </c>
      <c r="CT75" s="5">
        <v>0</v>
      </c>
      <c r="CU75" s="5">
        <v>0</v>
      </c>
      <c r="CV75" s="5">
        <v>0</v>
      </c>
      <c r="CW75" s="5">
        <v>0</v>
      </c>
      <c r="CX75" s="5">
        <v>0</v>
      </c>
      <c r="CY75" s="5">
        <v>0</v>
      </c>
      <c r="CZ75" s="5">
        <v>0</v>
      </c>
      <c r="DA75" s="5">
        <v>0</v>
      </c>
      <c r="DB75" s="5">
        <v>0</v>
      </c>
      <c r="DC75" s="5">
        <v>0</v>
      </c>
      <c r="DD75" s="5">
        <v>0</v>
      </c>
      <c r="DE75" s="5">
        <v>0</v>
      </c>
      <c r="DF75" s="5">
        <v>0</v>
      </c>
      <c r="DG75" s="5">
        <v>0</v>
      </c>
      <c r="DH75" s="5">
        <v>0</v>
      </c>
      <c r="DI75" s="5">
        <v>0</v>
      </c>
      <c r="DJ75" s="5">
        <v>0</v>
      </c>
      <c r="DK75" s="5">
        <v>0</v>
      </c>
      <c r="DL75" s="5">
        <v>0</v>
      </c>
      <c r="DM75" s="5">
        <v>0</v>
      </c>
      <c r="DN75" s="5">
        <v>0</v>
      </c>
      <c r="DO75" s="5">
        <v>0</v>
      </c>
      <c r="DP75" s="5">
        <v>0</v>
      </c>
      <c r="DQ75" s="5">
        <v>0</v>
      </c>
      <c r="DR75" s="5">
        <v>0</v>
      </c>
      <c r="DS75" s="5">
        <v>0</v>
      </c>
      <c r="DT75" s="5">
        <v>0</v>
      </c>
      <c r="DU75" s="5">
        <v>0</v>
      </c>
      <c r="DV75" s="5">
        <v>0</v>
      </c>
      <c r="DW75" s="5">
        <v>0</v>
      </c>
      <c r="DX75" s="5">
        <v>0</v>
      </c>
      <c r="DY75" s="5">
        <v>0</v>
      </c>
      <c r="DZ75" s="5">
        <v>0</v>
      </c>
      <c r="EA75" s="5">
        <v>0</v>
      </c>
      <c r="EB75" s="5">
        <v>0</v>
      </c>
      <c r="EC75" s="5">
        <v>0</v>
      </c>
      <c r="ED75" s="5">
        <v>0</v>
      </c>
      <c r="EE75" s="5">
        <v>0</v>
      </c>
      <c r="EF75" s="5">
        <v>0</v>
      </c>
      <c r="EG75" s="5">
        <v>0</v>
      </c>
      <c r="EH75" s="5">
        <v>0</v>
      </c>
      <c r="EI75" s="54">
        <v>0</v>
      </c>
    </row>
    <row r="76" spans="1:139" ht="16.5">
      <c r="A76" s="84" t="s">
        <v>29</v>
      </c>
      <c r="B76" s="84" t="s">
        <v>55</v>
      </c>
      <c r="C76" s="68" t="s">
        <v>149</v>
      </c>
      <c r="D76" s="53">
        <v>1</v>
      </c>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4"/>
    </row>
    <row r="77" spans="1:139" ht="16.5">
      <c r="A77" s="84" t="s">
        <v>29</v>
      </c>
      <c r="B77" s="84" t="s">
        <v>55</v>
      </c>
      <c r="C77" s="68" t="s">
        <v>173</v>
      </c>
      <c r="D77" s="53">
        <v>1</v>
      </c>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4"/>
    </row>
    <row r="78" spans="1:139" ht="17.25" thickBot="1">
      <c r="A78" s="84" t="s">
        <v>29</v>
      </c>
      <c r="B78" s="84" t="s">
        <v>55</v>
      </c>
      <c r="C78" s="58" t="s">
        <v>83</v>
      </c>
      <c r="D78" s="53">
        <v>1</v>
      </c>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4"/>
    </row>
    <row r="79" spans="1:139" ht="16.5">
      <c r="A79" s="84" t="s">
        <v>29</v>
      </c>
      <c r="B79" s="79" t="s">
        <v>76</v>
      </c>
      <c r="C79" s="68" t="s">
        <v>162</v>
      </c>
      <c r="D79" s="53">
        <v>1</v>
      </c>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4"/>
    </row>
    <row r="80" spans="1:139" ht="16.5">
      <c r="A80" s="84" t="s">
        <v>29</v>
      </c>
      <c r="B80" s="84" t="s">
        <v>76</v>
      </c>
      <c r="C80" s="68" t="s">
        <v>139</v>
      </c>
      <c r="D80" s="53">
        <v>1</v>
      </c>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4"/>
    </row>
    <row r="81" spans="1:139" ht="16.5">
      <c r="A81" s="84" t="s">
        <v>29</v>
      </c>
      <c r="B81" s="84" t="s">
        <v>76</v>
      </c>
      <c r="C81" s="68" t="s">
        <v>142</v>
      </c>
      <c r="D81" s="53">
        <v>1</v>
      </c>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4"/>
    </row>
    <row r="82" spans="1:139" ht="16.5">
      <c r="A82" s="84" t="s">
        <v>29</v>
      </c>
      <c r="B82" s="84" t="s">
        <v>76</v>
      </c>
      <c r="C82" s="68" t="s">
        <v>143</v>
      </c>
      <c r="D82" s="53">
        <v>1</v>
      </c>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4"/>
    </row>
    <row r="83" spans="1:139" ht="16.5">
      <c r="A83" s="84" t="s">
        <v>29</v>
      </c>
      <c r="B83" s="84" t="s">
        <v>76</v>
      </c>
      <c r="C83" s="68" t="s">
        <v>81</v>
      </c>
      <c r="D83" s="53">
        <v>1</v>
      </c>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4"/>
    </row>
    <row r="84" spans="1:139" ht="16.5">
      <c r="A84" s="84" t="s">
        <v>29</v>
      </c>
      <c r="B84" s="84" t="s">
        <v>76</v>
      </c>
      <c r="C84" s="68" t="s">
        <v>147</v>
      </c>
      <c r="D84" s="53">
        <v>1</v>
      </c>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4"/>
    </row>
    <row r="85" spans="1:139" ht="16.5">
      <c r="A85" s="84" t="s">
        <v>29</v>
      </c>
      <c r="B85" s="84" t="s">
        <v>76</v>
      </c>
      <c r="C85" s="68" t="s">
        <v>177</v>
      </c>
      <c r="D85" s="53">
        <v>1</v>
      </c>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4"/>
    </row>
    <row r="86" spans="1:139" ht="16.5">
      <c r="A86" s="84" t="s">
        <v>29</v>
      </c>
      <c r="B86" s="84" t="s">
        <v>76</v>
      </c>
      <c r="C86" s="68" t="s">
        <v>82</v>
      </c>
      <c r="D86" s="53">
        <v>1</v>
      </c>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4"/>
    </row>
    <row r="87" spans="1:139" ht="17.25" thickBot="1">
      <c r="A87" s="84" t="s">
        <v>29</v>
      </c>
      <c r="B87" s="84" t="s">
        <v>76</v>
      </c>
      <c r="C87" s="58" t="s">
        <v>163</v>
      </c>
      <c r="D87" s="53">
        <v>1</v>
      </c>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4"/>
    </row>
    <row r="88" spans="1:139" ht="16.5">
      <c r="A88" s="84" t="s">
        <v>29</v>
      </c>
      <c r="B88" s="79" t="s">
        <v>84</v>
      </c>
      <c r="C88" s="68" t="s">
        <v>153</v>
      </c>
      <c r="D88" s="53">
        <v>1</v>
      </c>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4"/>
    </row>
    <row r="89" spans="1:139" ht="16.5">
      <c r="A89" s="84" t="s">
        <v>29</v>
      </c>
      <c r="B89" s="84" t="s">
        <v>84</v>
      </c>
      <c r="C89" s="68" t="s">
        <v>181</v>
      </c>
      <c r="D89" s="53">
        <v>1</v>
      </c>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4"/>
    </row>
    <row r="90" spans="1:139" ht="16.5">
      <c r="A90" s="84" t="s">
        <v>29</v>
      </c>
      <c r="B90" s="84" t="s">
        <v>84</v>
      </c>
      <c r="C90" s="68" t="s">
        <v>154</v>
      </c>
      <c r="D90" s="53">
        <v>1</v>
      </c>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4"/>
    </row>
    <row r="91" spans="1:139" ht="16.5">
      <c r="A91" s="84" t="s">
        <v>29</v>
      </c>
      <c r="B91" s="84" t="s">
        <v>84</v>
      </c>
      <c r="C91" s="68" t="s">
        <v>155</v>
      </c>
      <c r="D91" s="53">
        <v>1</v>
      </c>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4"/>
    </row>
    <row r="92" spans="1:139" ht="16.5">
      <c r="A92" s="84" t="s">
        <v>29</v>
      </c>
      <c r="B92" s="84" t="s">
        <v>84</v>
      </c>
      <c r="C92" s="68" t="s">
        <v>86</v>
      </c>
      <c r="D92" s="53">
        <v>1</v>
      </c>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4"/>
    </row>
    <row r="93" spans="1:139" ht="17.25" thickBot="1">
      <c r="A93" s="84" t="s">
        <v>29</v>
      </c>
      <c r="B93" s="84" t="s">
        <v>84</v>
      </c>
      <c r="C93" s="58" t="s">
        <v>156</v>
      </c>
      <c r="D93" s="53">
        <v>1</v>
      </c>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4"/>
    </row>
    <row r="94" spans="1:139" ht="16.5">
      <c r="A94" s="84" t="s">
        <v>29</v>
      </c>
      <c r="B94" s="79" t="s">
        <v>87</v>
      </c>
      <c r="C94" s="68" t="s">
        <v>88</v>
      </c>
      <c r="D94" s="53">
        <v>1</v>
      </c>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4"/>
    </row>
    <row r="95" spans="1:139" ht="16.5">
      <c r="A95" s="84" t="s">
        <v>29</v>
      </c>
      <c r="B95" s="84" t="s">
        <v>87</v>
      </c>
      <c r="C95" s="68" t="s">
        <v>157</v>
      </c>
      <c r="D95" s="53">
        <v>1</v>
      </c>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4"/>
    </row>
    <row r="96" spans="1:139" ht="16.5">
      <c r="A96" s="84" t="s">
        <v>29</v>
      </c>
      <c r="B96" s="84" t="s">
        <v>87</v>
      </c>
      <c r="C96" s="68" t="s">
        <v>89</v>
      </c>
      <c r="D96" s="53">
        <v>1</v>
      </c>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4"/>
    </row>
    <row r="97" spans="1:139" ht="17.25" thickBot="1">
      <c r="A97" s="84" t="s">
        <v>29</v>
      </c>
      <c r="B97" s="84" t="s">
        <v>87</v>
      </c>
      <c r="C97" s="58" t="s">
        <v>158</v>
      </c>
      <c r="D97" s="53">
        <v>1</v>
      </c>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4"/>
    </row>
    <row r="98" spans="1:139" ht="16.5">
      <c r="A98" s="84" t="s">
        <v>29</v>
      </c>
      <c r="B98" s="79" t="s">
        <v>90</v>
      </c>
      <c r="C98" s="68" t="s">
        <v>159</v>
      </c>
      <c r="D98" s="53">
        <v>1</v>
      </c>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4"/>
    </row>
    <row r="99" spans="1:139" ht="16.5">
      <c r="A99" s="84" t="s">
        <v>29</v>
      </c>
      <c r="B99" s="84" t="s">
        <v>90</v>
      </c>
      <c r="C99" s="68" t="s">
        <v>91</v>
      </c>
      <c r="D99" s="53">
        <v>1</v>
      </c>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4"/>
    </row>
    <row r="100" spans="1:139" ht="17.25" thickBot="1">
      <c r="A100" s="84" t="s">
        <v>29</v>
      </c>
      <c r="B100" s="86" t="s">
        <v>90</v>
      </c>
      <c r="C100" s="58" t="s">
        <v>160</v>
      </c>
      <c r="D100" s="53">
        <v>1</v>
      </c>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4"/>
    </row>
    <row r="101" spans="1:139" ht="16.5">
      <c r="A101" s="79" t="s">
        <v>32</v>
      </c>
      <c r="B101" s="79" t="s">
        <v>33</v>
      </c>
      <c r="C101" s="68" t="s">
        <v>34</v>
      </c>
      <c r="D101" s="53">
        <v>1</v>
      </c>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4"/>
    </row>
    <row r="102" spans="1:139" ht="16.5">
      <c r="A102" s="84" t="s">
        <v>32</v>
      </c>
      <c r="B102" s="84" t="s">
        <v>33</v>
      </c>
      <c r="C102" s="68" t="s">
        <v>167</v>
      </c>
      <c r="D102" s="53">
        <v>1</v>
      </c>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4"/>
    </row>
    <row r="103" spans="1:139" ht="17.25" thickBot="1">
      <c r="A103" s="84" t="s">
        <v>32</v>
      </c>
      <c r="B103" s="84" t="s">
        <v>33</v>
      </c>
      <c r="C103" s="58" t="s">
        <v>95</v>
      </c>
      <c r="D103" s="53">
        <v>1</v>
      </c>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4"/>
    </row>
    <row r="104" spans="1:139" ht="16.5">
      <c r="A104" s="84" t="s">
        <v>32</v>
      </c>
      <c r="B104" s="84" t="s">
        <v>33</v>
      </c>
      <c r="C104" s="66" t="s">
        <v>230</v>
      </c>
      <c r="D104" s="53">
        <v>1</v>
      </c>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4"/>
    </row>
    <row r="105" spans="1:139" ht="16.5">
      <c r="A105" s="84" t="s">
        <v>32</v>
      </c>
      <c r="B105" s="79" t="s">
        <v>35</v>
      </c>
      <c r="C105" s="68" t="s">
        <v>165</v>
      </c>
      <c r="D105" s="53">
        <v>1</v>
      </c>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4"/>
    </row>
    <row r="106" spans="1:139" ht="16.5">
      <c r="A106" s="84" t="s">
        <v>32</v>
      </c>
      <c r="B106" s="84" t="s">
        <v>35</v>
      </c>
      <c r="C106" s="68" t="s">
        <v>37</v>
      </c>
      <c r="D106" s="53">
        <v>1</v>
      </c>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4"/>
    </row>
    <row r="107" spans="1:139" ht="16.5">
      <c r="A107" s="84" t="s">
        <v>32</v>
      </c>
      <c r="B107" s="84" t="s">
        <v>35</v>
      </c>
      <c r="C107" s="68" t="s">
        <v>168</v>
      </c>
      <c r="D107" s="53">
        <v>1</v>
      </c>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4"/>
    </row>
    <row r="108" spans="1:139" ht="17.25" thickBot="1">
      <c r="A108" s="86" t="s">
        <v>32</v>
      </c>
      <c r="B108" s="86" t="s">
        <v>35</v>
      </c>
      <c r="C108" s="58" t="s">
        <v>36</v>
      </c>
      <c r="D108" s="55">
        <v>2</v>
      </c>
      <c r="E108" s="56">
        <v>3</v>
      </c>
      <c r="F108" s="56">
        <v>2</v>
      </c>
      <c r="G108" s="56">
        <v>0</v>
      </c>
      <c r="H108" s="56">
        <v>0</v>
      </c>
      <c r="I108" s="56">
        <v>0</v>
      </c>
      <c r="J108" s="56">
        <v>0</v>
      </c>
      <c r="K108" s="56">
        <v>0</v>
      </c>
      <c r="L108" s="56">
        <v>1</v>
      </c>
      <c r="M108" s="56">
        <v>0</v>
      </c>
      <c r="N108" s="56">
        <v>0</v>
      </c>
      <c r="O108" s="56">
        <v>0</v>
      </c>
      <c r="P108" s="56">
        <v>0</v>
      </c>
      <c r="Q108" s="56">
        <v>0</v>
      </c>
      <c r="R108" s="56">
        <v>0</v>
      </c>
      <c r="S108" s="56">
        <v>0</v>
      </c>
      <c r="T108" s="56">
        <v>0</v>
      </c>
      <c r="U108" s="56">
        <v>0</v>
      </c>
      <c r="V108" s="56">
        <v>0</v>
      </c>
      <c r="W108" s="56">
        <v>0</v>
      </c>
      <c r="X108" s="56">
        <v>0</v>
      </c>
      <c r="Y108" s="56">
        <v>0</v>
      </c>
      <c r="Z108" s="56">
        <v>0</v>
      </c>
      <c r="AA108" s="56">
        <v>0</v>
      </c>
      <c r="AB108" s="56">
        <v>0</v>
      </c>
      <c r="AC108" s="56">
        <v>0</v>
      </c>
      <c r="AD108" s="56">
        <v>0</v>
      </c>
      <c r="AE108" s="56">
        <v>0</v>
      </c>
      <c r="AF108" s="56">
        <v>0</v>
      </c>
      <c r="AG108" s="56">
        <v>0</v>
      </c>
      <c r="AH108" s="56">
        <v>0</v>
      </c>
      <c r="AI108" s="56">
        <v>0</v>
      </c>
      <c r="AJ108" s="56">
        <v>0</v>
      </c>
      <c r="AK108" s="56">
        <v>0</v>
      </c>
      <c r="AL108" s="56">
        <v>0</v>
      </c>
      <c r="AM108" s="56">
        <v>0</v>
      </c>
      <c r="AN108" s="56">
        <v>0</v>
      </c>
      <c r="AO108" s="56">
        <v>0</v>
      </c>
      <c r="AP108" s="56">
        <v>0</v>
      </c>
      <c r="AQ108" s="56">
        <v>0</v>
      </c>
      <c r="AR108" s="56">
        <v>0</v>
      </c>
      <c r="AS108" s="56">
        <v>0</v>
      </c>
      <c r="AT108" s="56">
        <v>0</v>
      </c>
      <c r="AU108" s="56">
        <v>0</v>
      </c>
      <c r="AV108" s="56">
        <v>0</v>
      </c>
      <c r="AW108" s="56">
        <v>0</v>
      </c>
      <c r="AX108" s="56">
        <v>0</v>
      </c>
      <c r="AY108" s="56">
        <v>0</v>
      </c>
      <c r="AZ108" s="56">
        <v>0</v>
      </c>
      <c r="BA108" s="56">
        <v>0</v>
      </c>
      <c r="BB108" s="56">
        <v>0</v>
      </c>
      <c r="BC108" s="56">
        <v>0</v>
      </c>
      <c r="BD108" s="56">
        <v>0</v>
      </c>
      <c r="BE108" s="56">
        <v>0</v>
      </c>
      <c r="BF108" s="56">
        <v>0</v>
      </c>
      <c r="BG108" s="56">
        <v>0</v>
      </c>
      <c r="BH108" s="56">
        <v>0</v>
      </c>
      <c r="BI108" s="56">
        <v>0</v>
      </c>
      <c r="BJ108" s="56">
        <v>0</v>
      </c>
      <c r="BK108" s="56">
        <v>0</v>
      </c>
      <c r="BL108" s="56">
        <v>0</v>
      </c>
      <c r="BM108" s="56">
        <v>6</v>
      </c>
      <c r="BN108" s="56">
        <v>2</v>
      </c>
      <c r="BO108" s="56">
        <v>0</v>
      </c>
      <c r="BP108" s="56">
        <v>1</v>
      </c>
      <c r="BQ108" s="56">
        <v>0</v>
      </c>
      <c r="BR108" s="56">
        <v>1</v>
      </c>
      <c r="BS108" s="56">
        <v>0</v>
      </c>
      <c r="BT108" s="56">
        <v>0</v>
      </c>
      <c r="BU108" s="56">
        <v>1</v>
      </c>
      <c r="BV108" s="56">
        <v>0</v>
      </c>
      <c r="BW108" s="56">
        <v>0</v>
      </c>
      <c r="BX108" s="56">
        <v>0</v>
      </c>
      <c r="BY108" s="56">
        <v>1</v>
      </c>
      <c r="BZ108" s="56">
        <v>0</v>
      </c>
      <c r="CA108" s="56">
        <v>0</v>
      </c>
      <c r="CB108" s="56">
        <v>0</v>
      </c>
      <c r="CC108" s="56">
        <v>0</v>
      </c>
      <c r="CD108" s="56">
        <v>0</v>
      </c>
      <c r="CE108" s="56">
        <v>0</v>
      </c>
      <c r="CF108" s="56">
        <v>0</v>
      </c>
      <c r="CG108" s="56">
        <v>0</v>
      </c>
      <c r="CH108" s="56">
        <v>0</v>
      </c>
      <c r="CI108" s="56">
        <v>0</v>
      </c>
      <c r="CJ108" s="56">
        <v>0</v>
      </c>
      <c r="CK108" s="56">
        <v>0</v>
      </c>
      <c r="CL108" s="56">
        <v>0</v>
      </c>
      <c r="CM108" s="56">
        <v>0</v>
      </c>
      <c r="CN108" s="56">
        <v>0</v>
      </c>
      <c r="CO108" s="56">
        <v>0</v>
      </c>
      <c r="CP108" s="56">
        <v>0</v>
      </c>
      <c r="CQ108" s="56">
        <v>2</v>
      </c>
      <c r="CR108" s="56">
        <v>2</v>
      </c>
      <c r="CS108" s="56">
        <v>0</v>
      </c>
      <c r="CT108" s="56">
        <v>0</v>
      </c>
      <c r="CU108" s="56">
        <v>0</v>
      </c>
      <c r="CV108" s="56">
        <v>0</v>
      </c>
      <c r="CW108" s="56">
        <v>0</v>
      </c>
      <c r="CX108" s="56">
        <v>0</v>
      </c>
      <c r="CY108" s="56">
        <v>0</v>
      </c>
      <c r="CZ108" s="56">
        <v>0</v>
      </c>
      <c r="DA108" s="56">
        <v>0</v>
      </c>
      <c r="DB108" s="56">
        <v>0</v>
      </c>
      <c r="DC108" s="56">
        <v>0</v>
      </c>
      <c r="DD108" s="56">
        <v>0</v>
      </c>
      <c r="DE108" s="56">
        <v>0</v>
      </c>
      <c r="DF108" s="56">
        <v>0</v>
      </c>
      <c r="DG108" s="56">
        <v>0</v>
      </c>
      <c r="DH108" s="56">
        <v>0</v>
      </c>
      <c r="DI108" s="56">
        <v>0</v>
      </c>
      <c r="DJ108" s="56">
        <v>0</v>
      </c>
      <c r="DK108" s="56">
        <v>0</v>
      </c>
      <c r="DL108" s="56">
        <v>0</v>
      </c>
      <c r="DM108" s="56">
        <v>0</v>
      </c>
      <c r="DN108" s="56">
        <v>0</v>
      </c>
      <c r="DO108" s="56">
        <v>0</v>
      </c>
      <c r="DP108" s="56">
        <v>0</v>
      </c>
      <c r="DQ108" s="56">
        <v>0</v>
      </c>
      <c r="DR108" s="56">
        <v>0</v>
      </c>
      <c r="DS108" s="56">
        <v>0</v>
      </c>
      <c r="DT108" s="56">
        <v>0</v>
      </c>
      <c r="DU108" s="56">
        <v>9</v>
      </c>
      <c r="DV108" s="56">
        <v>4</v>
      </c>
      <c r="DW108" s="56">
        <v>0</v>
      </c>
      <c r="DX108" s="56">
        <v>0</v>
      </c>
      <c r="DY108" s="56">
        <v>2</v>
      </c>
      <c r="DZ108" s="56">
        <v>0</v>
      </c>
      <c r="EA108" s="56">
        <v>0</v>
      </c>
      <c r="EB108" s="56">
        <v>2</v>
      </c>
      <c r="EC108" s="56">
        <v>1</v>
      </c>
      <c r="ED108" s="56">
        <v>0</v>
      </c>
      <c r="EE108" s="56">
        <v>0</v>
      </c>
      <c r="EF108" s="56">
        <v>0</v>
      </c>
      <c r="EG108" s="56">
        <v>0</v>
      </c>
      <c r="EH108" s="56">
        <v>0</v>
      </c>
      <c r="EI108" s="57">
        <v>0</v>
      </c>
    </row>
    <row r="109" spans="1:139" ht="16.5">
      <c r="A109" s="75" t="s">
        <v>198</v>
      </c>
      <c r="B109" s="85"/>
      <c r="C109" s="85"/>
      <c r="D109" s="5">
        <v>107</v>
      </c>
      <c r="E109" s="5">
        <v>3</v>
      </c>
      <c r="F109" s="5">
        <v>2</v>
      </c>
      <c r="G109" s="5">
        <v>0</v>
      </c>
      <c r="H109" s="5">
        <v>0</v>
      </c>
      <c r="I109" s="5">
        <v>0</v>
      </c>
      <c r="J109" s="5">
        <v>0</v>
      </c>
      <c r="K109" s="5">
        <v>0</v>
      </c>
      <c r="L109" s="5">
        <v>1</v>
      </c>
      <c r="M109" s="5">
        <v>0</v>
      </c>
      <c r="N109" s="5">
        <v>0</v>
      </c>
      <c r="O109" s="5">
        <v>0</v>
      </c>
      <c r="P109" s="5">
        <v>0</v>
      </c>
      <c r="Q109" s="5">
        <v>0</v>
      </c>
      <c r="R109" s="5">
        <v>0</v>
      </c>
      <c r="S109" s="5">
        <v>0</v>
      </c>
      <c r="T109" s="5">
        <v>0</v>
      </c>
      <c r="U109" s="5">
        <v>0</v>
      </c>
      <c r="V109" s="5">
        <v>0</v>
      </c>
      <c r="W109" s="5">
        <v>0</v>
      </c>
      <c r="X109" s="5">
        <v>0</v>
      </c>
      <c r="Y109" s="5">
        <v>0</v>
      </c>
      <c r="Z109" s="5">
        <v>0</v>
      </c>
      <c r="AA109" s="5">
        <v>0</v>
      </c>
      <c r="AB109" s="5">
        <v>0</v>
      </c>
      <c r="AC109" s="5">
        <v>0</v>
      </c>
      <c r="AD109" s="5">
        <v>0</v>
      </c>
      <c r="AE109" s="5">
        <v>0</v>
      </c>
      <c r="AF109" s="5">
        <v>0</v>
      </c>
      <c r="AG109" s="5">
        <v>0</v>
      </c>
      <c r="AH109" s="5">
        <v>0</v>
      </c>
      <c r="AI109" s="5">
        <v>0</v>
      </c>
      <c r="AJ109" s="5">
        <v>0</v>
      </c>
      <c r="AK109" s="5">
        <v>0</v>
      </c>
      <c r="AL109" s="5">
        <v>0</v>
      </c>
      <c r="AM109" s="5">
        <v>0</v>
      </c>
      <c r="AN109" s="5">
        <v>0</v>
      </c>
      <c r="AO109" s="5">
        <v>0</v>
      </c>
      <c r="AP109" s="5">
        <v>0</v>
      </c>
      <c r="AQ109" s="5">
        <v>0</v>
      </c>
      <c r="AR109" s="5">
        <v>0</v>
      </c>
      <c r="AS109" s="5">
        <v>0</v>
      </c>
      <c r="AT109" s="5">
        <v>0</v>
      </c>
      <c r="AU109" s="5">
        <v>0</v>
      </c>
      <c r="AV109" s="5">
        <v>0</v>
      </c>
      <c r="AW109" s="5">
        <v>0</v>
      </c>
      <c r="AX109" s="5">
        <v>0</v>
      </c>
      <c r="AY109" s="5">
        <v>0</v>
      </c>
      <c r="AZ109" s="5">
        <v>0</v>
      </c>
      <c r="BA109" s="5">
        <v>0</v>
      </c>
      <c r="BB109" s="5">
        <v>0</v>
      </c>
      <c r="BC109" s="5">
        <v>0</v>
      </c>
      <c r="BD109" s="5">
        <v>0</v>
      </c>
      <c r="BE109" s="5">
        <v>0</v>
      </c>
      <c r="BF109" s="5">
        <v>0</v>
      </c>
      <c r="BG109" s="5">
        <v>0</v>
      </c>
      <c r="BH109" s="5">
        <v>0</v>
      </c>
      <c r="BI109" s="5">
        <v>0</v>
      </c>
      <c r="BJ109" s="5">
        <v>0</v>
      </c>
      <c r="BK109" s="5">
        <v>0</v>
      </c>
      <c r="BL109" s="5">
        <v>0</v>
      </c>
      <c r="BM109" s="5">
        <v>6</v>
      </c>
      <c r="BN109" s="5">
        <v>2</v>
      </c>
      <c r="BO109" s="5">
        <v>0</v>
      </c>
      <c r="BP109" s="5">
        <v>1</v>
      </c>
      <c r="BQ109" s="5">
        <v>0</v>
      </c>
      <c r="BR109" s="5">
        <v>1</v>
      </c>
      <c r="BS109" s="5">
        <v>0</v>
      </c>
      <c r="BT109" s="5">
        <v>0</v>
      </c>
      <c r="BU109" s="5">
        <v>1</v>
      </c>
      <c r="BV109" s="5">
        <v>0</v>
      </c>
      <c r="BW109" s="5">
        <v>0</v>
      </c>
      <c r="BX109" s="5">
        <v>0</v>
      </c>
      <c r="BY109" s="5">
        <v>1</v>
      </c>
      <c r="BZ109" s="5">
        <v>0</v>
      </c>
      <c r="CA109" s="5">
        <v>0</v>
      </c>
      <c r="CB109" s="5">
        <v>0</v>
      </c>
      <c r="CC109" s="5">
        <v>0</v>
      </c>
      <c r="CD109" s="5">
        <v>0</v>
      </c>
      <c r="CE109" s="5">
        <v>0</v>
      </c>
      <c r="CF109" s="5">
        <v>0</v>
      </c>
      <c r="CG109" s="5">
        <v>0</v>
      </c>
      <c r="CH109" s="5">
        <v>0</v>
      </c>
      <c r="CI109" s="5">
        <v>0</v>
      </c>
      <c r="CJ109" s="5">
        <v>0</v>
      </c>
      <c r="CK109" s="5">
        <v>0</v>
      </c>
      <c r="CL109" s="5">
        <v>0</v>
      </c>
      <c r="CM109" s="5">
        <v>0</v>
      </c>
      <c r="CN109" s="5">
        <v>0</v>
      </c>
      <c r="CO109" s="5">
        <v>0</v>
      </c>
      <c r="CP109" s="5">
        <v>0</v>
      </c>
      <c r="CQ109" s="5">
        <v>2</v>
      </c>
      <c r="CR109" s="5">
        <v>2</v>
      </c>
      <c r="CS109" s="5">
        <v>0</v>
      </c>
      <c r="CT109" s="5">
        <v>0</v>
      </c>
      <c r="CU109" s="5">
        <v>0</v>
      </c>
      <c r="CV109" s="5">
        <v>0</v>
      </c>
      <c r="CW109" s="5">
        <v>0</v>
      </c>
      <c r="CX109" s="5">
        <v>0</v>
      </c>
      <c r="CY109" s="5">
        <v>0</v>
      </c>
      <c r="CZ109" s="5">
        <v>0</v>
      </c>
      <c r="DA109" s="5">
        <v>0</v>
      </c>
      <c r="DB109" s="5">
        <v>0</v>
      </c>
      <c r="DC109" s="5">
        <v>0</v>
      </c>
      <c r="DD109" s="5">
        <v>0</v>
      </c>
      <c r="DE109" s="5">
        <v>0</v>
      </c>
      <c r="DF109" s="5">
        <v>0</v>
      </c>
      <c r="DG109" s="5">
        <v>0</v>
      </c>
      <c r="DH109" s="5">
        <v>0</v>
      </c>
      <c r="DI109" s="5">
        <v>0</v>
      </c>
      <c r="DJ109" s="5">
        <v>0</v>
      </c>
      <c r="DK109" s="5">
        <v>0</v>
      </c>
      <c r="DL109" s="5">
        <v>0</v>
      </c>
      <c r="DM109" s="5">
        <v>0</v>
      </c>
      <c r="DN109" s="5">
        <v>0</v>
      </c>
      <c r="DO109" s="5">
        <v>0</v>
      </c>
      <c r="DP109" s="5">
        <v>0</v>
      </c>
      <c r="DQ109" s="5">
        <v>0</v>
      </c>
      <c r="DR109" s="5">
        <v>0</v>
      </c>
      <c r="DS109" s="5">
        <v>0</v>
      </c>
      <c r="DT109" s="5">
        <v>0</v>
      </c>
      <c r="DU109" s="5">
        <v>9</v>
      </c>
      <c r="DV109" s="5">
        <v>4</v>
      </c>
      <c r="DW109" s="5">
        <v>0</v>
      </c>
      <c r="DX109" s="5">
        <v>0</v>
      </c>
      <c r="DY109" s="5">
        <v>2</v>
      </c>
      <c r="DZ109" s="5">
        <v>0</v>
      </c>
      <c r="EA109" s="5">
        <v>0</v>
      </c>
      <c r="EB109" s="5">
        <v>2</v>
      </c>
      <c r="EC109" s="5">
        <v>1</v>
      </c>
      <c r="ED109" s="5">
        <v>0</v>
      </c>
      <c r="EE109" s="5">
        <v>0</v>
      </c>
      <c r="EF109" s="5">
        <v>0</v>
      </c>
      <c r="EG109" s="5">
        <v>0</v>
      </c>
      <c r="EH109" s="5">
        <v>0</v>
      </c>
      <c r="EI109" s="5">
        <v>0</v>
      </c>
    </row>
    <row r="110" spans="1:139">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row>
    <row r="111" spans="1:139">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row>
    <row r="112" spans="1:139">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row>
    <row r="113" spans="1:52" ht="15.75" thickBot="1">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row>
    <row r="114" spans="1:52">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row>
    <row r="115" spans="1:52">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row>
    <row r="116" spans="1:52">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row>
    <row r="117" spans="1:52">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row>
    <row r="118" spans="1:52">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row>
    <row r="119" spans="1:52">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row>
    <row r="120" spans="1:52">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row>
    <row r="121" spans="1:52">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row>
    <row r="122" spans="1:52">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row>
    <row r="123" spans="1:52">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row>
    <row r="124" spans="1:52">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row>
    <row r="125" spans="1:52">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row>
    <row r="126" spans="1:52">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row>
    <row r="127" spans="1:52">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row>
    <row r="128" spans="1:52">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row>
    <row r="129" spans="1:52">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row>
    <row r="130" spans="1:52">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row>
    <row r="131" spans="1:52" ht="15.75" thickBot="1">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row>
    <row r="132" spans="1:52">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row>
    <row r="133" spans="1:52">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row>
    <row r="134" spans="1:52">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row>
    <row r="135" spans="1:52">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row>
    <row r="136" spans="1:52">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row>
    <row r="137" spans="1:52">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row>
    <row r="138" spans="1:52">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row>
    <row r="139" spans="1:52">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row>
    <row r="140" spans="1:52" ht="15.75" thickBo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row>
    <row r="141" spans="1:52">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row>
    <row r="142" spans="1:52">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row>
    <row r="143" spans="1:52">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row>
    <row r="144" spans="1:52">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row>
    <row r="145" spans="1:52">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row>
    <row r="146" spans="1:52">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row>
    <row r="147" spans="1:52">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row>
    <row r="148" spans="1:52">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row>
    <row r="149" spans="1:52">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row>
    <row r="150" spans="1:52">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row>
    <row r="151" spans="1:52">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row>
    <row r="152" spans="1:52" ht="15.75" thickBo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row>
    <row r="153" spans="1:52">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row>
    <row r="154" spans="1:52">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row>
    <row r="155" spans="1:52">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row>
    <row r="156" spans="1:52">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row>
    <row r="157" spans="1:52">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row>
    <row r="158" spans="1:52">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row>
    <row r="159" spans="1:52">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row>
    <row r="160" spans="1:52">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row>
    <row r="161" spans="1:52">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row>
    <row r="162" spans="1:52" ht="15.75" thickBo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row>
    <row r="163" spans="1:52">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row>
    <row r="164" spans="1:52">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row>
    <row r="165" spans="1:52">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row>
    <row r="166" spans="1:52">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row>
    <row r="167" spans="1:52" ht="15.75" thickBo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row>
    <row r="168" spans="1:52">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row>
    <row r="169" spans="1:52">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row>
    <row r="170" spans="1:52">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row>
    <row r="171" spans="1:52">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row>
    <row r="172" spans="1:52">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row>
    <row r="173" spans="1:52" ht="15.75" thickBo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row>
    <row r="174" spans="1:52">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row>
    <row r="175" spans="1:52">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row>
    <row r="176" spans="1:52">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row>
    <row r="177" spans="1:52" ht="15.75" thickBo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row>
    <row r="178" spans="1:52">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row>
    <row r="179" spans="1:52">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row>
    <row r="180" spans="1:52">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row>
    <row r="181" spans="1:52">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row>
    <row r="182" spans="1:52">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row>
    <row r="183" spans="1:52">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row>
    <row r="184" spans="1:52">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row>
    <row r="185" spans="1:52" ht="15.75" thickBo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row>
    <row r="186" spans="1:52">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row>
    <row r="187" spans="1:52">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row>
    <row r="188" spans="1:52">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row>
    <row r="189" spans="1:52">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row>
    <row r="190" spans="1:52">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row>
    <row r="191" spans="1:52" ht="15.75" thickBo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row>
    <row r="192" spans="1:52">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row>
    <row r="193" spans="1:52">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row>
    <row r="194" spans="1:52" ht="15.75" thickBot="1">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row>
    <row r="195" spans="1:52">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row>
    <row r="196" spans="1:52">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row>
  </sheetData>
  <mergeCells count="26">
    <mergeCell ref="A7:A21"/>
    <mergeCell ref="A22:A36"/>
    <mergeCell ref="A37:A100"/>
    <mergeCell ref="A101:A108"/>
    <mergeCell ref="A109:C109"/>
    <mergeCell ref="B7:B8"/>
    <mergeCell ref="B9:B11"/>
    <mergeCell ref="B12:B15"/>
    <mergeCell ref="B16:B18"/>
    <mergeCell ref="B19:B21"/>
    <mergeCell ref="B22:B27"/>
    <mergeCell ref="B28:B36"/>
    <mergeCell ref="B37:B44"/>
    <mergeCell ref="B45:B49"/>
    <mergeCell ref="B50:B52"/>
    <mergeCell ref="B53:B56"/>
    <mergeCell ref="B57:B63"/>
    <mergeCell ref="B64:B72"/>
    <mergeCell ref="B73:B78"/>
    <mergeCell ref="B79:B87"/>
    <mergeCell ref="B88:B93"/>
    <mergeCell ref="B94:B97"/>
    <mergeCell ref="B98:B100"/>
    <mergeCell ref="B101:B104"/>
    <mergeCell ref="B105:B108"/>
    <mergeCell ref="D5:EI5"/>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
  <sheetViews>
    <sheetView showGridLines="0" workbookViewId="0">
      <pane xSplit="6" ySplit="2" topLeftCell="G3" activePane="bottomRight" state="frozen"/>
      <selection pane="topRight"/>
      <selection pane="bottomLeft"/>
      <selection pane="bottomRight" activeCell="A2" sqref="A2"/>
    </sheetView>
  </sheetViews>
  <sheetFormatPr defaultRowHeight="15"/>
  <cols>
    <col min="1" max="1" width="10.42578125" bestFit="1" customWidth="1" collapsed="1"/>
    <col min="2" max="2" width="17" bestFit="1" customWidth="1" collapsed="1"/>
    <col min="3" max="3" width="45.7109375" bestFit="1" customWidth="1" collapsed="1"/>
    <col min="4" max="4" width="13.140625" bestFit="1" customWidth="1" collapsed="1"/>
    <col min="5" max="5" width="20.7109375" bestFit="1" customWidth="1" collapsed="1"/>
    <col min="6" max="6" width="14.28515625" bestFit="1" customWidth="1" collapsed="1"/>
    <col min="7" max="7" width="19.140625" bestFit="1" customWidth="1" collapsed="1"/>
    <col min="8" max="8" width="80.140625" bestFit="1" customWidth="1" collapsed="1"/>
    <col min="9" max="9" width="8.7109375" bestFit="1" customWidth="1" collapsed="1"/>
    <col min="10" max="10" width="10.7109375" bestFit="1" customWidth="1" collapsed="1"/>
    <col min="11" max="11" width="47.85546875" bestFit="1" customWidth="1" collapsed="1"/>
    <col min="12" max="12" width="18.7109375" bestFit="1" customWidth="1" collapsed="1"/>
    <col min="13" max="13" width="19.5703125" customWidth="1" collapsed="1"/>
  </cols>
  <sheetData>
    <row r="1" spans="1:14">
      <c r="A1" s="7" t="s">
        <v>0</v>
      </c>
      <c r="B1" s="8" t="s">
        <v>1</v>
      </c>
      <c r="C1" s="8" t="s">
        <v>2</v>
      </c>
      <c r="D1" s="8" t="s">
        <v>3</v>
      </c>
      <c r="E1" s="8" t="s">
        <v>4</v>
      </c>
      <c r="F1" s="8" t="s">
        <v>5</v>
      </c>
      <c r="G1" s="8" t="s">
        <v>6</v>
      </c>
      <c r="H1" s="8" t="s">
        <v>7</v>
      </c>
      <c r="I1" s="8" t="s">
        <v>8</v>
      </c>
      <c r="J1" s="8" t="s">
        <v>9</v>
      </c>
      <c r="K1" s="8" t="s">
        <v>10</v>
      </c>
      <c r="L1" s="9" t="s">
        <v>11</v>
      </c>
      <c r="M1" s="65" t="s">
        <v>288</v>
      </c>
      <c r="N1" s="65" t="s">
        <v>289</v>
      </c>
    </row>
    <row r="2" spans="1:14">
      <c r="M2" s="64"/>
      <c r="N2" s="64"/>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EAC Chart</vt:lpstr>
      <vt:lpstr>Prep Decline Reason_Overal</vt:lpstr>
      <vt:lpstr>EAC Chart </vt:lpstr>
      <vt:lpstr>stf_source</vt:lpstr>
      <vt:lpstr>Overall</vt:lpstr>
      <vt:lpstr>Continuity of Treatment</vt:lpstr>
      <vt:lpstr>CXCA_SCREEN</vt:lpstr>
      <vt:lpstr>Eligible for PNS Not Tested</vt:lpstr>
      <vt:lpstr>HTS_POS Not Linked</vt:lpstr>
      <vt:lpstr>High Viral Load Patients</vt:lpstr>
      <vt:lpstr>Prep Decline Reasons _ Facility</vt:lpstr>
      <vt:lpstr>rawdata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Emmanuel Kaunda</cp:lastModifiedBy>
  <dcterms:created xsi:type="dcterms:W3CDTF">2021-08-11T13:59:48Z</dcterms:created>
  <dcterms:modified xsi:type="dcterms:W3CDTF">2023-05-31T18:28:33Z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79f89fa6-0af5-4e08-8b67-1dac4eb4ca2a</vt:lpwstr>
  </property>
</Properties>
</file>