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slicerCaches/slicerCache52.xml" ContentType="application/vnd.ms-excel.slicerCache+xml"/>
  <Override PartName="/xl/slicerCaches/slicerCache5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pivotTables/pivotTable12.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slicers/slicer1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slicers/slicer1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slicers/slicer15.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slicers/slicer16.xml" ContentType="application/vnd.ms-excel.slicer+xml"/>
  <Override PartName="/xl/pivotTables/pivotTable17.xml" ContentType="application/vnd.openxmlformats-officedocument.spreadsheetml.pivotTable+xml"/>
  <Override PartName="/xl/drawings/drawing17.xml" ContentType="application/vnd.openxmlformats-officedocument.drawing+xml"/>
  <Override PartName="/xl/slicers/slicer1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8_{ED0DC340-CC1F-47D7-A21A-E38EB0D74375}" xr6:coauthVersionLast="43" xr6:coauthVersionMax="43" xr10:uidLastSave="{00000000-0000-0000-0000-000000000000}"/>
  <bookViews>
    <workbookView xWindow="-120" yWindow="-120" windowWidth="29040" windowHeight="15840" tabRatio="944" activeTab="2" xr2:uid="{00000000-000D-0000-FFFF-FFFF00000000}"/>
  </bookViews>
  <sheets>
    <sheet name="DATA" sheetId="25" r:id="rId1"/>
    <sheet name="1. HTS Vs Yield" sheetId="3" r:id="rId2"/>
    <sheet name="2. HTS Cascade" sheetId="20" r:id="rId3"/>
    <sheet name="3. TX New" sheetId="2" r:id="rId4"/>
    <sheet name="4. TX New vs Linkage Rate" sheetId="4" r:id="rId5"/>
    <sheet name="5a. PNS Cascade" sheetId="5" r:id="rId6"/>
    <sheet name="5b. PNS Trend" sheetId="11" r:id="rId7"/>
    <sheet name="5c. PNS Positive" sheetId="6" r:id="rId8"/>
    <sheet name="6. Booked &amp; Kept Appointments" sheetId="7" r:id="rId9"/>
    <sheet name="7. Traced &amp; Returned" sheetId="9" r:id="rId10"/>
    <sheet name="8. LTFU Tracking and Restart" sheetId="8" r:id="rId11"/>
    <sheet name="9. Modality Day-Overal" sheetId="10" r:id="rId12"/>
    <sheet name="10. Clients Not Linked" sheetId="21" r:id="rId13"/>
    <sheet name="11. VL Due &amp; Samples" sheetId="14" r:id="rId14"/>
    <sheet name="12. VL Results &amp; Suppressed" sheetId="15" r:id="rId15"/>
    <sheet name="14. TLD Transition" sheetId="17" r:id="rId16"/>
    <sheet name="Daily ART " sheetId="23" r:id="rId17"/>
    <sheet name="PNS By Contacts" sheetId="24" r:id="rId18"/>
  </sheets>
  <definedNames>
    <definedName name="Slicer_County">#N/A</definedName>
    <definedName name="Slicer_County1">#N/A</definedName>
    <definedName name="Slicer_County10">#N/A</definedName>
    <definedName name="Slicer_County11">#N/A</definedName>
    <definedName name="Slicer_County111">#N/A</definedName>
    <definedName name="Slicer_County112">#N/A</definedName>
    <definedName name="Slicer_County12">#N/A</definedName>
    <definedName name="Slicer_County13">#N/A</definedName>
    <definedName name="Slicer_County2">#N/A</definedName>
    <definedName name="Slicer_County3">#N/A</definedName>
    <definedName name="Slicer_County4">#N/A</definedName>
    <definedName name="Slicer_County5">#N/A</definedName>
    <definedName name="Slicer_County6">#N/A</definedName>
    <definedName name="Slicer_County7">#N/A</definedName>
    <definedName name="Slicer_County8">#N/A</definedName>
    <definedName name="Slicer_County9">#N/A</definedName>
    <definedName name="Slicer_County91">#N/A</definedName>
    <definedName name="Slicer_Date">#N/A</definedName>
    <definedName name="Slicer_Date1">#N/A</definedName>
    <definedName name="Slicer_Date11">#N/A</definedName>
    <definedName name="Slicer_Facility_Name">#N/A</definedName>
    <definedName name="Slicer_Facility_Name1">#N/A</definedName>
    <definedName name="Slicer_Facility_Name10">#N/A</definedName>
    <definedName name="Slicer_Facility_Name11">#N/A</definedName>
    <definedName name="Slicer_Facility_Name12">#N/A</definedName>
    <definedName name="Slicer_Facility_Name121">#N/A</definedName>
    <definedName name="Slicer_Facility_Name2">#N/A</definedName>
    <definedName name="Slicer_Facility_Name3">#N/A</definedName>
    <definedName name="Slicer_Facility_Name4">#N/A</definedName>
    <definedName name="Slicer_Facility_Name5">#N/A</definedName>
    <definedName name="Slicer_Facility_Name6">#N/A</definedName>
    <definedName name="Slicer_Facility_Name7">#N/A</definedName>
    <definedName name="Slicer_Facility_Name8">#N/A</definedName>
    <definedName name="Slicer_Facility_Name9">#N/A</definedName>
    <definedName name="Slicer_Facility_Name91">#N/A</definedName>
    <definedName name="Slicer_Facility_Name92">#N/A</definedName>
    <definedName name="Slicer_level2">#N/A</definedName>
    <definedName name="Slicer_Sub_county">#N/A</definedName>
    <definedName name="Slicer_Sub_county1">#N/A</definedName>
    <definedName name="Slicer_Sub_county10">#N/A</definedName>
    <definedName name="Slicer_Sub_county11">#N/A</definedName>
    <definedName name="Slicer_Sub_county12">#N/A</definedName>
    <definedName name="Slicer_Sub_county121">#N/A</definedName>
    <definedName name="Slicer_Sub_county2">#N/A</definedName>
    <definedName name="Slicer_Sub_county3">#N/A</definedName>
    <definedName name="Slicer_Sub_county4">#N/A</definedName>
    <definedName name="Slicer_Sub_county5">#N/A</definedName>
    <definedName name="Slicer_Sub_county6">#N/A</definedName>
    <definedName name="Slicer_Sub_county7">#N/A</definedName>
    <definedName name="Slicer_Sub_county8">#N/A</definedName>
    <definedName name="Slicer_Sub_county9">#N/A</definedName>
    <definedName name="Slicer_Sub_county91">#N/A</definedName>
    <definedName name="Slicer_Sub_county92">#N/A</definedName>
  </definedNames>
  <calcPr calcId="191029"/>
  <pivotCaches>
    <pivotCache cacheId="23"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24" l="1"/>
  <c r="B16" i="24"/>
  <c r="C16" i="24"/>
  <c r="D16" i="24"/>
  <c r="E16" i="24"/>
  <c r="F16" i="24"/>
  <c r="G16" i="24"/>
  <c r="A17" i="24"/>
  <c r="B17" i="24"/>
  <c r="C17" i="24"/>
  <c r="D17" i="24"/>
  <c r="E17" i="24"/>
  <c r="F17" i="24"/>
  <c r="G17" i="24"/>
  <c r="A18" i="24"/>
  <c r="B18" i="24"/>
  <c r="C18" i="24"/>
  <c r="D18" i="24"/>
  <c r="E18" i="24"/>
  <c r="F18" i="24"/>
  <c r="G18" i="24"/>
  <c r="A19" i="24"/>
  <c r="B19" i="24"/>
  <c r="C19" i="24"/>
  <c r="D19" i="24"/>
  <c r="E19" i="24"/>
  <c r="F19" i="24"/>
  <c r="G19" i="24"/>
  <c r="A21" i="24"/>
  <c r="B21" i="24"/>
  <c r="C21" i="24"/>
  <c r="D21" i="24"/>
  <c r="E21" i="24"/>
  <c r="F21" i="24"/>
  <c r="G21" i="24"/>
  <c r="A23" i="24"/>
  <c r="B23" i="24"/>
  <c r="C23" i="24"/>
  <c r="D23" i="24"/>
  <c r="E23" i="24"/>
  <c r="F23" i="24"/>
  <c r="G23" i="24"/>
  <c r="B15" i="24"/>
  <c r="C15" i="24"/>
  <c r="D15" i="24"/>
  <c r="E15" i="24"/>
  <c r="F15" i="24"/>
  <c r="G15" i="24"/>
  <c r="A15" i="24"/>
  <c r="C14" i="24"/>
  <c r="D14" i="24"/>
  <c r="E14" i="24"/>
  <c r="F14" i="24"/>
  <c r="B14" i="24"/>
  <c r="E24" i="24" l="1"/>
  <c r="D22" i="24"/>
  <c r="F24" i="24"/>
  <c r="G24" i="24"/>
  <c r="C24" i="24"/>
  <c r="D24" i="24"/>
  <c r="F22" i="24"/>
  <c r="E20" i="24"/>
  <c r="B24" i="24"/>
  <c r="E22" i="24"/>
  <c r="B22" i="24"/>
  <c r="G22" i="24"/>
  <c r="C22" i="24"/>
  <c r="G20" i="24"/>
  <c r="C20" i="24"/>
  <c r="F20" i="24"/>
  <c r="B20" i="24"/>
  <c r="D20" i="24"/>
  <c r="O6" i="10" l="1"/>
  <c r="P6" i="10"/>
  <c r="O7" i="10"/>
  <c r="P7" i="10"/>
  <c r="O8" i="10"/>
  <c r="P8" i="10"/>
  <c r="O9" i="10"/>
  <c r="P9" i="10"/>
  <c r="O10" i="10"/>
  <c r="P10" i="10"/>
  <c r="O11" i="10"/>
  <c r="P11" i="10"/>
  <c r="O12" i="10"/>
  <c r="P12" i="10"/>
  <c r="O13" i="10"/>
  <c r="P13" i="10"/>
  <c r="O14" i="10"/>
  <c r="P14" i="10"/>
  <c r="O15" i="10"/>
  <c r="P15" i="10"/>
  <c r="O16" i="10"/>
  <c r="P16" i="10"/>
  <c r="O17" i="10"/>
  <c r="P17" i="10"/>
  <c r="O18" i="10"/>
  <c r="P18" i="10"/>
  <c r="N7" i="10"/>
  <c r="N8" i="10"/>
  <c r="N9" i="10"/>
  <c r="N10" i="10"/>
  <c r="N11" i="10"/>
  <c r="N12" i="10"/>
  <c r="N13" i="10"/>
  <c r="N14" i="10"/>
  <c r="N15" i="10"/>
  <c r="N16" i="10"/>
  <c r="N17" i="10"/>
  <c r="N18" i="10"/>
  <c r="N6" i="10"/>
  <c r="J6" i="10"/>
  <c r="K6" i="10"/>
  <c r="L6" i="10"/>
  <c r="J7" i="10"/>
  <c r="K7" i="10"/>
  <c r="L7" i="10"/>
  <c r="J8" i="10"/>
  <c r="K8" i="10"/>
  <c r="L8" i="10"/>
  <c r="J9" i="10"/>
  <c r="K9" i="10"/>
  <c r="L9" i="10"/>
  <c r="J10" i="10"/>
  <c r="K10" i="10"/>
  <c r="L10" i="10"/>
  <c r="J11" i="10"/>
  <c r="K11" i="10"/>
  <c r="L11" i="10"/>
  <c r="J12" i="10"/>
  <c r="K12" i="10"/>
  <c r="L12" i="10"/>
  <c r="J13" i="10"/>
  <c r="K13" i="10"/>
  <c r="L13" i="10"/>
  <c r="J14" i="10"/>
  <c r="K14" i="10"/>
  <c r="L14" i="10"/>
  <c r="J15" i="10"/>
  <c r="K15" i="10"/>
  <c r="L15" i="10"/>
  <c r="J16" i="10"/>
  <c r="K16" i="10"/>
  <c r="L16" i="10"/>
  <c r="J17" i="10"/>
  <c r="K17" i="10"/>
  <c r="L17" i="10"/>
  <c r="J18" i="10"/>
  <c r="K18" i="10"/>
  <c r="L18" i="10"/>
  <c r="I7" i="10"/>
  <c r="I8" i="10"/>
  <c r="I9" i="10"/>
  <c r="I10" i="10"/>
  <c r="I11" i="10"/>
  <c r="I12" i="10"/>
  <c r="I13" i="10"/>
  <c r="I14" i="10"/>
  <c r="I15" i="10"/>
  <c r="I16" i="10"/>
  <c r="I17" i="10"/>
  <c r="I18" i="10"/>
  <c r="I6" i="10"/>
  <c r="K5" i="10"/>
  <c r="L5" i="10"/>
  <c r="N5" i="10"/>
  <c r="O5" i="10"/>
  <c r="P5" i="10"/>
  <c r="J5" i="10"/>
  <c r="J19" i="10" l="1"/>
  <c r="P19" i="10"/>
  <c r="L19" i="10"/>
  <c r="M12" i="10" s="1"/>
  <c r="K19" i="10"/>
  <c r="M9" i="10" l="1"/>
  <c r="M11" i="10"/>
  <c r="M15" i="10"/>
  <c r="M10" i="10"/>
  <c r="O19" i="10"/>
  <c r="M18" i="10"/>
  <c r="M19" i="10"/>
  <c r="M14" i="10"/>
  <c r="M17" i="10"/>
  <c r="M13" i="10"/>
  <c r="M8" i="10"/>
  <c r="I21" i="10" s="1"/>
  <c r="M6" i="10"/>
  <c r="M7" i="10"/>
  <c r="N19" i="10"/>
  <c r="M16" i="10"/>
</calcChain>
</file>

<file path=xl/sharedStrings.xml><?xml version="1.0" encoding="utf-8"?>
<sst xmlns="http://schemas.openxmlformats.org/spreadsheetml/2006/main" count="398" uniqueCount="159">
  <si>
    <t>Date</t>
  </si>
  <si>
    <t>County</t>
  </si>
  <si>
    <t>Sub-county</t>
  </si>
  <si>
    <t>Ward</t>
  </si>
  <si>
    <t>Facility Name</t>
  </si>
  <si>
    <t>MFLCode</t>
  </si>
  <si>
    <t>level1</t>
  </si>
  <si>
    <t>level2</t>
  </si>
  <si>
    <t>Level3</t>
  </si>
  <si>
    <t>Unknown_Male</t>
  </si>
  <si>
    <t>Below 1_Male</t>
  </si>
  <si>
    <t>1-4_Male</t>
  </si>
  <si>
    <t>5-9_Male</t>
  </si>
  <si>
    <t>10-14_Male</t>
  </si>
  <si>
    <t>15-19_Male</t>
  </si>
  <si>
    <t>20-24_Male</t>
  </si>
  <si>
    <t>25-29_Male</t>
  </si>
  <si>
    <t>30-34_Male</t>
  </si>
  <si>
    <t>35-39_Male</t>
  </si>
  <si>
    <t>40-44_Male</t>
  </si>
  <si>
    <t>45-49_Male</t>
  </si>
  <si>
    <t>Above 50_Male</t>
  </si>
  <si>
    <t>Unknown_Female</t>
  </si>
  <si>
    <t>Below 1_Female</t>
  </si>
  <si>
    <t>1-4_Female</t>
  </si>
  <si>
    <t>5-9_Female</t>
  </si>
  <si>
    <t>10-14_Female</t>
  </si>
  <si>
    <t>15-19_Female</t>
  </si>
  <si>
    <t>20-24_Female</t>
  </si>
  <si>
    <t>25-29_Female</t>
  </si>
  <si>
    <t>30-34_Female</t>
  </si>
  <si>
    <t>35-39_Female</t>
  </si>
  <si>
    <t>40-44_Female</t>
  </si>
  <si>
    <t>45-49_Female</t>
  </si>
  <si>
    <t>Above 50_Female</t>
  </si>
  <si>
    <t>Positive</t>
  </si>
  <si>
    <t>Total</t>
  </si>
  <si>
    <t>Sum of Total</t>
  </si>
  <si>
    <t>Yield</t>
  </si>
  <si>
    <t>Day of Week</t>
  </si>
  <si>
    <t>(Multiple Items)</t>
  </si>
  <si>
    <t>Reporting Date</t>
  </si>
  <si>
    <t>Daily Target</t>
  </si>
  <si>
    <t>Linkage Rate</t>
  </si>
  <si>
    <t>Modality</t>
  </si>
  <si>
    <t>Contribution to TX_New</t>
  </si>
  <si>
    <t>Overall Modality Performance</t>
  </si>
  <si>
    <t>HTS</t>
  </si>
  <si>
    <t>Other PITC</t>
  </si>
  <si>
    <t>Tested</t>
  </si>
  <si>
    <t>Positivity</t>
  </si>
  <si>
    <t>(All)</t>
  </si>
  <si>
    <t>VCT</t>
  </si>
  <si>
    <t>PMTCT ANC ONLY</t>
  </si>
  <si>
    <t>Pediatric</t>
  </si>
  <si>
    <t>Inpatient</t>
  </si>
  <si>
    <t>TB Clinic</t>
  </si>
  <si>
    <t>STI Clinic</t>
  </si>
  <si>
    <t>Malnutrition</t>
  </si>
  <si>
    <t>VMMC</t>
  </si>
  <si>
    <t>Kiptagich Dispensary</t>
  </si>
  <si>
    <t>PMTCT POST ANC 1</t>
  </si>
  <si>
    <t>Emergency Ward</t>
  </si>
  <si>
    <t>Nakuru Provincial General Hospital (PGH)</t>
  </si>
  <si>
    <t>Narok District Hospital</t>
  </si>
  <si>
    <t>Olenguruone Sub-District Hospital</t>
  </si>
  <si>
    <t>Index testing -Contacts Children</t>
  </si>
  <si>
    <t>Index Testing-PNS</t>
  </si>
  <si>
    <t>PNS</t>
  </si>
  <si>
    <t>[1].Index Clients Screened</t>
  </si>
  <si>
    <t>[2].Contacts identified</t>
  </si>
  <si>
    <t>[3].Known Positive</t>
  </si>
  <si>
    <t>[4].Eligible</t>
  </si>
  <si>
    <t>[5].Tested</t>
  </si>
  <si>
    <t>[6].Positive</t>
  </si>
  <si>
    <t>[7].Started on Treatment</t>
  </si>
  <si>
    <t xml:space="preserve">No. of  clients booked for appointments </t>
  </si>
  <si>
    <t xml:space="preserve">No. of clients who kept appointments   </t>
  </si>
  <si>
    <t>No. of clients  who missed appointments and returned to care</t>
  </si>
  <si>
    <t>No. of clients due for TLD transition (from clients attending clinic today)</t>
  </si>
  <si>
    <t xml:space="preserve">No. of clients transitioned to TLD </t>
  </si>
  <si>
    <t>No. of clients due for viral load (from clients attending clinic today)</t>
  </si>
  <si>
    <t>No. of VL samples collected from clients attending clinic</t>
  </si>
  <si>
    <t>No. of VL results received</t>
  </si>
  <si>
    <t>No. of VL suppressed</t>
  </si>
  <si>
    <t>TX-NEW</t>
  </si>
  <si>
    <t>HIV Positive</t>
  </si>
  <si>
    <t>2019-05-14</t>
  </si>
  <si>
    <t>2019-05-15</t>
  </si>
  <si>
    <t>2019-05-16</t>
  </si>
  <si>
    <t>2019-05-17</t>
  </si>
  <si>
    <t>2019-05-18</t>
  </si>
  <si>
    <t>2019-05-19</t>
  </si>
  <si>
    <t>2019-05-20</t>
  </si>
  <si>
    <t>2019-05-21</t>
  </si>
  <si>
    <t>2019-05-22</t>
  </si>
  <si>
    <t>Grand Total</t>
  </si>
  <si>
    <t>1.Tested</t>
  </si>
  <si>
    <t>2.Positive</t>
  </si>
  <si>
    <t>Discordant Couple</t>
  </si>
  <si>
    <t>Other NP/KP Contacts</t>
  </si>
  <si>
    <t>PMTCT</t>
  </si>
  <si>
    <t>STF</t>
  </si>
  <si>
    <t>TB</t>
  </si>
  <si>
    <t>Daily ART - PMTCT</t>
  </si>
  <si>
    <t>A_ART appointment tracking and follow up</t>
  </si>
  <si>
    <t>No. of clients  who missed appointments who self-transferred</t>
  </si>
  <si>
    <t>No. of clients  who stopped treatment</t>
  </si>
  <si>
    <t>B_LTFU tracking</t>
  </si>
  <si>
    <t xml:space="preserve">No. of clients  reported as stopped who currently are on treatment in the facility (data error) </t>
  </si>
  <si>
    <t>C_Other ART</t>
  </si>
  <si>
    <t>No. new on treatment</t>
  </si>
  <si>
    <t xml:space="preserve">Transfer Out     </t>
  </si>
  <si>
    <t>D_Viral Load</t>
  </si>
  <si>
    <t xml:space="preserve">No. of LTFU </t>
  </si>
  <si>
    <t xml:space="preserve">No. of clients newly initiated on ART due for second visit </t>
  </si>
  <si>
    <t>Daily ART - CCC</t>
  </si>
  <si>
    <t>PNS Positive</t>
  </si>
  <si>
    <t>PNS Tested</t>
  </si>
  <si>
    <t>Clients Not Started on ART</t>
  </si>
  <si>
    <t>Index Clients Screened</t>
  </si>
  <si>
    <t>Contacts identified</t>
  </si>
  <si>
    <t>Known Positive</t>
  </si>
  <si>
    <t>Eligible</t>
  </si>
  <si>
    <t xml:space="preserve">PNS Tested </t>
  </si>
  <si>
    <t>PNS Started on Treatment</t>
  </si>
  <si>
    <t>Element</t>
  </si>
  <si>
    <t>% PNS Tested</t>
  </si>
  <si>
    <t>PNS Positivity rate</t>
  </si>
  <si>
    <t>PNS Linkage rate</t>
  </si>
  <si>
    <t>Linked</t>
  </si>
  <si>
    <t>TX New</t>
  </si>
  <si>
    <t>3. Linked</t>
  </si>
  <si>
    <t>Week 1</t>
  </si>
  <si>
    <t>Enabelbel Health Centre</t>
  </si>
  <si>
    <t>No. of clients  who missed appointments and contacted</t>
  </si>
  <si>
    <t>No. of clients  who missed appointments and confirmed dead</t>
  </si>
  <si>
    <t>No. of LTFU contacted (for the day)</t>
  </si>
  <si>
    <t>No. of clients LTFU and restarted on ART</t>
  </si>
  <si>
    <t>No. of clients  LTFU confirmed self-transferred</t>
  </si>
  <si>
    <t>No. of clients  LTFU confirmed stopped treatment</t>
  </si>
  <si>
    <t>No. of clients  LTFU confirmed dead</t>
  </si>
  <si>
    <t>No. of Transfer ins</t>
  </si>
  <si>
    <t>No. of  stable clients on Multi Month Scripting (MMS)- Fast track Model</t>
  </si>
  <si>
    <t>No. of clients newly initiated on ART due for second visit and returned for appointment</t>
  </si>
  <si>
    <t>No. of clients  who missed appointments and phone did not go through</t>
  </si>
  <si>
    <t>No. of clients  who missed appointments and phone rang but not answered</t>
  </si>
  <si>
    <t>No. of clients  who missed appointments and responded wrong number</t>
  </si>
  <si>
    <t>No. of clients  who missed appointments and has no locator details</t>
  </si>
  <si>
    <t>No. of clients LTFU whose phone did not go through</t>
  </si>
  <si>
    <t>No. of clients  LTFU whose  phone rang but not answered</t>
  </si>
  <si>
    <t>No. of clients  LTFU and responded wrong number</t>
  </si>
  <si>
    <t>No. of clients  LTFU with no locator details</t>
  </si>
  <si>
    <t>No. of clients  LTFU traced but not found</t>
  </si>
  <si>
    <t>No. of clients who attended clinic today</t>
  </si>
  <si>
    <t xml:space="preserve">No. of  stable clients </t>
  </si>
  <si>
    <t>No. of  stable clients receiving 3 months or more supply of drugs</t>
  </si>
  <si>
    <t>Lead STO</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</si>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</sst>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409]d/mmm;@"/>
    <numFmt numFmtId="165" formatCode="mmm\ dd"/>
    <numFmt numFmtId="166" formatCode="_(* #,##0_);_(* \(#,##0\);_(*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2060"/>
      <name val="Arial Nova Cond"/>
      <family val="2"/>
    </font>
    <font>
      <b/>
      <sz val="11"/>
      <color rgb="FF002060"/>
      <name val="Arial Nova Cond"/>
      <family val="2"/>
    </font>
    <font>
      <sz val="11"/>
      <color theme="0"/>
      <name val="Arial Nova Cond"/>
      <family val="2"/>
    </font>
    <font>
      <sz val="11"/>
      <color theme="1"/>
      <name val="Arial Nova Cond"/>
      <family val="2"/>
    </font>
    <font>
      <sz val="12"/>
      <color theme="1"/>
      <name val="Arial Nova Cond"/>
      <family val="2"/>
    </font>
    <font>
      <sz val="12"/>
      <color rgb="FF002060"/>
      <name val="Arial Nova Cond"/>
      <family val="2"/>
    </font>
    <font>
      <b/>
      <sz val="12"/>
      <color theme="0"/>
      <name val="Arial Nova Cond"/>
      <family val="2"/>
    </font>
    <font>
      <sz val="14"/>
      <color rgb="FF002060"/>
      <name val="Arial Nova Cond"/>
      <family val="2"/>
    </font>
    <font>
      <sz val="11"/>
      <color rgb="FF002060"/>
      <name val="Arial Nova Cond"/>
    </font>
    <font>
      <sz val="11"/>
      <color theme="0"/>
      <name val="Arial Nova Cond"/>
    </font>
    <font>
      <sz val="12"/>
      <color rgb="FF002060"/>
      <name val="Arial Nova Cond"/>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
      <patternFill patternType="none">
        <fgColor indexed="22"/>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18" fillId="33" borderId="0" xfId="0" applyFont="1" applyFill="1" applyBorder="1"/>
    <xf numFmtId="0" fontId="18" fillId="34" borderId="0" xfId="0" applyFont="1" applyFill="1" applyBorder="1"/>
    <xf numFmtId="0" fontId="20" fillId="33" borderId="0" xfId="0" applyFont="1" applyFill="1" applyBorder="1"/>
    <xf numFmtId="0" fontId="20" fillId="34" borderId="0" xfId="0" applyFont="1" applyFill="1" applyBorder="1"/>
    <xf numFmtId="0" fontId="21" fillId="0" borderId="0" xfId="0" applyFont="1"/>
    <xf numFmtId="0" fontId="23" fillId="33" borderId="0" xfId="0" applyFont="1" applyFill="1" applyBorder="1"/>
    <xf numFmtId="0" fontId="23" fillId="34" borderId="0" xfId="0" applyFont="1" applyFill="1" applyBorder="1"/>
    <xf numFmtId="0" fontId="23" fillId="0" borderId="0" xfId="0" applyFont="1"/>
    <xf numFmtId="0" fontId="18" fillId="0" borderId="0" xfId="0" applyFont="1"/>
    <xf numFmtId="0" fontId="23" fillId="0" borderId="0" xfId="0" applyFont="1" applyAlignment="1">
      <alignment wrapText="1"/>
    </xf>
    <xf numFmtId="0" fontId="23" fillId="33" borderId="0" xfId="0" applyFont="1" applyFill="1" applyBorder="1" applyAlignment="1">
      <alignment wrapText="1"/>
    </xf>
    <xf numFmtId="0" fontId="23" fillId="33" borderId="0" xfId="0" applyFont="1" applyFill="1" applyBorder="1" applyAlignment="1">
      <alignment horizontal="left"/>
    </xf>
    <xf numFmtId="0" fontId="23" fillId="34" borderId="0" xfId="0" applyFont="1" applyFill="1" applyBorder="1" applyAlignment="1">
      <alignment wrapText="1"/>
    </xf>
    <xf numFmtId="0" fontId="23" fillId="34" borderId="0" xfId="0" applyFont="1" applyFill="1" applyBorder="1" applyAlignment="1">
      <alignment horizontal="left"/>
    </xf>
    <xf numFmtId="0" fontId="18" fillId="0" borderId="0" xfId="0" applyFont="1" applyAlignment="1">
      <alignment wrapText="1"/>
    </xf>
    <xf numFmtId="0" fontId="18" fillId="33" borderId="0" xfId="0" applyFont="1" applyFill="1" applyBorder="1" applyAlignment="1">
      <alignment wrapText="1"/>
    </xf>
    <xf numFmtId="0" fontId="18" fillId="34" borderId="0" xfId="0" applyFont="1" applyFill="1" applyBorder="1" applyAlignment="1">
      <alignment wrapText="1"/>
    </xf>
    <xf numFmtId="0" fontId="18" fillId="33" borderId="0" xfId="0" applyFont="1" applyFill="1" applyBorder="1" applyAlignment="1">
      <alignment horizontal="left"/>
    </xf>
    <xf numFmtId="0" fontId="18" fillId="34" borderId="0" xfId="0" applyFont="1" applyFill="1" applyBorder="1" applyAlignment="1">
      <alignment horizontal="left"/>
    </xf>
    <xf numFmtId="0" fontId="18" fillId="33" borderId="0" xfId="0" applyFont="1" applyFill="1" applyBorder="1" applyAlignment="1">
      <alignment vertical="top" wrapText="1"/>
    </xf>
    <xf numFmtId="0" fontId="18" fillId="34" borderId="0" xfId="0" applyFont="1" applyFill="1" applyBorder="1" applyAlignment="1">
      <alignment vertical="top" wrapText="1"/>
    </xf>
    <xf numFmtId="0" fontId="19" fillId="33" borderId="10" xfId="0" applyFont="1" applyFill="1" applyBorder="1" applyAlignment="1">
      <alignment horizontal="left" vertical="top" wrapText="1"/>
    </xf>
    <xf numFmtId="0" fontId="21" fillId="0" borderId="0" xfId="0" applyFont="1" applyAlignment="1">
      <alignment vertical="top" wrapText="1"/>
    </xf>
    <xf numFmtId="0" fontId="21" fillId="0" borderId="10" xfId="0" applyFont="1" applyBorder="1"/>
    <xf numFmtId="9" fontId="21" fillId="0" borderId="10" xfId="43" applyFont="1" applyBorder="1"/>
    <xf numFmtId="0" fontId="19" fillId="0" borderId="10" xfId="0" applyFont="1" applyBorder="1"/>
    <xf numFmtId="9" fontId="19" fillId="33" borderId="10" xfId="43" applyFont="1" applyFill="1" applyBorder="1"/>
    <xf numFmtId="9" fontId="19" fillId="0" borderId="10" xfId="43" applyFont="1" applyBorder="1"/>
    <xf numFmtId="166" fontId="21" fillId="0" borderId="10" xfId="42" applyNumberFormat="1" applyFont="1" applyBorder="1"/>
    <xf numFmtId="166" fontId="19" fillId="0" borderId="10" xfId="42" applyNumberFormat="1" applyFont="1" applyBorder="1"/>
    <xf numFmtId="166" fontId="19" fillId="33" borderId="10" xfId="42" applyNumberFormat="1" applyFont="1" applyFill="1" applyBorder="1"/>
    <xf numFmtId="0" fontId="19" fillId="0" borderId="0" xfId="0" applyFont="1" applyBorder="1"/>
    <xf numFmtId="166" fontId="19" fillId="0" borderId="0" xfId="42" applyNumberFormat="1" applyFont="1" applyBorder="1"/>
    <xf numFmtId="9" fontId="19" fillId="0" borderId="0" xfId="43" applyFont="1" applyBorder="1"/>
    <xf numFmtId="9" fontId="19" fillId="33" borderId="0" xfId="43" applyFont="1" applyFill="1" applyBorder="1"/>
    <xf numFmtId="166" fontId="19" fillId="33" borderId="0" xfId="42" applyNumberFormat="1" applyFont="1" applyFill="1" applyBorder="1"/>
    <xf numFmtId="0" fontId="18" fillId="34" borderId="0" xfId="0" applyFont="1" applyFill="1"/>
    <xf numFmtId="0" fontId="22" fillId="0" borderId="0" xfId="0" applyFont="1" applyAlignment="1">
      <alignment horizontal="center" vertical="top" wrapText="1"/>
    </xf>
    <xf numFmtId="0" fontId="23" fillId="34" borderId="0" xfId="0" applyFont="1" applyFill="1" applyAlignment="1">
      <alignment horizontal="center" vertical="top" wrapText="1"/>
    </xf>
    <xf numFmtId="0" fontId="23" fillId="33" borderId="0" xfId="0" applyFont="1" applyFill="1" applyBorder="1" applyAlignment="1">
      <alignment horizontal="center" vertical="top" wrapText="1"/>
    </xf>
    <xf numFmtId="0" fontId="23" fillId="34" borderId="0" xfId="0" applyFont="1" applyFill="1" applyBorder="1" applyAlignment="1">
      <alignment horizontal="center" vertical="top" wrapText="1"/>
    </xf>
    <xf numFmtId="0" fontId="0" fillId="0" borderId="11" xfId="0" applyBorder="1" applyAlignment="1">
      <alignment horizontal="center"/>
    </xf>
    <xf numFmtId="0" fontId="0" fillId="0" borderId="0" xfId="0" applyAlignment="1">
      <alignment horizontal="center"/>
    </xf>
    <xf numFmtId="0" fontId="0" fillId="0" borderId="0" xfId="0" applyAlignment="1">
      <alignment horizontal="left"/>
    </xf>
    <xf numFmtId="0" fontId="16" fillId="0" borderId="11" xfId="0" applyFont="1" applyBorder="1" applyAlignment="1">
      <alignment horizontal="center" vertical="center"/>
    </xf>
    <xf numFmtId="0" fontId="0" fillId="0" borderId="0" xfId="0" applyAlignment="1"/>
    <xf numFmtId="0" fontId="0" fillId="0" borderId="0" xfId="0" applyAlignment="1">
      <alignment wrapText="1"/>
    </xf>
    <xf numFmtId="0" fontId="16" fillId="0" borderId="11" xfId="0" applyFont="1" applyBorder="1" applyAlignment="1">
      <alignment horizontal="left"/>
    </xf>
    <xf numFmtId="0" fontId="16" fillId="36" borderId="11" xfId="0" applyFont="1" applyFill="1" applyBorder="1" applyAlignment="1">
      <alignment horizontal="center" vertical="center" wrapText="1"/>
    </xf>
    <xf numFmtId="0" fontId="16" fillId="37" borderId="11" xfId="0" applyFont="1" applyFill="1" applyBorder="1" applyAlignment="1">
      <alignment horizontal="left"/>
    </xf>
    <xf numFmtId="9" fontId="0" fillId="37" borderId="11" xfId="43" applyFont="1" applyFill="1" applyBorder="1" applyAlignment="1">
      <alignment horizontal="center" vertical="center"/>
    </xf>
    <xf numFmtId="0" fontId="16" fillId="38" borderId="11" xfId="0" applyFont="1" applyFill="1" applyBorder="1" applyAlignment="1">
      <alignment horizontal="left" vertical="center"/>
    </xf>
    <xf numFmtId="9" fontId="0" fillId="38" borderId="11" xfId="43" applyFont="1" applyFill="1" applyBorder="1" applyAlignment="1">
      <alignment horizontal="center" vertical="center"/>
    </xf>
    <xf numFmtId="9" fontId="0" fillId="39" borderId="11" xfId="43" applyFont="1" applyFill="1" applyBorder="1" applyAlignment="1">
      <alignment horizontal="center"/>
    </xf>
    <xf numFmtId="9" fontId="16" fillId="39" borderId="11" xfId="43" applyFont="1" applyFill="1" applyBorder="1" applyAlignment="1">
      <alignment vertical="center"/>
    </xf>
    <xf numFmtId="0" fontId="0" fillId="0" borderId="13" xfId="0" applyBorder="1"/>
    <xf numFmtId="0" fontId="26" fillId="33" borderId="13" xfId="0" applyFont="1" applyFill="1" applyBorder="1" applyAlignment="1">
      <alignment horizontal="center"/>
    </xf>
    <xf numFmtId="164" fontId="26" fillId="33" borderId="13" xfId="0" applyNumberFormat="1" applyFont="1" applyFill="1" applyBorder="1" applyAlignment="1">
      <alignment horizontal="center"/>
    </xf>
    <xf numFmtId="0" fontId="26" fillId="33" borderId="13" xfId="0" applyNumberFormat="1" applyFont="1" applyFill="1" applyBorder="1" applyAlignment="1">
      <alignment horizontal="center"/>
    </xf>
    <xf numFmtId="9" fontId="26" fillId="33" borderId="13" xfId="0" applyNumberFormat="1" applyFont="1" applyFill="1" applyBorder="1" applyAlignment="1">
      <alignment horizontal="center"/>
    </xf>
    <xf numFmtId="9" fontId="27" fillId="33" borderId="13" xfId="0" applyNumberFormat="1" applyFont="1" applyFill="1" applyBorder="1" applyAlignment="1">
      <alignment horizontal="center"/>
    </xf>
    <xf numFmtId="0" fontId="28" fillId="33" borderId="13" xfId="0" applyFont="1" applyFill="1" applyBorder="1" applyAlignment="1">
      <alignment horizontal="center"/>
    </xf>
    <xf numFmtId="0" fontId="28" fillId="33" borderId="13" xfId="0" applyNumberFormat="1" applyFont="1" applyFill="1" applyBorder="1" applyAlignment="1">
      <alignment horizontal="center"/>
    </xf>
    <xf numFmtId="164" fontId="28" fillId="33" borderId="13" xfId="0" applyNumberFormat="1" applyFont="1" applyFill="1" applyBorder="1" applyAlignment="1">
      <alignment horizontal="center" vertical="center" wrapText="1"/>
    </xf>
    <xf numFmtId="0" fontId="28" fillId="33" borderId="13" xfId="0" applyFont="1" applyFill="1" applyBorder="1" applyAlignment="1">
      <alignment horizontal="center" vertical="center" wrapText="1"/>
    </xf>
    <xf numFmtId="165" fontId="26" fillId="33" borderId="13" xfId="0" applyNumberFormat="1" applyFont="1" applyFill="1" applyBorder="1" applyAlignment="1">
      <alignment horizontal="center"/>
    </xf>
    <xf numFmtId="0" fontId="27" fillId="33" borderId="13" xfId="0" applyNumberFormat="1" applyFont="1" applyFill="1" applyBorder="1" applyAlignment="1">
      <alignment horizontal="center"/>
    </xf>
    <xf numFmtId="0" fontId="28" fillId="33" borderId="13" xfId="0" applyFont="1" applyFill="1" applyBorder="1" applyAlignment="1">
      <alignment horizontal="left"/>
    </xf>
    <xf numFmtId="0" fontId="28" fillId="33" borderId="13" xfId="0" applyNumberFormat="1" applyFont="1" applyFill="1" applyBorder="1" applyAlignment="1">
      <alignment horizontal="right"/>
    </xf>
    <xf numFmtId="165" fontId="28" fillId="33" borderId="13" xfId="0" applyNumberFormat="1" applyFont="1" applyFill="1" applyBorder="1" applyAlignment="1">
      <alignment horizontal="center"/>
    </xf>
    <xf numFmtId="0" fontId="28" fillId="33" borderId="13" xfId="0" applyFont="1" applyFill="1" applyBorder="1" applyAlignment="1">
      <alignment horizontal="center" vertical="top" textRotation="90" wrapText="1"/>
    </xf>
    <xf numFmtId="0" fontId="26" fillId="33" borderId="13" xfId="0" applyFont="1" applyFill="1" applyBorder="1" applyAlignment="1">
      <alignment horizontal="left"/>
    </xf>
    <xf numFmtId="0" fontId="26" fillId="33" borderId="13" xfId="0" applyFont="1" applyFill="1" applyBorder="1" applyAlignment="1">
      <alignment horizontal="center" wrapText="1"/>
    </xf>
    <xf numFmtId="0" fontId="26" fillId="33" borderId="13" xfId="0" applyFont="1" applyFill="1" applyBorder="1" applyAlignment="1">
      <alignment horizontal="center" vertical="top" wrapText="1"/>
    </xf>
    <xf numFmtId="0" fontId="28" fillId="33" borderId="13" xfId="0" applyFont="1" applyFill="1" applyBorder="1" applyAlignment="1">
      <alignment horizontal="left" vertical="top" textRotation="90" wrapText="1"/>
    </xf>
    <xf numFmtId="0" fontId="0" fillId="0" borderId="13" xfId="0" pivotButton="1" applyBorder="1" applyAlignment="1">
      <alignment horizontal="center" vertical="center"/>
    </xf>
    <xf numFmtId="0" fontId="0" fillId="0" borderId="13" xfId="0" applyBorder="1" applyAlignment="1">
      <alignment horizontal="center" vertical="center"/>
    </xf>
    <xf numFmtId="0" fontId="0" fillId="0" borderId="13" xfId="0" pivotButton="1" applyBorder="1" applyAlignment="1">
      <alignment horizontal="center" vertical="center" wrapText="1"/>
    </xf>
    <xf numFmtId="0" fontId="0" fillId="0" borderId="13" xfId="0" pivotButton="1" applyBorder="1" applyAlignment="1">
      <alignment horizontal="left" vertical="center"/>
    </xf>
    <xf numFmtId="0" fontId="0" fillId="0" borderId="13" xfId="0" pivotButton="1" applyBorder="1" applyAlignment="1">
      <alignment horizontal="left" vertical="center" wrapText="1"/>
    </xf>
    <xf numFmtId="0" fontId="0" fillId="0" borderId="13" xfId="0" applyNumberFormat="1" applyBorder="1" applyAlignment="1">
      <alignment horizontal="center" vertical="center"/>
    </xf>
    <xf numFmtId="0" fontId="0" fillId="0" borderId="14" xfId="0" applyBorder="1"/>
    <xf numFmtId="0" fontId="0" fillId="0" borderId="12" xfId="0" applyBorder="1"/>
    <xf numFmtId="0" fontId="0" fillId="0" borderId="15" xfId="0" applyBorder="1"/>
    <xf numFmtId="0" fontId="0" fillId="0" borderId="16" xfId="0" applyBorder="1"/>
    <xf numFmtId="0" fontId="0" fillId="0" borderId="17" xfId="0" applyBorder="1"/>
    <xf numFmtId="0" fontId="0" fillId="0" borderId="13" xfId="0" applyBorder="1" applyAlignment="1">
      <alignment horizontal="center" vertical="center" wrapText="1"/>
    </xf>
    <xf numFmtId="0" fontId="0" fillId="0" borderId="13" xfId="0" applyBorder="1" applyAlignment="1">
      <alignment horizontal="left" vertical="center"/>
    </xf>
    <xf numFmtId="0" fontId="24" fillId="35" borderId="10" xfId="0" applyFont="1" applyFill="1" applyBorder="1" applyAlignment="1">
      <alignment horizontal="center"/>
    </xf>
    <xf numFmtId="0" fontId="25" fillId="33" borderId="0" xfId="0" applyFont="1" applyFill="1" applyBorder="1" applyAlignment="1">
      <alignment horizontal="center" vertical="top" wrapText="1"/>
    </xf>
    <xf numFmtId="0" fontId="0" fillId="0" borderId="13" xfId="0" applyBorder="1" applyAlignment="1">
      <alignment horizontal="center" vertical="center" wrapText="1"/>
    </xf>
    <xf numFmtId="0" fontId="0" fillId="0" borderId="13" xfId="0"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44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wrapText="1"/>
    </dxf>
    <dxf>
      <alignment wrapText="1"/>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sz val="12"/>
      </font>
    </dxf>
    <dxf>
      <font>
        <sz val="12"/>
      </font>
    </dxf>
    <dxf>
      <font>
        <sz val="12"/>
      </font>
    </dxf>
    <dxf>
      <font>
        <sz val="12"/>
      </font>
    </dxf>
    <dxf>
      <font>
        <sz val="12"/>
      </font>
    </dxf>
    <dxf>
      <font>
        <sz val="12"/>
      </font>
    </dxf>
    <dxf>
      <font>
        <sz val="12"/>
      </font>
    </dxf>
    <dxf>
      <font>
        <sz val="12"/>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alignment vertical="top"/>
    </dxf>
    <dxf>
      <alignment vertical="top"/>
    </dxf>
    <dxf>
      <alignment textRotation="90"/>
    </dxf>
    <dxf>
      <alignment textRotation="90"/>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wrapText="1"/>
    </dxf>
    <dxf>
      <alignment wrapText="1"/>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sz val="12"/>
      </font>
    </dxf>
    <dxf>
      <font>
        <sz val="12"/>
      </font>
    </dxf>
    <dxf>
      <font>
        <sz val="12"/>
      </font>
    </dxf>
    <dxf>
      <font>
        <sz val="12"/>
      </font>
    </dxf>
    <dxf>
      <font>
        <sz val="12"/>
      </font>
    </dxf>
    <dxf>
      <font>
        <sz val="12"/>
      </font>
    </dxf>
    <dxf>
      <font>
        <sz val="12"/>
      </font>
    </dxf>
    <dxf>
      <font>
        <sz val="12"/>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alignment vertical="top"/>
    </dxf>
    <dxf>
      <alignment vertical="top"/>
    </dxf>
    <dxf>
      <alignment textRotation="90"/>
    </dxf>
    <dxf>
      <alignment textRotation="90"/>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wrapText="1"/>
    </dxf>
    <dxf>
      <alignment wrapText="1"/>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sz val="12"/>
      </font>
    </dxf>
    <dxf>
      <font>
        <sz val="12"/>
      </font>
    </dxf>
    <dxf>
      <font>
        <sz val="12"/>
      </font>
    </dxf>
    <dxf>
      <font>
        <sz val="12"/>
      </font>
    </dxf>
    <dxf>
      <font>
        <sz val="12"/>
      </font>
    </dxf>
    <dxf>
      <font>
        <sz val="12"/>
      </font>
    </dxf>
    <dxf>
      <font>
        <sz val="12"/>
      </font>
    </dxf>
    <dxf>
      <font>
        <sz val="12"/>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alignment vertical="top"/>
    </dxf>
    <dxf>
      <alignment vertical="top"/>
    </dxf>
    <dxf>
      <alignment textRotation="90"/>
    </dxf>
    <dxf>
      <alignment textRotation="90"/>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theme="0"/>
      </fon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wrapText="1"/>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numFmt numFmtId="13" formatCode="0%"/>
    </dxf>
    <dxf>
      <alignment horizontal="left"/>
    </dxf>
    <dxf>
      <alignment vertical="top"/>
    </dxf>
    <dxf>
      <alignment vertical="top"/>
    </dxf>
    <dxf>
      <alignment wrapText="1"/>
    </dxf>
    <dxf>
      <alignment wrapText="1"/>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wrapText="1"/>
    </dxf>
    <dxf>
      <alignment wrapText="1"/>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wrapText="1"/>
    </dxf>
    <dxf>
      <alignment wrapText="1"/>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sz val="12"/>
      </font>
    </dxf>
    <dxf>
      <font>
        <sz val="12"/>
      </font>
    </dxf>
    <dxf>
      <font>
        <sz val="12"/>
      </font>
    </dxf>
    <dxf>
      <font>
        <sz val="12"/>
      </font>
    </dxf>
    <dxf>
      <font>
        <sz val="12"/>
      </font>
    </dxf>
    <dxf>
      <font>
        <sz val="12"/>
      </font>
    </dxf>
    <dxf>
      <font>
        <sz val="12"/>
      </font>
    </dxf>
    <dxf>
      <font>
        <sz val="12"/>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alignment vertical="top"/>
    </dxf>
    <dxf>
      <alignment vertical="top"/>
    </dxf>
    <dxf>
      <alignment textRotation="90"/>
    </dxf>
    <dxf>
      <alignment textRotation="90"/>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wrapText="1"/>
    </dxf>
    <dxf>
      <alignment wrapText="1"/>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sz val="12"/>
      </font>
    </dxf>
    <dxf>
      <font>
        <sz val="12"/>
      </font>
    </dxf>
    <dxf>
      <font>
        <sz val="12"/>
      </font>
    </dxf>
    <dxf>
      <font>
        <sz val="12"/>
      </font>
    </dxf>
    <dxf>
      <font>
        <sz val="12"/>
      </font>
    </dxf>
    <dxf>
      <font>
        <sz val="12"/>
      </font>
    </dxf>
    <dxf>
      <font>
        <sz val="12"/>
      </font>
    </dxf>
    <dxf>
      <font>
        <sz val="12"/>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alignment vertical="top"/>
    </dxf>
    <dxf>
      <alignment vertical="top"/>
    </dxf>
    <dxf>
      <alignment textRotation="90"/>
    </dxf>
    <dxf>
      <alignment textRotation="90"/>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sz val="12"/>
      </font>
    </dxf>
    <dxf>
      <font>
        <sz val="12"/>
      </font>
    </dxf>
    <dxf>
      <font>
        <sz val="12"/>
      </font>
    </dxf>
    <dxf>
      <font>
        <sz val="12"/>
      </font>
    </dxf>
    <dxf>
      <font>
        <sz val="12"/>
      </font>
    </dxf>
    <dxf>
      <font>
        <sz val="12"/>
      </font>
    </dxf>
    <dxf>
      <font>
        <color rgb="FF002060"/>
      </font>
    </dxf>
    <dxf>
      <font>
        <color rgb="FF002060"/>
      </font>
    </dxf>
    <dxf>
      <font>
        <color rgb="FF002060"/>
      </font>
    </dxf>
    <dxf>
      <font>
        <color rgb="FF002060"/>
      </font>
    </dxf>
    <dxf>
      <font>
        <color rgb="FF002060"/>
      </font>
    </dxf>
    <dxf>
      <font>
        <color rgb="FF002060"/>
      </font>
    </dxf>
    <dxf>
      <alignment horizontal="left"/>
    </dxf>
    <dxf>
      <alignment horizontal="righ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auto="1"/>
      </font>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theme="0"/>
      </fon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sz val="12"/>
      </font>
    </dxf>
    <dxf>
      <font>
        <sz val="12"/>
      </font>
    </dxf>
    <dxf>
      <font>
        <sz val="12"/>
      </font>
    </dxf>
    <dxf>
      <font>
        <sz val="12"/>
      </font>
    </dxf>
    <dxf>
      <font>
        <sz val="12"/>
      </font>
    </dxf>
    <dxf>
      <font>
        <sz val="12"/>
      </font>
    </dxf>
    <dxf>
      <font>
        <sz val="12"/>
      </font>
    </dxf>
    <dxf>
      <font>
        <sz val="12"/>
      </font>
    </dxf>
    <dxf>
      <numFmt numFmtId="13"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theme="0"/>
      </fon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textRotation="90"/>
    </dxf>
    <dxf>
      <alignment textRotation="90"/>
    </dxf>
    <dxf>
      <alignment vertical="top"/>
    </dxf>
    <dxf>
      <alignment vertical="top"/>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sz val="12"/>
      </font>
    </dxf>
    <dxf>
      <font>
        <sz val="12"/>
      </font>
    </dxf>
    <dxf>
      <font>
        <sz val="12"/>
      </font>
    </dxf>
    <dxf>
      <font>
        <sz val="12"/>
      </font>
    </dxf>
    <dxf>
      <font>
        <sz val="12"/>
      </font>
    </dxf>
    <dxf>
      <font>
        <sz val="12"/>
      </font>
    </dxf>
    <dxf>
      <font>
        <sz val="12"/>
      </font>
    </dxf>
    <dxf>
      <font>
        <sz val="12"/>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alignment wrapText="1"/>
    </dxf>
    <dxf>
      <alignment wrapText="1"/>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alignment textRotation="90"/>
    </dxf>
    <dxf>
      <alignment textRotation="90"/>
    </dxf>
    <dxf>
      <alignment vertical="top"/>
    </dxf>
    <dxf>
      <alignment vertical="top"/>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sz val="12"/>
      </font>
    </dxf>
    <dxf>
      <font>
        <sz val="12"/>
      </font>
    </dxf>
    <dxf>
      <font>
        <sz val="12"/>
      </font>
    </dxf>
    <dxf>
      <font>
        <sz val="12"/>
      </font>
    </dxf>
    <dxf>
      <font>
        <sz val="12"/>
      </font>
    </dxf>
    <dxf>
      <font>
        <sz val="12"/>
      </font>
    </dxf>
    <dxf>
      <font>
        <sz val="12"/>
      </font>
    </dxf>
    <dxf>
      <font>
        <sz val="12"/>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alignment wrapText="1"/>
    </dxf>
    <dxf>
      <alignment wrapText="1"/>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alignment textRotation="90"/>
    </dxf>
    <dxf>
      <alignment textRotation="90"/>
    </dxf>
    <dxf>
      <alignment vertical="top"/>
    </dxf>
    <dxf>
      <alignment vertical="top"/>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sz val="12"/>
      </font>
    </dxf>
    <dxf>
      <font>
        <sz val="12"/>
      </font>
    </dxf>
    <dxf>
      <font>
        <sz val="12"/>
      </font>
    </dxf>
    <dxf>
      <font>
        <sz val="12"/>
      </font>
    </dxf>
    <dxf>
      <font>
        <sz val="12"/>
      </font>
    </dxf>
    <dxf>
      <font>
        <sz val="12"/>
      </font>
    </dxf>
    <dxf>
      <font>
        <sz val="12"/>
      </font>
    </dxf>
    <dxf>
      <font>
        <sz val="12"/>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alignment wrapText="1"/>
    </dxf>
    <dxf>
      <alignment wrapText="1"/>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alignment horizontal="left"/>
    </dxf>
    <dxf>
      <alignment horizontal="left"/>
    </dxf>
    <dxf>
      <alignment horizontal="left"/>
    </dxf>
    <dxf>
      <alignment horizontal="left"/>
    </dxf>
    <dxf>
      <alignment horizontal="left"/>
    </dxf>
    <dxf>
      <font>
        <color theme="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alignment wrapText="1"/>
    </dxf>
    <dxf>
      <alignment wrapText="1"/>
    </dxf>
    <dxf>
      <alignment vertical="top"/>
    </dxf>
    <dxf>
      <alignment vertical="top"/>
    </dxf>
    <dxf>
      <alignment horizontal="left"/>
    </dxf>
    <dxf>
      <numFmt numFmtId="13" formatCode="0%"/>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alignment wrapText="1"/>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alignment wrapText="1"/>
    </dxf>
    <dxf>
      <alignment wrapText="1"/>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alignment textRotation="90"/>
    </dxf>
    <dxf>
      <alignment textRotation="90"/>
    </dxf>
    <dxf>
      <alignment vertical="top"/>
    </dxf>
    <dxf>
      <alignment vertical="top"/>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sz val="12"/>
      </font>
    </dxf>
    <dxf>
      <font>
        <sz val="12"/>
      </font>
    </dxf>
    <dxf>
      <font>
        <sz val="12"/>
      </font>
    </dxf>
    <dxf>
      <font>
        <sz val="12"/>
      </font>
    </dxf>
    <dxf>
      <font>
        <sz val="12"/>
      </font>
    </dxf>
    <dxf>
      <font>
        <sz val="12"/>
      </font>
    </dxf>
    <dxf>
      <font>
        <sz val="12"/>
      </font>
    </dxf>
    <dxf>
      <font>
        <sz val="12"/>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alignment wrapText="1"/>
    </dxf>
    <dxf>
      <alignment wrapText="1"/>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alignment textRotation="90"/>
    </dxf>
    <dxf>
      <alignment textRotation="90"/>
    </dxf>
    <dxf>
      <alignment vertical="top"/>
    </dxf>
    <dxf>
      <alignment vertical="top"/>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sz val="12"/>
      </font>
    </dxf>
    <dxf>
      <font>
        <sz val="12"/>
      </font>
    </dxf>
    <dxf>
      <font>
        <sz val="12"/>
      </font>
    </dxf>
    <dxf>
      <font>
        <sz val="12"/>
      </font>
    </dxf>
    <dxf>
      <font>
        <sz val="12"/>
      </font>
    </dxf>
    <dxf>
      <font>
        <sz val="12"/>
      </font>
    </dxf>
    <dxf>
      <font>
        <sz val="12"/>
      </font>
    </dxf>
    <dxf>
      <font>
        <sz val="12"/>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alignment wrapText="1"/>
    </dxf>
    <dxf>
      <alignment wrapText="1"/>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alignment horizontal="right"/>
    </dxf>
    <dxf>
      <alignment horizontal="left"/>
    </dxf>
    <dxf>
      <font>
        <color rgb="FF002060"/>
      </font>
    </dxf>
    <dxf>
      <font>
        <color rgb="FF002060"/>
      </font>
    </dxf>
    <dxf>
      <font>
        <color rgb="FF002060"/>
      </font>
    </dxf>
    <dxf>
      <font>
        <color rgb="FF002060"/>
      </font>
    </dxf>
    <dxf>
      <font>
        <color rgb="FF002060"/>
      </font>
    </dxf>
    <dxf>
      <font>
        <color rgb="FF002060"/>
      </font>
    </dxf>
    <dxf>
      <font>
        <sz val="12"/>
      </font>
    </dxf>
    <dxf>
      <font>
        <sz val="12"/>
      </font>
    </dxf>
    <dxf>
      <font>
        <sz val="12"/>
      </font>
    </dxf>
    <dxf>
      <font>
        <sz val="12"/>
      </font>
    </dxf>
    <dxf>
      <font>
        <sz val="12"/>
      </font>
    </dxf>
    <dxf>
      <font>
        <sz val="12"/>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color theme="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ont>
        <color auto="1"/>
      </font>
    </dxf>
    <dxf>
      <font>
        <color auto="1"/>
      </font>
    </dxf>
    <dxf>
      <font>
        <color auto="1"/>
      </font>
    </dxf>
    <dxf>
      <font>
        <color auto="1"/>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sz val="12"/>
      </font>
    </dxf>
    <dxf>
      <font>
        <sz val="12"/>
      </font>
    </dxf>
    <dxf>
      <font>
        <sz val="12"/>
      </font>
    </dxf>
    <dxf>
      <font>
        <sz val="12"/>
      </font>
    </dxf>
    <dxf>
      <font>
        <sz val="12"/>
      </font>
    </dxf>
    <dxf>
      <font>
        <sz val="12"/>
      </font>
    </dxf>
    <dxf>
      <font>
        <sz val="12"/>
      </font>
    </dxf>
    <dxf>
      <font>
        <sz val="12"/>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color theme="0"/>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border diagonalUp="0" diagonalDown="0" outline="0">
        <left style="thin">
          <color auto="1"/>
        </left>
        <right style="thin">
          <color auto="1"/>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445"/>
      <tableStyleElement type="headerRow" dxfId="24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7.xml"/><Relationship Id="rId39" Type="http://schemas.microsoft.com/office/2007/relationships/slicerCache" Target="slicerCaches/slicerCache20.xml"/><Relationship Id="rId21" Type="http://schemas.microsoft.com/office/2007/relationships/slicerCache" Target="slicerCaches/slicerCache2.xml"/><Relationship Id="rId34" Type="http://schemas.microsoft.com/office/2007/relationships/slicerCache" Target="slicerCaches/slicerCache15.xml"/><Relationship Id="rId42" Type="http://schemas.microsoft.com/office/2007/relationships/slicerCache" Target="slicerCaches/slicerCache23.xml"/><Relationship Id="rId47" Type="http://schemas.microsoft.com/office/2007/relationships/slicerCache" Target="slicerCaches/slicerCache28.xml"/><Relationship Id="rId50" Type="http://schemas.microsoft.com/office/2007/relationships/slicerCache" Target="slicerCaches/slicerCache31.xml"/><Relationship Id="rId55" Type="http://schemas.microsoft.com/office/2007/relationships/slicerCache" Target="slicerCaches/slicerCache36.xml"/><Relationship Id="rId63" Type="http://schemas.microsoft.com/office/2007/relationships/slicerCache" Target="slicerCaches/slicerCache44.xml"/><Relationship Id="rId68" Type="http://schemas.microsoft.com/office/2007/relationships/slicerCache" Target="slicerCaches/slicerCache49.xml"/><Relationship Id="rId76" Type="http://schemas.openxmlformats.org/officeDocument/2006/relationships/calcChain" Target="calcChain.xml"/><Relationship Id="rId7" Type="http://schemas.openxmlformats.org/officeDocument/2006/relationships/worksheet" Target="worksheets/sheet7.xml"/><Relationship Id="rId71" Type="http://schemas.microsoft.com/office/2007/relationships/slicerCache" Target="slicerCaches/slicerCache52.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10.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microsoft.com/office/2007/relationships/slicerCache" Target="slicerCaches/slicerCache18.xml"/><Relationship Id="rId40" Type="http://schemas.microsoft.com/office/2007/relationships/slicerCache" Target="slicerCaches/slicerCache21.xml"/><Relationship Id="rId45" Type="http://schemas.microsoft.com/office/2007/relationships/slicerCache" Target="slicerCaches/slicerCache26.xml"/><Relationship Id="rId53" Type="http://schemas.microsoft.com/office/2007/relationships/slicerCache" Target="slicerCaches/slicerCache34.xml"/><Relationship Id="rId58" Type="http://schemas.microsoft.com/office/2007/relationships/slicerCache" Target="slicerCaches/slicerCache39.xml"/><Relationship Id="rId66" Type="http://schemas.microsoft.com/office/2007/relationships/slicerCache" Target="slicerCaches/slicerCache47.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07/relationships/slicerCache" Target="slicerCaches/slicerCache9.xml"/><Relationship Id="rId36" Type="http://schemas.microsoft.com/office/2007/relationships/slicerCache" Target="slicerCaches/slicerCache17.xml"/><Relationship Id="rId49" Type="http://schemas.microsoft.com/office/2007/relationships/slicerCache" Target="slicerCaches/slicerCache30.xml"/><Relationship Id="rId57" Type="http://schemas.microsoft.com/office/2007/relationships/slicerCache" Target="slicerCaches/slicerCache38.xml"/><Relationship Id="rId61" Type="http://schemas.microsoft.com/office/2007/relationships/slicerCache" Target="slicerCaches/slicerCache42.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2.xml"/><Relationship Id="rId44" Type="http://schemas.microsoft.com/office/2007/relationships/slicerCache" Target="slicerCaches/slicerCache25.xml"/><Relationship Id="rId52" Type="http://schemas.microsoft.com/office/2007/relationships/slicerCache" Target="slicerCaches/slicerCache33.xml"/><Relationship Id="rId60" Type="http://schemas.microsoft.com/office/2007/relationships/slicerCache" Target="slicerCaches/slicerCache41.xml"/><Relationship Id="rId65" Type="http://schemas.microsoft.com/office/2007/relationships/slicerCache" Target="slicerCaches/slicerCache46.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microsoft.com/office/2007/relationships/slicerCache" Target="slicerCaches/slicerCache16.xml"/><Relationship Id="rId43" Type="http://schemas.microsoft.com/office/2007/relationships/slicerCache" Target="slicerCaches/slicerCache24.xml"/><Relationship Id="rId48" Type="http://schemas.microsoft.com/office/2007/relationships/slicerCache" Target="slicerCaches/slicerCache29.xml"/><Relationship Id="rId56" Type="http://schemas.microsoft.com/office/2007/relationships/slicerCache" Target="slicerCaches/slicerCache37.xml"/><Relationship Id="rId64" Type="http://schemas.microsoft.com/office/2007/relationships/slicerCache" Target="slicerCaches/slicerCache45.xml"/><Relationship Id="rId69" Type="http://schemas.microsoft.com/office/2007/relationships/slicerCache" Target="slicerCaches/slicerCache50.xml"/><Relationship Id="rId8" Type="http://schemas.openxmlformats.org/officeDocument/2006/relationships/worksheet" Target="worksheets/sheet8.xml"/><Relationship Id="rId51" Type="http://schemas.microsoft.com/office/2007/relationships/slicerCache" Target="slicerCaches/slicerCache32.xml"/><Relationship Id="rId72" Type="http://schemas.microsoft.com/office/2007/relationships/slicerCache" Target="slicerCaches/slicerCache5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33" Type="http://schemas.microsoft.com/office/2007/relationships/slicerCache" Target="slicerCaches/slicerCache14.xml"/><Relationship Id="rId38" Type="http://schemas.microsoft.com/office/2007/relationships/slicerCache" Target="slicerCaches/slicerCache19.xml"/><Relationship Id="rId46" Type="http://schemas.microsoft.com/office/2007/relationships/slicerCache" Target="slicerCaches/slicerCache27.xml"/><Relationship Id="rId59" Type="http://schemas.microsoft.com/office/2007/relationships/slicerCache" Target="slicerCaches/slicerCache40.xml"/><Relationship Id="rId67" Type="http://schemas.microsoft.com/office/2007/relationships/slicerCache" Target="slicerCaches/slicerCache48.xml"/><Relationship Id="rId20" Type="http://schemas.microsoft.com/office/2007/relationships/slicerCache" Target="slicerCaches/slicerCache1.xml"/><Relationship Id="rId41" Type="http://schemas.microsoft.com/office/2007/relationships/slicerCache" Target="slicerCaches/slicerCache22.xml"/><Relationship Id="rId54" Type="http://schemas.microsoft.com/office/2007/relationships/slicerCache" Target="slicerCaches/slicerCache35.xml"/><Relationship Id="rId62" Type="http://schemas.microsoft.com/office/2007/relationships/slicerCache" Target="slicerCaches/slicerCache43.xml"/><Relationship Id="rId70" Type="http://schemas.microsoft.com/office/2007/relationships/slicerCache" Target="slicerCaches/slicerCache51.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[surgedetailed.xlsx]1. HTS Vs Yield!PivotTable1</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sz="1600" b="1"/>
              <a:t>HTS vs Yield</a:t>
            </a:r>
          </a:p>
        </c:rich>
      </c:tx>
      <c:layout>
        <c:manualLayout>
          <c:xMode val="edge"/>
          <c:yMode val="edge"/>
          <c:x val="0.44198255301074912"/>
          <c:y val="4.052159835160791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lumMod val="60000"/>
              <a:lumOff val="40000"/>
            </a:schemeClr>
          </a:solidFill>
          <a:ln>
            <a:solidFill>
              <a:schemeClr val="accent1"/>
            </a:solidFill>
          </a:ln>
          <a:effectLst/>
        </c:spPr>
        <c:marker>
          <c:symbol val="none"/>
        </c:marker>
        <c:dLbl>
          <c:idx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accent4">
                <a:lumMod val="20000"/>
                <a:lumOff val="80000"/>
              </a:schemeClr>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17692031234689E-2"/>
          <c:y val="3.5737122557726472E-2"/>
          <c:w val="0.89323052460766061"/>
          <c:h val="0.73619118052232424"/>
        </c:manualLayout>
      </c:layout>
      <c:barChart>
        <c:barDir val="col"/>
        <c:grouping val="clustered"/>
        <c:varyColors val="0"/>
        <c:ser>
          <c:idx val="0"/>
          <c:order val="0"/>
          <c:tx>
            <c:strRef>
              <c:f>'1. HTS Vs Yield'!$B$4:$B$5</c:f>
              <c:strCache>
                <c:ptCount val="1"/>
                <c:pt idx="0">
                  <c:v>HTS</c:v>
                </c:pt>
              </c:strCache>
            </c:strRef>
          </c:tx>
          <c:spPr>
            <a:solidFill>
              <a:schemeClr val="accent1">
                <a:lumMod val="60000"/>
                <a:lumOff val="40000"/>
              </a:schemeClr>
            </a:solidFill>
            <a:ln>
              <a:solidFill>
                <a:schemeClr val="accent1"/>
              </a:solidFill>
            </a:ln>
            <a:effectLst/>
          </c:spPr>
          <c:invertIfNegative val="0"/>
          <c:dLbls>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HTS Vs Yield'!$A$6:$A$15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 HTS Vs Yield'!$B$6:$B$15</c:f>
              <c:numCache>
                <c:formatCode>General</c:formatCode>
                <c:ptCount val="9"/>
                <c:pt idx="0">
                  <c:v>865</c:v>
                </c:pt>
                <c:pt idx="1">
                  <c:v>883</c:v>
                </c:pt>
                <c:pt idx="2">
                  <c:v>863</c:v>
                </c:pt>
                <c:pt idx="3">
                  <c:v>834</c:v>
                </c:pt>
                <c:pt idx="4">
                  <c:v>40</c:v>
                </c:pt>
                <c:pt idx="5">
                  <c:v>19</c:v>
                </c:pt>
                <c:pt idx="6">
                  <c:v>1033</c:v>
                </c:pt>
                <c:pt idx="7">
                  <c:v>997</c:v>
                </c:pt>
                <c:pt idx="8">
                  <c:v>1106</c:v>
                </c:pt>
              </c:numCache>
            </c:numRef>
          </c:val>
          <c:extLst>
            <c:ext xmlns:c16="http://schemas.microsoft.com/office/drawing/2014/chart" uri="{C3380CC4-5D6E-409C-BE32-E72D297353CC}">
              <c16:uniqueId val="{00000000-02F5-4B03-AF74-B8383897F9C0}"/>
            </c:ext>
          </c:extLst>
        </c:ser>
        <c:dLbls>
          <c:dLblPos val="outEnd"/>
          <c:showLegendKey val="0"/>
          <c:showVal val="1"/>
          <c:showCatName val="0"/>
          <c:showSerName val="0"/>
          <c:showPercent val="0"/>
          <c:showBubbleSize val="0"/>
        </c:dLbls>
        <c:gapWidth val="79"/>
        <c:axId val="702639064"/>
        <c:axId val="702640048"/>
      </c:barChart>
      <c:lineChart>
        <c:grouping val="standard"/>
        <c:varyColors val="0"/>
        <c:ser>
          <c:idx val="1"/>
          <c:order val="1"/>
          <c:tx>
            <c:strRef>
              <c:f>'1. HTS Vs Yield'!$C$4:$C$5</c:f>
              <c:strCache>
                <c:ptCount val="1"/>
                <c:pt idx="0">
                  <c:v>Yield</c:v>
                </c:pt>
              </c:strCache>
            </c:strRef>
          </c:tx>
          <c:spPr>
            <a:ln w="28575" cap="rnd">
              <a:solidFill>
                <a:schemeClr val="accent2"/>
              </a:solidFill>
              <a:round/>
            </a:ln>
            <a:effectLst/>
          </c:spPr>
          <c:marker>
            <c:symbol val="none"/>
          </c:marker>
          <c:dLbls>
            <c:spPr>
              <a:solidFill>
                <a:schemeClr val="accent4">
                  <a:lumMod val="20000"/>
                  <a:lumOff val="80000"/>
                </a:schemeClr>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HTS Vs Yield'!$A$6:$A$15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 HTS Vs Yield'!$C$6:$C$15</c:f>
              <c:numCache>
                <c:formatCode>0%</c:formatCode>
                <c:ptCount val="9"/>
                <c:pt idx="0">
                  <c:v>3.236994219653179E-2</c:v>
                </c:pt>
                <c:pt idx="1">
                  <c:v>3.0577576443941108E-2</c:v>
                </c:pt>
                <c:pt idx="2">
                  <c:v>2.5492468134414831E-2</c:v>
                </c:pt>
                <c:pt idx="3">
                  <c:v>2.3980815347721823E-2</c:v>
                </c:pt>
                <c:pt idx="4">
                  <c:v>0</c:v>
                </c:pt>
                <c:pt idx="5">
                  <c:v>0</c:v>
                </c:pt>
                <c:pt idx="6">
                  <c:v>3.8722168441432718E-2</c:v>
                </c:pt>
                <c:pt idx="7">
                  <c:v>3.5105315947843531E-2</c:v>
                </c:pt>
                <c:pt idx="8">
                  <c:v>3.25497287522604E-2</c:v>
                </c:pt>
              </c:numCache>
            </c:numRef>
          </c:val>
          <c:smooth val="0"/>
          <c:extLst>
            <c:ext xmlns:c16="http://schemas.microsoft.com/office/drawing/2014/chart" uri="{C3380CC4-5D6E-409C-BE32-E72D297353CC}">
              <c16:uniqueId val="{00000000-5096-4AFC-B94B-6716AB199048}"/>
            </c:ext>
          </c:extLst>
        </c:ser>
        <c:dLbls>
          <c:showLegendKey val="0"/>
          <c:showVal val="0"/>
          <c:showCatName val="0"/>
          <c:showSerName val="0"/>
          <c:showPercent val="0"/>
          <c:showBubbleSize val="0"/>
        </c:dLbls>
        <c:marker val="1"/>
        <c:smooth val="0"/>
        <c:axId val="898474704"/>
        <c:axId val="898471096"/>
      </c:lineChart>
      <c:catAx>
        <c:axId val="70263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180000" spcFirstLastPara="1" vertOverflow="ellipsis"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702640048"/>
        <c:crosses val="autoZero"/>
        <c:auto val="1"/>
        <c:lblAlgn val="ctr"/>
        <c:lblOffset val="100"/>
        <c:noMultiLvlLbl val="0"/>
      </c:catAx>
      <c:valAx>
        <c:axId val="70264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702639064"/>
        <c:crosses val="autoZero"/>
        <c:crossBetween val="between"/>
      </c:valAx>
      <c:valAx>
        <c:axId val="8984710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898474704"/>
        <c:crosses val="max"/>
        <c:crossBetween val="between"/>
      </c:valAx>
      <c:catAx>
        <c:axId val="898474704"/>
        <c:scaling>
          <c:orientation val="minMax"/>
        </c:scaling>
        <c:delete val="1"/>
        <c:axPos val="b"/>
        <c:numFmt formatCode="General" sourceLinked="1"/>
        <c:majorTickMark val="out"/>
        <c:minorTickMark val="none"/>
        <c:tickLblPos val="nextTo"/>
        <c:crossAx val="898471096"/>
        <c:crosses val="autoZero"/>
        <c:auto val="1"/>
        <c:lblAlgn val="ctr"/>
        <c:lblOffset val="100"/>
        <c:noMultiLvlLbl val="0"/>
      </c:catAx>
      <c:spPr>
        <a:noFill/>
        <a:ln>
          <a:noFill/>
        </a:ln>
        <a:effectLst/>
      </c:spPr>
    </c:plotArea>
    <c:legend>
      <c:legendPos val="r"/>
      <c:layout>
        <c:manualLayout>
          <c:xMode val="edge"/>
          <c:yMode val="edge"/>
          <c:x val="0.30783739340585659"/>
          <c:y val="0.92258146066080904"/>
          <c:w val="0.11024530179483426"/>
          <c:h val="7.741853933919093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span"/>
    <c:showDLblsOverMax val="0"/>
  </c:chart>
  <c:spPr>
    <a:solidFill>
      <a:schemeClr val="bg1"/>
    </a:solidFill>
    <a:ln w="9525" cap="flat" cmpd="sng" algn="ctr">
      <a:solidFill>
        <a:schemeClr val="tx1"/>
      </a:solidFill>
      <a:round/>
    </a:ln>
    <a:effectLst/>
  </c:spPr>
  <c:txPr>
    <a:bodyPr/>
    <a:lstStyle/>
    <a:p>
      <a:pPr>
        <a:defRPr sz="1200">
          <a:latin typeface="Arial Nova Cond" panose="020B0506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[surgedetailed.xlsx]8. LTFU Tracking and Restart!PivotTable1</c:name>
    <c:fmtId val="1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sz="1600" b="1"/>
              <a:t>LTFU Tracking and Restart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37050566273715E-2"/>
          <c:y val="2.4608501118568233E-2"/>
          <c:w val="0.90050924046865277"/>
          <c:h val="0.68705765638546046"/>
        </c:manualLayout>
      </c:layout>
      <c:lineChart>
        <c:grouping val="standard"/>
        <c:varyColors val="0"/>
        <c:ser>
          <c:idx val="0"/>
          <c:order val="0"/>
          <c:tx>
            <c:strRef>
              <c:f>'8. LTFU Tracking and Restart'!$B$4:$B$5</c:f>
              <c:strCache>
                <c:ptCount val="1"/>
                <c:pt idx="0">
                  <c:v>No. of LTFU contacted (for the 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 LTFU Tracking and Restart'!$A$6:$A$15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'8. LTFU Tracking and Restart'!$B$6:$B$15</c:f>
              <c:numCache>
                <c:formatCode>General</c:formatCode>
                <c:ptCount val="9"/>
                <c:pt idx="0">
                  <c:v>102</c:v>
                </c:pt>
                <c:pt idx="1">
                  <c:v>137</c:v>
                </c:pt>
                <c:pt idx="2">
                  <c:v>126</c:v>
                </c:pt>
                <c:pt idx="3">
                  <c:v>115</c:v>
                </c:pt>
                <c:pt idx="4">
                  <c:v>24</c:v>
                </c:pt>
                <c:pt idx="5">
                  <c:v>2</c:v>
                </c:pt>
                <c:pt idx="6">
                  <c:v>96</c:v>
                </c:pt>
                <c:pt idx="7">
                  <c:v>140</c:v>
                </c:pt>
                <c:pt idx="8">
                  <c:v>603</c:v>
                </c:pt>
              </c:numCache>
            </c:numRef>
          </c:val>
          <c:smooth val="0"/>
          <c:extLst>
            <c:ext xmlns:c16="http://schemas.microsoft.com/office/drawing/2014/chart" uri="{C3380CC4-5D6E-409C-BE32-E72D297353CC}">
              <c16:uniqueId val="{00000000-2222-416B-935E-4AB1AE8F65C5}"/>
            </c:ext>
          </c:extLst>
        </c:ser>
        <c:ser>
          <c:idx val="1"/>
          <c:order val="1"/>
          <c:tx>
            <c:strRef>
              <c:f>'8. LTFU Tracking and Restart'!$C$4:$C$5</c:f>
              <c:strCache>
                <c:ptCount val="1"/>
                <c:pt idx="0">
                  <c:v>No. of clients LTFU and restarted on ART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 LTFU Tracking and Restart'!$A$6:$A$15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'8. LTFU Tracking and Restart'!$C$6:$C$15</c:f>
              <c:numCache>
                <c:formatCode>General</c:formatCode>
                <c:ptCount val="9"/>
                <c:pt idx="0">
                  <c:v>7</c:v>
                </c:pt>
                <c:pt idx="1">
                  <c:v>11</c:v>
                </c:pt>
                <c:pt idx="2">
                  <c:v>6</c:v>
                </c:pt>
                <c:pt idx="3">
                  <c:v>12</c:v>
                </c:pt>
                <c:pt idx="4">
                  <c:v>5</c:v>
                </c:pt>
                <c:pt idx="5">
                  <c:v>1</c:v>
                </c:pt>
                <c:pt idx="6">
                  <c:v>14</c:v>
                </c:pt>
                <c:pt idx="7">
                  <c:v>22</c:v>
                </c:pt>
                <c:pt idx="8">
                  <c:v>32</c:v>
                </c:pt>
              </c:numCache>
            </c:numRef>
          </c:val>
          <c:smooth val="0"/>
          <c:extLst>
            <c:ext xmlns:c16="http://schemas.microsoft.com/office/drawing/2014/chart" uri="{C3380CC4-5D6E-409C-BE32-E72D297353CC}">
              <c16:uniqueId val="{00000001-2222-416B-935E-4AB1AE8F65C5}"/>
            </c:ext>
          </c:extLst>
        </c:ser>
        <c:dLbls>
          <c:showLegendKey val="0"/>
          <c:showVal val="0"/>
          <c:showCatName val="0"/>
          <c:showSerName val="0"/>
          <c:showPercent val="0"/>
          <c:showBubbleSize val="0"/>
        </c:dLbls>
        <c:marker val="1"/>
        <c:smooth val="0"/>
        <c:axId val="1318004392"/>
        <c:axId val="1318001440"/>
      </c:lineChart>
      <c:catAx>
        <c:axId val="131800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1440"/>
        <c:crosses val="autoZero"/>
        <c:auto val="1"/>
        <c:lblAlgn val="ctr"/>
        <c:lblOffset val="100"/>
        <c:noMultiLvlLbl val="0"/>
      </c:catAx>
      <c:valAx>
        <c:axId val="131800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4392"/>
        <c:crosses val="autoZero"/>
        <c:crossBetween val="between"/>
      </c:valAx>
      <c:spPr>
        <a:noFill/>
        <a:ln>
          <a:noFill/>
        </a:ln>
        <a:effectLst/>
      </c:spPr>
    </c:plotArea>
    <c:legend>
      <c:legendPos val="r"/>
      <c:layout>
        <c:manualLayout>
          <c:xMode val="edge"/>
          <c:yMode val="edge"/>
          <c:x val="3.9102097874911514E-2"/>
          <c:y val="0.89788421730302559"/>
          <c:w val="0.67111701123719103"/>
          <c:h val="8.531838232262851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200">
          <a:latin typeface="Arial Nova Cond" panose="020B0506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[surgedetailed.xlsx]10. Clients Not Linked!PivotTable1</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Clients not Started on ART</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 Clients Not Linked'!$B$5:$B$6</c:f>
              <c:strCache>
                <c:ptCount val="1"/>
                <c:pt idx="0">
                  <c:v>Clients Not Started on ART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Clients Not Linked'!$A$7:$A$12</c:f>
              <c:strCache>
                <c:ptCount val="5"/>
                <c:pt idx="0">
                  <c:v>Kiptagich Dispensary</c:v>
                </c:pt>
                <c:pt idx="1">
                  <c:v>Enabelbel Health Centre</c:v>
                </c:pt>
                <c:pt idx="2">
                  <c:v>Olenguruone Sub-District Hospital</c:v>
                </c:pt>
                <c:pt idx="3">
                  <c:v>Narok District Hospital</c:v>
                </c:pt>
                <c:pt idx="4">
                  <c:v>Nakuru Provincial General Hospital (PGH)</c:v>
                </c:pt>
              </c:strCache>
            </c:strRef>
          </c:cat>
          <c:val>
            <c:numRef>
              <c:f>'10. Clients Not Linked'!$B$7:$B$12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8EC6-438C-A668-1112E7800389}"/>
            </c:ext>
          </c:extLst>
        </c:ser>
        <c:dLbls>
          <c:dLblPos val="outEnd"/>
          <c:showLegendKey val="0"/>
          <c:showVal val="1"/>
          <c:showCatName val="0"/>
          <c:showSerName val="0"/>
          <c:showPercent val="0"/>
          <c:showBubbleSize val="0"/>
        </c:dLbls>
        <c:gapWidth val="219"/>
        <c:overlap val="-27"/>
        <c:axId val="756920336"/>
        <c:axId val="756915744"/>
      </c:barChart>
      <c:catAx>
        <c:axId val="756920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74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6915744"/>
        <c:crosses val="autoZero"/>
        <c:auto val="1"/>
        <c:lblAlgn val="ctr"/>
        <c:lblOffset val="100"/>
        <c:noMultiLvlLbl val="0"/>
      </c:catAx>
      <c:valAx>
        <c:axId val="75691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2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[surgedetailed.xlsx]11. VL Due &amp; Samples!PivotTable1</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b="1"/>
              <a:t>Viral Load (Clients Due for Viral Load Vs Samples Collected from Clients Attending Clinic)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37050566273715E-2"/>
          <c:y val="6.1842575529122687E-2"/>
          <c:w val="0.90050924046865277"/>
          <c:h val="0.65411143878580325"/>
        </c:manualLayout>
      </c:layout>
      <c:lineChart>
        <c:grouping val="standard"/>
        <c:varyColors val="0"/>
        <c:ser>
          <c:idx val="0"/>
          <c:order val="0"/>
          <c:tx>
            <c:strRef>
              <c:f>'11. VL Due &amp; Samples'!$B$4:$B$5</c:f>
              <c:strCache>
                <c:ptCount val="1"/>
                <c:pt idx="0">
                  <c:v>No. of clients due for viral load (from clients attending clinic today)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 VL Due &amp; Samples'!$A$6:$A$15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'11. VL Due &amp; Samples'!$B$6:$B$15</c:f>
              <c:numCache>
                <c:formatCode>General</c:formatCode>
                <c:ptCount val="9"/>
                <c:pt idx="0">
                  <c:v>202</c:v>
                </c:pt>
                <c:pt idx="1">
                  <c:v>188</c:v>
                </c:pt>
                <c:pt idx="2">
                  <c:v>236</c:v>
                </c:pt>
                <c:pt idx="3">
                  <c:v>194</c:v>
                </c:pt>
                <c:pt idx="4">
                  <c:v>26</c:v>
                </c:pt>
                <c:pt idx="5">
                  <c:v>24</c:v>
                </c:pt>
                <c:pt idx="6">
                  <c:v>254</c:v>
                </c:pt>
                <c:pt idx="7">
                  <c:v>278</c:v>
                </c:pt>
                <c:pt idx="8">
                  <c:v>323</c:v>
                </c:pt>
              </c:numCache>
            </c:numRef>
          </c:val>
          <c:smooth val="0"/>
          <c:extLst>
            <c:ext xmlns:c16="http://schemas.microsoft.com/office/drawing/2014/chart" uri="{C3380CC4-5D6E-409C-BE32-E72D297353CC}">
              <c16:uniqueId val="{00000000-5164-4A1B-9783-AED7C620337D}"/>
            </c:ext>
          </c:extLst>
        </c:ser>
        <c:ser>
          <c:idx val="1"/>
          <c:order val="1"/>
          <c:tx>
            <c:strRef>
              <c:f>'11. VL Due &amp; Samples'!$C$4:$C$5</c:f>
              <c:strCache>
                <c:ptCount val="1"/>
                <c:pt idx="0">
                  <c:v>No. of VL samples collected from clients attending clinic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 VL Due &amp; Samples'!$A$6:$A$15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'11. VL Due &amp; Samples'!$C$6:$C$15</c:f>
              <c:numCache>
                <c:formatCode>General</c:formatCode>
                <c:ptCount val="9"/>
                <c:pt idx="0">
                  <c:v>206</c:v>
                </c:pt>
                <c:pt idx="1">
                  <c:v>193</c:v>
                </c:pt>
                <c:pt idx="2">
                  <c:v>226</c:v>
                </c:pt>
                <c:pt idx="3">
                  <c:v>186</c:v>
                </c:pt>
                <c:pt idx="4">
                  <c:v>22</c:v>
                </c:pt>
                <c:pt idx="5">
                  <c:v>22</c:v>
                </c:pt>
                <c:pt idx="6">
                  <c:v>258</c:v>
                </c:pt>
                <c:pt idx="7">
                  <c:v>255</c:v>
                </c:pt>
                <c:pt idx="8">
                  <c:v>319</c:v>
                </c:pt>
              </c:numCache>
            </c:numRef>
          </c:val>
          <c:smooth val="0"/>
          <c:extLst>
            <c:ext xmlns:c16="http://schemas.microsoft.com/office/drawing/2014/chart" uri="{C3380CC4-5D6E-409C-BE32-E72D297353CC}">
              <c16:uniqueId val="{00000001-5164-4A1B-9783-AED7C620337D}"/>
            </c:ext>
          </c:extLst>
        </c:ser>
        <c:dLbls>
          <c:showLegendKey val="0"/>
          <c:showVal val="0"/>
          <c:showCatName val="0"/>
          <c:showSerName val="0"/>
          <c:showPercent val="0"/>
          <c:showBubbleSize val="0"/>
        </c:dLbls>
        <c:marker val="1"/>
        <c:smooth val="0"/>
        <c:axId val="1318004392"/>
        <c:axId val="1318001440"/>
      </c:lineChart>
      <c:catAx>
        <c:axId val="131800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1440"/>
        <c:crosses val="autoZero"/>
        <c:auto val="1"/>
        <c:lblAlgn val="ctr"/>
        <c:lblOffset val="100"/>
        <c:noMultiLvlLbl val="0"/>
      </c:catAx>
      <c:valAx>
        <c:axId val="131800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4392"/>
        <c:crosses val="autoZero"/>
        <c:crossBetween val="between"/>
      </c:valAx>
      <c:spPr>
        <a:noFill/>
        <a:ln>
          <a:noFill/>
        </a:ln>
        <a:effectLst/>
      </c:spPr>
    </c:plotArea>
    <c:legend>
      <c:legendPos val="r"/>
      <c:layout>
        <c:manualLayout>
          <c:xMode val="edge"/>
          <c:yMode val="edge"/>
          <c:x val="2.4336604972914927E-2"/>
          <c:y val="0.92568233190094151"/>
          <c:w val="0.93129135185822798"/>
          <c:h val="7.43176914617197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Arial Nova Cond" panose="020B0506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[surgedetailed.xlsx]12. VL Results &amp; Suppressed!PivotTable1</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b="1"/>
              <a:t>Viral Load (VL Results Received Vs VL Suppressed Clients)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37050566273715E-2"/>
          <c:y val="6.1842575529122687E-2"/>
          <c:w val="0.90050924046865277"/>
          <c:h val="0.68903481791338583"/>
        </c:manualLayout>
      </c:layout>
      <c:lineChart>
        <c:grouping val="standard"/>
        <c:varyColors val="0"/>
        <c:ser>
          <c:idx val="0"/>
          <c:order val="0"/>
          <c:tx>
            <c:strRef>
              <c:f>'12. VL Results &amp; Suppressed'!$B$4:$B$5</c:f>
              <c:strCache>
                <c:ptCount val="1"/>
                <c:pt idx="0">
                  <c:v>No. of VL results received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 VL Results &amp; Suppressed'!$A$6:$A$15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'12. VL Results &amp; Suppressed'!$B$6:$B$15</c:f>
              <c:numCache>
                <c:formatCode>General</c:formatCode>
                <c:ptCount val="9"/>
                <c:pt idx="0">
                  <c:v>114</c:v>
                </c:pt>
                <c:pt idx="1">
                  <c:v>99</c:v>
                </c:pt>
                <c:pt idx="2">
                  <c:v>55</c:v>
                </c:pt>
                <c:pt idx="3">
                  <c:v>120</c:v>
                </c:pt>
                <c:pt idx="4">
                  <c:v>0</c:v>
                </c:pt>
                <c:pt idx="5">
                  <c:v>1</c:v>
                </c:pt>
                <c:pt idx="6">
                  <c:v>69</c:v>
                </c:pt>
                <c:pt idx="7">
                  <c:v>113</c:v>
                </c:pt>
                <c:pt idx="8">
                  <c:v>80</c:v>
                </c:pt>
              </c:numCache>
            </c:numRef>
          </c:val>
          <c:smooth val="0"/>
          <c:extLst>
            <c:ext xmlns:c16="http://schemas.microsoft.com/office/drawing/2014/chart" uri="{C3380CC4-5D6E-409C-BE32-E72D297353CC}">
              <c16:uniqueId val="{00000000-0C9C-4FEC-8325-3F9BE7FC6CE0}"/>
            </c:ext>
          </c:extLst>
        </c:ser>
        <c:ser>
          <c:idx val="1"/>
          <c:order val="1"/>
          <c:tx>
            <c:strRef>
              <c:f>'12. VL Results &amp; Suppressed'!$C$4:$C$5</c:f>
              <c:strCache>
                <c:ptCount val="1"/>
                <c:pt idx="0">
                  <c:v>No. of VL suppressed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 VL Results &amp; Suppressed'!$A$6:$A$15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'12. VL Results &amp; Suppressed'!$C$6:$C$15</c:f>
              <c:numCache>
                <c:formatCode>General</c:formatCode>
                <c:ptCount val="9"/>
                <c:pt idx="0">
                  <c:v>108</c:v>
                </c:pt>
                <c:pt idx="1">
                  <c:v>85</c:v>
                </c:pt>
                <c:pt idx="2">
                  <c:v>52</c:v>
                </c:pt>
                <c:pt idx="3">
                  <c:v>110</c:v>
                </c:pt>
                <c:pt idx="4">
                  <c:v>0</c:v>
                </c:pt>
                <c:pt idx="5">
                  <c:v>1</c:v>
                </c:pt>
                <c:pt idx="6">
                  <c:v>74</c:v>
                </c:pt>
                <c:pt idx="7">
                  <c:v>99</c:v>
                </c:pt>
                <c:pt idx="8">
                  <c:v>67</c:v>
                </c:pt>
              </c:numCache>
            </c:numRef>
          </c:val>
          <c:smooth val="0"/>
          <c:extLst>
            <c:ext xmlns:c16="http://schemas.microsoft.com/office/drawing/2014/chart" uri="{C3380CC4-5D6E-409C-BE32-E72D297353CC}">
              <c16:uniqueId val="{00000001-0C9C-4FEC-8325-3F9BE7FC6CE0}"/>
            </c:ext>
          </c:extLst>
        </c:ser>
        <c:dLbls>
          <c:showLegendKey val="0"/>
          <c:showVal val="0"/>
          <c:showCatName val="0"/>
          <c:showSerName val="0"/>
          <c:showPercent val="0"/>
          <c:showBubbleSize val="0"/>
        </c:dLbls>
        <c:smooth val="0"/>
        <c:axId val="1318004392"/>
        <c:axId val="1318001440"/>
      </c:lineChart>
      <c:catAx>
        <c:axId val="131800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300000" spcFirstLastPara="1" vertOverflow="ellipsis"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1440"/>
        <c:crosses val="autoZero"/>
        <c:auto val="1"/>
        <c:lblAlgn val="ctr"/>
        <c:lblOffset val="100"/>
        <c:noMultiLvlLbl val="0"/>
      </c:catAx>
      <c:valAx>
        <c:axId val="131800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4392"/>
        <c:crosses val="autoZero"/>
        <c:crossBetween val="between"/>
      </c:valAx>
      <c:spPr>
        <a:noFill/>
        <a:ln>
          <a:noFill/>
        </a:ln>
        <a:effectLst/>
      </c:spPr>
    </c:plotArea>
    <c:legend>
      <c:legendPos val="r"/>
      <c:layout>
        <c:manualLayout>
          <c:xMode val="edge"/>
          <c:yMode val="edge"/>
          <c:x val="0.17095509908211814"/>
          <c:y val="0.89321422541480555"/>
          <c:w val="0.54802836987372872"/>
          <c:h val="7.941428374084817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Arial Nova Cond" panose="020B0506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[surgedetailed.xlsx]14. TLD Transition!PivotTable1</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b="1"/>
              <a:t>TLD Transition (Clients Due for TLD Vs Clients Transitioned to TLD)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37050566273715E-2"/>
          <c:y val="6.1842575529122687E-2"/>
          <c:w val="0.90050924046865277"/>
          <c:h val="0.66929119822589023"/>
        </c:manualLayout>
      </c:layout>
      <c:barChart>
        <c:barDir val="col"/>
        <c:grouping val="clustered"/>
        <c:varyColors val="0"/>
        <c:ser>
          <c:idx val="0"/>
          <c:order val="0"/>
          <c:tx>
            <c:strRef>
              <c:f>'14. TLD Transition'!$B$4:$B$5</c:f>
              <c:strCache>
                <c:ptCount val="1"/>
                <c:pt idx="0">
                  <c:v>No. of clients due for TLD transition (from clients attending clinic today)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'14. TLD Transition'!$A$6:$A$15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'14. TLD Transition'!$B$6:$B$15</c:f>
              <c:numCache>
                <c:formatCode>General</c:formatCode>
                <c:ptCount val="9"/>
                <c:pt idx="0">
                  <c:v>90</c:v>
                </c:pt>
                <c:pt idx="1">
                  <c:v>63</c:v>
                </c:pt>
                <c:pt idx="2">
                  <c:v>68</c:v>
                </c:pt>
                <c:pt idx="3">
                  <c:v>46</c:v>
                </c:pt>
                <c:pt idx="4">
                  <c:v>16</c:v>
                </c:pt>
                <c:pt idx="5">
                  <c:v>1</c:v>
                </c:pt>
                <c:pt idx="6">
                  <c:v>86</c:v>
                </c:pt>
                <c:pt idx="7">
                  <c:v>91</c:v>
                </c:pt>
                <c:pt idx="8">
                  <c:v>88</c:v>
                </c:pt>
              </c:numCache>
            </c:numRef>
          </c:val>
          <c:extLst>
            <c:ext xmlns:c16="http://schemas.microsoft.com/office/drawing/2014/chart" uri="{C3380CC4-5D6E-409C-BE32-E72D297353CC}">
              <c16:uniqueId val="{00000000-C2B2-4A26-88F1-C3EC80499BA6}"/>
            </c:ext>
          </c:extLst>
        </c:ser>
        <c:ser>
          <c:idx val="1"/>
          <c:order val="1"/>
          <c:tx>
            <c:strRef>
              <c:f>'14. TLD Transition'!$C$4:$C$5</c:f>
              <c:strCache>
                <c:ptCount val="1"/>
                <c:pt idx="0">
                  <c:v>No. of clients transitioned to TLD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'14. TLD Transition'!$A$6:$A$15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'14. TLD Transition'!$C$6:$C$15</c:f>
              <c:numCache>
                <c:formatCode>General</c:formatCode>
                <c:ptCount val="9"/>
                <c:pt idx="0">
                  <c:v>41</c:v>
                </c:pt>
                <c:pt idx="1">
                  <c:v>53</c:v>
                </c:pt>
                <c:pt idx="2">
                  <c:v>55</c:v>
                </c:pt>
                <c:pt idx="3">
                  <c:v>42</c:v>
                </c:pt>
                <c:pt idx="4">
                  <c:v>15</c:v>
                </c:pt>
                <c:pt idx="5">
                  <c:v>1</c:v>
                </c:pt>
                <c:pt idx="6">
                  <c:v>75</c:v>
                </c:pt>
                <c:pt idx="7">
                  <c:v>83</c:v>
                </c:pt>
                <c:pt idx="8">
                  <c:v>63</c:v>
                </c:pt>
              </c:numCache>
            </c:numRef>
          </c:val>
          <c:extLst>
            <c:ext xmlns:c16="http://schemas.microsoft.com/office/drawing/2014/chart" uri="{C3380CC4-5D6E-409C-BE32-E72D297353CC}">
              <c16:uniqueId val="{00000001-C2B2-4A26-88F1-C3EC80499BA6}"/>
            </c:ext>
          </c:extLst>
        </c:ser>
        <c:dLbls>
          <c:showLegendKey val="0"/>
          <c:showVal val="0"/>
          <c:showCatName val="0"/>
          <c:showSerName val="0"/>
          <c:showPercent val="0"/>
          <c:showBubbleSize val="0"/>
        </c:dLbls>
        <c:gapWidth val="50"/>
        <c:axId val="1318004392"/>
        <c:axId val="1318001440"/>
      </c:barChart>
      <c:catAx>
        <c:axId val="131800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520000" spcFirstLastPara="1" vertOverflow="ellipsis"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1440"/>
        <c:crosses val="autoZero"/>
        <c:auto val="1"/>
        <c:lblAlgn val="ctr"/>
        <c:lblOffset val="100"/>
        <c:noMultiLvlLbl val="0"/>
      </c:catAx>
      <c:valAx>
        <c:axId val="131800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4392"/>
        <c:crosses val="autoZero"/>
        <c:crossBetween val="between"/>
      </c:valAx>
      <c:spPr>
        <a:noFill/>
        <a:ln>
          <a:noFill/>
        </a:ln>
        <a:effectLst/>
      </c:spPr>
    </c:plotArea>
    <c:legend>
      <c:legendPos val="r"/>
      <c:layout>
        <c:manualLayout>
          <c:xMode val="edge"/>
          <c:yMode val="edge"/>
          <c:x val="1.2978809800892437E-2"/>
          <c:y val="0.92251645683327022"/>
          <c:w val="0.97244655242066447"/>
          <c:h val="7.748354316672982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Arial Nova Cond" panose="020B0506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[surgedetailed.xlsx]2. HTS Cascade!PivotTable1</c:name>
    <c:fmtId val="8"/>
  </c:pivotSource>
  <c:chart>
    <c:autoTitleDeleted val="0"/>
    <c:pivotFmts>
      <c:pivotFmt>
        <c:idx val="0"/>
        <c:spPr>
          <a:solidFill>
            <a:schemeClr val="accent1">
              <a:lumMod val="40000"/>
              <a:lumOff val="6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clip" horzOverflow="clip" vert="horz" wrap="square" lIns="0" tIns="274320" rIns="91440" bIns="274320" numCol="1" anchor="t" anchorCtr="0">
              <a:spAutoFit/>
            </a:bodyPr>
            <a:lstStyle/>
            <a:p>
              <a:pPr>
                <a:defRPr sz="900" b="0" i="0" u="none" strike="noStrike" kern="1200" baseline="0">
                  <a:solidFill>
                    <a:schemeClr val="bg1">
                      <a:lumMod val="5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rgbClr val="FF0000"/>
          </a:solidFill>
          <a:ln>
            <a:noFill/>
          </a:ln>
          <a:effectLst/>
        </c:spPr>
        <c:dLbl>
          <c:idx val="0"/>
          <c:layout>
            <c:manualLayout>
              <c:x val="3.797634143701187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392685936055"/>
          <c:y val="7.4029961438039152E-2"/>
          <c:w val="0.80541730018713065"/>
          <c:h val="0.70347500186934708"/>
        </c:manualLayout>
      </c:layout>
      <c:barChart>
        <c:barDir val="col"/>
        <c:grouping val="stacked"/>
        <c:varyColors val="0"/>
        <c:ser>
          <c:idx val="0"/>
          <c:order val="0"/>
          <c:tx>
            <c:strRef>
              <c:f>'2. HTS Cascade'!$B$4:$B$5</c:f>
              <c:strCache>
                <c:ptCount val="1"/>
                <c:pt idx="0">
                  <c:v>1.Tested</c:v>
                </c:pt>
              </c:strCache>
            </c:strRef>
          </c:tx>
          <c:spPr>
            <a:solidFill>
              <a:schemeClr val="accent1">
                <a:lumMod val="40000"/>
                <a:lumOff val="6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HTS Cascade'!$A$6:$A$15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'2. HTS Cascade'!$B$6:$B$15</c:f>
              <c:numCache>
                <c:formatCode>General</c:formatCode>
                <c:ptCount val="9"/>
                <c:pt idx="0">
                  <c:v>865</c:v>
                </c:pt>
                <c:pt idx="1">
                  <c:v>883</c:v>
                </c:pt>
                <c:pt idx="2">
                  <c:v>863</c:v>
                </c:pt>
                <c:pt idx="3">
                  <c:v>834</c:v>
                </c:pt>
                <c:pt idx="4">
                  <c:v>40</c:v>
                </c:pt>
                <c:pt idx="5">
                  <c:v>19</c:v>
                </c:pt>
                <c:pt idx="6">
                  <c:v>1033</c:v>
                </c:pt>
                <c:pt idx="7">
                  <c:v>997</c:v>
                </c:pt>
                <c:pt idx="8">
                  <c:v>1106</c:v>
                </c:pt>
              </c:numCache>
            </c:numRef>
          </c:val>
          <c:extLst>
            <c:ext xmlns:c16="http://schemas.microsoft.com/office/drawing/2014/chart" uri="{C3380CC4-5D6E-409C-BE32-E72D297353CC}">
              <c16:uniqueId val="{00000000-8052-4FCD-BAF4-3ACC13B9225B}"/>
            </c:ext>
          </c:extLst>
        </c:ser>
        <c:ser>
          <c:idx val="1"/>
          <c:order val="1"/>
          <c:tx>
            <c:strRef>
              <c:f>'2. HTS Cascade'!$C$4:$C$5</c:f>
              <c:strCache>
                <c:ptCount val="1"/>
                <c:pt idx="0">
                  <c:v>2.Positive</c:v>
                </c:pt>
              </c:strCache>
            </c:strRef>
          </c:tx>
          <c:spPr>
            <a:solidFill>
              <a:srgbClr val="FF0000"/>
            </a:solidFill>
            <a:ln>
              <a:noFill/>
            </a:ln>
            <a:effectLst/>
          </c:spPr>
          <c:invertIfNegative val="0"/>
          <c:dPt>
            <c:idx val="6"/>
            <c:invertIfNegative val="0"/>
            <c:bubble3D val="0"/>
            <c:extLst>
              <c:ext xmlns:c16="http://schemas.microsoft.com/office/drawing/2014/chart" uri="{C3380CC4-5D6E-409C-BE32-E72D297353CC}">
                <c16:uniqueId val="{00000008-3135-4DCB-89FE-CB5AFE6BB0EB}"/>
              </c:ext>
            </c:extLst>
          </c:dPt>
          <c:dLbls>
            <c:dLbl>
              <c:idx val="6"/>
              <c:layout>
                <c:manualLayout>
                  <c:x val="3.797634143701187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135-4DCB-89FE-CB5AFE6BB0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HTS Cascade'!$A$6:$A$15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'2. HTS Cascade'!$C$6:$C$15</c:f>
              <c:numCache>
                <c:formatCode>General</c:formatCode>
                <c:ptCount val="9"/>
                <c:pt idx="0">
                  <c:v>28</c:v>
                </c:pt>
                <c:pt idx="1">
                  <c:v>27</c:v>
                </c:pt>
                <c:pt idx="2">
                  <c:v>22</c:v>
                </c:pt>
                <c:pt idx="3">
                  <c:v>20</c:v>
                </c:pt>
                <c:pt idx="4">
                  <c:v>0</c:v>
                </c:pt>
                <c:pt idx="5">
                  <c:v>0</c:v>
                </c:pt>
                <c:pt idx="6">
                  <c:v>40</c:v>
                </c:pt>
                <c:pt idx="7">
                  <c:v>35</c:v>
                </c:pt>
                <c:pt idx="8">
                  <c:v>36</c:v>
                </c:pt>
              </c:numCache>
            </c:numRef>
          </c:val>
          <c:extLst>
            <c:ext xmlns:c16="http://schemas.microsoft.com/office/drawing/2014/chart" uri="{C3380CC4-5D6E-409C-BE32-E72D297353CC}">
              <c16:uniqueId val="{00000001-8052-4FCD-BAF4-3ACC13B9225B}"/>
            </c:ext>
          </c:extLst>
        </c:ser>
        <c:ser>
          <c:idx val="2"/>
          <c:order val="2"/>
          <c:tx>
            <c:strRef>
              <c:f>'2. HTS Cascade'!$D$4:$D$5</c:f>
              <c:strCache>
                <c:ptCount val="1"/>
                <c:pt idx="0">
                  <c:v>3. Linked</c:v>
                </c:pt>
              </c:strCache>
            </c:strRef>
          </c:tx>
          <c:spPr>
            <a:solidFill>
              <a:srgbClr val="FFFF00"/>
            </a:solidFill>
            <a:ln>
              <a:noFill/>
            </a:ln>
            <a:effectLst/>
          </c:spPr>
          <c:invertIfNegative val="0"/>
          <c:dLbls>
            <c:spPr>
              <a:noFill/>
              <a:ln>
                <a:noFill/>
              </a:ln>
              <a:effectLst/>
            </c:spPr>
            <c:txPr>
              <a:bodyPr rot="0" spcFirstLastPara="1" vertOverflow="clip" horzOverflow="clip" vert="horz" wrap="square" lIns="0" tIns="274320" rIns="91440" bIns="274320" numCol="1" anchor="t" anchorCtr="0">
                <a:spAutoFit/>
              </a:bodyPr>
              <a:lstStyle/>
              <a:p>
                <a:pPr>
                  <a:defRPr sz="900" b="0" i="0" u="none" strike="noStrike" kern="1200" baseline="0">
                    <a:solidFill>
                      <a:schemeClr val="bg1">
                        <a:lumMod val="5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2">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'2. HTS Cascade'!$A$6:$A$15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'2. HTS Cascade'!$D$6:$D$15</c:f>
              <c:numCache>
                <c:formatCode>General</c:formatCode>
                <c:ptCount val="9"/>
                <c:pt idx="0">
                  <c:v>28</c:v>
                </c:pt>
                <c:pt idx="1">
                  <c:v>27</c:v>
                </c:pt>
                <c:pt idx="2">
                  <c:v>22</c:v>
                </c:pt>
                <c:pt idx="3">
                  <c:v>19</c:v>
                </c:pt>
                <c:pt idx="4">
                  <c:v>0</c:v>
                </c:pt>
                <c:pt idx="5">
                  <c:v>0</c:v>
                </c:pt>
                <c:pt idx="6">
                  <c:v>36</c:v>
                </c:pt>
                <c:pt idx="7">
                  <c:v>35</c:v>
                </c:pt>
                <c:pt idx="8">
                  <c:v>35</c:v>
                </c:pt>
              </c:numCache>
            </c:numRef>
          </c:val>
          <c:extLst>
            <c:ext xmlns:c16="http://schemas.microsoft.com/office/drawing/2014/chart" uri="{C3380CC4-5D6E-409C-BE32-E72D297353CC}">
              <c16:uniqueId val="{00000002-8052-4FCD-BAF4-3ACC13B9225B}"/>
            </c:ext>
          </c:extLst>
        </c:ser>
        <c:dLbls>
          <c:showLegendKey val="0"/>
          <c:showVal val="0"/>
          <c:showCatName val="0"/>
          <c:showSerName val="0"/>
          <c:showPercent val="0"/>
          <c:showBubbleSize val="0"/>
        </c:dLbls>
        <c:gapWidth val="150"/>
        <c:overlap val="100"/>
        <c:axId val="757077448"/>
        <c:axId val="757073512"/>
      </c:barChart>
      <c:valAx>
        <c:axId val="757073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77448"/>
        <c:crosses val="max"/>
        <c:crossBetween val="between"/>
      </c:valAx>
      <c:catAx>
        <c:axId val="757077448"/>
        <c:scaling>
          <c:orientation val="minMax"/>
        </c:scaling>
        <c:delete val="1"/>
        <c:axPos val="b"/>
        <c:numFmt formatCode="General" sourceLinked="1"/>
        <c:majorTickMark val="out"/>
        <c:minorTickMark val="none"/>
        <c:tickLblPos val="nextTo"/>
        <c:crossAx val="757073512"/>
        <c:crosses val="autoZero"/>
        <c:auto val="1"/>
        <c:lblAlgn val="ctr"/>
        <c:lblOffset val="100"/>
        <c:noMultiLvlLbl val="0"/>
      </c:catAx>
      <c:spPr>
        <a:noFill/>
        <a:ln>
          <a:noFill/>
        </a:ln>
        <a:effectLst/>
      </c:spPr>
    </c:plotArea>
    <c:legend>
      <c:legendPos val="r"/>
      <c:layout>
        <c:manualLayout>
          <c:xMode val="edge"/>
          <c:yMode val="edge"/>
          <c:x val="0.30222858328710051"/>
          <c:y val="0.9053175677428511"/>
          <c:w val="0.26877341998982912"/>
          <c:h val="9.46824876792498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[surgedetailed.xlsx]3. TX New!PivotTable1</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sz="1600" b="1"/>
              <a:t>TX New Daily Trend</a:t>
            </a:r>
          </a:p>
        </c:rich>
      </c:tx>
      <c:layout>
        <c:manualLayout>
          <c:xMode val="edge"/>
          <c:yMode val="edge"/>
          <c:x val="0.40859715094979882"/>
          <c:y val="5.072464732866357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69363014299059E-2"/>
          <c:y val="0.10869567284713623"/>
          <c:w val="0.91730870576344936"/>
          <c:h val="0.606005041217203"/>
        </c:manualLayout>
      </c:layout>
      <c:lineChart>
        <c:grouping val="standard"/>
        <c:varyColors val="0"/>
        <c:ser>
          <c:idx val="0"/>
          <c:order val="0"/>
          <c:tx>
            <c:strRef>
              <c:f>'3. TX New'!$B$4:$B$5</c:f>
              <c:strCache>
                <c:ptCount val="1"/>
                <c:pt idx="0">
                  <c:v>TX New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TX New'!$A$6:$A$15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'3. TX New'!$B$6:$B$15</c:f>
              <c:numCache>
                <c:formatCode>General</c:formatCode>
                <c:ptCount val="9"/>
                <c:pt idx="0">
                  <c:v>19</c:v>
                </c:pt>
                <c:pt idx="1">
                  <c:v>24</c:v>
                </c:pt>
                <c:pt idx="2">
                  <c:v>25</c:v>
                </c:pt>
                <c:pt idx="3">
                  <c:v>63</c:v>
                </c:pt>
                <c:pt idx="4">
                  <c:v>4</c:v>
                </c:pt>
                <c:pt idx="5">
                  <c:v>0</c:v>
                </c:pt>
                <c:pt idx="6">
                  <c:v>39</c:v>
                </c:pt>
                <c:pt idx="7">
                  <c:v>39</c:v>
                </c:pt>
                <c:pt idx="8">
                  <c:v>30</c:v>
                </c:pt>
              </c:numCache>
            </c:numRef>
          </c:val>
          <c:smooth val="0"/>
          <c:extLst>
            <c:ext xmlns:c16="http://schemas.microsoft.com/office/drawing/2014/chart" uri="{C3380CC4-5D6E-409C-BE32-E72D297353CC}">
              <c16:uniqueId val="{00000000-59F4-488D-902F-8A30BA9F04F8}"/>
            </c:ext>
          </c:extLst>
        </c:ser>
        <c:ser>
          <c:idx val="1"/>
          <c:order val="1"/>
          <c:tx>
            <c:strRef>
              <c:f>'3. TX New'!$C$4:$C$5</c:f>
              <c:strCache>
                <c:ptCount val="1"/>
                <c:pt idx="0">
                  <c:v>Daily Target</c:v>
                </c:pt>
              </c:strCache>
            </c:strRef>
          </c:tx>
          <c:spPr>
            <a:ln w="28575" cap="rnd">
              <a:solidFill>
                <a:schemeClr val="accent2"/>
              </a:solidFill>
              <a:prstDash val="lgDash"/>
              <a:round/>
            </a:ln>
            <a:effectLst/>
          </c:spPr>
          <c:marker>
            <c:symbol val="none"/>
          </c:marker>
          <c:cat>
            <c:strRef>
              <c:f>'3. TX New'!$A$6:$A$15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'3. TX New'!$C$6:$C$15</c:f>
              <c:numCache>
                <c:formatCode>General</c:formatCode>
                <c:ptCount val="9"/>
                <c:pt idx="0">
                  <c:v>86</c:v>
                </c:pt>
                <c:pt idx="1">
                  <c:v>86</c:v>
                </c:pt>
                <c:pt idx="2">
                  <c:v>86</c:v>
                </c:pt>
                <c:pt idx="3">
                  <c:v>86</c:v>
                </c:pt>
                <c:pt idx="4">
                  <c:v>86</c:v>
                </c:pt>
                <c:pt idx="5">
                  <c:v>86</c:v>
                </c:pt>
                <c:pt idx="6">
                  <c:v>86</c:v>
                </c:pt>
                <c:pt idx="7">
                  <c:v>86</c:v>
                </c:pt>
                <c:pt idx="8">
                  <c:v>86</c:v>
                </c:pt>
              </c:numCache>
            </c:numRef>
          </c:val>
          <c:smooth val="0"/>
          <c:extLst>
            <c:ext xmlns:c16="http://schemas.microsoft.com/office/drawing/2014/chart" uri="{C3380CC4-5D6E-409C-BE32-E72D297353CC}">
              <c16:uniqueId val="{00000001-2706-47E2-9019-7AD06E2A840D}"/>
            </c:ext>
          </c:extLst>
        </c:ser>
        <c:dLbls>
          <c:showLegendKey val="0"/>
          <c:showVal val="0"/>
          <c:showCatName val="0"/>
          <c:showSerName val="0"/>
          <c:showPercent val="0"/>
          <c:showBubbleSize val="0"/>
        </c:dLbls>
        <c:marker val="1"/>
        <c:smooth val="0"/>
        <c:axId val="1007096056"/>
        <c:axId val="1007090480"/>
      </c:lineChart>
      <c:catAx>
        <c:axId val="100709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0480"/>
        <c:crosses val="autoZero"/>
        <c:auto val="1"/>
        <c:lblAlgn val="ctr"/>
        <c:lblOffset val="100"/>
        <c:noMultiLvlLbl val="0"/>
      </c:catAx>
      <c:valAx>
        <c:axId val="100709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6056"/>
        <c:crosses val="autoZero"/>
        <c:crossBetween val="between"/>
      </c:valAx>
      <c:spPr>
        <a:noFill/>
        <a:ln>
          <a:noFill/>
        </a:ln>
        <a:effectLst/>
      </c:spPr>
    </c:plotArea>
    <c:legend>
      <c:legendPos val="r"/>
      <c:layout>
        <c:manualLayout>
          <c:xMode val="edge"/>
          <c:yMode val="edge"/>
          <c:x val="0.25793994971555484"/>
          <c:y val="0.89111037304379592"/>
          <c:w val="0.43932360033045342"/>
          <c:h val="9.376187558545447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latin typeface="Arial Nova Cond" panose="020B0506020202020204" pitchFamily="34"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[surgedetailed.xlsx]4. TX New vs Linkage Rate!PivotTable1</c:name>
    <c:fmtId val="8"/>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Nova Cond" panose="020B0506020202020204" pitchFamily="34" charset="0"/>
                <a:ea typeface="+mn-ea"/>
                <a:cs typeface="+mn-cs"/>
              </a:defRPr>
            </a:pPr>
            <a:r>
              <a:rPr lang="en-US"/>
              <a:t>TX New vs Linkage rate</a:t>
            </a:r>
          </a:p>
        </c:rich>
      </c:tx>
      <c:layout>
        <c:manualLayout>
          <c:xMode val="edge"/>
          <c:yMode val="edge"/>
          <c:x val="0.40859715094979882"/>
          <c:y val="5.072464732866357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solidFill>
              <a:schemeClr val="accent1"/>
            </a:solidFill>
          </a:ln>
          <a:effectLst/>
        </c:spPr>
        <c:marker>
          <c:symbol val="none"/>
        </c:marker>
        <c:dLbl>
          <c:idx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0%" sourceLinked="0"/>
          <c:spPr>
            <a:solidFill>
              <a:schemeClr val="accent4">
                <a:lumMod val="20000"/>
                <a:lumOff val="80000"/>
              </a:schemeClr>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067792512778008E-2"/>
          <c:y val="6.1802265612292996E-2"/>
          <c:w val="0.9317160091136365"/>
          <c:h val="0.69275774901246712"/>
        </c:manualLayout>
      </c:layout>
      <c:barChart>
        <c:barDir val="col"/>
        <c:grouping val="clustered"/>
        <c:varyColors val="0"/>
        <c:ser>
          <c:idx val="0"/>
          <c:order val="0"/>
          <c:tx>
            <c:strRef>
              <c:f>'4. TX New vs Linkage Rate'!$B$3:$B$4</c:f>
              <c:strCache>
                <c:ptCount val="1"/>
                <c:pt idx="0">
                  <c:v>Linked</c:v>
                </c:pt>
              </c:strCache>
            </c:strRef>
          </c:tx>
          <c:spPr>
            <a:solidFill>
              <a:schemeClr val="accent1">
                <a:lumMod val="40000"/>
                <a:lumOff val="60000"/>
              </a:schemeClr>
            </a:solidFill>
            <a:ln>
              <a:solidFill>
                <a:schemeClr val="accent1"/>
              </a:solidFill>
            </a:ln>
            <a:effectLst/>
          </c:spPr>
          <c:invertIfNegative val="0"/>
          <c:dLbls>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TX New vs Linkage Rate'!$A$5:$A$13</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'4. TX New vs Linkage Rate'!$B$5:$B$13</c:f>
              <c:numCache>
                <c:formatCode>General</c:formatCode>
                <c:ptCount val="9"/>
                <c:pt idx="0">
                  <c:v>28</c:v>
                </c:pt>
                <c:pt idx="1">
                  <c:v>27</c:v>
                </c:pt>
                <c:pt idx="2">
                  <c:v>22</c:v>
                </c:pt>
                <c:pt idx="3">
                  <c:v>19</c:v>
                </c:pt>
                <c:pt idx="4">
                  <c:v>0</c:v>
                </c:pt>
                <c:pt idx="5">
                  <c:v>0</c:v>
                </c:pt>
                <c:pt idx="6">
                  <c:v>36</c:v>
                </c:pt>
                <c:pt idx="7">
                  <c:v>35</c:v>
                </c:pt>
                <c:pt idx="8">
                  <c:v>35</c:v>
                </c:pt>
              </c:numCache>
            </c:numRef>
          </c:val>
          <c:extLst>
            <c:ext xmlns:c16="http://schemas.microsoft.com/office/drawing/2014/chart" uri="{C3380CC4-5D6E-409C-BE32-E72D297353CC}">
              <c16:uniqueId val="{00000000-5460-4C8F-8307-3690BB475C77}"/>
            </c:ext>
          </c:extLst>
        </c:ser>
        <c:dLbls>
          <c:showLegendKey val="0"/>
          <c:showVal val="0"/>
          <c:showCatName val="0"/>
          <c:showSerName val="0"/>
          <c:showPercent val="0"/>
          <c:showBubbleSize val="0"/>
        </c:dLbls>
        <c:gapWidth val="70"/>
        <c:axId val="1007096056"/>
        <c:axId val="1007090480"/>
      </c:barChart>
      <c:lineChart>
        <c:grouping val="standard"/>
        <c:varyColors val="0"/>
        <c:ser>
          <c:idx val="1"/>
          <c:order val="1"/>
          <c:tx>
            <c:strRef>
              <c:f>'4. TX New vs Linkage Rate'!$C$3:$C$4</c:f>
              <c:strCache>
                <c:ptCount val="1"/>
                <c:pt idx="0">
                  <c:v>Linkage Rate</c:v>
                </c:pt>
              </c:strCache>
            </c:strRef>
          </c:tx>
          <c:spPr>
            <a:ln w="28575" cap="rnd">
              <a:solidFill>
                <a:schemeClr val="accent2"/>
              </a:solidFill>
              <a:round/>
            </a:ln>
            <a:effectLst/>
          </c:spPr>
          <c:marker>
            <c:symbol val="none"/>
          </c:marker>
          <c:dLbls>
            <c:numFmt formatCode="0%" sourceLinked="0"/>
            <c:spPr>
              <a:solidFill>
                <a:schemeClr val="accent4">
                  <a:lumMod val="20000"/>
                  <a:lumOff val="80000"/>
                </a:schemeClr>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TX New vs Linkage Rate'!$A$5:$A$13</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'4. TX New vs Linkage Rate'!$C$5:$C$13</c:f>
              <c:numCache>
                <c:formatCode>0%</c:formatCode>
                <c:ptCount val="9"/>
                <c:pt idx="0">
                  <c:v>1</c:v>
                </c:pt>
                <c:pt idx="1">
                  <c:v>1</c:v>
                </c:pt>
                <c:pt idx="2">
                  <c:v>1</c:v>
                </c:pt>
                <c:pt idx="3">
                  <c:v>0.95</c:v>
                </c:pt>
                <c:pt idx="4">
                  <c:v>0</c:v>
                </c:pt>
                <c:pt idx="5">
                  <c:v>0</c:v>
                </c:pt>
                <c:pt idx="6">
                  <c:v>0.9</c:v>
                </c:pt>
                <c:pt idx="7">
                  <c:v>1</c:v>
                </c:pt>
                <c:pt idx="8">
                  <c:v>0.97222222222222221</c:v>
                </c:pt>
              </c:numCache>
            </c:numRef>
          </c:val>
          <c:smooth val="0"/>
          <c:extLst>
            <c:ext xmlns:c16="http://schemas.microsoft.com/office/drawing/2014/chart" uri="{C3380CC4-5D6E-409C-BE32-E72D297353CC}">
              <c16:uniqueId val="{00000000-D1E0-416B-9210-05443F8D6A2A}"/>
            </c:ext>
          </c:extLst>
        </c:ser>
        <c:dLbls>
          <c:showLegendKey val="0"/>
          <c:showVal val="0"/>
          <c:showCatName val="0"/>
          <c:showSerName val="0"/>
          <c:showPercent val="0"/>
          <c:showBubbleSize val="0"/>
        </c:dLbls>
        <c:marker val="1"/>
        <c:smooth val="0"/>
        <c:axId val="1743735176"/>
        <c:axId val="1743727304"/>
      </c:lineChart>
      <c:catAx>
        <c:axId val="100709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0480"/>
        <c:crosses val="autoZero"/>
        <c:auto val="1"/>
        <c:lblAlgn val="ctr"/>
        <c:lblOffset val="100"/>
        <c:noMultiLvlLbl val="0"/>
      </c:catAx>
      <c:valAx>
        <c:axId val="100709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6056"/>
        <c:crosses val="autoZero"/>
        <c:crossBetween val="between"/>
      </c:valAx>
      <c:valAx>
        <c:axId val="174372730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743735176"/>
        <c:crosses val="max"/>
        <c:crossBetween val="between"/>
      </c:valAx>
      <c:catAx>
        <c:axId val="1743735176"/>
        <c:scaling>
          <c:orientation val="minMax"/>
        </c:scaling>
        <c:delete val="1"/>
        <c:axPos val="b"/>
        <c:numFmt formatCode="General" sourceLinked="1"/>
        <c:majorTickMark val="out"/>
        <c:minorTickMark val="none"/>
        <c:tickLblPos val="nextTo"/>
        <c:crossAx val="1743727304"/>
        <c:crosses val="autoZero"/>
        <c:auto val="1"/>
        <c:lblAlgn val="ctr"/>
        <c:lblOffset val="100"/>
        <c:noMultiLvlLbl val="0"/>
      </c:catAx>
      <c:spPr>
        <a:noFill/>
        <a:ln>
          <a:noFill/>
        </a:ln>
        <a:effectLst/>
      </c:spPr>
    </c:plotArea>
    <c:legend>
      <c:legendPos val="r"/>
      <c:layout>
        <c:manualLayout>
          <c:xMode val="edge"/>
          <c:yMode val="edge"/>
          <c:x val="0.2751412487912695"/>
          <c:y val="0.90283370463370682"/>
          <c:w val="0.30426396947092144"/>
          <c:h val="9.552059807822287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latin typeface="Arial Nova Cond" panose="020B0506020202020204" pitchFamily="34"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[surgedetailed.xlsx]5a. PNS Cascade!PivotTable1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sz="1400" b="1"/>
              <a:t>PNS Cascade from 14th May to date</a:t>
            </a:r>
          </a:p>
        </c:rich>
      </c:tx>
      <c:layout>
        <c:manualLayout>
          <c:xMode val="edge"/>
          <c:yMode val="edge"/>
          <c:x val="0.38552912719820059"/>
          <c:y val="3.038569872070798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65488440242548E-2"/>
          <c:y val="0.10869567284713623"/>
          <c:w val="0.89480714564658659"/>
          <c:h val="0.80123240379597005"/>
        </c:manualLayout>
      </c:layout>
      <c:barChart>
        <c:barDir val="col"/>
        <c:grouping val="clustered"/>
        <c:varyColors val="0"/>
        <c:ser>
          <c:idx val="0"/>
          <c:order val="0"/>
          <c:tx>
            <c:strRef>
              <c:f>'5a. PNS Cascade'!$B$3:$B$4</c:f>
              <c:strCache>
                <c:ptCount val="1"/>
                <c:pt idx="0">
                  <c:v>Total</c:v>
                </c:pt>
              </c:strCache>
            </c:strRef>
          </c:tx>
          <c:spPr>
            <a:solidFill>
              <a:schemeClr val="accent1">
                <a:lumMod val="40000"/>
                <a:lumOff val="60000"/>
              </a:schemeClr>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 PNS Cascade'!$A$5:$A$12</c:f>
              <c:strCache>
                <c:ptCount val="8"/>
                <c:pt idx="0">
                  <c:v>[1].Index Clients Screened</c:v>
                </c:pt>
                <c:pt idx="1">
                  <c:v>[2].Contacts identified</c:v>
                </c:pt>
                <c:pt idx="2">
                  <c:v>[3].Known Positive</c:v>
                </c:pt>
                <c:pt idx="3">
                  <c:v>[4].Eligible</c:v>
                </c:pt>
                <c:pt idx="4">
                  <c:v>[5].Tested</c:v>
                </c:pt>
                <c:pt idx="5">
                  <c:v>[6].Positive</c:v>
                </c:pt>
                <c:pt idx="6">
                  <c:v>[7].Started on Treatment</c:v>
                </c:pt>
                <c:pt idx="7">
                  <c:v>Clients Not Started on ART</c:v>
                </c:pt>
              </c:strCache>
            </c:strRef>
          </c:cat>
          <c:val>
            <c:numRef>
              <c:f>'5a. PNS Cascade'!$B$5:$B$12</c:f>
              <c:numCache>
                <c:formatCode>General</c:formatCode>
                <c:ptCount val="8"/>
                <c:pt idx="0">
                  <c:v>389</c:v>
                </c:pt>
                <c:pt idx="1">
                  <c:v>593</c:v>
                </c:pt>
                <c:pt idx="2">
                  <c:v>50</c:v>
                </c:pt>
                <c:pt idx="3">
                  <c:v>546</c:v>
                </c:pt>
                <c:pt idx="4">
                  <c:v>237</c:v>
                </c:pt>
                <c:pt idx="5">
                  <c:v>37</c:v>
                </c:pt>
                <c:pt idx="6">
                  <c:v>36</c:v>
                </c:pt>
                <c:pt idx="7">
                  <c:v>0</c:v>
                </c:pt>
              </c:numCache>
            </c:numRef>
          </c:val>
          <c:extLst>
            <c:ext xmlns:c16="http://schemas.microsoft.com/office/drawing/2014/chart" uri="{C3380CC4-5D6E-409C-BE32-E72D297353CC}">
              <c16:uniqueId val="{00000000-397F-44D4-A01C-198E62BE849B}"/>
            </c:ext>
          </c:extLst>
        </c:ser>
        <c:dLbls>
          <c:dLblPos val="outEnd"/>
          <c:showLegendKey val="0"/>
          <c:showVal val="1"/>
          <c:showCatName val="0"/>
          <c:showSerName val="0"/>
          <c:showPercent val="0"/>
          <c:showBubbleSize val="0"/>
        </c:dLbls>
        <c:gapWidth val="70"/>
        <c:axId val="1007096056"/>
        <c:axId val="1007090480"/>
      </c:barChart>
      <c:catAx>
        <c:axId val="100709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0480"/>
        <c:crosses val="autoZero"/>
        <c:auto val="1"/>
        <c:lblAlgn val="ctr"/>
        <c:lblOffset val="100"/>
        <c:noMultiLvlLbl val="0"/>
      </c:catAx>
      <c:valAx>
        <c:axId val="100709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6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a:latin typeface="Arial Nova Cond" panose="020B0506020202020204" pitchFamily="34"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[surgedetailed.xlsx]5b. PNS Trend!PivotTable1</c:name>
    <c:fmtId val="11"/>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b="1"/>
              <a:t>Trends in PNS Test</a:t>
            </a:r>
            <a:r>
              <a:rPr lang="en-US" b="1" baseline="0"/>
              <a:t> and Positives</a:t>
            </a:r>
            <a:endParaRPr lang="en-US" b="1"/>
          </a:p>
        </c:rich>
      </c:tx>
      <c:layout>
        <c:manualLayout>
          <c:xMode val="edge"/>
          <c:yMode val="edge"/>
          <c:x val="0.38552912719820059"/>
          <c:y val="3.0385698720707989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solidFill>
              <a:schemeClr val="accent2"/>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65488440242548E-2"/>
          <c:y val="0.10869567284713623"/>
          <c:w val="0.89480714564658659"/>
          <c:h val="0.69275774901246712"/>
        </c:manualLayout>
      </c:layout>
      <c:barChart>
        <c:barDir val="col"/>
        <c:grouping val="clustered"/>
        <c:varyColors val="0"/>
        <c:ser>
          <c:idx val="0"/>
          <c:order val="0"/>
          <c:tx>
            <c:strRef>
              <c:f>'5b. PNS Trend'!$B$3:$B$4</c:f>
              <c:strCache>
                <c:ptCount val="1"/>
                <c:pt idx="0">
                  <c:v>PNS Tested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'5b. PNS Trend'!$A$5:$A$14</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'5b. PNS Trend'!$B$5:$B$14</c:f>
              <c:numCache>
                <c:formatCode>General</c:formatCode>
                <c:ptCount val="9"/>
                <c:pt idx="0">
                  <c:v>27</c:v>
                </c:pt>
                <c:pt idx="1">
                  <c:v>22</c:v>
                </c:pt>
                <c:pt idx="2">
                  <c:v>19</c:v>
                </c:pt>
                <c:pt idx="3">
                  <c:v>27</c:v>
                </c:pt>
                <c:pt idx="4">
                  <c:v>0</c:v>
                </c:pt>
                <c:pt idx="5">
                  <c:v>1</c:v>
                </c:pt>
                <c:pt idx="6">
                  <c:v>33</c:v>
                </c:pt>
                <c:pt idx="7">
                  <c:v>56</c:v>
                </c:pt>
                <c:pt idx="8">
                  <c:v>52</c:v>
                </c:pt>
              </c:numCache>
            </c:numRef>
          </c:val>
          <c:extLst>
            <c:ext xmlns:c16="http://schemas.microsoft.com/office/drawing/2014/chart" uri="{C3380CC4-5D6E-409C-BE32-E72D297353CC}">
              <c16:uniqueId val="{00000000-45A1-4397-B112-ABF274FB339E}"/>
            </c:ext>
          </c:extLst>
        </c:ser>
        <c:ser>
          <c:idx val="1"/>
          <c:order val="1"/>
          <c:tx>
            <c:strRef>
              <c:f>'5b. PNS Trend'!$C$3:$C$4</c:f>
              <c:strCache>
                <c:ptCount val="1"/>
                <c:pt idx="0">
                  <c:v>PNS Positive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'5b. PNS Trend'!$A$5:$A$14</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'5b. PNS Trend'!$C$5:$C$14</c:f>
              <c:numCache>
                <c:formatCode>General</c:formatCode>
                <c:ptCount val="9"/>
                <c:pt idx="0">
                  <c:v>3</c:v>
                </c:pt>
                <c:pt idx="1">
                  <c:v>2</c:v>
                </c:pt>
                <c:pt idx="2">
                  <c:v>3</c:v>
                </c:pt>
                <c:pt idx="3">
                  <c:v>3</c:v>
                </c:pt>
                <c:pt idx="4">
                  <c:v>0</c:v>
                </c:pt>
                <c:pt idx="5">
                  <c:v>0</c:v>
                </c:pt>
                <c:pt idx="6">
                  <c:v>7</c:v>
                </c:pt>
                <c:pt idx="7">
                  <c:v>11</c:v>
                </c:pt>
                <c:pt idx="8">
                  <c:v>8</c:v>
                </c:pt>
              </c:numCache>
            </c:numRef>
          </c:val>
          <c:extLst>
            <c:ext xmlns:c16="http://schemas.microsoft.com/office/drawing/2014/chart" uri="{C3380CC4-5D6E-409C-BE32-E72D297353CC}">
              <c16:uniqueId val="{00000001-45A1-4397-B112-ABF274FB339E}"/>
            </c:ext>
          </c:extLst>
        </c:ser>
        <c:dLbls>
          <c:showLegendKey val="0"/>
          <c:showVal val="1"/>
          <c:showCatName val="0"/>
          <c:showSerName val="0"/>
          <c:showPercent val="0"/>
          <c:showBubbleSize val="0"/>
        </c:dLbls>
        <c:gapWidth val="50"/>
        <c:axId val="1007096056"/>
        <c:axId val="1007090480"/>
      </c:barChart>
      <c:catAx>
        <c:axId val="1007096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0480"/>
        <c:crosses val="autoZero"/>
        <c:auto val="1"/>
        <c:lblAlgn val="ctr"/>
        <c:lblOffset val="100"/>
        <c:noMultiLvlLbl val="0"/>
      </c:catAx>
      <c:valAx>
        <c:axId val="1007090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6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latin typeface="Arial Nova Cond" panose="020B0506020202020204" pitchFamily="34"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[surgedetailed.xlsx]5c. PNS Positive!PivotTable1</c:name>
    <c:fmtId val="10"/>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b="1"/>
              <a:t>PNS Positive by Day</a:t>
            </a:r>
          </a:p>
        </c:rich>
      </c:tx>
      <c:layout>
        <c:manualLayout>
          <c:xMode val="edge"/>
          <c:yMode val="edge"/>
          <c:x val="0.38552912719820059"/>
          <c:y val="3.0385698720707989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65488440242548E-2"/>
          <c:y val="0.10869567284713623"/>
          <c:w val="0.89480714564658659"/>
          <c:h val="0.58266607358702471"/>
        </c:manualLayout>
      </c:layout>
      <c:lineChart>
        <c:grouping val="standard"/>
        <c:varyColors val="0"/>
        <c:ser>
          <c:idx val="0"/>
          <c:order val="0"/>
          <c:tx>
            <c:strRef>
              <c:f>'5c. PNS Positive'!$C$3:$C$4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'5c. PNS Positive'!$A$5:$B$13</c:f>
              <c:multiLvlStrCache>
                <c:ptCount val="9"/>
                <c:lvl>
                  <c:pt idx="0">
                    <c:v>2019-05-14</c:v>
                  </c:pt>
                  <c:pt idx="1">
                    <c:v>2019-05-15</c:v>
                  </c:pt>
                  <c:pt idx="2">
                    <c:v>2019-05-16</c:v>
                  </c:pt>
                  <c:pt idx="3">
                    <c:v>2019-05-17</c:v>
                  </c:pt>
                  <c:pt idx="4">
                    <c:v>2019-05-18</c:v>
                  </c:pt>
                  <c:pt idx="5">
                    <c:v>2019-05-19</c:v>
                  </c:pt>
                  <c:pt idx="6">
                    <c:v>2019-05-20</c:v>
                  </c:pt>
                  <c:pt idx="7">
                    <c:v>2019-05-21</c:v>
                  </c:pt>
                  <c:pt idx="8">
                    <c:v>2019-05-22</c:v>
                  </c:pt>
                </c:lvl>
                <c:lvl>
                  <c:pt idx="0">
                    <c:v>HIV Positive</c:v>
                  </c:pt>
                </c:lvl>
              </c:multiLvlStrCache>
            </c:multiLvlStrRef>
          </c:cat>
          <c:val>
            <c:numRef>
              <c:f>'5c. PNS Positive'!$C$5:$C$13</c:f>
              <c:numCache>
                <c:formatCode>General</c:formatCode>
                <c:ptCount val="9"/>
                <c:pt idx="0">
                  <c:v>3</c:v>
                </c:pt>
                <c:pt idx="1">
                  <c:v>2</c:v>
                </c:pt>
                <c:pt idx="2">
                  <c:v>3</c:v>
                </c:pt>
                <c:pt idx="3">
                  <c:v>3</c:v>
                </c:pt>
                <c:pt idx="4">
                  <c:v>0</c:v>
                </c:pt>
                <c:pt idx="5">
                  <c:v>0</c:v>
                </c:pt>
                <c:pt idx="6">
                  <c:v>7</c:v>
                </c:pt>
                <c:pt idx="7">
                  <c:v>11</c:v>
                </c:pt>
                <c:pt idx="8">
                  <c:v>8</c:v>
                </c:pt>
              </c:numCache>
            </c:numRef>
          </c:val>
          <c:smooth val="0"/>
          <c:extLst>
            <c:ext xmlns:c16="http://schemas.microsoft.com/office/drawing/2014/chart" uri="{C3380CC4-5D6E-409C-BE32-E72D297353CC}">
              <c16:uniqueId val="{00000000-E07A-4493-9B44-A880E729A002}"/>
            </c:ext>
          </c:extLst>
        </c:ser>
        <c:dLbls>
          <c:dLblPos val="t"/>
          <c:showLegendKey val="0"/>
          <c:showVal val="1"/>
          <c:showCatName val="0"/>
          <c:showSerName val="0"/>
          <c:showPercent val="0"/>
          <c:showBubbleSize val="0"/>
        </c:dLbls>
        <c:marker val="1"/>
        <c:smooth val="0"/>
        <c:axId val="1007096056"/>
        <c:axId val="1007090480"/>
      </c:lineChart>
      <c:catAx>
        <c:axId val="1007096056"/>
        <c:scaling>
          <c:orientation val="minMax"/>
        </c:scaling>
        <c:delete val="0"/>
        <c:axPos val="b"/>
        <c:numFmt formatCode="General" sourceLinked="1"/>
        <c:majorTickMark val="out"/>
        <c:minorTickMark val="none"/>
        <c:tickLblPos val="nextTo"/>
        <c:spPr>
          <a:noFill/>
          <a:ln w="9525" cap="flat" cmpd="sng" algn="ctr">
            <a:noFill/>
            <a:round/>
          </a:ln>
          <a:effectLst/>
        </c:spPr>
        <c:txPr>
          <a:bodyPr rot="-3180000" spcFirstLastPara="1" vertOverflow="ellipsis"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0480"/>
        <c:crosses val="autoZero"/>
        <c:auto val="1"/>
        <c:lblAlgn val="ctr"/>
        <c:lblOffset val="100"/>
        <c:noMultiLvlLbl val="0"/>
      </c:catAx>
      <c:valAx>
        <c:axId val="1007090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007096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latin typeface="Arial Nova Cond" panose="020B0506020202020204" pitchFamily="34"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[surgedetailed.xlsx]6. Booked &amp; Kept Appointments!PivotTable1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b="1"/>
              <a:t>Daily Appointment Keeping (Clients Booked Vs Kept Appointments)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37050566273715E-2"/>
          <c:y val="6.1842575529122687E-2"/>
          <c:w val="0.90050924046865277"/>
          <c:h val="0.70353914777046311"/>
        </c:manualLayout>
      </c:layout>
      <c:lineChart>
        <c:grouping val="standard"/>
        <c:varyColors val="0"/>
        <c:ser>
          <c:idx val="0"/>
          <c:order val="0"/>
          <c:tx>
            <c:strRef>
              <c:f>'6. Booked &amp; Kept Appointments'!$B$4:$B$5</c:f>
              <c:strCache>
                <c:ptCount val="1"/>
                <c:pt idx="0">
                  <c:v>No. of  clients booked for appointments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Booked &amp; Kept Appointments'!$A$6:$A$15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'6. Booked &amp; Kept Appointments'!$B$6:$B$15</c:f>
              <c:numCache>
                <c:formatCode>General</c:formatCode>
                <c:ptCount val="9"/>
                <c:pt idx="0">
                  <c:v>804</c:v>
                </c:pt>
                <c:pt idx="1">
                  <c:v>1079</c:v>
                </c:pt>
                <c:pt idx="2">
                  <c:v>834</c:v>
                </c:pt>
                <c:pt idx="3">
                  <c:v>646</c:v>
                </c:pt>
                <c:pt idx="4">
                  <c:v>81</c:v>
                </c:pt>
                <c:pt idx="5">
                  <c:v>59</c:v>
                </c:pt>
                <c:pt idx="6">
                  <c:v>969</c:v>
                </c:pt>
                <c:pt idx="7">
                  <c:v>1056</c:v>
                </c:pt>
                <c:pt idx="8">
                  <c:v>1129</c:v>
                </c:pt>
              </c:numCache>
            </c:numRef>
          </c:val>
          <c:smooth val="0"/>
          <c:extLst>
            <c:ext xmlns:c16="http://schemas.microsoft.com/office/drawing/2014/chart" uri="{C3380CC4-5D6E-409C-BE32-E72D297353CC}">
              <c16:uniqueId val="{00000000-AEF9-405E-8C20-EBAFD3FB03CE}"/>
            </c:ext>
          </c:extLst>
        </c:ser>
        <c:ser>
          <c:idx val="1"/>
          <c:order val="1"/>
          <c:tx>
            <c:strRef>
              <c:f>'6. Booked &amp; Kept Appointments'!$C$4:$C$5</c:f>
              <c:strCache>
                <c:ptCount val="1"/>
                <c:pt idx="0">
                  <c:v>No. of clients who kept appointments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Booked &amp; Kept Appointments'!$A$6:$A$15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'6. Booked &amp; Kept Appointments'!$C$6:$C$15</c:f>
              <c:numCache>
                <c:formatCode>General</c:formatCode>
                <c:ptCount val="9"/>
                <c:pt idx="0">
                  <c:v>586</c:v>
                </c:pt>
                <c:pt idx="1">
                  <c:v>782</c:v>
                </c:pt>
                <c:pt idx="2">
                  <c:v>587</c:v>
                </c:pt>
                <c:pt idx="3">
                  <c:v>442</c:v>
                </c:pt>
                <c:pt idx="4">
                  <c:v>50</c:v>
                </c:pt>
                <c:pt idx="5">
                  <c:v>36</c:v>
                </c:pt>
                <c:pt idx="6">
                  <c:v>593</c:v>
                </c:pt>
                <c:pt idx="7">
                  <c:v>624</c:v>
                </c:pt>
                <c:pt idx="8">
                  <c:v>697</c:v>
                </c:pt>
              </c:numCache>
            </c:numRef>
          </c:val>
          <c:smooth val="0"/>
          <c:extLst>
            <c:ext xmlns:c16="http://schemas.microsoft.com/office/drawing/2014/chart" uri="{C3380CC4-5D6E-409C-BE32-E72D297353CC}">
              <c16:uniqueId val="{00000001-AEF9-405E-8C20-EBAFD3FB03CE}"/>
            </c:ext>
          </c:extLst>
        </c:ser>
        <c:dLbls>
          <c:dLblPos val="t"/>
          <c:showLegendKey val="0"/>
          <c:showVal val="1"/>
          <c:showCatName val="0"/>
          <c:showSerName val="0"/>
          <c:showPercent val="0"/>
          <c:showBubbleSize val="0"/>
        </c:dLbls>
        <c:marker val="1"/>
        <c:smooth val="0"/>
        <c:axId val="1318004392"/>
        <c:axId val="1318001440"/>
      </c:lineChart>
      <c:catAx>
        <c:axId val="131800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180000" spcFirstLastPara="1" vertOverflow="ellipsis"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1440"/>
        <c:crosses val="autoZero"/>
        <c:auto val="1"/>
        <c:lblAlgn val="ctr"/>
        <c:lblOffset val="100"/>
        <c:noMultiLvlLbl val="0"/>
      </c:catAx>
      <c:valAx>
        <c:axId val="131800144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4392"/>
        <c:crosses val="autoZero"/>
        <c:crossBetween val="between"/>
      </c:valAx>
      <c:spPr>
        <a:noFill/>
        <a:ln>
          <a:noFill/>
        </a:ln>
        <a:effectLst/>
      </c:spPr>
    </c:plotArea>
    <c:legend>
      <c:legendPos val="r"/>
      <c:layout>
        <c:manualLayout>
          <c:xMode val="edge"/>
          <c:yMode val="edge"/>
          <c:x val="0.11003614730435061"/>
          <c:y val="0.90519771094186996"/>
          <c:w val="0.55026927347422339"/>
          <c:h val="7.420678972505485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Arial Nova Cond" panose="020B0506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[surgedetailed.xlsx]7. Traced &amp; Returned!PivotTable1</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r>
              <a:rPr lang="en-US" sz="1600" b="1"/>
              <a:t>Daily Appointment Keeping (Traced Vs Returned to Care)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ova Cond" panose="020B0506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486725314910056E-2"/>
              <c:y val="-7.295985884428760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9004216608149303E-2"/>
              <c:y val="-4.649316277018092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8.9202867404294481E-3"/>
              <c:y val="-3.23775915306573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3.5939870050485649E-2"/>
              <c:y val="-1.296868107631230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2.7795182522339194E-2"/>
              <c:y val="-6.237318041464490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3.5939870050485691E-2"/>
              <c:y val="-2.002646669607410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2.4951101580531928E-2"/>
              <c:y val="-7.0312980837695244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accent2"/>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2.1977618376196238E-2"/>
                  <c:h val="3.2995147772386407E-2"/>
                </c:manualLayout>
              </c15:layout>
            </c:ext>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5384292145193084E-2"/>
              <c:y val="-2.884869872077648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5.0537080466708101E-2"/>
          <c:y val="1.2257345202824501E-2"/>
          <c:w val="0.90050924046865277"/>
          <c:h val="0.80634702352346799"/>
        </c:manualLayout>
      </c:layout>
      <c:lineChart>
        <c:grouping val="standard"/>
        <c:varyColors val="0"/>
        <c:ser>
          <c:idx val="0"/>
          <c:order val="0"/>
          <c:tx>
            <c:strRef>
              <c:f>'7. Traced &amp; Returned'!$B$4:$B$5</c:f>
              <c:strCache>
                <c:ptCount val="1"/>
                <c:pt idx="0">
                  <c:v>No. of clients  who missed appointments and contacted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D8B7-46F1-BFAF-035872344244}"/>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D8B7-46F1-BFAF-035872344244}"/>
              </c:ext>
            </c:extLst>
          </c:dPt>
          <c:dPt>
            <c:idx val="1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7-D8B7-46F1-BFAF-0358723442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Traced &amp; Returned'!$A$6:$A$15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'7. Traced &amp; Returned'!$B$6:$B$15</c:f>
              <c:numCache>
                <c:formatCode>General</c:formatCode>
                <c:ptCount val="9"/>
                <c:pt idx="0">
                  <c:v>155</c:v>
                </c:pt>
                <c:pt idx="1">
                  <c:v>200</c:v>
                </c:pt>
                <c:pt idx="2">
                  <c:v>190</c:v>
                </c:pt>
                <c:pt idx="3">
                  <c:v>142</c:v>
                </c:pt>
                <c:pt idx="4">
                  <c:v>26</c:v>
                </c:pt>
                <c:pt idx="5">
                  <c:v>9</c:v>
                </c:pt>
                <c:pt idx="6">
                  <c:v>255</c:v>
                </c:pt>
                <c:pt idx="7">
                  <c:v>282</c:v>
                </c:pt>
                <c:pt idx="8">
                  <c:v>332</c:v>
                </c:pt>
              </c:numCache>
            </c:numRef>
          </c:val>
          <c:smooth val="0"/>
          <c:extLst>
            <c:ext xmlns:c16="http://schemas.microsoft.com/office/drawing/2014/chart" uri="{C3380CC4-5D6E-409C-BE32-E72D297353CC}">
              <c16:uniqueId val="{00000000-51C7-42D7-A4C7-B99D4E7AF4A8}"/>
            </c:ext>
          </c:extLst>
        </c:ser>
        <c:ser>
          <c:idx val="1"/>
          <c:order val="1"/>
          <c:tx>
            <c:strRef>
              <c:f>'7. Traced &amp; Returned'!$C$4:$C$5</c:f>
              <c:strCache>
                <c:ptCount val="1"/>
                <c:pt idx="0">
                  <c:v>No. of clients  who missed appointments and returned to 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DFC8-4771-874D-3E93DE2A08B5}"/>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DFC8-4771-874D-3E93DE2A08B5}"/>
              </c:ext>
            </c:extLst>
          </c:dPt>
          <c:dLbls>
            <c:dLbl>
              <c:idx val="1"/>
              <c:layout>
                <c:manualLayout>
                  <c:x val="-1.486725314910056E-2"/>
                  <c:y val="-7.2959858844287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C8-4771-874D-3E93DE2A08B5}"/>
                </c:ext>
              </c:extLst>
            </c:dLbl>
            <c:dLbl>
              <c:idx val="3"/>
              <c:layout>
                <c:manualLayout>
                  <c:x val="-1.9004216608149303E-2"/>
                  <c:y val="-4.64931627701809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FC8-4771-874D-3E93DE2A08B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Nova Cond" panose="020B0506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Traced &amp; Returned'!$A$6:$A$15</c:f>
              <c:strCache>
                <c:ptCount val="9"/>
                <c:pt idx="0">
                  <c:v>2019-05-14</c:v>
                </c:pt>
                <c:pt idx="1">
                  <c:v>2019-05-15</c:v>
                </c:pt>
                <c:pt idx="2">
                  <c:v>2019-05-16</c:v>
                </c:pt>
                <c:pt idx="3">
                  <c:v>2019-05-17</c:v>
                </c:pt>
                <c:pt idx="4">
                  <c:v>2019-05-18</c:v>
                </c:pt>
                <c:pt idx="5">
                  <c:v>2019-05-19</c:v>
                </c:pt>
                <c:pt idx="6">
                  <c:v>2019-05-20</c:v>
                </c:pt>
                <c:pt idx="7">
                  <c:v>2019-05-21</c:v>
                </c:pt>
                <c:pt idx="8">
                  <c:v>2019-05-22</c:v>
                </c:pt>
              </c:strCache>
            </c:strRef>
          </c:cat>
          <c:val>
            <c:numRef>
              <c:f>'7. Traced &amp; Returned'!$C$6:$C$15</c:f>
              <c:numCache>
                <c:formatCode>General</c:formatCode>
                <c:ptCount val="9"/>
                <c:pt idx="0">
                  <c:v>164</c:v>
                </c:pt>
                <c:pt idx="1">
                  <c:v>191</c:v>
                </c:pt>
                <c:pt idx="2">
                  <c:v>167</c:v>
                </c:pt>
                <c:pt idx="3">
                  <c:v>142</c:v>
                </c:pt>
                <c:pt idx="4">
                  <c:v>57</c:v>
                </c:pt>
                <c:pt idx="5">
                  <c:v>19</c:v>
                </c:pt>
                <c:pt idx="6">
                  <c:v>145</c:v>
                </c:pt>
                <c:pt idx="7">
                  <c:v>242</c:v>
                </c:pt>
                <c:pt idx="8">
                  <c:v>263</c:v>
                </c:pt>
              </c:numCache>
            </c:numRef>
          </c:val>
          <c:smooth val="0"/>
          <c:extLst>
            <c:ext xmlns:c16="http://schemas.microsoft.com/office/drawing/2014/chart" uri="{C3380CC4-5D6E-409C-BE32-E72D297353CC}">
              <c16:uniqueId val="{00000003-BD6A-4660-A062-0D993E2B238C}"/>
            </c:ext>
          </c:extLst>
        </c:ser>
        <c:dLbls>
          <c:showLegendKey val="0"/>
          <c:showVal val="0"/>
          <c:showCatName val="0"/>
          <c:showSerName val="0"/>
          <c:showPercent val="0"/>
          <c:showBubbleSize val="0"/>
        </c:dLbls>
        <c:marker val="1"/>
        <c:smooth val="0"/>
        <c:axId val="1318004392"/>
        <c:axId val="1318001440"/>
      </c:lineChart>
      <c:catAx>
        <c:axId val="131800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1440"/>
        <c:crosses val="autoZero"/>
        <c:auto val="1"/>
        <c:lblAlgn val="ctr"/>
        <c:lblOffset val="100"/>
        <c:noMultiLvlLbl val="0"/>
      </c:catAx>
      <c:valAx>
        <c:axId val="131800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crossAx val="131800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Nova Cond" panose="020B0506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atin typeface="Arial Nova Cond" panose="020B0506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187325</xdr:colOff>
      <xdr:row>0</xdr:row>
      <xdr:rowOff>34925</xdr:rowOff>
    </xdr:from>
    <xdr:to>
      <xdr:col>27</xdr:col>
      <xdr:colOff>158750</xdr:colOff>
      <xdr:row>28</xdr:row>
      <xdr:rowOff>63500</xdr:rowOff>
    </xdr:to>
    <xdr:graphicFrame macro="">
      <xdr:nvGraphicFramePr>
        <xdr:cNvPr id="2" name="Chart 1">
          <a:extLst>
            <a:ext uri="{FF2B5EF4-FFF2-40B4-BE49-F238E27FC236}">
              <a16:creationId xmlns:a16="http://schemas.microsoft.com/office/drawing/2014/main" id="{1CA08288-4A74-4B2F-8946-CAF1FDF8F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xdr:colOff>
      <xdr:row>0</xdr:row>
      <xdr:rowOff>76200</xdr:rowOff>
    </xdr:from>
    <xdr:to>
      <xdr:col>6</xdr:col>
      <xdr:colOff>177800</xdr:colOff>
      <xdr:row>9</xdr:row>
      <xdr:rowOff>95249</xdr:rowOff>
    </xdr:to>
    <mc:AlternateContent xmlns:mc="http://schemas.openxmlformats.org/markup-compatibility/2006" xmlns:a14="http://schemas.microsoft.com/office/drawing/2010/main">
      <mc:Choice Requires="a14">
        <xdr:graphicFrame macro="">
          <xdr:nvGraphicFramePr>
            <xdr:cNvPr id="3" name="County 1">
              <a:extLst>
                <a:ext uri="{FF2B5EF4-FFF2-40B4-BE49-F238E27FC236}">
                  <a16:creationId xmlns:a16="http://schemas.microsoft.com/office/drawing/2014/main" id="{DBBEA11F-6CFF-4E81-995A-190B937D8307}"/>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2286000" y="76200"/>
              <a:ext cx="2209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10</xdr:row>
      <xdr:rowOff>76200</xdr:rowOff>
    </xdr:from>
    <xdr:to>
      <xdr:col>6</xdr:col>
      <xdr:colOff>161924</xdr:colOff>
      <xdr:row>28</xdr:row>
      <xdr:rowOff>88900</xdr:rowOff>
    </xdr:to>
    <mc:AlternateContent xmlns:mc="http://schemas.openxmlformats.org/markup-compatibility/2006" xmlns:a14="http://schemas.microsoft.com/office/drawing/2010/main">
      <mc:Choice Requires="a14">
        <xdr:graphicFrame macro="">
          <xdr:nvGraphicFramePr>
            <xdr:cNvPr id="4" name="Sub-county">
              <a:extLst>
                <a:ext uri="{FF2B5EF4-FFF2-40B4-BE49-F238E27FC236}">
                  <a16:creationId xmlns:a16="http://schemas.microsoft.com/office/drawing/2014/main" id="{4EAC7819-42BC-41FD-BCDC-BFBF6DA68D0C}"/>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2286000" y="1765300"/>
              <a:ext cx="2193924" cy="326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63500</xdr:colOff>
      <xdr:row>28</xdr:row>
      <xdr:rowOff>101600</xdr:rowOff>
    </xdr:from>
    <xdr:to>
      <xdr:col>28</xdr:col>
      <xdr:colOff>50800</xdr:colOff>
      <xdr:row>44</xdr:row>
      <xdr:rowOff>171449</xdr:rowOff>
    </xdr:to>
    <mc:AlternateContent xmlns:mc="http://schemas.openxmlformats.org/markup-compatibility/2006" xmlns:a14="http://schemas.microsoft.com/office/drawing/2010/main">
      <mc:Choice Requires="a14">
        <xdr:graphicFrame macro="">
          <xdr:nvGraphicFramePr>
            <xdr:cNvPr id="5" name="Facility Name">
              <a:extLst>
                <a:ext uri="{FF2B5EF4-FFF2-40B4-BE49-F238E27FC236}">
                  <a16:creationId xmlns:a16="http://schemas.microsoft.com/office/drawing/2014/main" id="{18EA03FF-5750-40EE-929E-587973DB21A9}"/>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2311400" y="5067300"/>
              <a:ext cx="14071600" cy="291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76201</xdr:colOff>
      <xdr:row>0</xdr:row>
      <xdr:rowOff>85724</xdr:rowOff>
    </xdr:from>
    <xdr:to>
      <xdr:col>22</xdr:col>
      <xdr:colOff>0</xdr:colOff>
      <xdr:row>30</xdr:row>
      <xdr:rowOff>3174</xdr:rowOff>
    </xdr:to>
    <xdr:graphicFrame macro="">
      <xdr:nvGraphicFramePr>
        <xdr:cNvPr id="2" name="Chart 1">
          <a:extLst>
            <a:ext uri="{FF2B5EF4-FFF2-40B4-BE49-F238E27FC236}">
              <a16:creationId xmlns:a16="http://schemas.microsoft.com/office/drawing/2014/main" id="{902531D4-8C18-441F-ABF0-08415CBDC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73025</xdr:colOff>
      <xdr:row>0</xdr:row>
      <xdr:rowOff>111126</xdr:rowOff>
    </xdr:from>
    <xdr:to>
      <xdr:col>36</xdr:col>
      <xdr:colOff>266700</xdr:colOff>
      <xdr:row>6</xdr:row>
      <xdr:rowOff>158751</xdr:rowOff>
    </xdr:to>
    <mc:AlternateContent xmlns:mc="http://schemas.openxmlformats.org/markup-compatibility/2006" xmlns:a14="http://schemas.microsoft.com/office/drawing/2010/main">
      <mc:Choice Requires="a14">
        <xdr:graphicFrame macro="">
          <xdr:nvGraphicFramePr>
            <xdr:cNvPr id="3" name="County 7">
              <a:extLst>
                <a:ext uri="{FF2B5EF4-FFF2-40B4-BE49-F238E27FC236}">
                  <a16:creationId xmlns:a16="http://schemas.microsoft.com/office/drawing/2014/main" id="{FBF005ED-ACBD-47B1-ADE9-DB9987AF563F}"/>
                </a:ext>
              </a:extLst>
            </xdr:cNvPr>
            <xdr:cNvGraphicFramePr/>
          </xdr:nvGraphicFramePr>
          <xdr:xfrm>
            <a:off x="0" y="0"/>
            <a:ext cx="0" cy="0"/>
          </xdr:xfrm>
          <a:graphic>
            <a:graphicData uri="http://schemas.microsoft.com/office/drawing/2010/slicer">
              <sle:slicer xmlns:sle="http://schemas.microsoft.com/office/drawing/2010/slicer" name="County 7"/>
            </a:graphicData>
          </a:graphic>
        </xdr:graphicFrame>
      </mc:Choice>
      <mc:Fallback xmlns="">
        <xdr:sp macro="" textlink="">
          <xdr:nvSpPr>
            <xdr:cNvPr id="0" name=""/>
            <xdr:cNvSpPr>
              <a:spLocks noTextEdit="1"/>
            </xdr:cNvSpPr>
          </xdr:nvSpPr>
          <xdr:spPr>
            <a:xfrm>
              <a:off x="14335125" y="111126"/>
              <a:ext cx="3101975" cy="169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82549</xdr:colOff>
      <xdr:row>8</xdr:row>
      <xdr:rowOff>174624</xdr:rowOff>
    </xdr:from>
    <xdr:to>
      <xdr:col>36</xdr:col>
      <xdr:colOff>269874</xdr:colOff>
      <xdr:row>29</xdr:row>
      <xdr:rowOff>76199</xdr:rowOff>
    </xdr:to>
    <mc:AlternateContent xmlns:mc="http://schemas.openxmlformats.org/markup-compatibility/2006" xmlns:a14="http://schemas.microsoft.com/office/drawing/2010/main">
      <mc:Choice Requires="a14">
        <xdr:graphicFrame macro="">
          <xdr:nvGraphicFramePr>
            <xdr:cNvPr id="4" name="Sub-county 7">
              <a:extLst>
                <a:ext uri="{FF2B5EF4-FFF2-40B4-BE49-F238E27FC236}">
                  <a16:creationId xmlns:a16="http://schemas.microsoft.com/office/drawing/2014/main" id="{EA5352BD-997C-4E35-9EC9-513A93FCF087}"/>
                </a:ext>
              </a:extLst>
            </xdr:cNvPr>
            <xdr:cNvGraphicFramePr/>
          </xdr:nvGraphicFramePr>
          <xdr:xfrm>
            <a:off x="0" y="0"/>
            <a:ext cx="0" cy="0"/>
          </xdr:xfrm>
          <a:graphic>
            <a:graphicData uri="http://schemas.microsoft.com/office/drawing/2010/slicer">
              <sle:slicer xmlns:sle="http://schemas.microsoft.com/office/drawing/2010/slicer" name="Sub-county 7"/>
            </a:graphicData>
          </a:graphic>
        </xdr:graphicFrame>
      </mc:Choice>
      <mc:Fallback xmlns="">
        <xdr:sp macro="" textlink="">
          <xdr:nvSpPr>
            <xdr:cNvPr id="0" name=""/>
            <xdr:cNvSpPr>
              <a:spLocks noTextEdit="1"/>
            </xdr:cNvSpPr>
          </xdr:nvSpPr>
          <xdr:spPr>
            <a:xfrm>
              <a:off x="14344649" y="1838324"/>
              <a:ext cx="3095625" cy="382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76198</xdr:colOff>
      <xdr:row>30</xdr:row>
      <xdr:rowOff>57151</xdr:rowOff>
    </xdr:from>
    <xdr:to>
      <xdr:col>36</xdr:col>
      <xdr:colOff>292100</xdr:colOff>
      <xdr:row>43</xdr:row>
      <xdr:rowOff>123826</xdr:rowOff>
    </xdr:to>
    <mc:AlternateContent xmlns:mc="http://schemas.openxmlformats.org/markup-compatibility/2006" xmlns:a14="http://schemas.microsoft.com/office/drawing/2010/main">
      <mc:Choice Requires="a14">
        <xdr:graphicFrame macro="">
          <xdr:nvGraphicFramePr>
            <xdr:cNvPr id="5" name="Facility Name 7">
              <a:extLst>
                <a:ext uri="{FF2B5EF4-FFF2-40B4-BE49-F238E27FC236}">
                  <a16:creationId xmlns:a16="http://schemas.microsoft.com/office/drawing/2014/main" id="{9334B455-6F46-4FFA-8651-9E2B9093C63A}"/>
                </a:ext>
              </a:extLst>
            </xdr:cNvPr>
            <xdr:cNvGraphicFramePr/>
          </xdr:nvGraphicFramePr>
          <xdr:xfrm>
            <a:off x="0" y="0"/>
            <a:ext cx="0" cy="0"/>
          </xdr:xfrm>
          <a:graphic>
            <a:graphicData uri="http://schemas.microsoft.com/office/drawing/2010/slicer">
              <sle:slicer xmlns:sle="http://schemas.microsoft.com/office/drawing/2010/slicer" name="Facility Name 7"/>
            </a:graphicData>
          </a:graphic>
        </xdr:graphicFrame>
      </mc:Choice>
      <mc:Fallback xmlns="">
        <xdr:sp macro="" textlink="">
          <xdr:nvSpPr>
            <xdr:cNvPr id="0" name=""/>
            <xdr:cNvSpPr>
              <a:spLocks noTextEdit="1"/>
            </xdr:cNvSpPr>
          </xdr:nvSpPr>
          <xdr:spPr>
            <a:xfrm>
              <a:off x="3228974" y="5791201"/>
              <a:ext cx="9877425"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0</xdr:colOff>
      <xdr:row>0</xdr:row>
      <xdr:rowOff>19051</xdr:rowOff>
    </xdr:from>
    <xdr:to>
      <xdr:col>16</xdr:col>
      <xdr:colOff>12700</xdr:colOff>
      <xdr:row>2</xdr:row>
      <xdr:rowOff>285751</xdr:rowOff>
    </xdr:to>
    <mc:AlternateContent xmlns:mc="http://schemas.openxmlformats.org/markup-compatibility/2006" xmlns:a14="http://schemas.microsoft.com/office/drawing/2010/main">
      <mc:Choice Requires="a14">
        <xdr:graphicFrame macro="">
          <xdr:nvGraphicFramePr>
            <xdr:cNvPr id="6" name="County 8">
              <a:extLst>
                <a:ext uri="{FF2B5EF4-FFF2-40B4-BE49-F238E27FC236}">
                  <a16:creationId xmlns:a16="http://schemas.microsoft.com/office/drawing/2014/main" id="{0DD19224-3B3A-40EC-914E-76BACD3DD3FE}"/>
                </a:ext>
              </a:extLst>
            </xdr:cNvPr>
            <xdr:cNvGraphicFramePr/>
          </xdr:nvGraphicFramePr>
          <xdr:xfrm>
            <a:off x="0" y="0"/>
            <a:ext cx="0" cy="0"/>
          </xdr:xfrm>
          <a:graphic>
            <a:graphicData uri="http://schemas.microsoft.com/office/drawing/2010/slicer">
              <sle:slicer xmlns:sle="http://schemas.microsoft.com/office/drawing/2010/slicer" name="County 8"/>
            </a:graphicData>
          </a:graphic>
        </xdr:graphicFrame>
      </mc:Choice>
      <mc:Fallback xmlns="">
        <xdr:sp macro="" textlink="">
          <xdr:nvSpPr>
            <xdr:cNvPr id="0" name=""/>
            <xdr:cNvSpPr>
              <a:spLocks noTextEdit="1"/>
            </xdr:cNvSpPr>
          </xdr:nvSpPr>
          <xdr:spPr>
            <a:xfrm>
              <a:off x="7219950" y="19051"/>
              <a:ext cx="63817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1282700</xdr:colOff>
      <xdr:row>0</xdr:row>
      <xdr:rowOff>25400</xdr:rowOff>
    </xdr:from>
    <xdr:to>
      <xdr:col>20</xdr:col>
      <xdr:colOff>88900</xdr:colOff>
      <xdr:row>9</xdr:row>
      <xdr:rowOff>44449</xdr:rowOff>
    </xdr:to>
    <mc:AlternateContent xmlns:mc="http://schemas.openxmlformats.org/markup-compatibility/2006" xmlns:a14="http://schemas.microsoft.com/office/drawing/2010/main">
      <mc:Choice Requires="a14">
        <xdr:graphicFrame macro="">
          <xdr:nvGraphicFramePr>
            <xdr:cNvPr id="3" name="County 9">
              <a:extLst>
                <a:ext uri="{FF2B5EF4-FFF2-40B4-BE49-F238E27FC236}">
                  <a16:creationId xmlns:a16="http://schemas.microsoft.com/office/drawing/2014/main" id="{9573109E-B1B6-4DB8-8378-FF18B91DCA36}"/>
                </a:ext>
              </a:extLst>
            </xdr:cNvPr>
            <xdr:cNvGraphicFramePr/>
          </xdr:nvGraphicFramePr>
          <xdr:xfrm>
            <a:off x="0" y="0"/>
            <a:ext cx="0" cy="0"/>
          </xdr:xfrm>
          <a:graphic>
            <a:graphicData uri="http://schemas.microsoft.com/office/drawing/2010/slicer">
              <sle:slicer xmlns:sle="http://schemas.microsoft.com/office/drawing/2010/slicer" name="County 9"/>
            </a:graphicData>
          </a:graphic>
        </xdr:graphicFrame>
      </mc:Choice>
      <mc:Fallback xmlns="">
        <xdr:sp macro="" textlink="">
          <xdr:nvSpPr>
            <xdr:cNvPr id="0" name=""/>
            <xdr:cNvSpPr>
              <a:spLocks noTextEdit="1"/>
            </xdr:cNvSpPr>
          </xdr:nvSpPr>
          <xdr:spPr>
            <a:xfrm>
              <a:off x="16764000" y="25400"/>
              <a:ext cx="2209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1308100</xdr:colOff>
      <xdr:row>9</xdr:row>
      <xdr:rowOff>88900</xdr:rowOff>
    </xdr:from>
    <xdr:to>
      <xdr:col>20</xdr:col>
      <xdr:colOff>98424</xdr:colOff>
      <xdr:row>37</xdr:row>
      <xdr:rowOff>127000</xdr:rowOff>
    </xdr:to>
    <mc:AlternateContent xmlns:mc="http://schemas.openxmlformats.org/markup-compatibility/2006" xmlns:a14="http://schemas.microsoft.com/office/drawing/2010/main">
      <mc:Choice Requires="a14">
        <xdr:graphicFrame macro="">
          <xdr:nvGraphicFramePr>
            <xdr:cNvPr id="4" name="Sub-county 11">
              <a:extLst>
                <a:ext uri="{FF2B5EF4-FFF2-40B4-BE49-F238E27FC236}">
                  <a16:creationId xmlns:a16="http://schemas.microsoft.com/office/drawing/2014/main" id="{7C2BA21A-2803-4CC6-8A4C-EE425995939C}"/>
                </a:ext>
              </a:extLst>
            </xdr:cNvPr>
            <xdr:cNvGraphicFramePr/>
          </xdr:nvGraphicFramePr>
          <xdr:xfrm>
            <a:off x="0" y="0"/>
            <a:ext cx="0" cy="0"/>
          </xdr:xfrm>
          <a:graphic>
            <a:graphicData uri="http://schemas.microsoft.com/office/drawing/2010/slicer">
              <sle:slicer xmlns:sle="http://schemas.microsoft.com/office/drawing/2010/slicer" name="Sub-county 11"/>
            </a:graphicData>
          </a:graphic>
        </xdr:graphicFrame>
      </mc:Choice>
      <mc:Fallback xmlns="">
        <xdr:sp macro="" textlink="">
          <xdr:nvSpPr>
            <xdr:cNvPr id="0" name=""/>
            <xdr:cNvSpPr>
              <a:spLocks noTextEdit="1"/>
            </xdr:cNvSpPr>
          </xdr:nvSpPr>
          <xdr:spPr>
            <a:xfrm>
              <a:off x="16789400" y="1765300"/>
              <a:ext cx="2193924" cy="520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38</xdr:row>
      <xdr:rowOff>12700</xdr:rowOff>
    </xdr:from>
    <xdr:to>
      <xdr:col>20</xdr:col>
      <xdr:colOff>88900</xdr:colOff>
      <xdr:row>54</xdr:row>
      <xdr:rowOff>82549</xdr:rowOff>
    </xdr:to>
    <mc:AlternateContent xmlns:mc="http://schemas.openxmlformats.org/markup-compatibility/2006" xmlns:a14="http://schemas.microsoft.com/office/drawing/2010/main">
      <mc:Choice Requires="a14">
        <xdr:graphicFrame macro="">
          <xdr:nvGraphicFramePr>
            <xdr:cNvPr id="5" name="Facility Name 13">
              <a:extLst>
                <a:ext uri="{FF2B5EF4-FFF2-40B4-BE49-F238E27FC236}">
                  <a16:creationId xmlns:a16="http://schemas.microsoft.com/office/drawing/2014/main" id="{FF08CE33-2968-4A44-9935-1622AAB584B2}"/>
                </a:ext>
              </a:extLst>
            </xdr:cNvPr>
            <xdr:cNvGraphicFramePr/>
          </xdr:nvGraphicFramePr>
          <xdr:xfrm>
            <a:off x="0" y="0"/>
            <a:ext cx="0" cy="0"/>
          </xdr:xfrm>
          <a:graphic>
            <a:graphicData uri="http://schemas.microsoft.com/office/drawing/2010/slicer">
              <sle:slicer xmlns:sle="http://schemas.microsoft.com/office/drawing/2010/slicer" name="Facility Name 13"/>
            </a:graphicData>
          </a:graphic>
        </xdr:graphicFrame>
      </mc:Choice>
      <mc:Fallback xmlns="">
        <xdr:sp macro="" textlink="">
          <xdr:nvSpPr>
            <xdr:cNvPr id="0" name=""/>
            <xdr:cNvSpPr>
              <a:spLocks noTextEdit="1"/>
            </xdr:cNvSpPr>
          </xdr:nvSpPr>
          <xdr:spPr>
            <a:xfrm>
              <a:off x="4292600" y="7035800"/>
              <a:ext cx="14681200" cy="291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88900</xdr:colOff>
      <xdr:row>0</xdr:row>
      <xdr:rowOff>12700</xdr:rowOff>
    </xdr:from>
    <xdr:to>
      <xdr:col>15</xdr:col>
      <xdr:colOff>1257300</xdr:colOff>
      <xdr:row>37</xdr:row>
      <xdr:rowOff>127000</xdr:rowOff>
    </xdr:to>
    <xdr:graphicFrame macro="">
      <xdr:nvGraphicFramePr>
        <xdr:cNvPr id="6" name="Chart 5">
          <a:extLst>
            <a:ext uri="{FF2B5EF4-FFF2-40B4-BE49-F238E27FC236}">
              <a16:creationId xmlns:a16="http://schemas.microsoft.com/office/drawing/2014/main" id="{22037C6A-92CB-4A22-86AA-5BEC5A186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47626</xdr:colOff>
      <xdr:row>0</xdr:row>
      <xdr:rowOff>76200</xdr:rowOff>
    </xdr:from>
    <xdr:to>
      <xdr:col>16</xdr:col>
      <xdr:colOff>866775</xdr:colOff>
      <xdr:row>29</xdr:row>
      <xdr:rowOff>114300</xdr:rowOff>
    </xdr:to>
    <xdr:graphicFrame macro="">
      <xdr:nvGraphicFramePr>
        <xdr:cNvPr id="2" name="Chart 1">
          <a:extLst>
            <a:ext uri="{FF2B5EF4-FFF2-40B4-BE49-F238E27FC236}">
              <a16:creationId xmlns:a16="http://schemas.microsoft.com/office/drawing/2014/main" id="{4ACA0EB4-5B3D-4E4C-8EAF-3157CE9F6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47624</xdr:colOff>
      <xdr:row>0</xdr:row>
      <xdr:rowOff>82819</xdr:rowOff>
    </xdr:from>
    <xdr:to>
      <xdr:col>30</xdr:col>
      <xdr:colOff>108648</xdr:colOff>
      <xdr:row>4</xdr:row>
      <xdr:rowOff>1194661</xdr:rowOff>
    </xdr:to>
    <mc:AlternateContent xmlns:mc="http://schemas.openxmlformats.org/markup-compatibility/2006" xmlns:a14="http://schemas.microsoft.com/office/drawing/2010/main">
      <mc:Choice Requires="a14">
        <xdr:graphicFrame macro="">
          <xdr:nvGraphicFramePr>
            <xdr:cNvPr id="6" name="County 11">
              <a:extLst>
                <a:ext uri="{FF2B5EF4-FFF2-40B4-BE49-F238E27FC236}">
                  <a16:creationId xmlns:a16="http://schemas.microsoft.com/office/drawing/2014/main" id="{45CC4A01-BCE0-4520-A799-0FA7F14A6499}"/>
                </a:ext>
              </a:extLst>
            </xdr:cNvPr>
            <xdr:cNvGraphicFramePr/>
          </xdr:nvGraphicFramePr>
          <xdr:xfrm>
            <a:off x="0" y="0"/>
            <a:ext cx="0" cy="0"/>
          </xdr:xfrm>
          <a:graphic>
            <a:graphicData uri="http://schemas.microsoft.com/office/drawing/2010/slicer">
              <sle:slicer xmlns:sle="http://schemas.microsoft.com/office/drawing/2010/slicer" name="County 11"/>
            </a:graphicData>
          </a:graphic>
        </xdr:graphicFrame>
      </mc:Choice>
      <mc:Fallback xmlns="">
        <xdr:sp macro="" textlink="">
          <xdr:nvSpPr>
            <xdr:cNvPr id="0" name=""/>
            <xdr:cNvSpPr>
              <a:spLocks noTextEdit="1"/>
            </xdr:cNvSpPr>
          </xdr:nvSpPr>
          <xdr:spPr>
            <a:xfrm>
              <a:off x="15104953" y="82819"/>
              <a:ext cx="2605373" cy="1894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47624</xdr:colOff>
      <xdr:row>4</xdr:row>
      <xdr:rowOff>1284906</xdr:rowOff>
    </xdr:from>
    <xdr:to>
      <xdr:col>30</xdr:col>
      <xdr:colOff>108648</xdr:colOff>
      <xdr:row>29</xdr:row>
      <xdr:rowOff>3096</xdr:rowOff>
    </xdr:to>
    <mc:AlternateContent xmlns:mc="http://schemas.openxmlformats.org/markup-compatibility/2006" xmlns:a14="http://schemas.microsoft.com/office/drawing/2010/main">
      <mc:Choice Requires="a14">
        <xdr:graphicFrame macro="">
          <xdr:nvGraphicFramePr>
            <xdr:cNvPr id="7" name="Sub-county 9">
              <a:extLst>
                <a:ext uri="{FF2B5EF4-FFF2-40B4-BE49-F238E27FC236}">
                  <a16:creationId xmlns:a16="http://schemas.microsoft.com/office/drawing/2014/main" id="{62C87327-CD7E-45DA-9C47-49F33BB83A59}"/>
                </a:ext>
              </a:extLst>
            </xdr:cNvPr>
            <xdr:cNvGraphicFramePr/>
          </xdr:nvGraphicFramePr>
          <xdr:xfrm>
            <a:off x="0" y="0"/>
            <a:ext cx="0" cy="0"/>
          </xdr:xfrm>
          <a:graphic>
            <a:graphicData uri="http://schemas.microsoft.com/office/drawing/2010/slicer">
              <sle:slicer xmlns:sle="http://schemas.microsoft.com/office/drawing/2010/slicer" name="Sub-county 9"/>
            </a:graphicData>
          </a:graphic>
        </xdr:graphicFrame>
      </mc:Choice>
      <mc:Fallback xmlns="">
        <xdr:sp macro="" textlink="">
          <xdr:nvSpPr>
            <xdr:cNvPr id="0" name=""/>
            <xdr:cNvSpPr>
              <a:spLocks noTextEdit="1"/>
            </xdr:cNvSpPr>
          </xdr:nvSpPr>
          <xdr:spPr>
            <a:xfrm>
              <a:off x="15104953" y="2067783"/>
              <a:ext cx="2605373" cy="5751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29</xdr:row>
      <xdr:rowOff>180975</xdr:rowOff>
    </xdr:from>
    <xdr:to>
      <xdr:col>30</xdr:col>
      <xdr:colOff>80720</xdr:colOff>
      <xdr:row>43</xdr:row>
      <xdr:rowOff>142875</xdr:rowOff>
    </xdr:to>
    <mc:AlternateContent xmlns:mc="http://schemas.openxmlformats.org/markup-compatibility/2006" xmlns:a14="http://schemas.microsoft.com/office/drawing/2010/main">
      <mc:Choice Requires="a14">
        <xdr:graphicFrame macro="">
          <xdr:nvGraphicFramePr>
            <xdr:cNvPr id="8" name="Facility Name 9">
              <a:extLst>
                <a:ext uri="{FF2B5EF4-FFF2-40B4-BE49-F238E27FC236}">
                  <a16:creationId xmlns:a16="http://schemas.microsoft.com/office/drawing/2014/main" id="{C52698F7-AB30-4022-A4E2-98249C6B7781}"/>
                </a:ext>
              </a:extLst>
            </xdr:cNvPr>
            <xdr:cNvGraphicFramePr/>
          </xdr:nvGraphicFramePr>
          <xdr:xfrm>
            <a:off x="0" y="0"/>
            <a:ext cx="0" cy="0"/>
          </xdr:xfrm>
          <a:graphic>
            <a:graphicData uri="http://schemas.microsoft.com/office/drawing/2010/slicer">
              <sle:slicer xmlns:sle="http://schemas.microsoft.com/office/drawing/2010/slicer" name="Facility Name 9"/>
            </a:graphicData>
          </a:graphic>
        </xdr:graphicFrame>
      </mc:Choice>
      <mc:Fallback xmlns="">
        <xdr:sp macro="" textlink="">
          <xdr:nvSpPr>
            <xdr:cNvPr id="0" name=""/>
            <xdr:cNvSpPr>
              <a:spLocks noTextEdit="1"/>
            </xdr:cNvSpPr>
          </xdr:nvSpPr>
          <xdr:spPr>
            <a:xfrm>
              <a:off x="2695575" y="8048625"/>
              <a:ext cx="1221105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47626</xdr:colOff>
      <xdr:row>0</xdr:row>
      <xdr:rowOff>76200</xdr:rowOff>
    </xdr:from>
    <xdr:to>
      <xdr:col>16</xdr:col>
      <xdr:colOff>866775</xdr:colOff>
      <xdr:row>29</xdr:row>
      <xdr:rowOff>114300</xdr:rowOff>
    </xdr:to>
    <xdr:graphicFrame macro="">
      <xdr:nvGraphicFramePr>
        <xdr:cNvPr id="2" name="Chart 1">
          <a:extLst>
            <a:ext uri="{FF2B5EF4-FFF2-40B4-BE49-F238E27FC236}">
              <a16:creationId xmlns:a16="http://schemas.microsoft.com/office/drawing/2014/main" id="{A2B9F389-E245-461F-9313-59F93B720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22224</xdr:colOff>
      <xdr:row>0</xdr:row>
      <xdr:rowOff>92075</xdr:rowOff>
    </xdr:from>
    <xdr:to>
      <xdr:col>29</xdr:col>
      <xdr:colOff>168274</xdr:colOff>
      <xdr:row>6</xdr:row>
      <xdr:rowOff>19050</xdr:rowOff>
    </xdr:to>
    <mc:AlternateContent xmlns:mc="http://schemas.openxmlformats.org/markup-compatibility/2006" xmlns:a14="http://schemas.microsoft.com/office/drawing/2010/main">
      <mc:Choice Requires="a14">
        <xdr:graphicFrame macro="">
          <xdr:nvGraphicFramePr>
            <xdr:cNvPr id="3" name="County 12">
              <a:extLst>
                <a:ext uri="{FF2B5EF4-FFF2-40B4-BE49-F238E27FC236}">
                  <a16:creationId xmlns:a16="http://schemas.microsoft.com/office/drawing/2014/main" id="{4A5109BD-7AB6-4E7E-96C9-5F756001153E}"/>
                </a:ext>
              </a:extLst>
            </xdr:cNvPr>
            <xdr:cNvGraphicFramePr/>
          </xdr:nvGraphicFramePr>
          <xdr:xfrm>
            <a:off x="0" y="0"/>
            <a:ext cx="0" cy="0"/>
          </xdr:xfrm>
          <a:graphic>
            <a:graphicData uri="http://schemas.microsoft.com/office/drawing/2010/slicer">
              <sle:slicer xmlns:sle="http://schemas.microsoft.com/office/drawing/2010/slicer" name="County 12"/>
            </a:graphicData>
          </a:graphic>
        </xdr:graphicFrame>
      </mc:Choice>
      <mc:Fallback xmlns="">
        <xdr:sp macro="" textlink="">
          <xdr:nvSpPr>
            <xdr:cNvPr id="0" name=""/>
            <xdr:cNvSpPr>
              <a:spLocks noTextEdit="1"/>
            </xdr:cNvSpPr>
          </xdr:nvSpPr>
          <xdr:spPr>
            <a:xfrm>
              <a:off x="15097124" y="92075"/>
              <a:ext cx="2584450" cy="173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22224</xdr:colOff>
      <xdr:row>6</xdr:row>
      <xdr:rowOff>161925</xdr:rowOff>
    </xdr:from>
    <xdr:to>
      <xdr:col>29</xdr:col>
      <xdr:colOff>168274</xdr:colOff>
      <xdr:row>43</xdr:row>
      <xdr:rowOff>114300</xdr:rowOff>
    </xdr:to>
    <mc:AlternateContent xmlns:mc="http://schemas.openxmlformats.org/markup-compatibility/2006" xmlns:a14="http://schemas.microsoft.com/office/drawing/2010/main">
      <mc:Choice Requires="a14">
        <xdr:graphicFrame macro="">
          <xdr:nvGraphicFramePr>
            <xdr:cNvPr id="4" name="Sub-county 10">
              <a:extLst>
                <a:ext uri="{FF2B5EF4-FFF2-40B4-BE49-F238E27FC236}">
                  <a16:creationId xmlns:a16="http://schemas.microsoft.com/office/drawing/2014/main" id="{14A30AB5-3E00-4FE0-91C6-6C82C21EA84E}"/>
                </a:ext>
              </a:extLst>
            </xdr:cNvPr>
            <xdr:cNvGraphicFramePr/>
          </xdr:nvGraphicFramePr>
          <xdr:xfrm>
            <a:off x="0" y="0"/>
            <a:ext cx="0" cy="0"/>
          </xdr:xfrm>
          <a:graphic>
            <a:graphicData uri="http://schemas.microsoft.com/office/drawing/2010/slicer">
              <sle:slicer xmlns:sle="http://schemas.microsoft.com/office/drawing/2010/slicer" name="Sub-county 10"/>
            </a:graphicData>
          </a:graphic>
        </xdr:graphicFrame>
      </mc:Choice>
      <mc:Fallback xmlns="">
        <xdr:sp macro="" textlink="">
          <xdr:nvSpPr>
            <xdr:cNvPr id="0" name=""/>
            <xdr:cNvSpPr>
              <a:spLocks noTextEdit="1"/>
            </xdr:cNvSpPr>
          </xdr:nvSpPr>
          <xdr:spPr>
            <a:xfrm>
              <a:off x="15097124" y="1965325"/>
              <a:ext cx="2584450" cy="747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29</xdr:row>
      <xdr:rowOff>180975</xdr:rowOff>
    </xdr:from>
    <xdr:to>
      <xdr:col>16</xdr:col>
      <xdr:colOff>857250</xdr:colOff>
      <xdr:row>43</xdr:row>
      <xdr:rowOff>142875</xdr:rowOff>
    </xdr:to>
    <mc:AlternateContent xmlns:mc="http://schemas.openxmlformats.org/markup-compatibility/2006" xmlns:a14="http://schemas.microsoft.com/office/drawing/2010/main">
      <mc:Choice Requires="a14">
        <xdr:graphicFrame macro="">
          <xdr:nvGraphicFramePr>
            <xdr:cNvPr id="5" name="Facility Name 10">
              <a:extLst>
                <a:ext uri="{FF2B5EF4-FFF2-40B4-BE49-F238E27FC236}">
                  <a16:creationId xmlns:a16="http://schemas.microsoft.com/office/drawing/2014/main" id="{3BAE8539-A36C-42F8-9171-9DA2E2215DE0}"/>
                </a:ext>
              </a:extLst>
            </xdr:cNvPr>
            <xdr:cNvGraphicFramePr/>
          </xdr:nvGraphicFramePr>
          <xdr:xfrm>
            <a:off x="0" y="0"/>
            <a:ext cx="0" cy="0"/>
          </xdr:xfrm>
          <a:graphic>
            <a:graphicData uri="http://schemas.microsoft.com/office/drawing/2010/slicer">
              <sle:slicer xmlns:sle="http://schemas.microsoft.com/office/drawing/2010/slicer" name="Facility Name 10"/>
            </a:graphicData>
          </a:graphic>
        </xdr:graphicFrame>
      </mc:Choice>
      <mc:Fallback xmlns="">
        <xdr:sp macro="" textlink="">
          <xdr:nvSpPr>
            <xdr:cNvPr id="0" name=""/>
            <xdr:cNvSpPr>
              <a:spLocks noTextEdit="1"/>
            </xdr:cNvSpPr>
          </xdr:nvSpPr>
          <xdr:spPr>
            <a:xfrm>
              <a:off x="2695575" y="6534150"/>
              <a:ext cx="1221105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47626</xdr:colOff>
      <xdr:row>0</xdr:row>
      <xdr:rowOff>76200</xdr:rowOff>
    </xdr:from>
    <xdr:to>
      <xdr:col>16</xdr:col>
      <xdr:colOff>866775</xdr:colOff>
      <xdr:row>29</xdr:row>
      <xdr:rowOff>114300</xdr:rowOff>
    </xdr:to>
    <xdr:graphicFrame macro="">
      <xdr:nvGraphicFramePr>
        <xdr:cNvPr id="2" name="Chart 1">
          <a:extLst>
            <a:ext uri="{FF2B5EF4-FFF2-40B4-BE49-F238E27FC236}">
              <a16:creationId xmlns:a16="http://schemas.microsoft.com/office/drawing/2014/main" id="{52944B72-5004-4471-92A1-35380D679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936624</xdr:colOff>
      <xdr:row>0</xdr:row>
      <xdr:rowOff>92075</xdr:rowOff>
    </xdr:from>
    <xdr:to>
      <xdr:col>29</xdr:col>
      <xdr:colOff>142874</xdr:colOff>
      <xdr:row>4</xdr:row>
      <xdr:rowOff>1009650</xdr:rowOff>
    </xdr:to>
    <mc:AlternateContent xmlns:mc="http://schemas.openxmlformats.org/markup-compatibility/2006" xmlns:a14="http://schemas.microsoft.com/office/drawing/2010/main">
      <mc:Choice Requires="a14">
        <xdr:graphicFrame macro="">
          <xdr:nvGraphicFramePr>
            <xdr:cNvPr id="3" name="County 14">
              <a:extLst>
                <a:ext uri="{FF2B5EF4-FFF2-40B4-BE49-F238E27FC236}">
                  <a16:creationId xmlns:a16="http://schemas.microsoft.com/office/drawing/2014/main" id="{DB0B2962-36BD-401F-98EA-61174B9302AF}"/>
                </a:ext>
              </a:extLst>
            </xdr:cNvPr>
            <xdr:cNvGraphicFramePr/>
          </xdr:nvGraphicFramePr>
          <xdr:xfrm>
            <a:off x="0" y="0"/>
            <a:ext cx="0" cy="0"/>
          </xdr:xfrm>
          <a:graphic>
            <a:graphicData uri="http://schemas.microsoft.com/office/drawing/2010/slicer">
              <sle:slicer xmlns:sle="http://schemas.microsoft.com/office/drawing/2010/slicer" name="County 14"/>
            </a:graphicData>
          </a:graphic>
        </xdr:graphicFrame>
      </mc:Choice>
      <mc:Fallback xmlns="">
        <xdr:sp macro="" textlink="">
          <xdr:nvSpPr>
            <xdr:cNvPr id="0" name=""/>
            <xdr:cNvSpPr>
              <a:spLocks noTextEdit="1"/>
            </xdr:cNvSpPr>
          </xdr:nvSpPr>
          <xdr:spPr>
            <a:xfrm>
              <a:off x="15071724" y="92075"/>
              <a:ext cx="2584450" cy="173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9524</xdr:colOff>
      <xdr:row>4</xdr:row>
      <xdr:rowOff>1089025</xdr:rowOff>
    </xdr:from>
    <xdr:to>
      <xdr:col>29</xdr:col>
      <xdr:colOff>155574</xdr:colOff>
      <xdr:row>43</xdr:row>
      <xdr:rowOff>88900</xdr:rowOff>
    </xdr:to>
    <mc:AlternateContent xmlns:mc="http://schemas.openxmlformats.org/markup-compatibility/2006" xmlns:a14="http://schemas.microsoft.com/office/drawing/2010/main">
      <mc:Choice Requires="a14">
        <xdr:graphicFrame macro="">
          <xdr:nvGraphicFramePr>
            <xdr:cNvPr id="4" name="Sub-county 12">
              <a:extLst>
                <a:ext uri="{FF2B5EF4-FFF2-40B4-BE49-F238E27FC236}">
                  <a16:creationId xmlns:a16="http://schemas.microsoft.com/office/drawing/2014/main" id="{90199AB4-19AC-4359-8690-B3E80CD08A63}"/>
                </a:ext>
              </a:extLst>
            </xdr:cNvPr>
            <xdr:cNvGraphicFramePr/>
          </xdr:nvGraphicFramePr>
          <xdr:xfrm>
            <a:off x="0" y="0"/>
            <a:ext cx="0" cy="0"/>
          </xdr:xfrm>
          <a:graphic>
            <a:graphicData uri="http://schemas.microsoft.com/office/drawing/2010/slicer">
              <sle:slicer xmlns:sle="http://schemas.microsoft.com/office/drawing/2010/slicer" name="Sub-county 12"/>
            </a:graphicData>
          </a:graphic>
        </xdr:graphicFrame>
      </mc:Choice>
      <mc:Fallback xmlns="">
        <xdr:sp macro="" textlink="">
          <xdr:nvSpPr>
            <xdr:cNvPr id="0" name=""/>
            <xdr:cNvSpPr>
              <a:spLocks noTextEdit="1"/>
            </xdr:cNvSpPr>
          </xdr:nvSpPr>
          <xdr:spPr>
            <a:xfrm>
              <a:off x="15084424" y="1901825"/>
              <a:ext cx="2584450" cy="811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29</xdr:row>
      <xdr:rowOff>180975</xdr:rowOff>
    </xdr:from>
    <xdr:to>
      <xdr:col>16</xdr:col>
      <xdr:colOff>857250</xdr:colOff>
      <xdr:row>43</xdr:row>
      <xdr:rowOff>142875</xdr:rowOff>
    </xdr:to>
    <mc:AlternateContent xmlns:mc="http://schemas.openxmlformats.org/markup-compatibility/2006" xmlns:a14="http://schemas.microsoft.com/office/drawing/2010/main">
      <mc:Choice Requires="a14">
        <xdr:graphicFrame macro="">
          <xdr:nvGraphicFramePr>
            <xdr:cNvPr id="5" name="Facility Name 11">
              <a:extLst>
                <a:ext uri="{FF2B5EF4-FFF2-40B4-BE49-F238E27FC236}">
                  <a16:creationId xmlns:a16="http://schemas.microsoft.com/office/drawing/2014/main" id="{8AB0B670-2013-4C88-BD9D-CF5AD075BB20}"/>
                </a:ext>
              </a:extLst>
            </xdr:cNvPr>
            <xdr:cNvGraphicFramePr/>
          </xdr:nvGraphicFramePr>
          <xdr:xfrm>
            <a:off x="0" y="0"/>
            <a:ext cx="0" cy="0"/>
          </xdr:xfrm>
          <a:graphic>
            <a:graphicData uri="http://schemas.microsoft.com/office/drawing/2010/slicer">
              <sle:slicer xmlns:sle="http://schemas.microsoft.com/office/drawing/2010/slicer" name="Facility Name 11"/>
            </a:graphicData>
          </a:graphic>
        </xdr:graphicFrame>
      </mc:Choice>
      <mc:Fallback xmlns="">
        <xdr:sp macro="" textlink="">
          <xdr:nvSpPr>
            <xdr:cNvPr id="0" name=""/>
            <xdr:cNvSpPr>
              <a:spLocks noTextEdit="1"/>
            </xdr:cNvSpPr>
          </xdr:nvSpPr>
          <xdr:spPr>
            <a:xfrm>
              <a:off x="2695575" y="7277100"/>
              <a:ext cx="1221105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38100</xdr:colOff>
      <xdr:row>2</xdr:row>
      <xdr:rowOff>9526</xdr:rowOff>
    </xdr:from>
    <xdr:to>
      <xdr:col>8</xdr:col>
      <xdr:colOff>38100</xdr:colOff>
      <xdr:row>11</xdr:row>
      <xdr:rowOff>47626</xdr:rowOff>
    </xdr:to>
    <mc:AlternateContent xmlns:mc="http://schemas.openxmlformats.org/markup-compatibility/2006" xmlns:a14="http://schemas.microsoft.com/office/drawing/2010/main">
      <mc:Choice Requires="a14">
        <xdr:graphicFrame macro="">
          <xdr:nvGraphicFramePr>
            <xdr:cNvPr id="2" name="County 13">
              <a:extLst>
                <a:ext uri="{FF2B5EF4-FFF2-40B4-BE49-F238E27FC236}">
                  <a16:creationId xmlns:a16="http://schemas.microsoft.com/office/drawing/2014/main" id="{AA7FC996-57E8-42AC-8E77-8A22DBD63C9E}"/>
                </a:ext>
              </a:extLst>
            </xdr:cNvPr>
            <xdr:cNvGraphicFramePr/>
          </xdr:nvGraphicFramePr>
          <xdr:xfrm>
            <a:off x="0" y="0"/>
            <a:ext cx="0" cy="0"/>
          </xdr:xfrm>
          <a:graphic>
            <a:graphicData uri="http://schemas.microsoft.com/office/drawing/2010/slicer">
              <sle:slicer xmlns:sle="http://schemas.microsoft.com/office/drawing/2010/slicer" name="County 13"/>
            </a:graphicData>
          </a:graphic>
        </xdr:graphicFrame>
      </mc:Choice>
      <mc:Fallback xmlns="">
        <xdr:sp macro="" textlink="">
          <xdr:nvSpPr>
            <xdr:cNvPr id="0" name=""/>
            <xdr:cNvSpPr>
              <a:spLocks noTextEdit="1"/>
            </xdr:cNvSpPr>
          </xdr:nvSpPr>
          <xdr:spPr>
            <a:xfrm>
              <a:off x="10715625" y="1466851"/>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11</xdr:row>
      <xdr:rowOff>85725</xdr:rowOff>
    </xdr:from>
    <xdr:to>
      <xdr:col>8</xdr:col>
      <xdr:colOff>47625</xdr:colOff>
      <xdr:row>42</xdr:row>
      <xdr:rowOff>123825</xdr:rowOff>
    </xdr:to>
    <mc:AlternateContent xmlns:mc="http://schemas.openxmlformats.org/markup-compatibility/2006" xmlns:a14="http://schemas.microsoft.com/office/drawing/2010/main">
      <mc:Choice Requires="a14">
        <xdr:graphicFrame macro="">
          <xdr:nvGraphicFramePr>
            <xdr:cNvPr id="3" name="Sub-county 14">
              <a:extLst>
                <a:ext uri="{FF2B5EF4-FFF2-40B4-BE49-F238E27FC236}">
                  <a16:creationId xmlns:a16="http://schemas.microsoft.com/office/drawing/2014/main" id="{DB7AFE6B-EE4A-467E-BCA9-4935A47511A9}"/>
                </a:ext>
              </a:extLst>
            </xdr:cNvPr>
            <xdr:cNvGraphicFramePr/>
          </xdr:nvGraphicFramePr>
          <xdr:xfrm>
            <a:off x="0" y="0"/>
            <a:ext cx="0" cy="0"/>
          </xdr:xfrm>
          <a:graphic>
            <a:graphicData uri="http://schemas.microsoft.com/office/drawing/2010/slicer">
              <sle:slicer xmlns:sle="http://schemas.microsoft.com/office/drawing/2010/slicer" name="Sub-county 14"/>
            </a:graphicData>
          </a:graphic>
        </xdr:graphicFrame>
      </mc:Choice>
      <mc:Fallback xmlns="">
        <xdr:sp macro="" textlink="">
          <xdr:nvSpPr>
            <xdr:cNvPr id="0" name=""/>
            <xdr:cNvSpPr>
              <a:spLocks noTextEdit="1"/>
            </xdr:cNvSpPr>
          </xdr:nvSpPr>
          <xdr:spPr>
            <a:xfrm>
              <a:off x="10725150" y="3448050"/>
              <a:ext cx="1828800" cy="594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0</xdr:row>
      <xdr:rowOff>28575</xdr:rowOff>
    </xdr:from>
    <xdr:to>
      <xdr:col>8</xdr:col>
      <xdr:colOff>47624</xdr:colOff>
      <xdr:row>1</xdr:row>
      <xdr:rowOff>152399</xdr:rowOff>
    </xdr:to>
    <mc:AlternateContent xmlns:mc="http://schemas.openxmlformats.org/markup-compatibility/2006" xmlns:a14="http://schemas.microsoft.com/office/drawing/2010/main">
      <mc:Choice Requires="a14">
        <xdr:graphicFrame macro="">
          <xdr:nvGraphicFramePr>
            <xdr:cNvPr id="4" name="Date 1">
              <a:extLst>
                <a:ext uri="{FF2B5EF4-FFF2-40B4-BE49-F238E27FC236}">
                  <a16:creationId xmlns:a16="http://schemas.microsoft.com/office/drawing/2014/main" id="{30CDD583-A0F9-4DE8-99CD-962F10FD3F93}"/>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8574" y="28575"/>
              <a:ext cx="12525375"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0</xdr:row>
      <xdr:rowOff>76200</xdr:rowOff>
    </xdr:from>
    <xdr:to>
      <xdr:col>16</xdr:col>
      <xdr:colOff>466725</xdr:colOff>
      <xdr:row>42</xdr:row>
      <xdr:rowOff>123825</xdr:rowOff>
    </xdr:to>
    <mc:AlternateContent xmlns:mc="http://schemas.openxmlformats.org/markup-compatibility/2006" xmlns:a14="http://schemas.microsoft.com/office/drawing/2010/main">
      <mc:Choice Requires="a14">
        <xdr:graphicFrame macro="">
          <xdr:nvGraphicFramePr>
            <xdr:cNvPr id="5" name="Facility Name 14">
              <a:extLst>
                <a:ext uri="{FF2B5EF4-FFF2-40B4-BE49-F238E27FC236}">
                  <a16:creationId xmlns:a16="http://schemas.microsoft.com/office/drawing/2014/main" id="{E63B1992-5030-4CF2-B4ED-C3BAE567BFE8}"/>
                </a:ext>
              </a:extLst>
            </xdr:cNvPr>
            <xdr:cNvGraphicFramePr/>
          </xdr:nvGraphicFramePr>
          <xdr:xfrm>
            <a:off x="0" y="0"/>
            <a:ext cx="0" cy="0"/>
          </xdr:xfrm>
          <a:graphic>
            <a:graphicData uri="http://schemas.microsoft.com/office/drawing/2010/slicer">
              <sle:slicer xmlns:sle="http://schemas.microsoft.com/office/drawing/2010/slicer" name="Facility Name 14"/>
            </a:graphicData>
          </a:graphic>
        </xdr:graphicFrame>
      </mc:Choice>
      <mc:Fallback xmlns="">
        <xdr:sp macro="" textlink="">
          <xdr:nvSpPr>
            <xdr:cNvPr id="0" name=""/>
            <xdr:cNvSpPr>
              <a:spLocks noTextEdit="1"/>
            </xdr:cNvSpPr>
          </xdr:nvSpPr>
          <xdr:spPr>
            <a:xfrm>
              <a:off x="12563475" y="76200"/>
              <a:ext cx="5286375" cy="931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1885950</xdr:colOff>
      <xdr:row>0</xdr:row>
      <xdr:rowOff>38100</xdr:rowOff>
    </xdr:from>
    <xdr:to>
      <xdr:col>1</xdr:col>
      <xdr:colOff>1066800</xdr:colOff>
      <xdr:row>1</xdr:row>
      <xdr:rowOff>1266825</xdr:rowOff>
    </xdr:to>
    <mc:AlternateContent xmlns:mc="http://schemas.openxmlformats.org/markup-compatibility/2006" xmlns:a14="http://schemas.microsoft.com/office/drawing/2010/main">
      <mc:Choice Requires="a14">
        <xdr:graphicFrame macro="">
          <xdr:nvGraphicFramePr>
            <xdr:cNvPr id="2" name="County 16">
              <a:extLst>
                <a:ext uri="{FF2B5EF4-FFF2-40B4-BE49-F238E27FC236}">
                  <a16:creationId xmlns:a16="http://schemas.microsoft.com/office/drawing/2014/main" id="{1E831E8A-9DF2-4A47-AA4C-8A33DE9B9F18}"/>
                </a:ext>
              </a:extLst>
            </xdr:cNvPr>
            <xdr:cNvGraphicFramePr/>
          </xdr:nvGraphicFramePr>
          <xdr:xfrm>
            <a:off x="0" y="0"/>
            <a:ext cx="0" cy="0"/>
          </xdr:xfrm>
          <a:graphic>
            <a:graphicData uri="http://schemas.microsoft.com/office/drawing/2010/slicer">
              <sle:slicer xmlns:sle="http://schemas.microsoft.com/office/drawing/2010/slicer" name="County 16"/>
            </a:graphicData>
          </a:graphic>
        </xdr:graphicFrame>
      </mc:Choice>
      <mc:Fallback xmlns="">
        <xdr:sp macro="" textlink="">
          <xdr:nvSpPr>
            <xdr:cNvPr id="0" name=""/>
            <xdr:cNvSpPr>
              <a:spLocks noTextEdit="1"/>
            </xdr:cNvSpPr>
          </xdr:nvSpPr>
          <xdr:spPr>
            <a:xfrm>
              <a:off x="1885950" y="38100"/>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1123950</xdr:colOff>
      <xdr:row>0</xdr:row>
      <xdr:rowOff>47624</xdr:rowOff>
    </xdr:from>
    <xdr:to>
      <xdr:col>3</xdr:col>
      <xdr:colOff>419100</xdr:colOff>
      <xdr:row>1</xdr:row>
      <xdr:rowOff>1257300</xdr:rowOff>
    </xdr:to>
    <mc:AlternateContent xmlns:mc="http://schemas.openxmlformats.org/markup-compatibility/2006" xmlns:a14="http://schemas.microsoft.com/office/drawing/2010/main">
      <mc:Choice Requires="a14">
        <xdr:graphicFrame macro="">
          <xdr:nvGraphicFramePr>
            <xdr:cNvPr id="3" name="Sub-county 15">
              <a:extLst>
                <a:ext uri="{FF2B5EF4-FFF2-40B4-BE49-F238E27FC236}">
                  <a16:creationId xmlns:a16="http://schemas.microsoft.com/office/drawing/2014/main" id="{EA3906F4-47E3-42C2-9DD9-8C608112A222}"/>
                </a:ext>
              </a:extLst>
            </xdr:cNvPr>
            <xdr:cNvGraphicFramePr/>
          </xdr:nvGraphicFramePr>
          <xdr:xfrm>
            <a:off x="0" y="0"/>
            <a:ext cx="0" cy="0"/>
          </xdr:xfrm>
          <a:graphic>
            <a:graphicData uri="http://schemas.microsoft.com/office/drawing/2010/slicer">
              <sle:slicer xmlns:sle="http://schemas.microsoft.com/office/drawing/2010/slicer" name="Sub-county 15"/>
            </a:graphicData>
          </a:graphic>
        </xdr:graphicFrame>
      </mc:Choice>
      <mc:Fallback xmlns="">
        <xdr:sp macro="" textlink="">
          <xdr:nvSpPr>
            <xdr:cNvPr id="0" name=""/>
            <xdr:cNvSpPr>
              <a:spLocks noTextEdit="1"/>
            </xdr:cNvSpPr>
          </xdr:nvSpPr>
          <xdr:spPr>
            <a:xfrm>
              <a:off x="3771900" y="47624"/>
              <a:ext cx="1828800" cy="1485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0</xdr:row>
      <xdr:rowOff>28575</xdr:rowOff>
    </xdr:from>
    <xdr:to>
      <xdr:col>0</xdr:col>
      <xdr:colOff>1876425</xdr:colOff>
      <xdr:row>1</xdr:row>
      <xdr:rowOff>1276350</xdr:rowOff>
    </xdr:to>
    <mc:AlternateContent xmlns:mc="http://schemas.openxmlformats.org/markup-compatibility/2006" xmlns:a14="http://schemas.microsoft.com/office/drawing/2010/main">
      <mc:Choice Requires="a14">
        <xdr:graphicFrame macro="">
          <xdr:nvGraphicFramePr>
            <xdr:cNvPr id="4" name="Date 2">
              <a:extLst>
                <a:ext uri="{FF2B5EF4-FFF2-40B4-BE49-F238E27FC236}">
                  <a16:creationId xmlns:a16="http://schemas.microsoft.com/office/drawing/2014/main" id="{5D1A2DAF-FD64-4CE5-ADA6-12A817FDFC2A}"/>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28574" y="28575"/>
              <a:ext cx="184785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523874</xdr:colOff>
      <xdr:row>0</xdr:row>
      <xdr:rowOff>38101</xdr:rowOff>
    </xdr:from>
    <xdr:to>
      <xdr:col>6</xdr:col>
      <xdr:colOff>552449</xdr:colOff>
      <xdr:row>1</xdr:row>
      <xdr:rowOff>1238250</xdr:rowOff>
    </xdr:to>
    <mc:AlternateContent xmlns:mc="http://schemas.openxmlformats.org/markup-compatibility/2006" xmlns:a14="http://schemas.microsoft.com/office/drawing/2010/main">
      <mc:Choice Requires="a14">
        <xdr:graphicFrame macro="">
          <xdr:nvGraphicFramePr>
            <xdr:cNvPr id="5" name="Facility Name 15">
              <a:extLst>
                <a:ext uri="{FF2B5EF4-FFF2-40B4-BE49-F238E27FC236}">
                  <a16:creationId xmlns:a16="http://schemas.microsoft.com/office/drawing/2014/main" id="{E61D55E8-4DD1-450E-A39F-5F748BDECDAE}"/>
                </a:ext>
              </a:extLst>
            </xdr:cNvPr>
            <xdr:cNvGraphicFramePr/>
          </xdr:nvGraphicFramePr>
          <xdr:xfrm>
            <a:off x="0" y="0"/>
            <a:ext cx="0" cy="0"/>
          </xdr:xfrm>
          <a:graphic>
            <a:graphicData uri="http://schemas.microsoft.com/office/drawing/2010/slicer">
              <sle:slicer xmlns:sle="http://schemas.microsoft.com/office/drawing/2010/slicer" name="Facility Name 15"/>
            </a:graphicData>
          </a:graphic>
        </xdr:graphicFrame>
      </mc:Choice>
      <mc:Fallback xmlns="">
        <xdr:sp macro="" textlink="">
          <xdr:nvSpPr>
            <xdr:cNvPr id="0" name=""/>
            <xdr:cNvSpPr>
              <a:spLocks noTextEdit="1"/>
            </xdr:cNvSpPr>
          </xdr:nvSpPr>
          <xdr:spPr>
            <a:xfrm>
              <a:off x="5705474" y="38101"/>
              <a:ext cx="2238375"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777328</xdr:colOff>
      <xdr:row>2</xdr:row>
      <xdr:rowOff>247651</xdr:rowOff>
    </xdr:from>
    <xdr:to>
      <xdr:col>16</xdr:col>
      <xdr:colOff>229914</xdr:colOff>
      <xdr:row>10</xdr:row>
      <xdr:rowOff>190500</xdr:rowOff>
    </xdr:to>
    <mc:AlternateContent xmlns:mc="http://schemas.openxmlformats.org/markup-compatibility/2006" xmlns:a14="http://schemas.microsoft.com/office/drawing/2010/main">
      <mc:Choice Requires="a14">
        <xdr:graphicFrame macro="">
          <xdr:nvGraphicFramePr>
            <xdr:cNvPr id="3" name="County 15">
              <a:extLst>
                <a:ext uri="{FF2B5EF4-FFF2-40B4-BE49-F238E27FC236}">
                  <a16:creationId xmlns:a16="http://schemas.microsoft.com/office/drawing/2014/main" id="{74977366-AB40-4720-9DAB-96561F360CBB}"/>
                </a:ext>
              </a:extLst>
            </xdr:cNvPr>
            <xdr:cNvGraphicFramePr/>
          </xdr:nvGraphicFramePr>
          <xdr:xfrm>
            <a:off x="0" y="0"/>
            <a:ext cx="0" cy="0"/>
          </xdr:xfrm>
          <a:graphic>
            <a:graphicData uri="http://schemas.microsoft.com/office/drawing/2010/slicer">
              <sle:slicer xmlns:sle="http://schemas.microsoft.com/office/drawing/2010/slicer" name="County 15"/>
            </a:graphicData>
          </a:graphic>
        </xdr:graphicFrame>
      </mc:Choice>
      <mc:Fallback xmlns="">
        <xdr:sp macro="" textlink="">
          <xdr:nvSpPr>
            <xdr:cNvPr id="0" name=""/>
            <xdr:cNvSpPr>
              <a:spLocks noTextEdit="1"/>
            </xdr:cNvSpPr>
          </xdr:nvSpPr>
          <xdr:spPr>
            <a:xfrm>
              <a:off x="14443841" y="641789"/>
              <a:ext cx="2420883" cy="165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782472</xdr:colOff>
      <xdr:row>11</xdr:row>
      <xdr:rowOff>21460</xdr:rowOff>
    </xdr:from>
    <xdr:to>
      <xdr:col>16</xdr:col>
      <xdr:colOff>229914</xdr:colOff>
      <xdr:row>24</xdr:row>
      <xdr:rowOff>208019</xdr:rowOff>
    </xdr:to>
    <mc:AlternateContent xmlns:mc="http://schemas.openxmlformats.org/markup-compatibility/2006" xmlns:a14="http://schemas.microsoft.com/office/drawing/2010/main">
      <mc:Choice Requires="a14">
        <xdr:graphicFrame macro="">
          <xdr:nvGraphicFramePr>
            <xdr:cNvPr id="4" name="Sub-county 13">
              <a:extLst>
                <a:ext uri="{FF2B5EF4-FFF2-40B4-BE49-F238E27FC236}">
                  <a16:creationId xmlns:a16="http://schemas.microsoft.com/office/drawing/2014/main" id="{2AA347FE-4545-4ED0-97A4-F4428E623BF7}"/>
                </a:ext>
              </a:extLst>
            </xdr:cNvPr>
            <xdr:cNvGraphicFramePr/>
          </xdr:nvGraphicFramePr>
          <xdr:xfrm>
            <a:off x="0" y="0"/>
            <a:ext cx="0" cy="0"/>
          </xdr:xfrm>
          <a:graphic>
            <a:graphicData uri="http://schemas.microsoft.com/office/drawing/2010/slicer">
              <sle:slicer xmlns:sle="http://schemas.microsoft.com/office/drawing/2010/slicer" name="Sub-county 13"/>
            </a:graphicData>
          </a:graphic>
        </xdr:graphicFrame>
      </mc:Choice>
      <mc:Fallback xmlns="">
        <xdr:sp macro="" textlink="">
          <xdr:nvSpPr>
            <xdr:cNvPr id="0" name=""/>
            <xdr:cNvSpPr>
              <a:spLocks noTextEdit="1"/>
            </xdr:cNvSpPr>
          </xdr:nvSpPr>
          <xdr:spPr>
            <a:xfrm>
              <a:off x="14489713" y="2320598"/>
              <a:ext cx="2414425" cy="2649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34159</xdr:colOff>
      <xdr:row>28</xdr:row>
      <xdr:rowOff>60324</xdr:rowOff>
    </xdr:from>
    <xdr:to>
      <xdr:col>13</xdr:col>
      <xdr:colOff>656459</xdr:colOff>
      <xdr:row>41</xdr:row>
      <xdr:rowOff>50799</xdr:rowOff>
    </xdr:to>
    <mc:AlternateContent xmlns:mc="http://schemas.openxmlformats.org/markup-compatibility/2006" xmlns:a14="http://schemas.microsoft.com/office/drawing/2010/main">
      <mc:Choice Requires="a14">
        <xdr:graphicFrame macro="">
          <xdr:nvGraphicFramePr>
            <xdr:cNvPr id="5" name="Facility Name 12">
              <a:extLst>
                <a:ext uri="{FF2B5EF4-FFF2-40B4-BE49-F238E27FC236}">
                  <a16:creationId xmlns:a16="http://schemas.microsoft.com/office/drawing/2014/main" id="{680D8840-DA4C-452E-B083-5D5FAEF60F0E}"/>
                </a:ext>
              </a:extLst>
            </xdr:cNvPr>
            <xdr:cNvGraphicFramePr/>
          </xdr:nvGraphicFramePr>
          <xdr:xfrm>
            <a:off x="0" y="0"/>
            <a:ext cx="0" cy="0"/>
          </xdr:xfrm>
          <a:graphic>
            <a:graphicData uri="http://schemas.microsoft.com/office/drawing/2010/slicer">
              <sle:slicer xmlns:sle="http://schemas.microsoft.com/office/drawing/2010/slicer" name="Facility Name 12"/>
            </a:graphicData>
          </a:graphic>
        </xdr:graphicFrame>
      </mc:Choice>
      <mc:Fallback xmlns="">
        <xdr:sp macro="" textlink="">
          <xdr:nvSpPr>
            <xdr:cNvPr id="0" name=""/>
            <xdr:cNvSpPr>
              <a:spLocks noTextEdit="1"/>
            </xdr:cNvSpPr>
          </xdr:nvSpPr>
          <xdr:spPr>
            <a:xfrm>
              <a:off x="4293038" y="5830065"/>
              <a:ext cx="10070662" cy="3264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784223</xdr:colOff>
      <xdr:row>24</xdr:row>
      <xdr:rowOff>177801</xdr:rowOff>
    </xdr:from>
    <xdr:to>
      <xdr:col>16</xdr:col>
      <xdr:colOff>240861</xdr:colOff>
      <xdr:row>41</xdr:row>
      <xdr:rowOff>38100</xdr:rowOff>
    </xdr:to>
    <mc:AlternateContent xmlns:mc="http://schemas.openxmlformats.org/markup-compatibility/2006" xmlns:a14="http://schemas.microsoft.com/office/drawing/2010/main">
      <mc:Choice Requires="a14">
        <xdr:graphicFrame macro="">
          <xdr:nvGraphicFramePr>
            <xdr:cNvPr id="6" name="level2">
              <a:extLst>
                <a:ext uri="{FF2B5EF4-FFF2-40B4-BE49-F238E27FC236}">
                  <a16:creationId xmlns:a16="http://schemas.microsoft.com/office/drawing/2014/main" id="{01193110-83F7-4902-81D4-B5846A322ACE}"/>
                </a:ext>
              </a:extLst>
            </xdr:cNvPr>
            <xdr:cNvGraphicFramePr/>
          </xdr:nvGraphicFramePr>
          <xdr:xfrm>
            <a:off x="0" y="0"/>
            <a:ext cx="0" cy="0"/>
          </xdr:xfrm>
          <a:graphic>
            <a:graphicData uri="http://schemas.microsoft.com/office/drawing/2010/slicer">
              <sle:slicer xmlns:sle="http://schemas.microsoft.com/office/drawing/2010/slicer" name="level2"/>
            </a:graphicData>
          </a:graphic>
        </xdr:graphicFrame>
      </mc:Choice>
      <mc:Fallback xmlns="">
        <xdr:sp macro="" textlink="">
          <xdr:nvSpPr>
            <xdr:cNvPr id="0" name=""/>
            <xdr:cNvSpPr>
              <a:spLocks noTextEdit="1"/>
            </xdr:cNvSpPr>
          </xdr:nvSpPr>
          <xdr:spPr>
            <a:xfrm>
              <a:off x="14491465" y="5148318"/>
              <a:ext cx="2360558" cy="414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43355</xdr:colOff>
      <xdr:row>2</xdr:row>
      <xdr:rowOff>252248</xdr:rowOff>
    </xdr:from>
    <xdr:to>
      <xdr:col>13</xdr:col>
      <xdr:colOff>627555</xdr:colOff>
      <xdr:row>27</xdr:row>
      <xdr:rowOff>239548</xdr:rowOff>
    </xdr:to>
    <xdr:graphicFrame macro="">
      <xdr:nvGraphicFramePr>
        <xdr:cNvPr id="2" name="Chart 1">
          <a:extLst>
            <a:ext uri="{FF2B5EF4-FFF2-40B4-BE49-F238E27FC236}">
              <a16:creationId xmlns:a16="http://schemas.microsoft.com/office/drawing/2014/main" id="{3524FFD8-DB51-4AA4-9BF0-F667A475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174625</xdr:colOff>
      <xdr:row>1</xdr:row>
      <xdr:rowOff>22225</xdr:rowOff>
    </xdr:from>
    <xdr:to>
      <xdr:col>17</xdr:col>
      <xdr:colOff>101600</xdr:colOff>
      <xdr:row>30</xdr:row>
      <xdr:rowOff>117474</xdr:rowOff>
    </xdr:to>
    <xdr:graphicFrame macro="">
      <xdr:nvGraphicFramePr>
        <xdr:cNvPr id="2" name="Chart 1">
          <a:extLst>
            <a:ext uri="{FF2B5EF4-FFF2-40B4-BE49-F238E27FC236}">
              <a16:creationId xmlns:a16="http://schemas.microsoft.com/office/drawing/2014/main" id="{4C7C947B-63CC-49C8-96BD-194A995BF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174624</xdr:colOff>
      <xdr:row>1</xdr:row>
      <xdr:rowOff>41275</xdr:rowOff>
    </xdr:from>
    <xdr:to>
      <xdr:col>31</xdr:col>
      <xdr:colOff>95249</xdr:colOff>
      <xdr:row>10</xdr:row>
      <xdr:rowOff>50800</xdr:rowOff>
    </xdr:to>
    <mc:AlternateContent xmlns:mc="http://schemas.openxmlformats.org/markup-compatibility/2006" xmlns:a14="http://schemas.microsoft.com/office/drawing/2010/main">
      <mc:Choice Requires="a14">
        <xdr:graphicFrame macro="">
          <xdr:nvGraphicFramePr>
            <xdr:cNvPr id="3" name="County 2">
              <a:extLst>
                <a:ext uri="{FF2B5EF4-FFF2-40B4-BE49-F238E27FC236}">
                  <a16:creationId xmlns:a16="http://schemas.microsoft.com/office/drawing/2014/main" id="{D823CFBD-EC57-48CE-B9D6-3317C516B73C}"/>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14271624" y="219075"/>
              <a:ext cx="2765425" cy="171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165100</xdr:colOff>
      <xdr:row>10</xdr:row>
      <xdr:rowOff>76200</xdr:rowOff>
    </xdr:from>
    <xdr:to>
      <xdr:col>31</xdr:col>
      <xdr:colOff>101600</xdr:colOff>
      <xdr:row>47</xdr:row>
      <xdr:rowOff>50800</xdr:rowOff>
    </xdr:to>
    <mc:AlternateContent xmlns:mc="http://schemas.openxmlformats.org/markup-compatibility/2006" xmlns:a14="http://schemas.microsoft.com/office/drawing/2010/main">
      <mc:Choice Requires="a14">
        <xdr:graphicFrame macro="">
          <xdr:nvGraphicFramePr>
            <xdr:cNvPr id="4" name="Sub-county 1">
              <a:extLst>
                <a:ext uri="{FF2B5EF4-FFF2-40B4-BE49-F238E27FC236}">
                  <a16:creationId xmlns:a16="http://schemas.microsoft.com/office/drawing/2014/main" id="{D5AC51BD-7424-4E66-B1F1-508C9D55A128}"/>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14262100" y="1955800"/>
              <a:ext cx="2781300" cy="6616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193675</xdr:colOff>
      <xdr:row>30</xdr:row>
      <xdr:rowOff>168275</xdr:rowOff>
    </xdr:from>
    <xdr:to>
      <xdr:col>17</xdr:col>
      <xdr:colOff>136525</xdr:colOff>
      <xdr:row>47</xdr:row>
      <xdr:rowOff>38100</xdr:rowOff>
    </xdr:to>
    <mc:AlternateContent xmlns:mc="http://schemas.openxmlformats.org/markup-compatibility/2006" xmlns:a14="http://schemas.microsoft.com/office/drawing/2010/main">
      <mc:Choice Requires="a14">
        <xdr:graphicFrame macro="">
          <xdr:nvGraphicFramePr>
            <xdr:cNvPr id="5" name="Facility Name 1">
              <a:extLst>
                <a:ext uri="{FF2B5EF4-FFF2-40B4-BE49-F238E27FC236}">
                  <a16:creationId xmlns:a16="http://schemas.microsoft.com/office/drawing/2014/main" id="{31597749-DF94-4CCC-8366-5476CDEEF961}"/>
                </a:ext>
              </a:extLst>
            </xdr:cNvPr>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mlns="">
        <xdr:sp macro="" textlink="">
          <xdr:nvSpPr>
            <xdr:cNvPr id="0" name=""/>
            <xdr:cNvSpPr>
              <a:spLocks noTextEdit="1"/>
            </xdr:cNvSpPr>
          </xdr:nvSpPr>
          <xdr:spPr>
            <a:xfrm>
              <a:off x="3051175" y="5667375"/>
              <a:ext cx="11182350" cy="289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63500</xdr:colOff>
      <xdr:row>0</xdr:row>
      <xdr:rowOff>57150</xdr:rowOff>
    </xdr:from>
    <xdr:to>
      <xdr:col>16</xdr:col>
      <xdr:colOff>749300</xdr:colOff>
      <xdr:row>29</xdr:row>
      <xdr:rowOff>152399</xdr:rowOff>
    </xdr:to>
    <xdr:graphicFrame macro="">
      <xdr:nvGraphicFramePr>
        <xdr:cNvPr id="2" name="Chart 1">
          <a:extLst>
            <a:ext uri="{FF2B5EF4-FFF2-40B4-BE49-F238E27FC236}">
              <a16:creationId xmlns:a16="http://schemas.microsoft.com/office/drawing/2014/main" id="{0AB34F29-DF64-476A-BC9A-7B15211D7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835024</xdr:colOff>
      <xdr:row>0</xdr:row>
      <xdr:rowOff>95251</xdr:rowOff>
    </xdr:from>
    <xdr:to>
      <xdr:col>29</xdr:col>
      <xdr:colOff>136524</xdr:colOff>
      <xdr:row>9</xdr:row>
      <xdr:rowOff>101601</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EC1D6712-9D54-41A5-AC77-F878DEF4726B}"/>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5008224" y="95251"/>
              <a:ext cx="25781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825500</xdr:colOff>
      <xdr:row>9</xdr:row>
      <xdr:rowOff>111125</xdr:rowOff>
    </xdr:from>
    <xdr:to>
      <xdr:col>29</xdr:col>
      <xdr:colOff>117475</xdr:colOff>
      <xdr:row>43</xdr:row>
      <xdr:rowOff>127000</xdr:rowOff>
    </xdr:to>
    <mc:AlternateContent xmlns:mc="http://schemas.openxmlformats.org/markup-compatibility/2006" xmlns:a14="http://schemas.microsoft.com/office/drawing/2010/main">
      <mc:Choice Requires="a14">
        <xdr:graphicFrame macro="">
          <xdr:nvGraphicFramePr>
            <xdr:cNvPr id="4" name="Sub-county 2">
              <a:extLst>
                <a:ext uri="{FF2B5EF4-FFF2-40B4-BE49-F238E27FC236}">
                  <a16:creationId xmlns:a16="http://schemas.microsoft.com/office/drawing/2014/main" id="{ACDDB452-36ED-447A-98B3-232363F97C57}"/>
                </a:ext>
              </a:extLst>
            </xdr:cNvPr>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14998700" y="1800225"/>
              <a:ext cx="2568575" cy="621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53975</xdr:colOff>
      <xdr:row>30</xdr:row>
      <xdr:rowOff>28575</xdr:rowOff>
    </xdr:from>
    <xdr:to>
      <xdr:col>16</xdr:col>
      <xdr:colOff>758825</xdr:colOff>
      <xdr:row>43</xdr:row>
      <xdr:rowOff>295275</xdr:rowOff>
    </xdr:to>
    <mc:AlternateContent xmlns:mc="http://schemas.openxmlformats.org/markup-compatibility/2006" xmlns:a14="http://schemas.microsoft.com/office/drawing/2010/main">
      <mc:Choice Requires="a14">
        <xdr:graphicFrame macro="">
          <xdr:nvGraphicFramePr>
            <xdr:cNvPr id="5" name="Facility Name 2">
              <a:extLst>
                <a:ext uri="{FF2B5EF4-FFF2-40B4-BE49-F238E27FC236}">
                  <a16:creationId xmlns:a16="http://schemas.microsoft.com/office/drawing/2014/main" id="{B637A0C4-5C8B-442A-AFA5-2811DB2110FE}"/>
                </a:ext>
              </a:extLst>
            </xdr:cNvPr>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mlns="">
        <xdr:sp macro="" textlink="">
          <xdr:nvSpPr>
            <xdr:cNvPr id="0" name=""/>
            <xdr:cNvSpPr>
              <a:spLocks noTextEdit="1"/>
            </xdr:cNvSpPr>
          </xdr:nvSpPr>
          <xdr:spPr>
            <a:xfrm>
              <a:off x="3330575" y="5527675"/>
              <a:ext cx="11601450" cy="257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0</xdr:row>
      <xdr:rowOff>57150</xdr:rowOff>
    </xdr:from>
    <xdr:to>
      <xdr:col>16</xdr:col>
      <xdr:colOff>685800</xdr:colOff>
      <xdr:row>29</xdr:row>
      <xdr:rowOff>152399</xdr:rowOff>
    </xdr:to>
    <xdr:graphicFrame macro="">
      <xdr:nvGraphicFramePr>
        <xdr:cNvPr id="2" name="Chart 1">
          <a:extLst>
            <a:ext uri="{FF2B5EF4-FFF2-40B4-BE49-F238E27FC236}">
              <a16:creationId xmlns:a16="http://schemas.microsoft.com/office/drawing/2014/main" id="{5D9A3804-2FF1-4EC1-9192-9A95021DC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47625</xdr:colOff>
      <xdr:row>0</xdr:row>
      <xdr:rowOff>69850</xdr:rowOff>
    </xdr:from>
    <xdr:to>
      <xdr:col>29</xdr:col>
      <xdr:colOff>158750</xdr:colOff>
      <xdr:row>9</xdr:row>
      <xdr:rowOff>28575</xdr:rowOff>
    </xdr:to>
    <mc:AlternateContent xmlns:mc="http://schemas.openxmlformats.org/markup-compatibility/2006" xmlns:a14="http://schemas.microsoft.com/office/drawing/2010/main">
      <mc:Choice Requires="a14">
        <xdr:graphicFrame macro="">
          <xdr:nvGraphicFramePr>
            <xdr:cNvPr id="3" name="County 3">
              <a:extLst>
                <a:ext uri="{FF2B5EF4-FFF2-40B4-BE49-F238E27FC236}">
                  <a16:creationId xmlns:a16="http://schemas.microsoft.com/office/drawing/2014/main" id="{708EF3F9-73C1-492D-B1B5-97652402E866}"/>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14309725" y="69850"/>
              <a:ext cx="2549525" cy="178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66674</xdr:colOff>
      <xdr:row>9</xdr:row>
      <xdr:rowOff>69851</xdr:rowOff>
    </xdr:from>
    <xdr:to>
      <xdr:col>30</xdr:col>
      <xdr:colOff>12700</xdr:colOff>
      <xdr:row>29</xdr:row>
      <xdr:rowOff>165101</xdr:rowOff>
    </xdr:to>
    <mc:AlternateContent xmlns:mc="http://schemas.openxmlformats.org/markup-compatibility/2006" xmlns:a14="http://schemas.microsoft.com/office/drawing/2010/main">
      <mc:Choice Requires="a14">
        <xdr:graphicFrame macro="">
          <xdr:nvGraphicFramePr>
            <xdr:cNvPr id="4" name="Sub-county 3">
              <a:extLst>
                <a:ext uri="{FF2B5EF4-FFF2-40B4-BE49-F238E27FC236}">
                  <a16:creationId xmlns:a16="http://schemas.microsoft.com/office/drawing/2014/main" id="{AAFAEC80-267C-4FDB-9675-F1A7E4485EA6}"/>
                </a:ext>
              </a:extLst>
            </xdr:cNvPr>
            <xdr:cNvGraphicFramePr/>
          </xdr:nvGraphicFramePr>
          <xdr:xfrm>
            <a:off x="0" y="0"/>
            <a:ext cx="0" cy="0"/>
          </xdr:xfrm>
          <a:graphic>
            <a:graphicData uri="http://schemas.microsoft.com/office/drawing/2010/slicer">
              <sle:slicer xmlns:sle="http://schemas.microsoft.com/office/drawing/2010/slicer" name="Sub-county 3"/>
            </a:graphicData>
          </a:graphic>
        </xdr:graphicFrame>
      </mc:Choice>
      <mc:Fallback xmlns="">
        <xdr:sp macro="" textlink="">
          <xdr:nvSpPr>
            <xdr:cNvPr id="0" name=""/>
            <xdr:cNvSpPr>
              <a:spLocks noTextEdit="1"/>
            </xdr:cNvSpPr>
          </xdr:nvSpPr>
          <xdr:spPr>
            <a:xfrm>
              <a:off x="14328774" y="1898651"/>
              <a:ext cx="2587626" cy="415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441324</xdr:colOff>
      <xdr:row>30</xdr:row>
      <xdr:rowOff>3175</xdr:rowOff>
    </xdr:from>
    <xdr:to>
      <xdr:col>30</xdr:col>
      <xdr:colOff>6350</xdr:colOff>
      <xdr:row>43</xdr:row>
      <xdr:rowOff>98425</xdr:rowOff>
    </xdr:to>
    <mc:AlternateContent xmlns:mc="http://schemas.openxmlformats.org/markup-compatibility/2006" xmlns:a14="http://schemas.microsoft.com/office/drawing/2010/main">
      <mc:Choice Requires="a14">
        <xdr:graphicFrame macro="">
          <xdr:nvGraphicFramePr>
            <xdr:cNvPr id="5" name="Facility Name 3">
              <a:extLst>
                <a:ext uri="{FF2B5EF4-FFF2-40B4-BE49-F238E27FC236}">
                  <a16:creationId xmlns:a16="http://schemas.microsoft.com/office/drawing/2014/main" id="{1469F44D-11A0-47FE-9439-764C31DFA8A4}"/>
                </a:ext>
              </a:extLst>
            </xdr:cNvPr>
            <xdr:cNvGraphicFramePr/>
          </xdr:nvGraphicFramePr>
          <xdr:xfrm>
            <a:off x="0" y="0"/>
            <a:ext cx="0" cy="0"/>
          </xdr:xfrm>
          <a:graphic>
            <a:graphicData uri="http://schemas.microsoft.com/office/drawing/2010/slicer">
              <sle:slicer xmlns:sle="http://schemas.microsoft.com/office/drawing/2010/slicer" name="Facility Name 3"/>
            </a:graphicData>
          </a:graphic>
        </xdr:graphicFrame>
      </mc:Choice>
      <mc:Fallback xmlns="">
        <xdr:sp macro="" textlink="">
          <xdr:nvSpPr>
            <xdr:cNvPr id="0" name=""/>
            <xdr:cNvSpPr>
              <a:spLocks noTextEdit="1"/>
            </xdr:cNvSpPr>
          </xdr:nvSpPr>
          <xdr:spPr>
            <a:xfrm>
              <a:off x="5407024" y="6099175"/>
              <a:ext cx="11503026" cy="273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34924</xdr:colOff>
      <xdr:row>30</xdr:row>
      <xdr:rowOff>9525</xdr:rowOff>
    </xdr:from>
    <xdr:to>
      <xdr:col>5</xdr:col>
      <xdr:colOff>292099</xdr:colOff>
      <xdr:row>43</xdr:row>
      <xdr:rowOff>76200</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684C439B-88AC-46D1-8E86-619F1AD0728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676524" y="6105525"/>
              <a:ext cx="2581275" cy="270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114300</xdr:colOff>
      <xdr:row>0</xdr:row>
      <xdr:rowOff>63501</xdr:rowOff>
    </xdr:from>
    <xdr:to>
      <xdr:col>16</xdr:col>
      <xdr:colOff>561974</xdr:colOff>
      <xdr:row>29</xdr:row>
      <xdr:rowOff>82551</xdr:rowOff>
    </xdr:to>
    <xdr:graphicFrame macro="">
      <xdr:nvGraphicFramePr>
        <xdr:cNvPr id="2" name="Chart 1">
          <a:extLst>
            <a:ext uri="{FF2B5EF4-FFF2-40B4-BE49-F238E27FC236}">
              <a16:creationId xmlns:a16="http://schemas.microsoft.com/office/drawing/2014/main" id="{EAE33FF0-6663-4382-8377-978776C2A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635001</xdr:colOff>
      <xdr:row>0</xdr:row>
      <xdr:rowOff>85725</xdr:rowOff>
    </xdr:from>
    <xdr:to>
      <xdr:col>24</xdr:col>
      <xdr:colOff>177801</xdr:colOff>
      <xdr:row>9</xdr:row>
      <xdr:rowOff>177800</xdr:rowOff>
    </xdr:to>
    <mc:AlternateContent xmlns:mc="http://schemas.openxmlformats.org/markup-compatibility/2006" xmlns:a14="http://schemas.microsoft.com/office/drawing/2010/main">
      <mc:Choice Requires="a14">
        <xdr:graphicFrame macro="">
          <xdr:nvGraphicFramePr>
            <xdr:cNvPr id="9" name="County 10">
              <a:extLst>
                <a:ext uri="{FF2B5EF4-FFF2-40B4-BE49-F238E27FC236}">
                  <a16:creationId xmlns:a16="http://schemas.microsoft.com/office/drawing/2014/main" id="{27781C34-483C-4D33-8136-F4A38E53F9F8}"/>
                </a:ext>
              </a:extLst>
            </xdr:cNvPr>
            <xdr:cNvGraphicFramePr/>
          </xdr:nvGraphicFramePr>
          <xdr:xfrm>
            <a:off x="0" y="0"/>
            <a:ext cx="0" cy="0"/>
          </xdr:xfrm>
          <a:graphic>
            <a:graphicData uri="http://schemas.microsoft.com/office/drawing/2010/slicer">
              <sle:slicer xmlns:sle="http://schemas.microsoft.com/office/drawing/2010/slicer" name="County 10"/>
            </a:graphicData>
          </a:graphic>
        </xdr:graphicFrame>
      </mc:Choice>
      <mc:Fallback xmlns="">
        <xdr:sp macro="" textlink="">
          <xdr:nvSpPr>
            <xdr:cNvPr id="0" name=""/>
            <xdr:cNvSpPr>
              <a:spLocks noTextEdit="1"/>
            </xdr:cNvSpPr>
          </xdr:nvSpPr>
          <xdr:spPr>
            <a:xfrm>
              <a:off x="13690601" y="85725"/>
              <a:ext cx="2336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650875</xdr:colOff>
      <xdr:row>10</xdr:row>
      <xdr:rowOff>47625</xdr:rowOff>
    </xdr:from>
    <xdr:to>
      <xdr:col>25</xdr:col>
      <xdr:colOff>0</xdr:colOff>
      <xdr:row>43</xdr:row>
      <xdr:rowOff>76200</xdr:rowOff>
    </xdr:to>
    <mc:AlternateContent xmlns:mc="http://schemas.openxmlformats.org/markup-compatibility/2006" xmlns:a14="http://schemas.microsoft.com/office/drawing/2010/main">
      <mc:Choice Requires="a14">
        <xdr:graphicFrame macro="">
          <xdr:nvGraphicFramePr>
            <xdr:cNvPr id="10" name="Sub-county 8">
              <a:extLst>
                <a:ext uri="{FF2B5EF4-FFF2-40B4-BE49-F238E27FC236}">
                  <a16:creationId xmlns:a16="http://schemas.microsoft.com/office/drawing/2014/main" id="{011A92D7-25CA-4050-B7E1-EB528EECE728}"/>
                </a:ext>
              </a:extLst>
            </xdr:cNvPr>
            <xdr:cNvGraphicFramePr/>
          </xdr:nvGraphicFramePr>
          <xdr:xfrm>
            <a:off x="0" y="0"/>
            <a:ext cx="0" cy="0"/>
          </xdr:xfrm>
          <a:graphic>
            <a:graphicData uri="http://schemas.microsoft.com/office/drawing/2010/slicer">
              <sle:slicer xmlns:sle="http://schemas.microsoft.com/office/drawing/2010/slicer" name="Sub-county 8"/>
            </a:graphicData>
          </a:graphic>
        </xdr:graphicFrame>
      </mc:Choice>
      <mc:Fallback xmlns="">
        <xdr:sp macro="" textlink="">
          <xdr:nvSpPr>
            <xdr:cNvPr id="0" name=""/>
            <xdr:cNvSpPr>
              <a:spLocks noTextEdit="1"/>
            </xdr:cNvSpPr>
          </xdr:nvSpPr>
          <xdr:spPr>
            <a:xfrm>
              <a:off x="13706475" y="1927225"/>
              <a:ext cx="2346325" cy="606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120650</xdr:colOff>
      <xdr:row>29</xdr:row>
      <xdr:rowOff>152401</xdr:rowOff>
    </xdr:from>
    <xdr:to>
      <xdr:col>16</xdr:col>
      <xdr:colOff>552450</xdr:colOff>
      <xdr:row>43</xdr:row>
      <xdr:rowOff>95251</xdr:rowOff>
    </xdr:to>
    <mc:AlternateContent xmlns:mc="http://schemas.openxmlformats.org/markup-compatibility/2006" xmlns:a14="http://schemas.microsoft.com/office/drawing/2010/main">
      <mc:Choice Requires="a14">
        <xdr:graphicFrame macro="">
          <xdr:nvGraphicFramePr>
            <xdr:cNvPr id="11" name="Facility Name 8">
              <a:extLst>
                <a:ext uri="{FF2B5EF4-FFF2-40B4-BE49-F238E27FC236}">
                  <a16:creationId xmlns:a16="http://schemas.microsoft.com/office/drawing/2014/main" id="{01B754B9-E820-4DEB-8EEA-BADD109DCCB2}"/>
                </a:ext>
              </a:extLst>
            </xdr:cNvPr>
            <xdr:cNvGraphicFramePr/>
          </xdr:nvGraphicFramePr>
          <xdr:xfrm>
            <a:off x="0" y="0"/>
            <a:ext cx="0" cy="0"/>
          </xdr:xfrm>
          <a:graphic>
            <a:graphicData uri="http://schemas.microsoft.com/office/drawing/2010/slicer">
              <sle:slicer xmlns:sle="http://schemas.microsoft.com/office/drawing/2010/slicer" name="Facility Name 8"/>
            </a:graphicData>
          </a:graphic>
        </xdr:graphicFrame>
      </mc:Choice>
      <mc:Fallback xmlns="">
        <xdr:sp macro="" textlink="">
          <xdr:nvSpPr>
            <xdr:cNvPr id="0" name=""/>
            <xdr:cNvSpPr>
              <a:spLocks noTextEdit="1"/>
            </xdr:cNvSpPr>
          </xdr:nvSpPr>
          <xdr:spPr>
            <a:xfrm>
              <a:off x="2800350" y="5346701"/>
              <a:ext cx="10807700" cy="243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85725</xdr:colOff>
      <xdr:row>0</xdr:row>
      <xdr:rowOff>76200</xdr:rowOff>
    </xdr:from>
    <xdr:to>
      <xdr:col>16</xdr:col>
      <xdr:colOff>676275</xdr:colOff>
      <xdr:row>30</xdr:row>
      <xdr:rowOff>152399</xdr:rowOff>
    </xdr:to>
    <xdr:graphicFrame macro="">
      <xdr:nvGraphicFramePr>
        <xdr:cNvPr id="2" name="Chart 1">
          <a:extLst>
            <a:ext uri="{FF2B5EF4-FFF2-40B4-BE49-F238E27FC236}">
              <a16:creationId xmlns:a16="http://schemas.microsoft.com/office/drawing/2014/main" id="{14F861D1-8031-442A-B7B3-9DB170C95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784224</xdr:colOff>
      <xdr:row>0</xdr:row>
      <xdr:rowOff>104775</xdr:rowOff>
    </xdr:from>
    <xdr:to>
      <xdr:col>29</xdr:col>
      <xdr:colOff>200025</xdr:colOff>
      <xdr:row>10</xdr:row>
      <xdr:rowOff>136525</xdr:rowOff>
    </xdr:to>
    <mc:AlternateContent xmlns:mc="http://schemas.openxmlformats.org/markup-compatibility/2006" xmlns:a14="http://schemas.microsoft.com/office/drawing/2010/main">
      <mc:Choice Requires="a14">
        <xdr:graphicFrame macro="">
          <xdr:nvGraphicFramePr>
            <xdr:cNvPr id="3" name="County 4">
              <a:extLst>
                <a:ext uri="{FF2B5EF4-FFF2-40B4-BE49-F238E27FC236}">
                  <a16:creationId xmlns:a16="http://schemas.microsoft.com/office/drawing/2014/main" id="{8984BE2D-E035-4919-BA38-6FCF5920741B}"/>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13700124" y="104775"/>
              <a:ext cx="2641601"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12699</xdr:colOff>
      <xdr:row>11</xdr:row>
      <xdr:rowOff>31750</xdr:rowOff>
    </xdr:from>
    <xdr:to>
      <xdr:col>30</xdr:col>
      <xdr:colOff>22224</xdr:colOff>
      <xdr:row>45</xdr:row>
      <xdr:rowOff>88900</xdr:rowOff>
    </xdr:to>
    <mc:AlternateContent xmlns:mc="http://schemas.openxmlformats.org/markup-compatibility/2006" xmlns:a14="http://schemas.microsoft.com/office/drawing/2010/main">
      <mc:Choice Requires="a14">
        <xdr:graphicFrame macro="">
          <xdr:nvGraphicFramePr>
            <xdr:cNvPr id="4" name="Sub-county 4">
              <a:extLst>
                <a:ext uri="{FF2B5EF4-FFF2-40B4-BE49-F238E27FC236}">
                  <a16:creationId xmlns:a16="http://schemas.microsoft.com/office/drawing/2014/main" id="{03A85DA8-A8EB-463F-8278-04E9B919A1A1}"/>
                </a:ext>
              </a:extLst>
            </xdr:cNvPr>
            <xdr:cNvGraphicFramePr/>
          </xdr:nvGraphicFramePr>
          <xdr:xfrm>
            <a:off x="0" y="0"/>
            <a:ext cx="0" cy="0"/>
          </xdr:xfrm>
          <a:graphic>
            <a:graphicData uri="http://schemas.microsoft.com/office/drawing/2010/slicer">
              <sle:slicer xmlns:sle="http://schemas.microsoft.com/office/drawing/2010/slicer" name="Sub-county 4"/>
            </a:graphicData>
          </a:graphic>
        </xdr:graphicFrame>
      </mc:Choice>
      <mc:Fallback xmlns="">
        <xdr:sp macro="" textlink="">
          <xdr:nvSpPr>
            <xdr:cNvPr id="0" name=""/>
            <xdr:cNvSpPr>
              <a:spLocks noTextEdit="1"/>
            </xdr:cNvSpPr>
          </xdr:nvSpPr>
          <xdr:spPr>
            <a:xfrm>
              <a:off x="13715999" y="1987550"/>
              <a:ext cx="2651125" cy="5835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107949</xdr:colOff>
      <xdr:row>31</xdr:row>
      <xdr:rowOff>82550</xdr:rowOff>
    </xdr:from>
    <xdr:to>
      <xdr:col>16</xdr:col>
      <xdr:colOff>688974</xdr:colOff>
      <xdr:row>45</xdr:row>
      <xdr:rowOff>98425</xdr:rowOff>
    </xdr:to>
    <mc:AlternateContent xmlns:mc="http://schemas.openxmlformats.org/markup-compatibility/2006" xmlns:a14="http://schemas.microsoft.com/office/drawing/2010/main">
      <mc:Choice Requires="a14">
        <xdr:graphicFrame macro="">
          <xdr:nvGraphicFramePr>
            <xdr:cNvPr id="5" name="Facility Name 4">
              <a:extLst>
                <a:ext uri="{FF2B5EF4-FFF2-40B4-BE49-F238E27FC236}">
                  <a16:creationId xmlns:a16="http://schemas.microsoft.com/office/drawing/2014/main" id="{7326FB05-999F-45C6-911E-17C55E9C265A}"/>
                </a:ext>
              </a:extLst>
            </xdr:cNvPr>
            <xdr:cNvGraphicFramePr/>
          </xdr:nvGraphicFramePr>
          <xdr:xfrm>
            <a:off x="0" y="0"/>
            <a:ext cx="0" cy="0"/>
          </xdr:xfrm>
          <a:graphic>
            <a:graphicData uri="http://schemas.microsoft.com/office/drawing/2010/slicer">
              <sle:slicer xmlns:sle="http://schemas.microsoft.com/office/drawing/2010/slicer" name="Facility Name 4"/>
            </a:graphicData>
          </a:graphic>
        </xdr:graphicFrame>
      </mc:Choice>
      <mc:Fallback xmlns="">
        <xdr:sp macro="" textlink="">
          <xdr:nvSpPr>
            <xdr:cNvPr id="0" name=""/>
            <xdr:cNvSpPr>
              <a:spLocks noTextEdit="1"/>
            </xdr:cNvSpPr>
          </xdr:nvSpPr>
          <xdr:spPr>
            <a:xfrm>
              <a:off x="2787649" y="5734050"/>
              <a:ext cx="10817225" cy="259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47626</xdr:colOff>
      <xdr:row>0</xdr:row>
      <xdr:rowOff>76200</xdr:rowOff>
    </xdr:from>
    <xdr:to>
      <xdr:col>16</xdr:col>
      <xdr:colOff>866775</xdr:colOff>
      <xdr:row>29</xdr:row>
      <xdr:rowOff>114300</xdr:rowOff>
    </xdr:to>
    <xdr:graphicFrame macro="">
      <xdr:nvGraphicFramePr>
        <xdr:cNvPr id="3" name="Chart 2">
          <a:extLst>
            <a:ext uri="{FF2B5EF4-FFF2-40B4-BE49-F238E27FC236}">
              <a16:creationId xmlns:a16="http://schemas.microsoft.com/office/drawing/2014/main" id="{AA52912F-B76E-4967-9B88-44DF973DD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0</xdr:row>
      <xdr:rowOff>107951</xdr:rowOff>
    </xdr:from>
    <xdr:to>
      <xdr:col>29</xdr:col>
      <xdr:colOff>139700</xdr:colOff>
      <xdr:row>4</xdr:row>
      <xdr:rowOff>1016001</xdr:rowOff>
    </xdr:to>
    <mc:AlternateContent xmlns:mc="http://schemas.openxmlformats.org/markup-compatibility/2006" xmlns:a14="http://schemas.microsoft.com/office/drawing/2010/main">
      <mc:Choice Requires="a14">
        <xdr:graphicFrame macro="">
          <xdr:nvGraphicFramePr>
            <xdr:cNvPr id="2" name="County 5">
              <a:extLst>
                <a:ext uri="{FF2B5EF4-FFF2-40B4-BE49-F238E27FC236}">
                  <a16:creationId xmlns:a16="http://schemas.microsoft.com/office/drawing/2014/main" id="{30150835-1691-40BF-BC12-B087A4AC2629}"/>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15074900" y="107951"/>
              <a:ext cx="25781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4</xdr:row>
      <xdr:rowOff>1108075</xdr:rowOff>
    </xdr:from>
    <xdr:to>
      <xdr:col>29</xdr:col>
      <xdr:colOff>165100</xdr:colOff>
      <xdr:row>41</xdr:row>
      <xdr:rowOff>190500</xdr:rowOff>
    </xdr:to>
    <mc:AlternateContent xmlns:mc="http://schemas.openxmlformats.org/markup-compatibility/2006" xmlns:a14="http://schemas.microsoft.com/office/drawing/2010/main">
      <mc:Choice Requires="a14">
        <xdr:graphicFrame macro="">
          <xdr:nvGraphicFramePr>
            <xdr:cNvPr id="5" name="Sub-county 5">
              <a:extLst>
                <a:ext uri="{FF2B5EF4-FFF2-40B4-BE49-F238E27FC236}">
                  <a16:creationId xmlns:a16="http://schemas.microsoft.com/office/drawing/2014/main" id="{43C358EF-9F6C-44BE-8A77-0F35B4A5F6F2}"/>
                </a:ext>
              </a:extLst>
            </xdr:cNvPr>
            <xdr:cNvGraphicFramePr/>
          </xdr:nvGraphicFramePr>
          <xdr:xfrm>
            <a:off x="0" y="0"/>
            <a:ext cx="0" cy="0"/>
          </xdr:xfrm>
          <a:graphic>
            <a:graphicData uri="http://schemas.microsoft.com/office/drawing/2010/slicer">
              <sle:slicer xmlns:sle="http://schemas.microsoft.com/office/drawing/2010/slicer" name="Sub-county 5"/>
            </a:graphicData>
          </a:graphic>
        </xdr:graphicFrame>
      </mc:Choice>
      <mc:Fallback xmlns="">
        <xdr:sp macro="" textlink="">
          <xdr:nvSpPr>
            <xdr:cNvPr id="0" name=""/>
            <xdr:cNvSpPr>
              <a:spLocks noTextEdit="1"/>
            </xdr:cNvSpPr>
          </xdr:nvSpPr>
          <xdr:spPr>
            <a:xfrm>
              <a:off x="15103475" y="1920875"/>
              <a:ext cx="2574925" cy="799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47624</xdr:colOff>
      <xdr:row>29</xdr:row>
      <xdr:rowOff>180975</xdr:rowOff>
    </xdr:from>
    <xdr:to>
      <xdr:col>16</xdr:col>
      <xdr:colOff>866774</xdr:colOff>
      <xdr:row>43</xdr:row>
      <xdr:rowOff>114300</xdr:rowOff>
    </xdr:to>
    <mc:AlternateContent xmlns:mc="http://schemas.openxmlformats.org/markup-compatibility/2006" xmlns:a14="http://schemas.microsoft.com/office/drawing/2010/main">
      <mc:Choice Requires="a14">
        <xdr:graphicFrame macro="">
          <xdr:nvGraphicFramePr>
            <xdr:cNvPr id="6" name="Facility Name 5">
              <a:extLst>
                <a:ext uri="{FF2B5EF4-FFF2-40B4-BE49-F238E27FC236}">
                  <a16:creationId xmlns:a16="http://schemas.microsoft.com/office/drawing/2014/main" id="{0328A993-3DC8-4104-AC31-0B7007CAC45E}"/>
                </a:ext>
              </a:extLst>
            </xdr:cNvPr>
            <xdr:cNvGraphicFramePr/>
          </xdr:nvGraphicFramePr>
          <xdr:xfrm>
            <a:off x="0" y="0"/>
            <a:ext cx="0" cy="0"/>
          </xdr:xfrm>
          <a:graphic>
            <a:graphicData uri="http://schemas.microsoft.com/office/drawing/2010/slicer">
              <sle:slicer xmlns:sle="http://schemas.microsoft.com/office/drawing/2010/slicer" name="Facility Name 5"/>
            </a:graphicData>
          </a:graphic>
        </xdr:graphicFrame>
      </mc:Choice>
      <mc:Fallback xmlns="">
        <xdr:sp macro="" textlink="">
          <xdr:nvSpPr>
            <xdr:cNvPr id="0" name=""/>
            <xdr:cNvSpPr>
              <a:spLocks noTextEdit="1"/>
            </xdr:cNvSpPr>
          </xdr:nvSpPr>
          <xdr:spPr>
            <a:xfrm>
              <a:off x="2695574" y="7305675"/>
              <a:ext cx="12220575" cy="2733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68036</xdr:colOff>
      <xdr:row>0</xdr:row>
      <xdr:rowOff>76200</xdr:rowOff>
    </xdr:from>
    <xdr:to>
      <xdr:col>16</xdr:col>
      <xdr:colOff>866774</xdr:colOff>
      <xdr:row>28</xdr:row>
      <xdr:rowOff>9525</xdr:rowOff>
    </xdr:to>
    <xdr:graphicFrame macro="">
      <xdr:nvGraphicFramePr>
        <xdr:cNvPr id="2" name="Chart 1">
          <a:extLst>
            <a:ext uri="{FF2B5EF4-FFF2-40B4-BE49-F238E27FC236}">
              <a16:creationId xmlns:a16="http://schemas.microsoft.com/office/drawing/2014/main" id="{E0FE9606-3CF2-45D1-844E-B7382A56F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931182</xdr:colOff>
      <xdr:row>0</xdr:row>
      <xdr:rowOff>101860</xdr:rowOff>
    </xdr:from>
    <xdr:to>
      <xdr:col>29</xdr:col>
      <xdr:colOff>165100</xdr:colOff>
      <xdr:row>4</xdr:row>
      <xdr:rowOff>1003430</xdr:rowOff>
    </xdr:to>
    <mc:AlternateContent xmlns:mc="http://schemas.openxmlformats.org/markup-compatibility/2006" xmlns:a14="http://schemas.microsoft.com/office/drawing/2010/main">
      <mc:Choice Requires="a14">
        <xdr:graphicFrame macro="">
          <xdr:nvGraphicFramePr>
            <xdr:cNvPr id="4" name="County 6">
              <a:extLst>
                <a:ext uri="{FF2B5EF4-FFF2-40B4-BE49-F238E27FC236}">
                  <a16:creationId xmlns:a16="http://schemas.microsoft.com/office/drawing/2014/main" id="{C6658F63-2ADF-4FDF-BDA7-01535A18CE07}"/>
                </a:ext>
              </a:extLst>
            </xdr:cNvPr>
            <xdr:cNvGraphicFramePr/>
          </xdr:nvGraphicFramePr>
          <xdr:xfrm>
            <a:off x="0" y="0"/>
            <a:ext cx="0" cy="0"/>
          </xdr:xfrm>
          <a:graphic>
            <a:graphicData uri="http://schemas.microsoft.com/office/drawing/2010/slicer">
              <sle:slicer xmlns:sle="http://schemas.microsoft.com/office/drawing/2010/slicer" name="County 6"/>
            </a:graphicData>
          </a:graphic>
        </xdr:graphicFrame>
      </mc:Choice>
      <mc:Fallback xmlns="">
        <xdr:sp macro="" textlink="">
          <xdr:nvSpPr>
            <xdr:cNvPr id="0" name=""/>
            <xdr:cNvSpPr>
              <a:spLocks noTextEdit="1"/>
            </xdr:cNvSpPr>
          </xdr:nvSpPr>
          <xdr:spPr>
            <a:xfrm>
              <a:off x="15066282" y="101860"/>
              <a:ext cx="2612118" cy="1727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13801</xdr:colOff>
      <xdr:row>4</xdr:row>
      <xdr:rowOff>1078981</xdr:rowOff>
    </xdr:from>
    <xdr:to>
      <xdr:col>29</xdr:col>
      <xdr:colOff>177800</xdr:colOff>
      <xdr:row>39</xdr:row>
      <xdr:rowOff>82550</xdr:rowOff>
    </xdr:to>
    <mc:AlternateContent xmlns:mc="http://schemas.openxmlformats.org/markup-compatibility/2006" xmlns:a14="http://schemas.microsoft.com/office/drawing/2010/main">
      <mc:Choice Requires="a14">
        <xdr:graphicFrame macro="">
          <xdr:nvGraphicFramePr>
            <xdr:cNvPr id="5" name="Sub-county 6">
              <a:extLst>
                <a:ext uri="{FF2B5EF4-FFF2-40B4-BE49-F238E27FC236}">
                  <a16:creationId xmlns:a16="http://schemas.microsoft.com/office/drawing/2014/main" id="{71A4602D-5F1E-4D2A-A509-5A2FECD01B62}"/>
                </a:ext>
              </a:extLst>
            </xdr:cNvPr>
            <xdr:cNvGraphicFramePr/>
          </xdr:nvGraphicFramePr>
          <xdr:xfrm>
            <a:off x="0" y="0"/>
            <a:ext cx="0" cy="0"/>
          </xdr:xfrm>
          <a:graphic>
            <a:graphicData uri="http://schemas.microsoft.com/office/drawing/2010/slicer">
              <sle:slicer xmlns:sle="http://schemas.microsoft.com/office/drawing/2010/slicer" name="Sub-county 6"/>
            </a:graphicData>
          </a:graphic>
        </xdr:graphicFrame>
      </mc:Choice>
      <mc:Fallback xmlns="">
        <xdr:sp macro="" textlink="">
          <xdr:nvSpPr>
            <xdr:cNvPr id="0" name=""/>
            <xdr:cNvSpPr>
              <a:spLocks noTextEdit="1"/>
            </xdr:cNvSpPr>
          </xdr:nvSpPr>
          <xdr:spPr>
            <a:xfrm>
              <a:off x="15088701" y="1891781"/>
              <a:ext cx="2602399" cy="8547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71340</xdr:colOff>
      <xdr:row>28</xdr:row>
      <xdr:rowOff>73478</xdr:rowOff>
    </xdr:from>
    <xdr:to>
      <xdr:col>16</xdr:col>
      <xdr:colOff>865025</xdr:colOff>
      <xdr:row>43</xdr:row>
      <xdr:rowOff>145791</xdr:rowOff>
    </xdr:to>
    <mc:AlternateContent xmlns:mc="http://schemas.openxmlformats.org/markup-compatibility/2006" xmlns:a14="http://schemas.microsoft.com/office/drawing/2010/main">
      <mc:Choice Requires="a14">
        <xdr:graphicFrame macro="">
          <xdr:nvGraphicFramePr>
            <xdr:cNvPr id="6" name="Facility Name 6">
              <a:extLst>
                <a:ext uri="{FF2B5EF4-FFF2-40B4-BE49-F238E27FC236}">
                  <a16:creationId xmlns:a16="http://schemas.microsoft.com/office/drawing/2014/main" id="{BD9C8FD1-1D35-4C6A-8566-577E6F5F3300}"/>
                </a:ext>
              </a:extLst>
            </xdr:cNvPr>
            <xdr:cNvGraphicFramePr/>
          </xdr:nvGraphicFramePr>
          <xdr:xfrm>
            <a:off x="0" y="0"/>
            <a:ext cx="0" cy="0"/>
          </xdr:xfrm>
          <a:graphic>
            <a:graphicData uri="http://schemas.microsoft.com/office/drawing/2010/slicer">
              <sle:slicer xmlns:sle="http://schemas.microsoft.com/office/drawing/2010/slicer" name="Facility Name 6"/>
            </a:graphicData>
          </a:graphic>
        </xdr:graphicFrame>
      </mc:Choice>
      <mc:Fallback xmlns="">
        <xdr:sp macro="" textlink="">
          <xdr:nvSpPr>
            <xdr:cNvPr id="0" name=""/>
            <xdr:cNvSpPr>
              <a:spLocks noTextEdit="1"/>
            </xdr:cNvSpPr>
          </xdr:nvSpPr>
          <xdr:spPr>
            <a:xfrm>
              <a:off x="2715013" y="8208606"/>
              <a:ext cx="12194527" cy="313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mmanuel Kaunda" refreshedDate="43634.796428125002" missingItemsLimit="0" createdVersion="6" refreshedVersion="6" minRefreshableVersion="3" recordCount="37194" xr:uid="{0551A670-4C9C-40D8-9933-D607714ABB29}">
  <cacheSource type="worksheet">
    <worksheetSource name="Table2"/>
  </cacheSource>
  <cacheFields count="40">
    <cacheField name="Date" numFmtId="0">
      <sharedItems count="9">
        <s v="2019-05-14"/>
        <s v="2019-05-15"/>
        <s v="2019-05-16"/>
        <s v="2019-05-17"/>
        <s v="2019-05-18"/>
        <s v="2019-05-19"/>
        <s v="2019-05-20"/>
        <s v="2019-05-21"/>
        <s v="2019-05-22"/>
      </sharedItems>
    </cacheField>
    <cacheField name="County" numFmtId="0">
      <sharedItems count="5">
        <s v="Nakuru"/>
        <s v="Kajiado"/>
        <s v="Baringo"/>
        <s v="Narok"/>
        <s v="Turkana"/>
      </sharedItems>
    </cacheField>
    <cacheField name="Sub-county" numFmtId="0">
      <sharedItems count="22">
        <s v="Nakuru East"/>
        <s v="Nakuru North"/>
        <s v="Kajiado Central"/>
        <s v="Molo"/>
        <s v="Koibatek"/>
        <s v="Narok North"/>
        <s v="Nakuru West"/>
        <s v="Gilgil"/>
        <s v="Naivasha"/>
        <s v="Njoro"/>
        <s v="Kajiado East"/>
        <s v="Baringo Central"/>
        <s v="Turkana Central"/>
        <s v="Loitokitok"/>
        <s v="Kuresoi South"/>
        <s v="Narok East"/>
        <s v="Kajiado North"/>
        <s v="Narok South"/>
        <s v="Rongai"/>
        <s v="Subukia"/>
        <s v="Narok West"/>
        <s v="Kuresoi North"/>
      </sharedItems>
    </cacheField>
    <cacheField name="Ward" numFmtId="0">
      <sharedItems/>
    </cacheField>
    <cacheField name="Facility Name" numFmtId="0">
      <sharedItems count="60">
        <s v="Family Health options Kenya (Nakuru)"/>
        <s v="Bahati Dispensary"/>
        <s v="Bahati District Hospital"/>
        <s v="Bisil Health Centre"/>
        <s v="Bondeni Dispensary (Nakuru Central)"/>
        <s v="Bondeni Maternity"/>
        <s v="Dundori Health Centre"/>
        <s v="Elburgon Sub-District Hospital"/>
        <s v="Eldama Ravine District Hospital"/>
        <s v="Enabelbel Health Centre"/>
        <s v="Engashura Health Centre"/>
        <s v="FITC Dispensary"/>
        <s v="Gilgil Sub-District Hospital"/>
        <s v="Finlays  Hospital"/>
        <s v="Huruma Dispensary"/>
        <s v="Industrial Area Dispensary"/>
        <s v="Isinya Health Centre"/>
        <s v="Kabarnet District Hospital"/>
        <s v="Kajiado District Hospital"/>
        <s v="Kalokol (AIC) Health Centre"/>
        <s v="Kapkures Dispensary (Nakuru Central)"/>
        <s v="Karagita Dispensary"/>
        <s v="Kimana Health Centre"/>
        <s v="Kiptagich Dispensary"/>
        <s v="Kitengela Health Centre"/>
        <s v="Kitengela Medical Services"/>
        <s v="Lakeview Nursing Home"/>
        <s v="Lanet Health Centre"/>
        <s v="Langa Langa Health Centre"/>
        <s v="Loitokitok District Hospital"/>
        <s v="Mai Mahiu Health centre"/>
        <s v="Mau Narok Health Centre"/>
        <s v="Mercy Hospital"/>
        <s v="Mirugi Kariuki Dispensary"/>
        <s v="Molo District Hospital"/>
        <s v="Mother Kevin Dispensary (Catholic)"/>
        <s v="Nairagie-Enkare Health Centre"/>
        <s v="Naivasha District Hospital"/>
        <s v="Nakuru Provincial General Hospital (PGH)"/>
        <s v="Namanga Health Centre"/>
        <s v="Narok District Hospital"/>
        <s v="Ngong Sub-District Hospital"/>
        <s v="Njoro Health Centre"/>
        <s v="Nakuru West Health Centre"/>
        <s v="Olenguruone Sub-District Hospital"/>
        <s v="Ololulunga District Hospital"/>
        <s v="Ongata Rongai Health Centre"/>
        <s v="Rongai Health Centre"/>
        <s v="Simba Health Centre"/>
        <s v="Sogoo Health Centre"/>
        <s v="St Mary's Hospital (Naivasha)"/>
        <s v="St Patrick's Kanamkemer Dispensary"/>
        <s v="Subukia Health Centre"/>
        <s v="Mulot Health Centre"/>
        <s v="Oloolua Dispensary"/>
        <s v="Kijani (Mirera) Dispensary"/>
        <s v="Algadir Medical Clinic"/>
        <s v="Rhonda Dispensary and Maternity"/>
        <s v="Keringet Health Centre (Kuresoi)"/>
        <s v="Ikumbi Health Centre"/>
      </sharedItems>
    </cacheField>
    <cacheField name="MFLCode" numFmtId="0">
      <sharedItems containsSemiMixedTypes="0" containsString="0" containsNumber="1" containsInteger="1" minValue="14177" maxValue="20137"/>
    </cacheField>
    <cacheField name="level1" numFmtId="0">
      <sharedItems count="4">
        <s v="HTS"/>
        <s v="PNS"/>
        <s v="Daily ART - PMTCT"/>
        <s v="Daily ART - CCC"/>
      </sharedItems>
    </cacheField>
    <cacheField name="level2" numFmtId="0">
      <sharedItems count="22">
        <s v="Other PITC"/>
        <s v="VCT"/>
        <s v="Inpatient"/>
        <s v="STI Clinic"/>
        <s v="PMTCT ANC ONLY"/>
        <s v="Pediatric"/>
        <s v="TB Clinic"/>
        <s v="Emergency Ward"/>
        <s v="VMMC"/>
        <s v="PMTCT POST ANC 1"/>
        <s v="Index testing -Contacts Children"/>
        <s v="Index Testing-PNS"/>
        <s v="Discordant Couple"/>
        <s v="Other NP/KP Contacts"/>
        <s v="PMTCT"/>
        <s v="STF"/>
        <s v="TB"/>
        <s v="A_ART appointment tracking and follow up"/>
        <s v="B_LTFU tracking"/>
        <s v="C_Other ART"/>
        <s v="D_Viral Load"/>
        <s v="Malnutrition"/>
      </sharedItems>
    </cacheField>
    <cacheField name="Level3" numFmtId="0">
      <sharedItems count="52">
        <s v="Tested"/>
        <s v="Positive"/>
        <s v="Started on ART"/>
        <s v="[1].Index Clients Screened"/>
        <s v="[2].Contacts identified"/>
        <s v="[3].Known Positive"/>
        <s v="[4].Eligible"/>
        <s v="[5].Tested"/>
        <s v="[6].Positive"/>
        <s v="[7].Started on Treatment"/>
        <s v="No. of  clients booked for appointments "/>
        <s v="No. of clients who kept appointments   "/>
        <s v="No. of clients  who missed appointments and contacted"/>
        <s v="No. of clients  who missed appointments and returned to care"/>
        <s v="No. of clients  who missed appointments who self-transferred"/>
        <s v="No. of clients  who stopped treatment"/>
        <s v="No. of clients  who missed appointments and confirmed dead"/>
        <s v="No. of LTFU contacted (for the day)"/>
        <s v="No. of clients LTFU and restarted on ART"/>
        <s v="No. of clients  LTFU confirmed self-transferred"/>
        <s v="No. of clients  reported as stopped who currently are on treatment in the facility (data error) "/>
        <s v="No. of clients  LTFU confirmed stopped treatment"/>
        <s v="No. of clients  LTFU confirmed dead"/>
        <s v="No. new on treatment"/>
        <s v="No. of Transfer ins"/>
        <s v="Transfer Out     "/>
        <s v="No. of  stable clients on Multi Month Scripting (MMS)- Fast track Model"/>
        <s v="No. of clients due for TLD transition (from clients attending clinic today)"/>
        <s v="No. of clients transitioned to TLD "/>
        <s v="No. of clients due for viral load (from clients attending clinic today)"/>
        <s v="No. of VL samples collected from clients attending clinic"/>
        <s v="No. of VL results received"/>
        <s v="No. of VL suppressed"/>
        <s v="No. of LTFU "/>
        <s v="No. of clients newly initiated on ART due for second visit "/>
        <s v="No. of clients newly initiated on ART due for second visit and returned for appointment"/>
        <s v="No. of clients  who missed appointments and phone did not go through"/>
        <s v="No. of clients  who missed appointments and phone rang but not answered"/>
        <s v="No. of clients  who missed appointments and responded wrong number"/>
        <s v="No. of clients  who missed appointments and has no locator details"/>
        <s v="No. of clients LTFU whose phone did not go through"/>
        <s v="No. of clients  LTFU whose  phone rang but not answered"/>
        <s v="No. of clients  LTFU and responded wrong number"/>
        <s v="No. of clients  LTFU with no locator details"/>
        <s v="No. of clients  LTFU traced but not found"/>
        <s v="No. of clients who attended clinic today"/>
        <s v="No. of  stable clients "/>
        <s v="No. of  stable clients receiving 3 months or more supply of drugs"/>
        <s v="Positivity" f="1"/>
        <s v="Daily TX Target" f="1"/>
        <s v="Linkage" f="1"/>
        <s v="Clients Not Started on ART" f="1"/>
      </sharedItems>
    </cacheField>
    <cacheField name="Unknown_Male" numFmtId="0">
      <sharedItems containsSemiMixedTypes="0" containsString="0" containsNumber="1" containsInteger="1" minValue="0" maxValue="3"/>
    </cacheField>
    <cacheField name="Below 1_Male" numFmtId="0">
      <sharedItems containsSemiMixedTypes="0" containsString="0" containsNumber="1" containsInteger="1" minValue="0" maxValue="3"/>
    </cacheField>
    <cacheField name="1-4_Male" numFmtId="0">
      <sharedItems containsSemiMixedTypes="0" containsString="0" containsNumber="1" containsInteger="1" minValue="0" maxValue="4"/>
    </cacheField>
    <cacheField name="5-9_Male" numFmtId="0">
      <sharedItems containsSemiMixedTypes="0" containsString="0" containsNumber="1" containsInteger="1" minValue="0" maxValue="4"/>
    </cacheField>
    <cacheField name="10-14_Male" numFmtId="0">
      <sharedItems containsSemiMixedTypes="0" containsString="0" containsNumber="1" containsInteger="1" minValue="0" maxValue="8"/>
    </cacheField>
    <cacheField name="15-19_Male" numFmtId="0">
      <sharedItems containsSemiMixedTypes="0" containsString="0" containsNumber="1" containsInteger="1" minValue="0" maxValue="13"/>
    </cacheField>
    <cacheField name="20-24_Male" numFmtId="0">
      <sharedItems containsSemiMixedTypes="0" containsString="0" containsNumber="1" containsInteger="1" minValue="0" maxValue="7"/>
    </cacheField>
    <cacheField name="25-29_Male" numFmtId="0">
      <sharedItems containsSemiMixedTypes="0" containsString="0" containsNumber="1" containsInteger="1" minValue="0" maxValue="15"/>
    </cacheField>
    <cacheField name="30-34_Male" numFmtId="0">
      <sharedItems containsSemiMixedTypes="0" containsString="0" containsNumber="1" containsInteger="1" minValue="0" maxValue="12"/>
    </cacheField>
    <cacheField name="35-39_Male" numFmtId="0">
      <sharedItems containsSemiMixedTypes="0" containsString="0" containsNumber="1" containsInteger="1" minValue="0" maxValue="15"/>
    </cacheField>
    <cacheField name="40-44_Male" numFmtId="0">
      <sharedItems containsSemiMixedTypes="0" containsString="0" containsNumber="1" containsInteger="1" minValue="0" maxValue="20"/>
    </cacheField>
    <cacheField name="45-49_Male" numFmtId="0">
      <sharedItems containsSemiMixedTypes="0" containsString="0" containsNumber="1" containsInteger="1" minValue="0" maxValue="18"/>
    </cacheField>
    <cacheField name="Above 50_Male" numFmtId="0">
      <sharedItems containsSemiMixedTypes="0" containsString="0" containsNumber="1" containsInteger="1" minValue="0" maxValue="30"/>
    </cacheField>
    <cacheField name="Unknown_Female" numFmtId="0">
      <sharedItems containsSemiMixedTypes="0" containsString="0" containsNumber="1" containsInteger="1" minValue="0" maxValue="2"/>
    </cacheField>
    <cacheField name="Below 1_Female" numFmtId="0">
      <sharedItems containsSemiMixedTypes="0" containsString="0" containsNumber="1" containsInteger="1" minValue="0" maxValue="1"/>
    </cacheField>
    <cacheField name="1-4_Female" numFmtId="0">
      <sharedItems containsSemiMixedTypes="0" containsString="0" containsNumber="1" containsInteger="1" minValue="0" maxValue="7"/>
    </cacheField>
    <cacheField name="5-9_Female" numFmtId="0">
      <sharedItems containsSemiMixedTypes="0" containsString="0" containsNumber="1" containsInteger="1" minValue="0" maxValue="15"/>
    </cacheField>
    <cacheField name="10-14_Female" numFmtId="0">
      <sharedItems containsSemiMixedTypes="0" containsString="0" containsNumber="1" containsInteger="1" minValue="0" maxValue="16"/>
    </cacheField>
    <cacheField name="15-19_Female" numFmtId="0">
      <sharedItems containsSemiMixedTypes="0" containsString="0" containsNumber="1" containsInteger="1" minValue="0" maxValue="12"/>
    </cacheField>
    <cacheField name="20-24_Female" numFmtId="0">
      <sharedItems containsSemiMixedTypes="0" containsString="0" containsNumber="1" containsInteger="1" minValue="0" maxValue="14"/>
    </cacheField>
    <cacheField name="25-29_Female" numFmtId="0">
      <sharedItems containsSemiMixedTypes="0" containsString="0" containsNumber="1" containsInteger="1" minValue="0" maxValue="24"/>
    </cacheField>
    <cacheField name="30-34_Female" numFmtId="0">
      <sharedItems containsSemiMixedTypes="0" containsString="0" containsNumber="1" containsInteger="1" minValue="0" maxValue="44"/>
    </cacheField>
    <cacheField name="35-39_Female" numFmtId="0">
      <sharedItems containsSemiMixedTypes="0" containsString="0" containsNumber="1" containsInteger="1" minValue="0" maxValue="34"/>
    </cacheField>
    <cacheField name="40-44_Female" numFmtId="0">
      <sharedItems containsSemiMixedTypes="0" containsString="0" containsNumber="1" containsInteger="1" minValue="0" maxValue="36"/>
    </cacheField>
    <cacheField name="45-49_Female" numFmtId="0">
      <sharedItems containsSemiMixedTypes="0" containsString="0" containsNumber="1" containsInteger="1" minValue="0" maxValue="25"/>
    </cacheField>
    <cacheField name="Above 50_Female" numFmtId="0">
      <sharedItems containsSemiMixedTypes="0" containsString="0" containsNumber="1" containsInteger="1" minValue="0" maxValue="44"/>
    </cacheField>
    <cacheField name="Day of Week" numFmtId="0">
      <sharedItems containsSemiMixedTypes="0" containsString="0" containsNumber="1" containsInteger="1" minValue="1" maxValue="7" count="7">
        <n v="2"/>
        <n v="3"/>
        <n v="4"/>
        <n v="5"/>
        <n v="6"/>
        <n v="7"/>
        <n v="1"/>
      </sharedItems>
    </cacheField>
    <cacheField name="Total" numFmtId="0">
      <sharedItems containsSemiMixedTypes="0" containsString="0" containsNumber="1" containsInteger="1" minValue="0" maxValue="243"/>
    </cacheField>
    <cacheField name="Reporting Date" numFmtId="0">
      <sharedItems count="9">
        <s v="2019-05-14"/>
        <s v="2019-05-15"/>
        <s v="2019-05-16"/>
        <s v="2019-05-17"/>
        <s v="2019-05-18"/>
        <s v="2019-05-19"/>
        <s v="2019-05-20"/>
        <s v="2019-05-21"/>
        <s v="2019-05-22"/>
      </sharedItems>
    </cacheField>
    <cacheField name="Week 1" numFmtId="0">
      <sharedItems/>
    </cacheField>
    <cacheField name="Lead STO" numFmtId="0">
      <sharedItems/>
    </cacheField>
  </cacheFields>
  <calculatedItems count="4">
    <calculatedItem formula=" IFERROR(Level3[Positive]/Level3[Tested],0)">
      <pivotArea cacheIndex="1" outline="0" fieldPosition="0">
        <references count="1">
          <reference field="8" count="1">
            <x v="48"/>
          </reference>
        </references>
      </pivotArea>
    </calculatedItem>
    <calculatedItem formula=" IFERROR(Level3['Started on ART']/Level3[Positive],0)">
      <pivotArea cacheIndex="1" outline="0" fieldPosition="0">
        <references count="1">
          <reference field="8" count="1">
            <x v="50"/>
          </reference>
        </references>
      </pivotArea>
    </calculatedItem>
    <calculatedItem formula=" 86">
      <pivotArea cacheIndex="1" outline="0" fieldPosition="0">
        <references count="1">
          <reference field="8" count="1">
            <x v="49"/>
          </reference>
        </references>
      </pivotArea>
    </calculatedItem>
    <calculatedItem formula="Level3[Positive]-Level3['Started on ART']">
      <pivotArea cacheIndex="1" outline="0" fieldPosition="0">
        <references count="1">
          <reference field="8" count="1">
            <x v="51"/>
          </reference>
        </references>
      </pivotArea>
    </calculatedItem>
  </calculatedItems>
  <extLst>
    <ext xmlns:x14="http://schemas.microsoft.com/office/spreadsheetml/2009/9/main" uri="{725AE2AE-9491-48be-B2B4-4EB974FC3084}">
      <x14:pivotCacheDefinition pivotCacheId="104076908"/>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8DA287-3E81-4F40-9B4D-ACAC8C99274F}"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5">
  <location ref="A4:C15" firstHeaderRow="1" firstDataRow="2" firstDataCol="1" rowPageCount="2" colPageCount="1"/>
  <pivotFields count="40">
    <pivotField compact="0" numFmtId="1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h="1" x="3"/>
        <item h="1" x="2"/>
        <item x="0"/>
        <item h="1" x="1"/>
      </items>
    </pivotField>
    <pivotField compact="0" outline="0" subtotalTop="0" showAll="0" defaultSubtotal="0"/>
    <pivotField axis="axisCol" compact="0" outline="0" subtotalTop="0" showAll="0" defaultSubtotal="0">
      <items count="52">
        <item h="1" x="3"/>
        <item h="1" x="4"/>
        <item h="1" x="5"/>
        <item h="1" x="6"/>
        <item h="1" x="7"/>
        <item h="1" x="8"/>
        <item h="1" x="9"/>
        <item h="1" x="23"/>
        <item h="1" x="10"/>
        <item h="1" x="20"/>
        <item h="1" x="13"/>
        <item h="1" x="14"/>
        <item h="1" x="15"/>
        <item h="1" x="27"/>
        <item h="1" x="29"/>
        <item h="1" x="28"/>
        <item h="1" x="11"/>
        <item h="1" x="33"/>
        <item h="1" x="31"/>
        <item h="1" x="30"/>
        <item h="1" x="32"/>
        <item h="1" x="1"/>
        <item h="1" x="2"/>
        <item n="HTS" x="0"/>
        <item h="1" x="25"/>
        <item n="Yield" f="1" x="48"/>
        <item h="1" f="1" x="50"/>
        <item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7">
        <item x="6"/>
        <item x="0"/>
        <item x="1"/>
        <item x="2"/>
        <item x="3"/>
        <item x="4"/>
        <item x="5"/>
      </items>
    </pivotField>
    <pivotField dataField="1" compact="0" outline="0" subtotalTop="0" showAll="0" defaultSubtotal="0"/>
    <pivotField axis="axisRow" compact="0" numFmtId="164" outline="0" subtotalTop="0" showAll="0" measureFilter="1"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23"/>
    </i>
    <i>
      <x v="25"/>
    </i>
  </colItems>
  <pageFields count="2">
    <pageField fld="6" hier="-1"/>
    <pageField fld="35" hier="-1"/>
  </pageFields>
  <dataFields count="1">
    <dataField name="Sum of Total" fld="36" baseField="0" baseItem="0"/>
  </dataFields>
  <formats count="58">
    <format dxfId="2399">
      <pivotArea outline="0" fieldPosition="0">
        <references count="1">
          <reference field="8" count="1" selected="0">
            <x v="25"/>
          </reference>
        </references>
      </pivotArea>
    </format>
    <format dxfId="2398">
      <pivotArea outline="0" fieldPosition="0">
        <references count="1">
          <reference field="8" count="1" selected="0">
            <x v="25"/>
          </reference>
        </references>
      </pivotArea>
    </format>
    <format dxfId="2397">
      <pivotArea type="all" dataOnly="0" outline="0" fieldPosition="0"/>
    </format>
    <format dxfId="2396">
      <pivotArea outline="0" collapsedLevelsAreSubtotals="1" fieldPosition="0"/>
    </format>
    <format dxfId="2395">
      <pivotArea type="origin" dataOnly="0" labelOnly="1" outline="0" fieldPosition="0"/>
    </format>
    <format dxfId="2394">
      <pivotArea field="8" type="button" dataOnly="0" labelOnly="1" outline="0" axis="axisCol" fieldPosition="0"/>
    </format>
    <format dxfId="2393">
      <pivotArea type="topRight" dataOnly="0" labelOnly="1" outline="0" fieldPosition="0"/>
    </format>
    <format dxfId="2392">
      <pivotArea field="0" type="button" dataOnly="0" labelOnly="1" outline="0"/>
    </format>
    <format dxfId="2391">
      <pivotArea dataOnly="0" labelOnly="1" outline="0" fieldPosition="0">
        <references count="1">
          <reference field="8" count="4">
            <x v="21"/>
            <x v="22"/>
            <x v="23"/>
            <x v="25"/>
          </reference>
        </references>
      </pivotArea>
    </format>
    <format dxfId="2390">
      <pivotArea outline="0" fieldPosition="0">
        <references count="1">
          <reference field="8" count="1" selected="0">
            <x v="26"/>
          </reference>
        </references>
      </pivotArea>
    </format>
    <format dxfId="2389">
      <pivotArea type="all" dataOnly="0" outline="0" fieldPosition="0"/>
    </format>
    <format dxfId="2388">
      <pivotArea outline="0" collapsedLevelsAreSubtotals="1" fieldPosition="0"/>
    </format>
    <format dxfId="2387">
      <pivotArea type="origin" dataOnly="0" labelOnly="1" outline="0" fieldPosition="0"/>
    </format>
    <format dxfId="2386">
      <pivotArea field="8" type="button" dataOnly="0" labelOnly="1" outline="0" axis="axisCol" fieldPosition="0"/>
    </format>
    <format dxfId="2385">
      <pivotArea type="topRight" dataOnly="0" labelOnly="1" outline="0" fieldPosition="0"/>
    </format>
    <format dxfId="2384">
      <pivotArea field="0" type="button" dataOnly="0" labelOnly="1" outline="0"/>
    </format>
    <format dxfId="2383">
      <pivotArea dataOnly="0" labelOnly="1" outline="0" fieldPosition="0">
        <references count="1">
          <reference field="8" count="5">
            <x v="21"/>
            <x v="22"/>
            <x v="23"/>
            <x v="25"/>
            <x v="26"/>
          </reference>
        </references>
      </pivotArea>
    </format>
    <format dxfId="2382">
      <pivotArea type="all" dataOnly="0" outline="0" fieldPosition="0"/>
    </format>
    <format dxfId="2381">
      <pivotArea outline="0" collapsedLevelsAreSubtotals="1" fieldPosition="0"/>
    </format>
    <format dxfId="2380">
      <pivotArea type="origin" dataOnly="0" labelOnly="1" outline="0" fieldPosition="0"/>
    </format>
    <format dxfId="2379">
      <pivotArea field="8" type="button" dataOnly="0" labelOnly="1" outline="0" axis="axisCol" fieldPosition="0"/>
    </format>
    <format dxfId="2378">
      <pivotArea type="topRight" dataOnly="0" labelOnly="1" outline="0" fieldPosition="0"/>
    </format>
    <format dxfId="2377">
      <pivotArea field="37" type="button" dataOnly="0" labelOnly="1" outline="0" axis="axisRow" fieldPosition="0"/>
    </format>
    <format dxfId="2376">
      <pivotArea dataOnly="0" labelOnly="1" outline="0" fieldPosition="0">
        <references count="1">
          <reference field="37" count="0"/>
        </references>
      </pivotArea>
    </format>
    <format dxfId="2375">
      <pivotArea dataOnly="0" labelOnly="1" outline="0" fieldPosition="0">
        <references count="1">
          <reference field="8" count="0"/>
        </references>
      </pivotArea>
    </format>
    <format dxfId="2374">
      <pivotArea type="all" dataOnly="0" outline="0" fieldPosition="0"/>
    </format>
    <format dxfId="2373">
      <pivotArea outline="0" collapsedLevelsAreSubtotals="1" fieldPosition="0"/>
    </format>
    <format dxfId="2372">
      <pivotArea type="origin" dataOnly="0" labelOnly="1" outline="0" fieldPosition="0"/>
    </format>
    <format dxfId="2371">
      <pivotArea field="8" type="button" dataOnly="0" labelOnly="1" outline="0" axis="axisCol" fieldPosition="0"/>
    </format>
    <format dxfId="2370">
      <pivotArea type="topRight" dataOnly="0" labelOnly="1" outline="0" fieldPosition="0"/>
    </format>
    <format dxfId="2369">
      <pivotArea field="37" type="button" dataOnly="0" labelOnly="1" outline="0" axis="axisRow" fieldPosition="0"/>
    </format>
    <format dxfId="2368">
      <pivotArea dataOnly="0" labelOnly="1" outline="0" fieldPosition="0">
        <references count="1">
          <reference field="37" count="0"/>
        </references>
      </pivotArea>
    </format>
    <format dxfId="2367">
      <pivotArea dataOnly="0" labelOnly="1" outline="0" fieldPosition="0">
        <references count="1">
          <reference field="8" count="0"/>
        </references>
      </pivotArea>
    </format>
    <format dxfId="2366">
      <pivotArea type="all" dataOnly="0" outline="0" fieldPosition="0"/>
    </format>
    <format dxfId="2365">
      <pivotArea outline="0" collapsedLevelsAreSubtotals="1" fieldPosition="0"/>
    </format>
    <format dxfId="2364">
      <pivotArea type="origin" dataOnly="0" labelOnly="1" outline="0" fieldPosition="0"/>
    </format>
    <format dxfId="2363">
      <pivotArea field="8" type="button" dataOnly="0" labelOnly="1" outline="0" axis="axisCol" fieldPosition="0"/>
    </format>
    <format dxfId="2362">
      <pivotArea type="topRight" dataOnly="0" labelOnly="1" outline="0" fieldPosition="0"/>
    </format>
    <format dxfId="2361">
      <pivotArea field="37" type="button" dataOnly="0" labelOnly="1" outline="0" axis="axisRow" fieldPosition="0"/>
    </format>
    <format dxfId="2360">
      <pivotArea dataOnly="0" labelOnly="1" outline="0" fieldPosition="0">
        <references count="1">
          <reference field="37" count="0"/>
        </references>
      </pivotArea>
    </format>
    <format dxfId="2359">
      <pivotArea dataOnly="0" labelOnly="1" outline="0" fieldPosition="0">
        <references count="1">
          <reference field="8" count="0"/>
        </references>
      </pivotArea>
    </format>
    <format dxfId="2358">
      <pivotArea type="all" dataOnly="0" outline="0" fieldPosition="0"/>
    </format>
    <format dxfId="2357">
      <pivotArea outline="0" collapsedLevelsAreSubtotals="1" fieldPosition="0"/>
    </format>
    <format dxfId="2356">
      <pivotArea type="origin" dataOnly="0" labelOnly="1" outline="0" fieldPosition="0"/>
    </format>
    <format dxfId="2355">
      <pivotArea field="8" type="button" dataOnly="0" labelOnly="1" outline="0" axis="axisCol" fieldPosition="0"/>
    </format>
    <format dxfId="2354">
      <pivotArea type="topRight" dataOnly="0" labelOnly="1" outline="0" fieldPosition="0"/>
    </format>
    <format dxfId="2353">
      <pivotArea field="37" type="button" dataOnly="0" labelOnly="1" outline="0" axis="axisRow" fieldPosition="0"/>
    </format>
    <format dxfId="2352">
      <pivotArea dataOnly="0" labelOnly="1" outline="0" fieldPosition="0">
        <references count="1">
          <reference field="37" count="0"/>
        </references>
      </pivotArea>
    </format>
    <format dxfId="2351">
      <pivotArea dataOnly="0" labelOnly="1" outline="0" fieldPosition="0">
        <references count="1">
          <reference field="8" count="0"/>
        </references>
      </pivotArea>
    </format>
    <format dxfId="2350">
      <pivotArea type="all" dataOnly="0" outline="0" fieldPosition="0"/>
    </format>
    <format dxfId="2349">
      <pivotArea outline="0" collapsedLevelsAreSubtotals="1" fieldPosition="0"/>
    </format>
    <format dxfId="2348">
      <pivotArea type="origin" dataOnly="0" labelOnly="1" outline="0" fieldPosition="0"/>
    </format>
    <format dxfId="2347">
      <pivotArea field="8" type="button" dataOnly="0" labelOnly="1" outline="0" axis="axisCol" fieldPosition="0"/>
    </format>
    <format dxfId="2346">
      <pivotArea type="topRight" dataOnly="0" labelOnly="1" outline="0" fieldPosition="0"/>
    </format>
    <format dxfId="2345">
      <pivotArea field="37" type="button" dataOnly="0" labelOnly="1" outline="0" axis="axisRow" fieldPosition="0"/>
    </format>
    <format dxfId="2344">
      <pivotArea dataOnly="0" labelOnly="1" outline="0" fieldPosition="0">
        <references count="1">
          <reference field="37" count="0"/>
        </references>
      </pivotArea>
    </format>
    <format dxfId="2343">
      <pivotArea dataOnly="0" labelOnly="1" outline="0" fieldPosition="0">
        <references count="1">
          <reference field="8" count="0"/>
        </references>
      </pivotArea>
    </format>
    <format dxfId="2342">
      <pivotArea field="8" grandRow="1" outline="0" axis="axisCol" fieldPosition="0">
        <references count="1">
          <reference field="8" count="1" selected="0">
            <x v="25"/>
          </reference>
        </references>
      </pivotArea>
    </format>
  </formats>
  <chartFormats count="6">
    <chartFormat chart="3" format="0" series="1">
      <pivotArea type="data" outline="0" fieldPosition="0">
        <references count="2">
          <reference field="4294967294" count="1" selected="0">
            <x v="0"/>
          </reference>
          <reference field="8" count="1" selected="0">
            <x v="23"/>
          </reference>
        </references>
      </pivotArea>
    </chartFormat>
    <chartFormat chart="3" format="1" series="1">
      <pivotArea type="data" outline="0" fieldPosition="0">
        <references count="2">
          <reference field="4294967294" count="1" selected="0">
            <x v="0"/>
          </reference>
          <reference field="8" count="1" selected="0">
            <x v="25"/>
          </reference>
        </references>
      </pivotArea>
    </chartFormat>
    <chartFormat chart="3" format="2" series="1">
      <pivotArea type="data" outline="0" fieldPosition="0">
        <references count="2">
          <reference field="4294967294" count="1" selected="0">
            <x v="0"/>
          </reference>
          <reference field="8" count="1" selected="0">
            <x v="27"/>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8" count="1" selected="0">
            <x v="29"/>
          </reference>
        </references>
      </pivotArea>
    </chartFormat>
    <chartFormat chart="3" format="6" series="1">
      <pivotArea type="data" outline="0" fieldPosition="0">
        <references count="2">
          <reference field="4294967294" count="1" selected="0">
            <x v="0"/>
          </reference>
          <reference field="8" count="1" selected="0">
            <x v="26"/>
          </reference>
        </references>
      </pivotArea>
    </chartFormat>
  </chartFormats>
  <pivotTableStyleInfo name="PivotStyleLight16" showRowHeaders="1" showColHeaders="1" showRowStripes="0" showColStripes="0" showLastColumn="1"/>
  <filters count="1">
    <filter fld="37"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4C41C6-8F18-470B-BC82-538E73ACB42F}"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15">
  <location ref="A4:C15"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x="3"/>
        <item x="2"/>
        <item h="1" x="0"/>
        <item h="1" x="1"/>
      </items>
    </pivotField>
    <pivotField axis="axisPage" compact="0" outline="0" subtotalTop="0" multipleItemSelectionAllowed="1" showAll="0" defaultSubtotal="0">
      <items count="22">
        <item x="17"/>
        <item x="18"/>
        <item x="19"/>
        <item x="20"/>
        <item h="1" x="12"/>
        <item h="1" x="7"/>
        <item h="1" x="10"/>
        <item h="1" x="11"/>
        <item h="1" x="2"/>
        <item h="1" x="21"/>
        <item h="1" x="13"/>
        <item h="1" x="0"/>
        <item h="1" x="5"/>
        <item h="1" x="14"/>
        <item h="1" x="4"/>
        <item h="1" x="9"/>
        <item h="1" x="15"/>
        <item h="1" x="3"/>
        <item h="1" x="16"/>
        <item h="1" x="6"/>
        <item h="1" x="1"/>
        <item h="1" x="8"/>
      </items>
    </pivotField>
    <pivotField axis="axisCol" compact="0" outline="0" subtotalTop="0" showAll="0" defaultSubtotal="0">
      <items count="52">
        <item x="3"/>
        <item h="1" x="4"/>
        <item h="1" x="5"/>
        <item h="1" x="6"/>
        <item h="1" x="7"/>
        <item h="1" x="8"/>
        <item h="1" x="9"/>
        <item h="1" x="23"/>
        <item h="1" x="10"/>
        <item h="1" x="20"/>
        <item h="1" x="13"/>
        <item h="1" x="14"/>
        <item h="1" x="15"/>
        <item h="1" x="27"/>
        <item h="1" x="29"/>
        <item h="1" x="28"/>
        <item h="1" x="11"/>
        <item h="1" x="33"/>
        <item h="1" x="31"/>
        <item h="1" x="30"/>
        <item h="1" x="32"/>
        <item h="1" x="1"/>
        <item n="TX-NEW" h="1" x="2"/>
        <item h="1" x="0"/>
        <item h="1" x="25"/>
        <item h="1" f="1" x="48"/>
        <item n="Linkage Rate" h="1" f="1" x="50"/>
        <item n="Daily Target" h="1" f="1" x="49"/>
        <item h="1" x="34"/>
        <item h="1" f="1" x="51"/>
        <item h="1" x="12"/>
        <item h="1" x="16"/>
        <item x="17"/>
        <item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32"/>
    </i>
    <i>
      <x v="33"/>
    </i>
  </colItems>
  <pageFields count="2">
    <pageField fld="6" hier="-1"/>
    <pageField fld="7" hier="-1"/>
  </pageFields>
  <dataFields count="1">
    <dataField name="Sum of Total" fld="36" baseField="0" baseItem="0"/>
  </dataFields>
  <formats count="74">
    <format dxfId="1749">
      <pivotArea outline="0" fieldPosition="0">
        <references count="1">
          <reference field="8" count="1" selected="0">
            <x v="25"/>
          </reference>
        </references>
      </pivotArea>
    </format>
    <format dxfId="1748">
      <pivotArea outline="0" fieldPosition="0">
        <references count="1">
          <reference field="8" count="1" selected="0">
            <x v="25"/>
          </reference>
        </references>
      </pivotArea>
    </format>
    <format dxfId="1747">
      <pivotArea type="all" dataOnly="0" outline="0" fieldPosition="0"/>
    </format>
    <format dxfId="1746">
      <pivotArea outline="0" collapsedLevelsAreSubtotals="1" fieldPosition="0"/>
    </format>
    <format dxfId="1745">
      <pivotArea type="origin" dataOnly="0" labelOnly="1" outline="0" fieldPosition="0"/>
    </format>
    <format dxfId="1744">
      <pivotArea field="8" type="button" dataOnly="0" labelOnly="1" outline="0" axis="axisCol" fieldPosition="0"/>
    </format>
    <format dxfId="1743">
      <pivotArea type="topRight" dataOnly="0" labelOnly="1" outline="0" fieldPosition="0"/>
    </format>
    <format dxfId="1742">
      <pivotArea field="0" type="button" dataOnly="0" labelOnly="1" outline="0"/>
    </format>
    <format dxfId="1741">
      <pivotArea dataOnly="0" labelOnly="1" outline="0" fieldPosition="0">
        <references count="1">
          <reference field="8" count="4">
            <x v="21"/>
            <x v="22"/>
            <x v="23"/>
            <x v="25"/>
          </reference>
        </references>
      </pivotArea>
    </format>
    <format dxfId="1740">
      <pivotArea outline="0" fieldPosition="0">
        <references count="1">
          <reference field="8" count="1" selected="0">
            <x v="26"/>
          </reference>
        </references>
      </pivotArea>
    </format>
    <format dxfId="1739">
      <pivotArea type="all" dataOnly="0" outline="0" fieldPosition="0"/>
    </format>
    <format dxfId="1738">
      <pivotArea outline="0" collapsedLevelsAreSubtotals="1" fieldPosition="0"/>
    </format>
    <format dxfId="1737">
      <pivotArea type="origin" dataOnly="0" labelOnly="1" outline="0" fieldPosition="0"/>
    </format>
    <format dxfId="1736">
      <pivotArea field="8" type="button" dataOnly="0" labelOnly="1" outline="0" axis="axisCol" fieldPosition="0"/>
    </format>
    <format dxfId="1735">
      <pivotArea type="topRight" dataOnly="0" labelOnly="1" outline="0" fieldPosition="0"/>
    </format>
    <format dxfId="1734">
      <pivotArea field="0" type="button" dataOnly="0" labelOnly="1" outline="0"/>
    </format>
    <format dxfId="1733">
      <pivotArea dataOnly="0" labelOnly="1" outline="0" fieldPosition="0">
        <references count="1">
          <reference field="8" count="5">
            <x v="21"/>
            <x v="22"/>
            <x v="23"/>
            <x v="25"/>
            <x v="26"/>
          </reference>
        </references>
      </pivotArea>
    </format>
    <format dxfId="1732">
      <pivotArea type="all" dataOnly="0" outline="0" fieldPosition="0"/>
    </format>
    <format dxfId="1731">
      <pivotArea outline="0" collapsedLevelsAreSubtotals="1" fieldPosition="0"/>
    </format>
    <format dxfId="1730">
      <pivotArea type="origin" dataOnly="0" labelOnly="1" outline="0" fieldPosition="0"/>
    </format>
    <format dxfId="1729">
      <pivotArea field="8" type="button" dataOnly="0" labelOnly="1" outline="0" axis="axisCol" fieldPosition="0"/>
    </format>
    <format dxfId="1728">
      <pivotArea type="topRight" dataOnly="0" labelOnly="1" outline="0" fieldPosition="0"/>
    </format>
    <format dxfId="1727">
      <pivotArea field="37" type="button" dataOnly="0" labelOnly="1" outline="0" axis="axisRow" fieldPosition="0"/>
    </format>
    <format dxfId="1726">
      <pivotArea dataOnly="0" labelOnly="1" outline="0" fieldPosition="0">
        <references count="1">
          <reference field="8" count="0"/>
        </references>
      </pivotArea>
    </format>
    <format dxfId="1725">
      <pivotArea type="all" dataOnly="0" outline="0" fieldPosition="0"/>
    </format>
    <format dxfId="1724">
      <pivotArea outline="0" collapsedLevelsAreSubtotals="1" fieldPosition="0"/>
    </format>
    <format dxfId="1723">
      <pivotArea type="origin" dataOnly="0" labelOnly="1" outline="0" fieldPosition="0"/>
    </format>
    <format dxfId="1722">
      <pivotArea field="8" type="button" dataOnly="0" labelOnly="1" outline="0" axis="axisCol" fieldPosition="0"/>
    </format>
    <format dxfId="1721">
      <pivotArea type="topRight" dataOnly="0" labelOnly="1" outline="0" fieldPosition="0"/>
    </format>
    <format dxfId="1720">
      <pivotArea field="37" type="button" dataOnly="0" labelOnly="1" outline="0" axis="axisRow" fieldPosition="0"/>
    </format>
    <format dxfId="1719">
      <pivotArea dataOnly="0" labelOnly="1" outline="0" fieldPosition="0">
        <references count="1">
          <reference field="8" count="0"/>
        </references>
      </pivotArea>
    </format>
    <format dxfId="1718">
      <pivotArea type="all" dataOnly="0" outline="0" fieldPosition="0"/>
    </format>
    <format dxfId="1717">
      <pivotArea outline="0" collapsedLevelsAreSubtotals="1" fieldPosition="0"/>
    </format>
    <format dxfId="1716">
      <pivotArea type="origin" dataOnly="0" labelOnly="1" outline="0" fieldPosition="0"/>
    </format>
    <format dxfId="1715">
      <pivotArea field="8" type="button" dataOnly="0" labelOnly="1" outline="0" axis="axisCol" fieldPosition="0"/>
    </format>
    <format dxfId="1714">
      <pivotArea type="topRight" dataOnly="0" labelOnly="1" outline="0" fieldPosition="0"/>
    </format>
    <format dxfId="1713">
      <pivotArea field="37" type="button" dataOnly="0" labelOnly="1" outline="0" axis="axisRow" fieldPosition="0"/>
    </format>
    <format dxfId="1712">
      <pivotArea dataOnly="0" labelOnly="1" outline="0" fieldPosition="0">
        <references count="1">
          <reference field="8" count="0"/>
        </references>
      </pivotArea>
    </format>
    <format dxfId="1711">
      <pivotArea type="all" dataOnly="0" outline="0" fieldPosition="0"/>
    </format>
    <format dxfId="1710">
      <pivotArea outline="0" collapsedLevelsAreSubtotals="1" fieldPosition="0"/>
    </format>
    <format dxfId="1709">
      <pivotArea type="origin" dataOnly="0" labelOnly="1" outline="0" fieldPosition="0"/>
    </format>
    <format dxfId="1708">
      <pivotArea field="8" type="button" dataOnly="0" labelOnly="1" outline="0" axis="axisCol" fieldPosition="0"/>
    </format>
    <format dxfId="1707">
      <pivotArea type="topRight" dataOnly="0" labelOnly="1" outline="0" fieldPosition="0"/>
    </format>
    <format dxfId="1706">
      <pivotArea field="37" type="button" dataOnly="0" labelOnly="1" outline="0" axis="axisRow" fieldPosition="0"/>
    </format>
    <format dxfId="1705">
      <pivotArea dataOnly="0" labelOnly="1" outline="0" fieldPosition="0">
        <references count="1">
          <reference field="8" count="0"/>
        </references>
      </pivotArea>
    </format>
    <format dxfId="1704">
      <pivotArea type="all" dataOnly="0" outline="0" fieldPosition="0"/>
    </format>
    <format dxfId="1703">
      <pivotArea outline="0" collapsedLevelsAreSubtotals="1" fieldPosition="0"/>
    </format>
    <format dxfId="1702">
      <pivotArea type="origin" dataOnly="0" labelOnly="1" outline="0" fieldPosition="0"/>
    </format>
    <format dxfId="1701">
      <pivotArea field="8" type="button" dataOnly="0" labelOnly="1" outline="0" axis="axisCol" fieldPosition="0"/>
    </format>
    <format dxfId="1700">
      <pivotArea type="topRight" dataOnly="0" labelOnly="1" outline="0" fieldPosition="0"/>
    </format>
    <format dxfId="1699">
      <pivotArea field="37" type="button" dataOnly="0" labelOnly="1" outline="0" axis="axisRow" fieldPosition="0"/>
    </format>
    <format dxfId="1698">
      <pivotArea dataOnly="0" labelOnly="1" outline="0" fieldPosition="0">
        <references count="1">
          <reference field="8" count="0"/>
        </references>
      </pivotArea>
    </format>
    <format dxfId="1697">
      <pivotArea field="6" type="button" dataOnly="0" labelOnly="1" outline="0" axis="axisPage" fieldPosition="0"/>
    </format>
    <format dxfId="1696">
      <pivotArea type="origin" dataOnly="0" labelOnly="1" outline="0" fieldPosition="0"/>
    </format>
    <format dxfId="1695">
      <pivotArea field="8" type="button" dataOnly="0" labelOnly="1" outline="0" axis="axisCol" fieldPosition="0"/>
    </format>
    <format dxfId="1694">
      <pivotArea dataOnly="0" labelOnly="1" outline="0" fieldPosition="0">
        <references count="1">
          <reference field="8" count="9">
            <x v="7"/>
            <x v="13"/>
            <x v="14"/>
            <x v="18"/>
            <x v="19"/>
            <x v="20"/>
            <x v="25"/>
            <x v="26"/>
            <x v="27"/>
          </reference>
        </references>
      </pivotArea>
    </format>
    <format dxfId="1693">
      <pivotArea field="37" type="button" dataOnly="0" labelOnly="1" outline="0" axis="axisRow" fieldPosition="0"/>
    </format>
    <format dxfId="1692">
      <pivotArea dataOnly="0" labelOnly="1" outline="0" fieldPosition="0">
        <references count="1">
          <reference field="8" count="0"/>
        </references>
      </pivotArea>
    </format>
    <format dxfId="1691">
      <pivotArea type="all" dataOnly="0" outline="0" fieldPosition="0"/>
    </format>
    <format dxfId="1690">
      <pivotArea outline="0" collapsedLevelsAreSubtotals="1" fieldPosition="0"/>
    </format>
    <format dxfId="1689">
      <pivotArea type="origin" dataOnly="0" labelOnly="1" outline="0" fieldPosition="0"/>
    </format>
    <format dxfId="1688">
      <pivotArea field="8" type="button" dataOnly="0" labelOnly="1" outline="0" axis="axisCol" fieldPosition="0"/>
    </format>
    <format dxfId="1687">
      <pivotArea type="topRight" dataOnly="0" labelOnly="1" outline="0" fieldPosition="0"/>
    </format>
    <format dxfId="1686">
      <pivotArea field="37" type="button" dataOnly="0" labelOnly="1" outline="0" axis="axisRow" fieldPosition="0"/>
    </format>
    <format dxfId="1685">
      <pivotArea dataOnly="0" labelOnly="1" outline="0" fieldPosition="0">
        <references count="1">
          <reference field="37" count="0"/>
        </references>
      </pivotArea>
    </format>
    <format dxfId="1684">
      <pivotArea dataOnly="0" labelOnly="1" outline="0" fieldPosition="0">
        <references count="1">
          <reference field="8" count="0"/>
        </references>
      </pivotArea>
    </format>
    <format dxfId="1683">
      <pivotArea type="all" dataOnly="0" outline="0" fieldPosition="0"/>
    </format>
    <format dxfId="1682">
      <pivotArea outline="0" collapsedLevelsAreSubtotals="1" fieldPosition="0"/>
    </format>
    <format dxfId="1681">
      <pivotArea type="origin" dataOnly="0" labelOnly="1" outline="0" fieldPosition="0"/>
    </format>
    <format dxfId="1680">
      <pivotArea field="8" type="button" dataOnly="0" labelOnly="1" outline="0" axis="axisCol" fieldPosition="0"/>
    </format>
    <format dxfId="1679">
      <pivotArea type="topRight" dataOnly="0" labelOnly="1" outline="0" fieldPosition="0"/>
    </format>
    <format dxfId="1678">
      <pivotArea field="37" type="button" dataOnly="0" labelOnly="1" outline="0" axis="axisRow" fieldPosition="0"/>
    </format>
    <format dxfId="1677">
      <pivotArea dataOnly="0" labelOnly="1" outline="0" fieldPosition="0">
        <references count="1">
          <reference field="37" count="0"/>
        </references>
      </pivotArea>
    </format>
    <format dxfId="1676">
      <pivotArea dataOnly="0" labelOnly="1" outline="0" fieldPosition="0">
        <references count="1">
          <reference field="8" count="0"/>
        </references>
      </pivotArea>
    </format>
  </formats>
  <chartFormats count="19">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4" format="22" series="1">
      <pivotArea type="data" outline="0" fieldPosition="0">
        <references count="2">
          <reference field="4294967294" count="1" selected="0">
            <x v="0"/>
          </reference>
          <reference field="8" count="1" selected="0">
            <x v="29"/>
          </reference>
        </references>
      </pivotArea>
    </chartFormat>
    <chartFormat chart="14" format="23" series="1">
      <pivotArea type="data" outline="0" fieldPosition="0">
        <references count="2">
          <reference field="4294967294" count="1" selected="0">
            <x v="0"/>
          </reference>
          <reference field="8" count="1" selected="0">
            <x v="32"/>
          </reference>
        </references>
      </pivotArea>
    </chartFormat>
    <chartFormat chart="14" format="24" series="1">
      <pivotArea type="data" outline="0" fieldPosition="0">
        <references count="2">
          <reference field="4294967294" count="1" selected="0">
            <x v="0"/>
          </reference>
          <reference field="8"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CE1D38-38E5-4F9C-81D2-C79275A7D53E}" name="PivotTable1" cacheId="23"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chartFormat="16">
  <location ref="A4:G18"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4">
        <item h="1" x="3"/>
        <item h="1" x="2"/>
        <item x="0"/>
        <item h="1" x="1"/>
      </items>
    </pivotField>
    <pivotField axis="axisRow" compact="0" outline="0" subtotalTop="0" multipleItemSelectionAllowed="1" showAll="0" defaultSubtotal="0">
      <items count="22">
        <item h="1" x="17"/>
        <item h="1" x="18"/>
        <item h="1" x="19"/>
        <item h="1" x="20"/>
        <item h="1" x="12"/>
        <item x="7"/>
        <item x="10"/>
        <item x="11"/>
        <item x="2"/>
        <item x="21"/>
        <item h="1" x="13"/>
        <item x="0"/>
        <item x="5"/>
        <item h="1" x="14"/>
        <item x="4"/>
        <item x="9"/>
        <item h="1" x="15"/>
        <item x="3"/>
        <item h="1" x="16"/>
        <item x="6"/>
        <item x="1"/>
        <item x="8"/>
      </items>
    </pivotField>
    <pivotField axis="axisCol" compact="0" outline="0" subtotalTop="0" showAll="0" defaultSubtotal="0">
      <items count="52">
        <item x="0"/>
        <item x="3"/>
        <item x="4"/>
        <item x="5"/>
        <item x="6"/>
        <item x="7"/>
        <item x="8"/>
        <item x="9"/>
        <item x="23"/>
        <item x="10"/>
        <item x="20"/>
        <item x="13"/>
        <item x="14"/>
        <item x="15"/>
        <item x="27"/>
        <item x="29"/>
        <item x="28"/>
        <item x="11"/>
        <item x="33"/>
        <item x="31"/>
        <item x="30"/>
        <item x="32"/>
        <item x="1"/>
        <item n="TX-NEW" x="2"/>
        <item x="25"/>
        <item f="1" x="48"/>
        <item n="Linkage Rate" f="1" x="50"/>
        <item n="Daily Target" h="1" f="1" x="49"/>
        <item x="34"/>
        <item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Page" compact="0" numFmtId="165" outline="0" subtotalTop="0" multipleItemSelectionAllowed="1" showAll="0"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7"/>
  </rowFields>
  <rowItems count="13">
    <i>
      <x v="5"/>
    </i>
    <i>
      <x v="6"/>
    </i>
    <i>
      <x v="7"/>
    </i>
    <i>
      <x v="8"/>
    </i>
    <i>
      <x v="9"/>
    </i>
    <i>
      <x v="11"/>
    </i>
    <i>
      <x v="12"/>
    </i>
    <i>
      <x v="14"/>
    </i>
    <i>
      <x v="15"/>
    </i>
    <i>
      <x v="17"/>
    </i>
    <i>
      <x v="19"/>
    </i>
    <i>
      <x v="20"/>
    </i>
    <i>
      <x v="21"/>
    </i>
  </rowItems>
  <colFields count="1">
    <field x="8"/>
  </colFields>
  <colItems count="6">
    <i>
      <x/>
    </i>
    <i>
      <x v="22"/>
    </i>
    <i>
      <x v="23"/>
    </i>
    <i>
      <x v="25"/>
    </i>
    <i>
      <x v="26"/>
    </i>
    <i>
      <x v="29"/>
    </i>
  </colItems>
  <pageFields count="2">
    <pageField fld="6" hier="-1"/>
    <pageField fld="37" hier="-1"/>
  </pageFields>
  <dataFields count="1">
    <dataField name="Sum of Total" fld="36" baseField="0" baseItem="0"/>
  </dataFields>
  <formats count="70">
    <format dxfId="1675">
      <pivotArea type="all" dataOnly="0" outline="0" fieldPosition="0"/>
    </format>
    <format dxfId="1674">
      <pivotArea outline="0" collapsedLevelsAreSubtotals="1" fieldPosition="0"/>
    </format>
    <format dxfId="1673">
      <pivotArea type="origin" dataOnly="0" labelOnly="1" outline="0" fieldPosition="0"/>
    </format>
    <format dxfId="1672">
      <pivotArea field="8" type="button" dataOnly="0" labelOnly="1" outline="0" axis="axisCol" fieldPosition="0"/>
    </format>
    <format dxfId="1671">
      <pivotArea type="topRight" dataOnly="0" labelOnly="1" outline="0" fieldPosition="0"/>
    </format>
    <format dxfId="1670">
      <pivotArea field="0" type="button" dataOnly="0" labelOnly="1" outline="0"/>
    </format>
    <format dxfId="1669">
      <pivotArea type="all" dataOnly="0" outline="0" fieldPosition="0"/>
    </format>
    <format dxfId="1668">
      <pivotArea outline="0" collapsedLevelsAreSubtotals="1" fieldPosition="0"/>
    </format>
    <format dxfId="1667">
      <pivotArea type="origin" dataOnly="0" labelOnly="1" outline="0" fieldPosition="0"/>
    </format>
    <format dxfId="1666">
      <pivotArea field="8" type="button" dataOnly="0" labelOnly="1" outline="0" axis="axisCol" fieldPosition="0"/>
    </format>
    <format dxfId="1665">
      <pivotArea type="topRight" dataOnly="0" labelOnly="1" outline="0" fieldPosition="0"/>
    </format>
    <format dxfId="1664">
      <pivotArea field="0" type="button" dataOnly="0" labelOnly="1" outline="0"/>
    </format>
    <format dxfId="1663">
      <pivotArea type="all" dataOnly="0" outline="0" fieldPosition="0"/>
    </format>
    <format dxfId="1662">
      <pivotArea outline="0" collapsedLevelsAreSubtotals="1" fieldPosition="0"/>
    </format>
    <format dxfId="1661">
      <pivotArea type="origin" dataOnly="0" labelOnly="1" outline="0" fieldPosition="0"/>
    </format>
    <format dxfId="1660">
      <pivotArea field="8" type="button" dataOnly="0" labelOnly="1" outline="0" axis="axisCol" fieldPosition="0"/>
    </format>
    <format dxfId="1659">
      <pivotArea type="topRight" dataOnly="0" labelOnly="1" outline="0" fieldPosition="0"/>
    </format>
    <format dxfId="1658">
      <pivotArea field="37" type="button" dataOnly="0" labelOnly="1" outline="0" axis="axisPage" fieldPosition="1"/>
    </format>
    <format dxfId="1657">
      <pivotArea type="all" dataOnly="0" outline="0" fieldPosition="0"/>
    </format>
    <format dxfId="1656">
      <pivotArea outline="0" collapsedLevelsAreSubtotals="1" fieldPosition="0"/>
    </format>
    <format dxfId="1655">
      <pivotArea type="origin" dataOnly="0" labelOnly="1" outline="0" fieldPosition="0"/>
    </format>
    <format dxfId="1654">
      <pivotArea field="8" type="button" dataOnly="0" labelOnly="1" outline="0" axis="axisCol" fieldPosition="0"/>
    </format>
    <format dxfId="1653">
      <pivotArea type="topRight" dataOnly="0" labelOnly="1" outline="0" fieldPosition="0"/>
    </format>
    <format dxfId="1652">
      <pivotArea field="37" type="button" dataOnly="0" labelOnly="1" outline="0" axis="axisPage" fieldPosition="1"/>
    </format>
    <format dxfId="1651">
      <pivotArea type="all" dataOnly="0" outline="0" fieldPosition="0"/>
    </format>
    <format dxfId="1650">
      <pivotArea outline="0" collapsedLevelsAreSubtotals="1" fieldPosition="0"/>
    </format>
    <format dxfId="1649">
      <pivotArea type="origin" dataOnly="0" labelOnly="1" outline="0" fieldPosition="0"/>
    </format>
    <format dxfId="1648">
      <pivotArea field="8" type="button" dataOnly="0" labelOnly="1" outline="0" axis="axisCol" fieldPosition="0"/>
    </format>
    <format dxfId="1647">
      <pivotArea type="topRight" dataOnly="0" labelOnly="1" outline="0" fieldPosition="0"/>
    </format>
    <format dxfId="1646">
      <pivotArea field="37" type="button" dataOnly="0" labelOnly="1" outline="0" axis="axisPage" fieldPosition="1"/>
    </format>
    <format dxfId="1645">
      <pivotArea type="all" dataOnly="0" outline="0" fieldPosition="0"/>
    </format>
    <format dxfId="1644">
      <pivotArea outline="0" collapsedLevelsAreSubtotals="1" fieldPosition="0"/>
    </format>
    <format dxfId="1643">
      <pivotArea type="origin" dataOnly="0" labelOnly="1" outline="0" fieldPosition="0"/>
    </format>
    <format dxfId="1642">
      <pivotArea field="8" type="button" dataOnly="0" labelOnly="1" outline="0" axis="axisCol" fieldPosition="0"/>
    </format>
    <format dxfId="1641">
      <pivotArea type="topRight" dataOnly="0" labelOnly="1" outline="0" fieldPosition="0"/>
    </format>
    <format dxfId="1640">
      <pivotArea field="37" type="button" dataOnly="0" labelOnly="1" outline="0" axis="axisPage" fieldPosition="1"/>
    </format>
    <format dxfId="1639">
      <pivotArea type="all" dataOnly="0" outline="0" fieldPosition="0"/>
    </format>
    <format dxfId="1638">
      <pivotArea outline="0" collapsedLevelsAreSubtotals="1" fieldPosition="0"/>
    </format>
    <format dxfId="1637">
      <pivotArea type="origin" dataOnly="0" labelOnly="1" outline="0" fieldPosition="0"/>
    </format>
    <format dxfId="1636">
      <pivotArea field="8" type="button" dataOnly="0" labelOnly="1" outline="0" axis="axisCol" fieldPosition="0"/>
    </format>
    <format dxfId="1635">
      <pivotArea type="topRight" dataOnly="0" labelOnly="1" outline="0" fieldPosition="0"/>
    </format>
    <format dxfId="1634">
      <pivotArea field="37" type="button" dataOnly="0" labelOnly="1" outline="0" axis="axisPage" fieldPosition="1"/>
    </format>
    <format dxfId="1633">
      <pivotArea field="6" type="button" dataOnly="0" labelOnly="1" outline="0" axis="axisPage" fieldPosition="0"/>
    </format>
    <format dxfId="1632">
      <pivotArea type="origin" dataOnly="0" labelOnly="1" outline="0" fieldPosition="0"/>
    </format>
    <format dxfId="1631">
      <pivotArea field="8" type="button" dataOnly="0" labelOnly="1" outline="0" axis="axisCol" fieldPosition="0"/>
    </format>
    <format dxfId="1630">
      <pivotArea field="37" type="button" dataOnly="0" labelOnly="1" outline="0" axis="axisPage" fieldPosition="1"/>
    </format>
    <format dxfId="1629">
      <pivotArea type="all" dataOnly="0" outline="0" fieldPosition="0"/>
    </format>
    <format dxfId="1628">
      <pivotArea outline="0" collapsedLevelsAreSubtotals="1" fieldPosition="0"/>
    </format>
    <format dxfId="1627">
      <pivotArea type="origin" dataOnly="0" labelOnly="1" outline="0" fieldPosition="0"/>
    </format>
    <format dxfId="1626">
      <pivotArea field="8" type="button" dataOnly="0" labelOnly="1" outline="0" axis="axisCol" fieldPosition="0"/>
    </format>
    <format dxfId="1625">
      <pivotArea type="topRight" dataOnly="0" labelOnly="1" outline="0" fieldPosition="0"/>
    </format>
    <format dxfId="1624">
      <pivotArea field="37" type="button" dataOnly="0" labelOnly="1" outline="0" axis="axisPage" fieldPosition="1"/>
    </format>
    <format dxfId="1623">
      <pivotArea dataOnly="0" labelOnly="1" outline="0" fieldPosition="0">
        <references count="1">
          <reference field="37" count="0"/>
        </references>
      </pivotArea>
    </format>
    <format dxfId="1622">
      <pivotArea type="all" dataOnly="0" outline="0" fieldPosition="0"/>
    </format>
    <format dxfId="1621">
      <pivotArea field="37" type="button" dataOnly="0" labelOnly="1" outline="0" axis="axisPage" fieldPosition="1"/>
    </format>
    <format dxfId="1620">
      <pivotArea dataOnly="0" labelOnly="1" outline="0" fieldPosition="0">
        <references count="1">
          <reference field="37" count="0"/>
        </references>
      </pivotArea>
    </format>
    <format dxfId="1619">
      <pivotArea outline="0" fieldPosition="0">
        <references count="1">
          <reference field="8" count="2" selected="0">
            <x v="25"/>
            <x v="26"/>
          </reference>
        </references>
      </pivotArea>
    </format>
    <format dxfId="1618">
      <pivotArea dataOnly="0" labelOnly="1" outline="0" fieldPosition="0">
        <references count="1">
          <reference field="7" count="0"/>
        </references>
      </pivotArea>
    </format>
    <format dxfId="1617">
      <pivotArea field="7" type="button" dataOnly="0" labelOnly="1" outline="0" axis="axisRow" fieldPosition="0"/>
    </format>
    <format dxfId="1616">
      <pivotArea dataOnly="0" labelOnly="1" outline="0" fieldPosition="0">
        <references count="1">
          <reference field="8" count="6">
            <x v="0"/>
            <x v="22"/>
            <x v="23"/>
            <x v="25"/>
            <x v="26"/>
            <x v="27"/>
          </reference>
        </references>
      </pivotArea>
    </format>
    <format dxfId="1615">
      <pivotArea field="7" type="button" dataOnly="0" labelOnly="1" outline="0" axis="axisRow" fieldPosition="0"/>
    </format>
    <format dxfId="1614">
      <pivotArea dataOnly="0" labelOnly="1" outline="0" fieldPosition="0">
        <references count="1">
          <reference field="8" count="6">
            <x v="0"/>
            <x v="22"/>
            <x v="23"/>
            <x v="25"/>
            <x v="26"/>
            <x v="27"/>
          </reference>
        </references>
      </pivotArea>
    </format>
    <format dxfId="1613">
      <pivotArea type="all" dataOnly="0" outline="0" fieldPosition="0"/>
    </format>
    <format dxfId="1612">
      <pivotArea outline="0" collapsedLevelsAreSubtotals="1" fieldPosition="0"/>
    </format>
    <format dxfId="1611">
      <pivotArea type="origin" dataOnly="0" labelOnly="1" outline="0" fieldPosition="0"/>
    </format>
    <format dxfId="1610">
      <pivotArea field="8" type="button" dataOnly="0" labelOnly="1" outline="0" axis="axisCol" fieldPosition="0"/>
    </format>
    <format dxfId="1609">
      <pivotArea type="topRight" dataOnly="0" labelOnly="1" outline="0" fieldPosition="0"/>
    </format>
    <format dxfId="1608">
      <pivotArea field="7" type="button" dataOnly="0" labelOnly="1" outline="0" axis="axisRow" fieldPosition="0"/>
    </format>
    <format dxfId="1607">
      <pivotArea dataOnly="0" labelOnly="1" outline="0" fieldPosition="0">
        <references count="1">
          <reference field="7" count="0"/>
        </references>
      </pivotArea>
    </format>
    <format dxfId="1606">
      <pivotArea dataOnly="0" labelOnly="1" outline="0" fieldPosition="0">
        <references count="1">
          <reference field="8" count="6">
            <x v="0"/>
            <x v="22"/>
            <x v="23"/>
            <x v="25"/>
            <x v="26"/>
            <x v="27"/>
          </reference>
        </references>
      </pivotArea>
    </format>
  </formats>
  <chartFormats count="3">
    <chartFormat chart="9" format="7"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B459C1-8125-4A9A-A0CF-D18C9A801609}"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8">
  <location ref="A5:B12" firstHeaderRow="1" firstDataRow="2" firstDataCol="1" rowPageCount="3" colPageCount="1"/>
  <pivotFields count="40">
    <pivotField compact="0" numFmtId="1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axis="axisRow" compact="0" outline="0" subtotalTop="0" showAll="0" measureFilter="1" sortType="ascending"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autoSortScope>
        <pivotArea dataOnly="0" outline="0" fieldPosition="0">
          <references count="1">
            <reference field="4294967294" count="1" selected="0">
              <x v="0"/>
            </reference>
          </references>
        </pivotArea>
      </autoSortScope>
    </pivotField>
    <pivotField compact="0" outline="0" subtotalTop="0" showAll="0" defaultSubtotal="0"/>
    <pivotField axis="axisPage" compact="0" outline="0" subtotalTop="0" multipleItemSelectionAllowed="1" showAll="0" defaultSubtotal="0">
      <items count="4">
        <item h="1" x="3"/>
        <item h="1" x="2"/>
        <item x="0"/>
        <item h="1" x="1"/>
      </items>
    </pivotField>
    <pivotField compact="0" outline="0" subtotalTop="0" showAll="0" defaultSubtotal="0"/>
    <pivotField axis="axisCol" compact="0" outline="0" subtotalTop="0" showAll="0" sortType="descending" defaultSubtotal="0">
      <items count="52">
        <item n="Yield" h="1" f="1" x="48"/>
        <item h="1" x="25"/>
        <item h="1" x="2"/>
        <item h="1" x="1"/>
        <item h="1" x="32"/>
        <item h="1" x="30"/>
        <item h="1" x="31"/>
        <item h="1" x="24"/>
        <item h="1" x="17"/>
        <item h="1" x="33"/>
        <item h="1" x="35"/>
        <item h="1" x="34"/>
        <item h="1" x="11"/>
        <item h="1" x="45"/>
        <item h="1" x="28"/>
        <item h="1" x="40"/>
        <item h="1" x="18"/>
        <item h="1" x="29"/>
        <item h="1" x="27"/>
        <item h="1" x="15"/>
        <item h="1" x="14"/>
        <item h="1" x="13"/>
        <item h="1" x="38"/>
        <item h="1" x="37"/>
        <item h="1" x="36"/>
        <item h="1" x="39"/>
        <item h="1" x="12"/>
        <item h="1" x="16"/>
        <item h="1" x="20"/>
        <item h="1" x="43"/>
        <item h="1" x="41"/>
        <item h="1" x="44"/>
        <item h="1" x="21"/>
        <item h="1" x="19"/>
        <item h="1" x="22"/>
        <item h="1" x="42"/>
        <item h="1" x="47"/>
        <item h="1" x="26"/>
        <item h="1" x="46"/>
        <item h="1" x="10"/>
        <item h="1" x="23"/>
        <item h="1" f="1" x="50"/>
        <item n="HTS" h="1" x="0"/>
        <item h="1" f="1" x="49"/>
        <item f="1" x="51"/>
        <item h="1" x="9"/>
        <item h="1" x="8"/>
        <item h="1" x="7"/>
        <item h="1" x="6"/>
        <item h="1" x="5"/>
        <item h="1" x="4"/>
        <item h="1"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7">
        <item x="6"/>
        <item x="0"/>
        <item x="1"/>
        <item x="2"/>
        <item x="3"/>
        <item x="4"/>
        <item x="5"/>
      </items>
    </pivotField>
    <pivotField dataField="1" compact="0" outline="0" subtotalTop="0" showAll="0" defaultSubtotal="0"/>
    <pivotField axis="axisPage" compact="0" numFmtId="164"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4"/>
  </rowFields>
  <rowItems count="6">
    <i>
      <x v="27"/>
    </i>
    <i>
      <x v="9"/>
    </i>
    <i>
      <x v="49"/>
    </i>
    <i>
      <x v="46"/>
    </i>
    <i>
      <x v="43"/>
    </i>
    <i t="grand">
      <x/>
    </i>
  </rowItems>
  <colFields count="1">
    <field x="8"/>
  </colFields>
  <colItems count="1">
    <i>
      <x v="44"/>
    </i>
  </colItems>
  <pageFields count="3">
    <pageField fld="35" hier="-1"/>
    <pageField fld="6" hier="-1"/>
    <pageField fld="37" hier="-1"/>
  </pageFields>
  <dataFields count="1">
    <dataField name="Sum of Total" fld="36" baseField="0" baseItem="0"/>
  </dataFields>
  <formats count="63">
    <format dxfId="1605">
      <pivotArea outline="0" fieldPosition="0">
        <references count="1">
          <reference field="8" count="1" selected="0">
            <x v="0"/>
          </reference>
        </references>
      </pivotArea>
    </format>
    <format dxfId="1604">
      <pivotArea outline="0" fieldPosition="0">
        <references count="1">
          <reference field="8" count="1" selected="0">
            <x v="0"/>
          </reference>
        </references>
      </pivotArea>
    </format>
    <format dxfId="1603">
      <pivotArea type="all" dataOnly="0" outline="0" fieldPosition="0"/>
    </format>
    <format dxfId="1602">
      <pivotArea outline="0" collapsedLevelsAreSubtotals="1" fieldPosition="0"/>
    </format>
    <format dxfId="1601">
      <pivotArea type="origin" dataOnly="0" labelOnly="1" outline="0" fieldPosition="0"/>
    </format>
    <format dxfId="1600">
      <pivotArea field="8" type="button" dataOnly="0" labelOnly="1" outline="0" axis="axisCol" fieldPosition="0"/>
    </format>
    <format dxfId="1599">
      <pivotArea type="topRight" dataOnly="0" labelOnly="1" outline="0" fieldPosition="0"/>
    </format>
    <format dxfId="1598">
      <pivotArea field="0" type="button" dataOnly="0" labelOnly="1" outline="0"/>
    </format>
    <format dxfId="1597">
      <pivotArea dataOnly="0" labelOnly="1" outline="0" fieldPosition="0">
        <references count="1">
          <reference field="8" count="4">
            <x v="0"/>
            <x v="2"/>
            <x v="3"/>
            <x v="42"/>
          </reference>
        </references>
      </pivotArea>
    </format>
    <format dxfId="1596">
      <pivotArea outline="0" fieldPosition="0">
        <references count="1">
          <reference field="8" count="1" selected="0">
            <x v="41"/>
          </reference>
        </references>
      </pivotArea>
    </format>
    <format dxfId="1595">
      <pivotArea type="all" dataOnly="0" outline="0" fieldPosition="0"/>
    </format>
    <format dxfId="1594">
      <pivotArea outline="0" collapsedLevelsAreSubtotals="1" fieldPosition="0"/>
    </format>
    <format dxfId="1593">
      <pivotArea type="origin" dataOnly="0" labelOnly="1" outline="0" fieldPosition="0"/>
    </format>
    <format dxfId="1592">
      <pivotArea field="8" type="button" dataOnly="0" labelOnly="1" outline="0" axis="axisCol" fieldPosition="0"/>
    </format>
    <format dxfId="1591">
      <pivotArea type="topRight" dataOnly="0" labelOnly="1" outline="0" fieldPosition="0"/>
    </format>
    <format dxfId="1590">
      <pivotArea field="0" type="button" dataOnly="0" labelOnly="1" outline="0"/>
    </format>
    <format dxfId="1589">
      <pivotArea dataOnly="0" labelOnly="1" outline="0" fieldPosition="0">
        <references count="1">
          <reference field="8" count="5">
            <x v="0"/>
            <x v="2"/>
            <x v="3"/>
            <x v="41"/>
            <x v="42"/>
          </reference>
        </references>
      </pivotArea>
    </format>
    <format dxfId="1588">
      <pivotArea type="all" dataOnly="0" outline="0" fieldPosition="0"/>
    </format>
    <format dxfId="1587">
      <pivotArea outline="0" collapsedLevelsAreSubtotals="1" fieldPosition="0"/>
    </format>
    <format dxfId="1586">
      <pivotArea type="origin" dataOnly="0" labelOnly="1" outline="0" fieldPosition="0"/>
    </format>
    <format dxfId="1585">
      <pivotArea field="8" type="button" dataOnly="0" labelOnly="1" outline="0" axis="axisCol" fieldPosition="0"/>
    </format>
    <format dxfId="1584">
      <pivotArea type="topRight" dataOnly="0" labelOnly="1" outline="0" fieldPosition="0"/>
    </format>
    <format dxfId="1583">
      <pivotArea field="37" type="button" dataOnly="0" labelOnly="1" outline="0" axis="axisPage" fieldPosition="2"/>
    </format>
    <format dxfId="1582">
      <pivotArea dataOnly="0" labelOnly="1" outline="0" fieldPosition="0">
        <references count="1">
          <reference field="37" count="0"/>
        </references>
      </pivotArea>
    </format>
    <format dxfId="1581">
      <pivotArea dataOnly="0" labelOnly="1" outline="0" fieldPosition="0">
        <references count="1">
          <reference field="8" count="0"/>
        </references>
      </pivotArea>
    </format>
    <format dxfId="1580">
      <pivotArea type="all" dataOnly="0" outline="0" fieldPosition="0"/>
    </format>
    <format dxfId="1579">
      <pivotArea outline="0" collapsedLevelsAreSubtotals="1" fieldPosition="0"/>
    </format>
    <format dxfId="1578">
      <pivotArea type="origin" dataOnly="0" labelOnly="1" outline="0" fieldPosition="0"/>
    </format>
    <format dxfId="1577">
      <pivotArea field="8" type="button" dataOnly="0" labelOnly="1" outline="0" axis="axisCol" fieldPosition="0"/>
    </format>
    <format dxfId="1576">
      <pivotArea type="topRight" dataOnly="0" labelOnly="1" outline="0" fieldPosition="0"/>
    </format>
    <format dxfId="1575">
      <pivotArea field="37" type="button" dataOnly="0" labelOnly="1" outline="0" axis="axisPage" fieldPosition="2"/>
    </format>
    <format dxfId="1574">
      <pivotArea dataOnly="0" labelOnly="1" outline="0" fieldPosition="0">
        <references count="1">
          <reference field="37" count="0"/>
        </references>
      </pivotArea>
    </format>
    <format dxfId="1573">
      <pivotArea dataOnly="0" labelOnly="1" outline="0" fieldPosition="0">
        <references count="1">
          <reference field="8" count="0"/>
        </references>
      </pivotArea>
    </format>
    <format dxfId="1572">
      <pivotArea type="all" dataOnly="0" outline="0" fieldPosition="0"/>
    </format>
    <format dxfId="1571">
      <pivotArea outline="0" collapsedLevelsAreSubtotals="1" fieldPosition="0"/>
    </format>
    <format dxfId="1570">
      <pivotArea type="origin" dataOnly="0" labelOnly="1" outline="0" fieldPosition="0"/>
    </format>
    <format dxfId="1569">
      <pivotArea field="8" type="button" dataOnly="0" labelOnly="1" outline="0" axis="axisCol" fieldPosition="0"/>
    </format>
    <format dxfId="1568">
      <pivotArea type="topRight" dataOnly="0" labelOnly="1" outline="0" fieldPosition="0"/>
    </format>
    <format dxfId="1567">
      <pivotArea field="37" type="button" dataOnly="0" labelOnly="1" outline="0" axis="axisPage" fieldPosition="2"/>
    </format>
    <format dxfId="1566">
      <pivotArea dataOnly="0" labelOnly="1" outline="0" fieldPosition="0">
        <references count="1">
          <reference field="37" count="0"/>
        </references>
      </pivotArea>
    </format>
    <format dxfId="1565">
      <pivotArea dataOnly="0" labelOnly="1" outline="0" fieldPosition="0">
        <references count="1">
          <reference field="8" count="0"/>
        </references>
      </pivotArea>
    </format>
    <format dxfId="1564">
      <pivotArea type="all" dataOnly="0" outline="0" fieldPosition="0"/>
    </format>
    <format dxfId="1563">
      <pivotArea outline="0" collapsedLevelsAreSubtotals="1" fieldPosition="0"/>
    </format>
    <format dxfId="1562">
      <pivotArea type="origin" dataOnly="0" labelOnly="1" outline="0" fieldPosition="0"/>
    </format>
    <format dxfId="1561">
      <pivotArea field="8" type="button" dataOnly="0" labelOnly="1" outline="0" axis="axisCol" fieldPosition="0"/>
    </format>
    <format dxfId="1560">
      <pivotArea type="topRight" dataOnly="0" labelOnly="1" outline="0" fieldPosition="0"/>
    </format>
    <format dxfId="1559">
      <pivotArea field="37" type="button" dataOnly="0" labelOnly="1" outline="0" axis="axisPage" fieldPosition="2"/>
    </format>
    <format dxfId="1558">
      <pivotArea dataOnly="0" labelOnly="1" outline="0" fieldPosition="0">
        <references count="1">
          <reference field="37" count="0"/>
        </references>
      </pivotArea>
    </format>
    <format dxfId="1557">
      <pivotArea dataOnly="0" labelOnly="1" outline="0" fieldPosition="0">
        <references count="1">
          <reference field="8" count="0"/>
        </references>
      </pivotArea>
    </format>
    <format dxfId="1556">
      <pivotArea type="all" dataOnly="0" outline="0" fieldPosition="0"/>
    </format>
    <format dxfId="1555">
      <pivotArea outline="0" collapsedLevelsAreSubtotals="1" fieldPosition="0"/>
    </format>
    <format dxfId="1554">
      <pivotArea type="origin" dataOnly="0" labelOnly="1" outline="0" fieldPosition="0"/>
    </format>
    <format dxfId="1553">
      <pivotArea field="8" type="button" dataOnly="0" labelOnly="1" outline="0" axis="axisCol" fieldPosition="0"/>
    </format>
    <format dxfId="1552">
      <pivotArea type="topRight" dataOnly="0" labelOnly="1" outline="0" fieldPosition="0"/>
    </format>
    <format dxfId="1551">
      <pivotArea field="37" type="button" dataOnly="0" labelOnly="1" outline="0" axis="axisPage" fieldPosition="2"/>
    </format>
    <format dxfId="1550">
      <pivotArea dataOnly="0" labelOnly="1" outline="0" fieldPosition="0">
        <references count="1">
          <reference field="37" count="0"/>
        </references>
      </pivotArea>
    </format>
    <format dxfId="1549">
      <pivotArea dataOnly="0" labelOnly="1" outline="0" fieldPosition="0">
        <references count="1">
          <reference field="8" count="0"/>
        </references>
      </pivotArea>
    </format>
    <format dxfId="1548">
      <pivotArea field="8" grandRow="1" outline="0" axis="axisCol" fieldPosition="0">
        <references count="1">
          <reference field="8" count="1" selected="0">
            <x v="0"/>
          </reference>
        </references>
      </pivotArea>
    </format>
    <format dxfId="1547">
      <pivotArea type="origin" dataOnly="0" labelOnly="1" outline="0" fieldPosition="0"/>
    </format>
    <format dxfId="1546">
      <pivotArea field="4" type="button" dataOnly="0" labelOnly="1" outline="0" axis="axisRow" fieldPosition="0"/>
    </format>
    <format dxfId="1545">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44">
      <pivotArea dataOnly="0" labelOnly="1" outline="0" fieldPosition="0">
        <references count="1">
          <reference field="4" count="10">
            <x v="50"/>
            <x v="51"/>
            <x v="52"/>
            <x v="53"/>
            <x v="54"/>
            <x v="55"/>
            <x v="56"/>
            <x v="57"/>
            <x v="58"/>
            <x v="59"/>
          </reference>
        </references>
      </pivotArea>
    </format>
    <format dxfId="1543">
      <pivotArea dataOnly="0" labelOnly="1" grandRow="1" outline="0" fieldPosition="0"/>
    </format>
  </formats>
  <chartFormats count="8">
    <chartFormat chart="3" format="0" series="1">
      <pivotArea type="data" outline="0" fieldPosition="0">
        <references count="2">
          <reference field="4294967294" count="1" selected="0">
            <x v="0"/>
          </reference>
          <reference field="8" count="1" selected="0">
            <x v="42"/>
          </reference>
        </references>
      </pivotArea>
    </chartFormat>
    <chartFormat chart="3" format="1" series="1">
      <pivotArea type="data" outline="0" fieldPosition="0">
        <references count="2">
          <reference field="4294967294" count="1" selected="0">
            <x v="0"/>
          </reference>
          <reference field="8" count="1" selected="0">
            <x v="0"/>
          </reference>
        </references>
      </pivotArea>
    </chartFormat>
    <chartFormat chart="3" format="2" series="1">
      <pivotArea type="data" outline="0" fieldPosition="0">
        <references count="2">
          <reference field="4294967294" count="1" selected="0">
            <x v="0"/>
          </reference>
          <reference field="8" count="1" selected="0">
            <x v="43"/>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8" count="1" selected="0">
            <x v="3"/>
          </reference>
        </references>
      </pivotArea>
    </chartFormat>
    <chartFormat chart="7" format="1" series="1">
      <pivotArea type="data" outline="0" fieldPosition="0">
        <references count="2">
          <reference field="4294967294" count="1" selected="0">
            <x v="0"/>
          </reference>
          <reference field="8" count="1" selected="0">
            <x v="2"/>
          </reference>
        </references>
      </pivotArea>
    </chartFormat>
    <chartFormat chart="7" format="2" series="1">
      <pivotArea type="data" outline="0" fieldPosition="0">
        <references count="2">
          <reference field="4294967294" count="1" selected="0">
            <x v="0"/>
          </reference>
          <reference field="8" count="1" selected="0">
            <x v="44"/>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9F7CF5-8CD4-4120-A9B3-74C677D3FD2B}"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17">
  <location ref="A4:C15"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x="3"/>
        <item x="2"/>
        <item h="1" x="0"/>
        <item h="1" x="1"/>
      </items>
    </pivotField>
    <pivotField axis="axisPage" compact="0" outline="0" subtotalTop="0" multipleItemSelectionAllowed="1" showAll="0" defaultSubtotal="0">
      <items count="22">
        <item x="17"/>
        <item x="18"/>
        <item x="19"/>
        <item x="20"/>
        <item h="1" x="12"/>
        <item h="1" x="7"/>
        <item h="1" x="10"/>
        <item h="1" x="11"/>
        <item h="1" x="2"/>
        <item h="1" x="21"/>
        <item h="1" x="13"/>
        <item h="1" x="0"/>
        <item h="1" x="5"/>
        <item h="1" x="14"/>
        <item h="1" x="4"/>
        <item h="1" x="9"/>
        <item h="1" x="15"/>
        <item h="1" x="3"/>
        <item h="1" x="16"/>
        <item h="1" x="6"/>
        <item h="1" x="1"/>
        <item h="1" x="8"/>
      </items>
    </pivotField>
    <pivotField axis="axisCol" compact="0" outline="0" subtotalTop="0" showAll="0" defaultSubtotal="0">
      <items count="52">
        <item h="1" x="3"/>
        <item h="1" x="4"/>
        <item h="1" x="5"/>
        <item h="1" x="6"/>
        <item h="1" x="7"/>
        <item h="1" x="8"/>
        <item h="1" x="9"/>
        <item h="1" x="23"/>
        <item h="1" x="10"/>
        <item h="1" x="20"/>
        <item h="1" x="13"/>
        <item h="1" x="14"/>
        <item h="1" x="15"/>
        <item h="1" x="27"/>
        <item x="29"/>
        <item h="1" x="28"/>
        <item h="1" x="11"/>
        <item h="1" x="33"/>
        <item h="1" x="31"/>
        <item x="30"/>
        <item h="1" x="32"/>
        <item h="1" x="1"/>
        <item n="TX-NEW" h="1" x="2"/>
        <item h="1" x="0"/>
        <item h="1" x="25"/>
        <item h="1" f="1" x="48"/>
        <item n="Linkage Rate" h="1" f="1" x="50"/>
        <item n="Daily Target"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14"/>
    </i>
    <i>
      <x v="19"/>
    </i>
  </colItems>
  <pageFields count="2">
    <pageField fld="6" hier="-1"/>
    <pageField fld="7" hier="-1"/>
  </pageFields>
  <dataFields count="1">
    <dataField name="Sum of Total" fld="36" baseField="0" baseItem="0"/>
  </dataFields>
  <formats count="86">
    <format dxfId="1542">
      <pivotArea outline="0" fieldPosition="0">
        <references count="1">
          <reference field="8" count="1" selected="0">
            <x v="25"/>
          </reference>
        </references>
      </pivotArea>
    </format>
    <format dxfId="1541">
      <pivotArea outline="0" fieldPosition="0">
        <references count="1">
          <reference field="8" count="1" selected="0">
            <x v="25"/>
          </reference>
        </references>
      </pivotArea>
    </format>
    <format dxfId="1540">
      <pivotArea type="all" dataOnly="0" outline="0" fieldPosition="0"/>
    </format>
    <format dxfId="1539">
      <pivotArea outline="0" collapsedLevelsAreSubtotals="1" fieldPosition="0"/>
    </format>
    <format dxfId="1538">
      <pivotArea type="origin" dataOnly="0" labelOnly="1" outline="0" fieldPosition="0"/>
    </format>
    <format dxfId="1537">
      <pivotArea field="8" type="button" dataOnly="0" labelOnly="1" outline="0" axis="axisCol" fieldPosition="0"/>
    </format>
    <format dxfId="1536">
      <pivotArea type="topRight" dataOnly="0" labelOnly="1" outline="0" fieldPosition="0"/>
    </format>
    <format dxfId="1535">
      <pivotArea field="0" type="button" dataOnly="0" labelOnly="1" outline="0"/>
    </format>
    <format dxfId="1534">
      <pivotArea dataOnly="0" labelOnly="1" outline="0" fieldPosition="0">
        <references count="1">
          <reference field="8" count="4">
            <x v="21"/>
            <x v="22"/>
            <x v="23"/>
            <x v="25"/>
          </reference>
        </references>
      </pivotArea>
    </format>
    <format dxfId="1533">
      <pivotArea outline="0" fieldPosition="0">
        <references count="1">
          <reference field="8" count="1" selected="0">
            <x v="26"/>
          </reference>
        </references>
      </pivotArea>
    </format>
    <format dxfId="1532">
      <pivotArea type="all" dataOnly="0" outline="0" fieldPosition="0"/>
    </format>
    <format dxfId="1531">
      <pivotArea outline="0" collapsedLevelsAreSubtotals="1" fieldPosition="0"/>
    </format>
    <format dxfId="1530">
      <pivotArea type="origin" dataOnly="0" labelOnly="1" outline="0" fieldPosition="0"/>
    </format>
    <format dxfId="1529">
      <pivotArea field="8" type="button" dataOnly="0" labelOnly="1" outline="0" axis="axisCol" fieldPosition="0"/>
    </format>
    <format dxfId="1528">
      <pivotArea type="topRight" dataOnly="0" labelOnly="1" outline="0" fieldPosition="0"/>
    </format>
    <format dxfId="1527">
      <pivotArea field="0" type="button" dataOnly="0" labelOnly="1" outline="0"/>
    </format>
    <format dxfId="1526">
      <pivotArea dataOnly="0" labelOnly="1" outline="0" fieldPosition="0">
        <references count="1">
          <reference field="8" count="5">
            <x v="21"/>
            <x v="22"/>
            <x v="23"/>
            <x v="25"/>
            <x v="26"/>
          </reference>
        </references>
      </pivotArea>
    </format>
    <format dxfId="1525">
      <pivotArea type="all" dataOnly="0" outline="0" fieldPosition="0"/>
    </format>
    <format dxfId="1524">
      <pivotArea outline="0" collapsedLevelsAreSubtotals="1" fieldPosition="0"/>
    </format>
    <format dxfId="1523">
      <pivotArea type="origin" dataOnly="0" labelOnly="1" outline="0" fieldPosition="0"/>
    </format>
    <format dxfId="1522">
      <pivotArea field="8" type="button" dataOnly="0" labelOnly="1" outline="0" axis="axisCol" fieldPosition="0"/>
    </format>
    <format dxfId="1521">
      <pivotArea type="topRight" dataOnly="0" labelOnly="1" outline="0" fieldPosition="0"/>
    </format>
    <format dxfId="1520">
      <pivotArea field="37" type="button" dataOnly="0" labelOnly="1" outline="0" axis="axisRow" fieldPosition="0"/>
    </format>
    <format dxfId="1519">
      <pivotArea dataOnly="0" labelOnly="1" outline="0" fieldPosition="0">
        <references count="1">
          <reference field="8" count="0"/>
        </references>
      </pivotArea>
    </format>
    <format dxfId="1518">
      <pivotArea type="all" dataOnly="0" outline="0" fieldPosition="0"/>
    </format>
    <format dxfId="1517">
      <pivotArea outline="0" collapsedLevelsAreSubtotals="1" fieldPosition="0"/>
    </format>
    <format dxfId="1516">
      <pivotArea type="origin" dataOnly="0" labelOnly="1" outline="0" fieldPosition="0"/>
    </format>
    <format dxfId="1515">
      <pivotArea field="8" type="button" dataOnly="0" labelOnly="1" outline="0" axis="axisCol" fieldPosition="0"/>
    </format>
    <format dxfId="1514">
      <pivotArea type="topRight" dataOnly="0" labelOnly="1" outline="0" fieldPosition="0"/>
    </format>
    <format dxfId="1513">
      <pivotArea field="37" type="button" dataOnly="0" labelOnly="1" outline="0" axis="axisRow" fieldPosition="0"/>
    </format>
    <format dxfId="1512">
      <pivotArea dataOnly="0" labelOnly="1" outline="0" fieldPosition="0">
        <references count="1">
          <reference field="8" count="0"/>
        </references>
      </pivotArea>
    </format>
    <format dxfId="1511">
      <pivotArea type="all" dataOnly="0" outline="0" fieldPosition="0"/>
    </format>
    <format dxfId="1510">
      <pivotArea outline="0" collapsedLevelsAreSubtotals="1" fieldPosition="0"/>
    </format>
    <format dxfId="1509">
      <pivotArea type="origin" dataOnly="0" labelOnly="1" outline="0" fieldPosition="0"/>
    </format>
    <format dxfId="1508">
      <pivotArea field="8" type="button" dataOnly="0" labelOnly="1" outline="0" axis="axisCol" fieldPosition="0"/>
    </format>
    <format dxfId="1507">
      <pivotArea type="topRight" dataOnly="0" labelOnly="1" outline="0" fieldPosition="0"/>
    </format>
    <format dxfId="1506">
      <pivotArea field="37" type="button" dataOnly="0" labelOnly="1" outline="0" axis="axisRow" fieldPosition="0"/>
    </format>
    <format dxfId="1505">
      <pivotArea dataOnly="0" labelOnly="1" outline="0" fieldPosition="0">
        <references count="1">
          <reference field="8" count="0"/>
        </references>
      </pivotArea>
    </format>
    <format dxfId="1504">
      <pivotArea type="all" dataOnly="0" outline="0" fieldPosition="0"/>
    </format>
    <format dxfId="1503">
      <pivotArea outline="0" collapsedLevelsAreSubtotals="1" fieldPosition="0"/>
    </format>
    <format dxfId="1502">
      <pivotArea type="origin" dataOnly="0" labelOnly="1" outline="0" fieldPosition="0"/>
    </format>
    <format dxfId="1501">
      <pivotArea field="8" type="button" dataOnly="0" labelOnly="1" outline="0" axis="axisCol" fieldPosition="0"/>
    </format>
    <format dxfId="1500">
      <pivotArea type="topRight" dataOnly="0" labelOnly="1" outline="0" fieldPosition="0"/>
    </format>
    <format dxfId="1499">
      <pivotArea field="37" type="button" dataOnly="0" labelOnly="1" outline="0" axis="axisRow" fieldPosition="0"/>
    </format>
    <format dxfId="1498">
      <pivotArea dataOnly="0" labelOnly="1" outline="0" fieldPosition="0">
        <references count="1">
          <reference field="8" count="0"/>
        </references>
      </pivotArea>
    </format>
    <format dxfId="1497">
      <pivotArea type="all" dataOnly="0" outline="0" fieldPosition="0"/>
    </format>
    <format dxfId="1496">
      <pivotArea outline="0" collapsedLevelsAreSubtotals="1" fieldPosition="0"/>
    </format>
    <format dxfId="1495">
      <pivotArea type="origin" dataOnly="0" labelOnly="1" outline="0" fieldPosition="0"/>
    </format>
    <format dxfId="1494">
      <pivotArea field="8" type="button" dataOnly="0" labelOnly="1" outline="0" axis="axisCol" fieldPosition="0"/>
    </format>
    <format dxfId="1493">
      <pivotArea type="topRight" dataOnly="0" labelOnly="1" outline="0" fieldPosition="0"/>
    </format>
    <format dxfId="1492">
      <pivotArea field="37" type="button" dataOnly="0" labelOnly="1" outline="0" axis="axisRow" fieldPosition="0"/>
    </format>
    <format dxfId="1491">
      <pivotArea dataOnly="0" labelOnly="1" outline="0" fieldPosition="0">
        <references count="1">
          <reference field="8" count="0"/>
        </references>
      </pivotArea>
    </format>
    <format dxfId="1490">
      <pivotArea field="6" type="button" dataOnly="0" labelOnly="1" outline="0" axis="axisPage" fieldPosition="0"/>
    </format>
    <format dxfId="1489">
      <pivotArea type="origin" dataOnly="0" labelOnly="1" outline="0" fieldPosition="0"/>
    </format>
    <format dxfId="1488">
      <pivotArea field="8" type="button" dataOnly="0" labelOnly="1" outline="0" axis="axisCol" fieldPosition="0"/>
    </format>
    <format dxfId="1487">
      <pivotArea dataOnly="0" labelOnly="1" outline="0" fieldPosition="0">
        <references count="1">
          <reference field="8" count="9">
            <x v="7"/>
            <x v="13"/>
            <x v="14"/>
            <x v="18"/>
            <x v="19"/>
            <x v="20"/>
            <x v="25"/>
            <x v="26"/>
            <x v="27"/>
          </reference>
        </references>
      </pivotArea>
    </format>
    <format dxfId="1486">
      <pivotArea field="37" type="button" dataOnly="0" labelOnly="1" outline="0" axis="axisRow" fieldPosition="0"/>
    </format>
    <format dxfId="1485">
      <pivotArea dataOnly="0" labelOnly="1" outline="0" fieldPosition="0">
        <references count="1">
          <reference field="8" count="0"/>
        </references>
      </pivotArea>
    </format>
    <format dxfId="1484">
      <pivotArea type="all" dataOnly="0" outline="0" fieldPosition="0"/>
    </format>
    <format dxfId="1483">
      <pivotArea outline="0" collapsedLevelsAreSubtotals="1" fieldPosition="0"/>
    </format>
    <format dxfId="1482">
      <pivotArea type="origin" dataOnly="0" labelOnly="1" outline="0" fieldPosition="0"/>
    </format>
    <format dxfId="1481">
      <pivotArea field="8" type="button" dataOnly="0" labelOnly="1" outline="0" axis="axisCol" fieldPosition="0"/>
    </format>
    <format dxfId="1480">
      <pivotArea type="topRight" dataOnly="0" labelOnly="1" outline="0" fieldPosition="0"/>
    </format>
    <format dxfId="1479">
      <pivotArea field="37" type="button" dataOnly="0" labelOnly="1" outline="0" axis="axisRow" fieldPosition="0"/>
    </format>
    <format dxfId="1478">
      <pivotArea dataOnly="0" labelOnly="1" outline="0" fieldPosition="0">
        <references count="1">
          <reference field="37" count="0"/>
        </references>
      </pivotArea>
    </format>
    <format dxfId="1477">
      <pivotArea dataOnly="0" labelOnly="1" outline="0" fieldPosition="0">
        <references count="1">
          <reference field="8" count="0"/>
        </references>
      </pivotArea>
    </format>
    <format dxfId="1476">
      <pivotArea type="all" dataOnly="0" outline="0" fieldPosition="0"/>
    </format>
    <format dxfId="1475">
      <pivotArea outline="0" collapsedLevelsAreSubtotals="1" fieldPosition="0"/>
    </format>
    <format dxfId="1474">
      <pivotArea type="origin" dataOnly="0" labelOnly="1" outline="0" fieldPosition="0"/>
    </format>
    <format dxfId="1473">
      <pivotArea field="8" type="button" dataOnly="0" labelOnly="1" outline="0" axis="axisCol" fieldPosition="0"/>
    </format>
    <format dxfId="1472">
      <pivotArea type="topRight" dataOnly="0" labelOnly="1" outline="0" fieldPosition="0"/>
    </format>
    <format dxfId="1471">
      <pivotArea field="37" type="button" dataOnly="0" labelOnly="1" outline="0" axis="axisRow" fieldPosition="0"/>
    </format>
    <format dxfId="1470">
      <pivotArea dataOnly="0" labelOnly="1" outline="0" fieldPosition="0">
        <references count="1">
          <reference field="37" count="0"/>
        </references>
      </pivotArea>
    </format>
    <format dxfId="1469">
      <pivotArea dataOnly="0" labelOnly="1" outline="0" fieldPosition="0">
        <references count="1">
          <reference field="8" count="0"/>
        </references>
      </pivotArea>
    </format>
    <format dxfId="1468">
      <pivotArea type="all" dataOnly="0" outline="0" fieldPosition="0"/>
    </format>
    <format dxfId="1467">
      <pivotArea outline="0" collapsedLevelsAreSubtotals="1" fieldPosition="0"/>
    </format>
    <format dxfId="1466">
      <pivotArea type="origin" dataOnly="0" labelOnly="1" outline="0" fieldPosition="0"/>
    </format>
    <format dxfId="1465">
      <pivotArea field="8" type="button" dataOnly="0" labelOnly="1" outline="0" axis="axisCol" fieldPosition="0"/>
    </format>
    <format dxfId="1464">
      <pivotArea type="topRight" dataOnly="0" labelOnly="1" outline="0" fieldPosition="0"/>
    </format>
    <format dxfId="1463">
      <pivotArea field="37" type="button" dataOnly="0" labelOnly="1" outline="0" axis="axisRow" fieldPosition="0"/>
    </format>
    <format dxfId="1462">
      <pivotArea dataOnly="0" labelOnly="1" outline="0" fieldPosition="0">
        <references count="1">
          <reference field="37" count="0"/>
        </references>
      </pivotArea>
    </format>
    <format dxfId="1461">
      <pivotArea dataOnly="0" labelOnly="1" outline="0" fieldPosition="0">
        <references count="1">
          <reference field="8" count="0"/>
        </references>
      </pivotArea>
    </format>
    <format dxfId="1460">
      <pivotArea field="37" type="button" dataOnly="0" labelOnly="1" outline="0" axis="axisRow" fieldPosition="0"/>
    </format>
    <format dxfId="1459">
      <pivotArea dataOnly="0" labelOnly="1" outline="0" fieldPosition="0">
        <references count="1">
          <reference field="8" count="0"/>
        </references>
      </pivotArea>
    </format>
    <format dxfId="1458">
      <pivotArea field="37" type="button" dataOnly="0" labelOnly="1" outline="0" axis="axisRow" fieldPosition="0"/>
    </format>
    <format dxfId="1457">
      <pivotArea dataOnly="0" labelOnly="1" outline="0" fieldPosition="0">
        <references count="1">
          <reference field="8" count="0"/>
        </references>
      </pivotArea>
    </format>
  </formats>
  <chartFormats count="19">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6" format="18" series="1">
      <pivotArea type="data" outline="0" fieldPosition="0">
        <references count="2">
          <reference field="4294967294" count="1" selected="0">
            <x v="0"/>
          </reference>
          <reference field="8" count="1" selected="0">
            <x v="14"/>
          </reference>
        </references>
      </pivotArea>
    </chartFormat>
    <chartFormat chart="16" format="19" series="1">
      <pivotArea type="data" outline="0" fieldPosition="0">
        <references count="2">
          <reference field="4294967294" count="1" selected="0">
            <x v="0"/>
          </reference>
          <reference field="8" count="1" selected="0">
            <x v="19"/>
          </reference>
        </references>
      </pivotArea>
    </chartFormat>
    <chartFormat chart="16" format="20" series="1">
      <pivotArea type="data" outline="0" fieldPosition="0">
        <references count="2">
          <reference field="4294967294" count="1" selected="0">
            <x v="0"/>
          </reference>
          <reference field="8"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22BFDD7-298B-4BA5-BE98-2267D830DB07}" name="PivotTable1" cacheId="23" applyNumberFormats="0" applyBorderFormats="0" applyFontFormats="0" applyPatternFormats="0" applyAlignmentFormats="0" applyWidthHeightFormats="1" dataCaption="Values" updatedVersion="6" minRefreshableVersion="3" showDrill="0" itemPrintTitles="1" createdVersion="6" indent="0" compact="0" compactData="0" gridDropZones="1" multipleFieldFilters="0" chartFormat="18">
  <location ref="A4:D15"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x="3"/>
        <item x="2"/>
        <item h="1" x="0"/>
        <item h="1" x="1"/>
      </items>
    </pivotField>
    <pivotField axis="axisPage" compact="0" outline="0" subtotalTop="0" multipleItemSelectionAllowed="1" showAll="0" defaultSubtotal="0">
      <items count="22">
        <item x="17"/>
        <item x="18"/>
        <item x="19"/>
        <item x="20"/>
        <item h="1" x="12"/>
        <item h="1" x="7"/>
        <item h="1" x="10"/>
        <item h="1" x="11"/>
        <item h="1" x="2"/>
        <item h="1" x="21"/>
        <item h="1" x="13"/>
        <item h="1" x="0"/>
        <item h="1" x="5"/>
        <item h="1" x="14"/>
        <item h="1" x="4"/>
        <item h="1" x="9"/>
        <item h="1" x="15"/>
        <item h="1" x="3"/>
        <item h="1" x="16"/>
        <item h="1" x="6"/>
        <item h="1" x="1"/>
        <item h="1" x="8"/>
      </items>
    </pivotField>
    <pivotField axis="axisCol" compact="0" outline="0" subtotalTop="0" showAll="0" defaultSubtotal="0">
      <items count="52">
        <item h="1" x="3"/>
        <item h="1" x="4"/>
        <item h="1" x="5"/>
        <item h="1" x="6"/>
        <item h="1" x="7"/>
        <item h="1" x="8"/>
        <item h="1" x="9"/>
        <item h="1" x="23"/>
        <item h="1" x="10"/>
        <item h="1" x="20"/>
        <item h="1" x="13"/>
        <item h="1" x="14"/>
        <item h="1" x="15"/>
        <item h="1" x="27"/>
        <item h="1" x="29"/>
        <item h="1" x="28"/>
        <item h="1" x="11"/>
        <item h="1" x="33"/>
        <item x="31"/>
        <item h="1" x="30"/>
        <item x="32"/>
        <item h="1" x="1"/>
        <item n="TX-NEW" h="1" x="2"/>
        <item h="1" x="0"/>
        <item h="1" x="25"/>
        <item h="1" f="1" x="48"/>
        <item n="Linkage Rate" h="1" f="1" x="50"/>
        <item n="Daily Target"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3">
    <i>
      <x v="18"/>
    </i>
    <i>
      <x v="20"/>
    </i>
    <i t="grand">
      <x/>
    </i>
  </colItems>
  <pageFields count="2">
    <pageField fld="6" hier="-1"/>
    <pageField fld="7" hier="-1"/>
  </pageFields>
  <dataFields count="1">
    <dataField name="Sum of Total" fld="36" baseField="0" baseItem="0"/>
  </dataFields>
  <formats count="86">
    <format dxfId="1456">
      <pivotArea outline="0" fieldPosition="0">
        <references count="1">
          <reference field="8" count="1" selected="0">
            <x v="25"/>
          </reference>
        </references>
      </pivotArea>
    </format>
    <format dxfId="1455">
      <pivotArea outline="0" fieldPosition="0">
        <references count="1">
          <reference field="8" count="1" selected="0">
            <x v="25"/>
          </reference>
        </references>
      </pivotArea>
    </format>
    <format dxfId="1454">
      <pivotArea type="all" dataOnly="0" outline="0" fieldPosition="0"/>
    </format>
    <format dxfId="1453">
      <pivotArea outline="0" collapsedLevelsAreSubtotals="1" fieldPosition="0"/>
    </format>
    <format dxfId="1452">
      <pivotArea type="origin" dataOnly="0" labelOnly="1" outline="0" fieldPosition="0"/>
    </format>
    <format dxfId="1451">
      <pivotArea field="8" type="button" dataOnly="0" labelOnly="1" outline="0" axis="axisCol" fieldPosition="0"/>
    </format>
    <format dxfId="1450">
      <pivotArea type="topRight" dataOnly="0" labelOnly="1" outline="0" fieldPosition="0"/>
    </format>
    <format dxfId="1449">
      <pivotArea field="0" type="button" dataOnly="0" labelOnly="1" outline="0"/>
    </format>
    <format dxfId="1448">
      <pivotArea dataOnly="0" labelOnly="1" outline="0" fieldPosition="0">
        <references count="1">
          <reference field="8" count="4">
            <x v="21"/>
            <x v="22"/>
            <x v="23"/>
            <x v="25"/>
          </reference>
        </references>
      </pivotArea>
    </format>
    <format dxfId="1447">
      <pivotArea outline="0" fieldPosition="0">
        <references count="1">
          <reference field="8" count="1" selected="0">
            <x v="26"/>
          </reference>
        </references>
      </pivotArea>
    </format>
    <format dxfId="1446">
      <pivotArea type="all" dataOnly="0" outline="0" fieldPosition="0"/>
    </format>
    <format dxfId="1445">
      <pivotArea outline="0" collapsedLevelsAreSubtotals="1" fieldPosition="0"/>
    </format>
    <format dxfId="1444">
      <pivotArea type="origin" dataOnly="0" labelOnly="1" outline="0" fieldPosition="0"/>
    </format>
    <format dxfId="1443">
      <pivotArea field="8" type="button" dataOnly="0" labelOnly="1" outline="0" axis="axisCol" fieldPosition="0"/>
    </format>
    <format dxfId="1442">
      <pivotArea type="topRight" dataOnly="0" labelOnly="1" outline="0" fieldPosition="0"/>
    </format>
    <format dxfId="1441">
      <pivotArea field="0" type="button" dataOnly="0" labelOnly="1" outline="0"/>
    </format>
    <format dxfId="1440">
      <pivotArea dataOnly="0" labelOnly="1" outline="0" fieldPosition="0">
        <references count="1">
          <reference field="8" count="5">
            <x v="21"/>
            <x v="22"/>
            <x v="23"/>
            <x v="25"/>
            <x v="26"/>
          </reference>
        </references>
      </pivotArea>
    </format>
    <format dxfId="1439">
      <pivotArea type="all" dataOnly="0" outline="0" fieldPosition="0"/>
    </format>
    <format dxfId="1438">
      <pivotArea outline="0" collapsedLevelsAreSubtotals="1" fieldPosition="0"/>
    </format>
    <format dxfId="1437">
      <pivotArea type="origin" dataOnly="0" labelOnly="1" outline="0" fieldPosition="0"/>
    </format>
    <format dxfId="1436">
      <pivotArea field="8" type="button" dataOnly="0" labelOnly="1" outline="0" axis="axisCol" fieldPosition="0"/>
    </format>
    <format dxfId="1435">
      <pivotArea type="topRight" dataOnly="0" labelOnly="1" outline="0" fieldPosition="0"/>
    </format>
    <format dxfId="1434">
      <pivotArea field="37" type="button" dataOnly="0" labelOnly="1" outline="0" axis="axisRow" fieldPosition="0"/>
    </format>
    <format dxfId="1433">
      <pivotArea dataOnly="0" labelOnly="1" outline="0" fieldPosition="0">
        <references count="1">
          <reference field="8" count="0"/>
        </references>
      </pivotArea>
    </format>
    <format dxfId="1432">
      <pivotArea type="all" dataOnly="0" outline="0" fieldPosition="0"/>
    </format>
    <format dxfId="1431">
      <pivotArea outline="0" collapsedLevelsAreSubtotals="1" fieldPosition="0"/>
    </format>
    <format dxfId="1430">
      <pivotArea type="origin" dataOnly="0" labelOnly="1" outline="0" fieldPosition="0"/>
    </format>
    <format dxfId="1429">
      <pivotArea field="8" type="button" dataOnly="0" labelOnly="1" outline="0" axis="axisCol" fieldPosition="0"/>
    </format>
    <format dxfId="1428">
      <pivotArea type="topRight" dataOnly="0" labelOnly="1" outline="0" fieldPosition="0"/>
    </format>
    <format dxfId="1427">
      <pivotArea field="37" type="button" dataOnly="0" labelOnly="1" outline="0" axis="axisRow" fieldPosition="0"/>
    </format>
    <format dxfId="1426">
      <pivotArea dataOnly="0" labelOnly="1" outline="0" fieldPosition="0">
        <references count="1">
          <reference field="8" count="0"/>
        </references>
      </pivotArea>
    </format>
    <format dxfId="1425">
      <pivotArea type="all" dataOnly="0" outline="0" fieldPosition="0"/>
    </format>
    <format dxfId="1424">
      <pivotArea outline="0" collapsedLevelsAreSubtotals="1" fieldPosition="0"/>
    </format>
    <format dxfId="1423">
      <pivotArea type="origin" dataOnly="0" labelOnly="1" outline="0" fieldPosition="0"/>
    </format>
    <format dxfId="1422">
      <pivotArea field="8" type="button" dataOnly="0" labelOnly="1" outline="0" axis="axisCol" fieldPosition="0"/>
    </format>
    <format dxfId="1421">
      <pivotArea type="topRight" dataOnly="0" labelOnly="1" outline="0" fieldPosition="0"/>
    </format>
    <format dxfId="1420">
      <pivotArea field="37" type="button" dataOnly="0" labelOnly="1" outline="0" axis="axisRow" fieldPosition="0"/>
    </format>
    <format dxfId="1419">
      <pivotArea dataOnly="0" labelOnly="1" outline="0" fieldPosition="0">
        <references count="1">
          <reference field="8" count="0"/>
        </references>
      </pivotArea>
    </format>
    <format dxfId="1418">
      <pivotArea type="all" dataOnly="0" outline="0" fieldPosition="0"/>
    </format>
    <format dxfId="1417">
      <pivotArea outline="0" collapsedLevelsAreSubtotals="1" fieldPosition="0"/>
    </format>
    <format dxfId="1416">
      <pivotArea type="origin" dataOnly="0" labelOnly="1" outline="0" fieldPosition="0"/>
    </format>
    <format dxfId="1415">
      <pivotArea field="8" type="button" dataOnly="0" labelOnly="1" outline="0" axis="axisCol" fieldPosition="0"/>
    </format>
    <format dxfId="1414">
      <pivotArea type="topRight" dataOnly="0" labelOnly="1" outline="0" fieldPosition="0"/>
    </format>
    <format dxfId="1413">
      <pivotArea field="37" type="button" dataOnly="0" labelOnly="1" outline="0" axis="axisRow" fieldPosition="0"/>
    </format>
    <format dxfId="1412">
      <pivotArea dataOnly="0" labelOnly="1" outline="0" fieldPosition="0">
        <references count="1">
          <reference field="8" count="0"/>
        </references>
      </pivotArea>
    </format>
    <format dxfId="1411">
      <pivotArea type="all" dataOnly="0" outline="0" fieldPosition="0"/>
    </format>
    <format dxfId="1410">
      <pivotArea outline="0" collapsedLevelsAreSubtotals="1" fieldPosition="0"/>
    </format>
    <format dxfId="1409">
      <pivotArea type="origin" dataOnly="0" labelOnly="1" outline="0" fieldPosition="0"/>
    </format>
    <format dxfId="1408">
      <pivotArea field="8" type="button" dataOnly="0" labelOnly="1" outline="0" axis="axisCol" fieldPosition="0"/>
    </format>
    <format dxfId="1407">
      <pivotArea type="topRight" dataOnly="0" labelOnly="1" outline="0" fieldPosition="0"/>
    </format>
    <format dxfId="1406">
      <pivotArea field="37" type="button" dataOnly="0" labelOnly="1" outline="0" axis="axisRow" fieldPosition="0"/>
    </format>
    <format dxfId="1405">
      <pivotArea dataOnly="0" labelOnly="1" outline="0" fieldPosition="0">
        <references count="1">
          <reference field="8" count="0"/>
        </references>
      </pivotArea>
    </format>
    <format dxfId="1404">
      <pivotArea field="6" type="button" dataOnly="0" labelOnly="1" outline="0" axis="axisPage" fieldPosition="0"/>
    </format>
    <format dxfId="1403">
      <pivotArea type="origin" dataOnly="0" labelOnly="1" outline="0" fieldPosition="0"/>
    </format>
    <format dxfId="1402">
      <pivotArea field="8" type="button" dataOnly="0" labelOnly="1" outline="0" axis="axisCol" fieldPosition="0"/>
    </format>
    <format dxfId="1401">
      <pivotArea dataOnly="0" labelOnly="1" outline="0" fieldPosition="0">
        <references count="1">
          <reference field="8" count="9">
            <x v="7"/>
            <x v="13"/>
            <x v="14"/>
            <x v="18"/>
            <x v="19"/>
            <x v="20"/>
            <x v="25"/>
            <x v="26"/>
            <x v="27"/>
          </reference>
        </references>
      </pivotArea>
    </format>
    <format dxfId="1400">
      <pivotArea field="37" type="button" dataOnly="0" labelOnly="1" outline="0" axis="axisRow" fieldPosition="0"/>
    </format>
    <format dxfId="1399">
      <pivotArea dataOnly="0" labelOnly="1" outline="0" fieldPosition="0">
        <references count="1">
          <reference field="8" count="0"/>
        </references>
      </pivotArea>
    </format>
    <format dxfId="1398">
      <pivotArea type="all" dataOnly="0" outline="0" fieldPosition="0"/>
    </format>
    <format dxfId="1397">
      <pivotArea outline="0" collapsedLevelsAreSubtotals="1" fieldPosition="0"/>
    </format>
    <format dxfId="1396">
      <pivotArea type="origin" dataOnly="0" labelOnly="1" outline="0" fieldPosition="0"/>
    </format>
    <format dxfId="1395">
      <pivotArea field="8" type="button" dataOnly="0" labelOnly="1" outline="0" axis="axisCol" fieldPosition="0"/>
    </format>
    <format dxfId="1394">
      <pivotArea type="topRight" dataOnly="0" labelOnly="1" outline="0" fieldPosition="0"/>
    </format>
    <format dxfId="1393">
      <pivotArea field="37" type="button" dataOnly="0" labelOnly="1" outline="0" axis="axisRow" fieldPosition="0"/>
    </format>
    <format dxfId="1392">
      <pivotArea dataOnly="0" labelOnly="1" outline="0" fieldPosition="0">
        <references count="1">
          <reference field="37" count="0"/>
        </references>
      </pivotArea>
    </format>
    <format dxfId="1391">
      <pivotArea dataOnly="0" labelOnly="1" outline="0" fieldPosition="0">
        <references count="1">
          <reference field="8" count="0"/>
        </references>
      </pivotArea>
    </format>
    <format dxfId="1390">
      <pivotArea type="all" dataOnly="0" outline="0" fieldPosition="0"/>
    </format>
    <format dxfId="1389">
      <pivotArea outline="0" collapsedLevelsAreSubtotals="1" fieldPosition="0"/>
    </format>
    <format dxfId="1388">
      <pivotArea type="origin" dataOnly="0" labelOnly="1" outline="0" fieldPosition="0"/>
    </format>
    <format dxfId="1387">
      <pivotArea field="8" type="button" dataOnly="0" labelOnly="1" outline="0" axis="axisCol" fieldPosition="0"/>
    </format>
    <format dxfId="1386">
      <pivotArea type="topRight" dataOnly="0" labelOnly="1" outline="0" fieldPosition="0"/>
    </format>
    <format dxfId="1385">
      <pivotArea field="37" type="button" dataOnly="0" labelOnly="1" outline="0" axis="axisRow" fieldPosition="0"/>
    </format>
    <format dxfId="1384">
      <pivotArea dataOnly="0" labelOnly="1" outline="0" fieldPosition="0">
        <references count="1">
          <reference field="37" count="0"/>
        </references>
      </pivotArea>
    </format>
    <format dxfId="1383">
      <pivotArea dataOnly="0" labelOnly="1" outline="0" fieldPosition="0">
        <references count="1">
          <reference field="8" count="0"/>
        </references>
      </pivotArea>
    </format>
    <format dxfId="1382">
      <pivotArea type="all" dataOnly="0" outline="0" fieldPosition="0"/>
    </format>
    <format dxfId="1381">
      <pivotArea outline="0" collapsedLevelsAreSubtotals="1" fieldPosition="0"/>
    </format>
    <format dxfId="1380">
      <pivotArea type="origin" dataOnly="0" labelOnly="1" outline="0" fieldPosition="0"/>
    </format>
    <format dxfId="1379">
      <pivotArea field="8" type="button" dataOnly="0" labelOnly="1" outline="0" axis="axisCol" fieldPosition="0"/>
    </format>
    <format dxfId="1378">
      <pivotArea type="topRight" dataOnly="0" labelOnly="1" outline="0" fieldPosition="0"/>
    </format>
    <format dxfId="1377">
      <pivotArea field="37" type="button" dataOnly="0" labelOnly="1" outline="0" axis="axisRow" fieldPosition="0"/>
    </format>
    <format dxfId="1376">
      <pivotArea dataOnly="0" labelOnly="1" outline="0" fieldPosition="0">
        <references count="1">
          <reference field="37" count="0"/>
        </references>
      </pivotArea>
    </format>
    <format dxfId="1375">
      <pivotArea dataOnly="0" labelOnly="1" outline="0" fieldPosition="0">
        <references count="1">
          <reference field="8" count="0"/>
        </references>
      </pivotArea>
    </format>
    <format dxfId="1374">
      <pivotArea field="37" type="button" dataOnly="0" labelOnly="1" outline="0" axis="axisRow" fieldPosition="0"/>
    </format>
    <format dxfId="1373">
      <pivotArea dataOnly="0" labelOnly="1" outline="0" fieldPosition="0">
        <references count="1">
          <reference field="8" count="0"/>
        </references>
      </pivotArea>
    </format>
    <format dxfId="1372">
      <pivotArea field="37" type="button" dataOnly="0" labelOnly="1" outline="0" axis="axisRow" fieldPosition="0"/>
    </format>
    <format dxfId="1371">
      <pivotArea dataOnly="0" labelOnly="1" outline="0" fieldPosition="0">
        <references count="1">
          <reference field="8" count="0"/>
        </references>
      </pivotArea>
    </format>
  </formats>
  <chartFormats count="23">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6" format="18" series="1">
      <pivotArea type="data" outline="0" fieldPosition="0">
        <references count="2">
          <reference field="4294967294" count="1" selected="0">
            <x v="0"/>
          </reference>
          <reference field="8" count="1" selected="0">
            <x v="14"/>
          </reference>
        </references>
      </pivotArea>
    </chartFormat>
    <chartFormat chart="16" format="19" series="1">
      <pivotArea type="data" outline="0" fieldPosition="0">
        <references count="2">
          <reference field="4294967294" count="1" selected="0">
            <x v="0"/>
          </reference>
          <reference field="8" count="1" selected="0">
            <x v="19"/>
          </reference>
        </references>
      </pivotArea>
    </chartFormat>
    <chartFormat chart="17" format="20" series="1">
      <pivotArea type="data" outline="0" fieldPosition="0">
        <references count="2">
          <reference field="4294967294" count="1" selected="0">
            <x v="0"/>
          </reference>
          <reference field="8" count="1" selected="0">
            <x v="14"/>
          </reference>
        </references>
      </pivotArea>
    </chartFormat>
    <chartFormat chart="17" format="21" series="1">
      <pivotArea type="data" outline="0" fieldPosition="0">
        <references count="2">
          <reference field="4294967294" count="1" selected="0">
            <x v="0"/>
          </reference>
          <reference field="8" count="1" selected="0">
            <x v="19"/>
          </reference>
        </references>
      </pivotArea>
    </chartFormat>
    <chartFormat chart="17" format="22" series="1">
      <pivotArea type="data" outline="0" fieldPosition="0">
        <references count="2">
          <reference field="4294967294" count="1" selected="0">
            <x v="0"/>
          </reference>
          <reference field="8" count="1" selected="0">
            <x v="18"/>
          </reference>
        </references>
      </pivotArea>
    </chartFormat>
    <chartFormat chart="17" format="23" series="1">
      <pivotArea type="data" outline="0" fieldPosition="0">
        <references count="2">
          <reference field="4294967294" count="1" selected="0">
            <x v="0"/>
          </reference>
          <reference field="8" count="1" selected="0">
            <x v="20"/>
          </reference>
        </references>
      </pivotArea>
    </chartFormat>
    <chartFormat chart="17" format="24" series="1">
      <pivotArea type="data" outline="0" fieldPosition="0">
        <references count="2">
          <reference field="4294967294" count="1" selected="0">
            <x v="0"/>
          </reference>
          <reference field="8"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D588023-3147-44FF-8CE0-8C6095DF6207}"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18">
  <location ref="A4:C15"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x="3"/>
        <item x="2"/>
        <item h="1" x="0"/>
        <item h="1" x="1"/>
      </items>
    </pivotField>
    <pivotField axis="axisPage" compact="0" outline="0" subtotalTop="0" multipleItemSelectionAllowed="1" showAll="0" defaultSubtotal="0">
      <items count="22">
        <item x="17"/>
        <item x="18"/>
        <item x="19"/>
        <item x="20"/>
        <item h="1" x="12"/>
        <item h="1" x="7"/>
        <item h="1" x="10"/>
        <item h="1" x="11"/>
        <item h="1" x="2"/>
        <item h="1" x="21"/>
        <item h="1" x="13"/>
        <item h="1" x="0"/>
        <item h="1" x="5"/>
        <item h="1" x="14"/>
        <item h="1" x="4"/>
        <item h="1" x="9"/>
        <item h="1" x="15"/>
        <item h="1" x="3"/>
        <item h="1" x="16"/>
        <item h="1" x="6"/>
        <item h="1" x="1"/>
        <item h="1" x="8"/>
      </items>
    </pivotField>
    <pivotField axis="axisCol" compact="0" outline="0" subtotalTop="0" showAll="0" defaultSubtotal="0">
      <items count="52">
        <item h="1" x="3"/>
        <item h="1" x="4"/>
        <item h="1" x="5"/>
        <item h="1" x="6"/>
        <item h="1" x="7"/>
        <item h="1" x="8"/>
        <item h="1" x="9"/>
        <item h="1" x="23"/>
        <item h="1" x="10"/>
        <item h="1" x="20"/>
        <item h="1" x="13"/>
        <item h="1" x="14"/>
        <item h="1" x="15"/>
        <item x="27"/>
        <item h="1" x="29"/>
        <item x="28"/>
        <item h="1" x="11"/>
        <item h="1" x="33"/>
        <item h="1" x="31"/>
        <item h="1" x="30"/>
        <item h="1" x="32"/>
        <item h="1" x="1"/>
        <item n="TX-NEW" h="1" x="2"/>
        <item h="1" x="0"/>
        <item h="1" x="25"/>
        <item h="1" f="1" x="48"/>
        <item n="Linkage Rate" h="1" f="1" x="50"/>
        <item n="Daily Target"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13"/>
    </i>
    <i>
      <x v="15"/>
    </i>
  </colItems>
  <pageFields count="2">
    <pageField fld="6" hier="-1"/>
    <pageField fld="7" hier="-1"/>
  </pageFields>
  <dataFields count="1">
    <dataField name="Sum of Total" fld="36" baseField="0" baseItem="0"/>
  </dataFields>
  <formats count="86">
    <format dxfId="1370">
      <pivotArea outline="0" fieldPosition="0">
        <references count="1">
          <reference field="8" count="1" selected="0">
            <x v="25"/>
          </reference>
        </references>
      </pivotArea>
    </format>
    <format dxfId="1369">
      <pivotArea outline="0" fieldPosition="0">
        <references count="1">
          <reference field="8" count="1" selected="0">
            <x v="25"/>
          </reference>
        </references>
      </pivotArea>
    </format>
    <format dxfId="1368">
      <pivotArea type="all" dataOnly="0" outline="0" fieldPosition="0"/>
    </format>
    <format dxfId="1367">
      <pivotArea outline="0" collapsedLevelsAreSubtotals="1" fieldPosition="0"/>
    </format>
    <format dxfId="1366">
      <pivotArea type="origin" dataOnly="0" labelOnly="1" outline="0" fieldPosition="0"/>
    </format>
    <format dxfId="1365">
      <pivotArea field="8" type="button" dataOnly="0" labelOnly="1" outline="0" axis="axisCol" fieldPosition="0"/>
    </format>
    <format dxfId="1364">
      <pivotArea type="topRight" dataOnly="0" labelOnly="1" outline="0" fieldPosition="0"/>
    </format>
    <format dxfId="1363">
      <pivotArea field="0" type="button" dataOnly="0" labelOnly="1" outline="0"/>
    </format>
    <format dxfId="1362">
      <pivotArea dataOnly="0" labelOnly="1" outline="0" fieldPosition="0">
        <references count="1">
          <reference field="8" count="4">
            <x v="21"/>
            <x v="22"/>
            <x v="23"/>
            <x v="25"/>
          </reference>
        </references>
      </pivotArea>
    </format>
    <format dxfId="1361">
      <pivotArea outline="0" fieldPosition="0">
        <references count="1">
          <reference field="8" count="1" selected="0">
            <x v="26"/>
          </reference>
        </references>
      </pivotArea>
    </format>
    <format dxfId="1360">
      <pivotArea type="all" dataOnly="0" outline="0" fieldPosition="0"/>
    </format>
    <format dxfId="1359">
      <pivotArea outline="0" collapsedLevelsAreSubtotals="1" fieldPosition="0"/>
    </format>
    <format dxfId="1358">
      <pivotArea type="origin" dataOnly="0" labelOnly="1" outline="0" fieldPosition="0"/>
    </format>
    <format dxfId="1357">
      <pivotArea field="8" type="button" dataOnly="0" labelOnly="1" outline="0" axis="axisCol" fieldPosition="0"/>
    </format>
    <format dxfId="1356">
      <pivotArea type="topRight" dataOnly="0" labelOnly="1" outline="0" fieldPosition="0"/>
    </format>
    <format dxfId="1355">
      <pivotArea field="0" type="button" dataOnly="0" labelOnly="1" outline="0"/>
    </format>
    <format dxfId="1354">
      <pivotArea dataOnly="0" labelOnly="1" outline="0" fieldPosition="0">
        <references count="1">
          <reference field="8" count="5">
            <x v="21"/>
            <x v="22"/>
            <x v="23"/>
            <x v="25"/>
            <x v="26"/>
          </reference>
        </references>
      </pivotArea>
    </format>
    <format dxfId="1353">
      <pivotArea type="all" dataOnly="0" outline="0" fieldPosition="0"/>
    </format>
    <format dxfId="1352">
      <pivotArea outline="0" collapsedLevelsAreSubtotals="1" fieldPosition="0"/>
    </format>
    <format dxfId="1351">
      <pivotArea type="origin" dataOnly="0" labelOnly="1" outline="0" fieldPosition="0"/>
    </format>
    <format dxfId="1350">
      <pivotArea field="8" type="button" dataOnly="0" labelOnly="1" outline="0" axis="axisCol" fieldPosition="0"/>
    </format>
    <format dxfId="1349">
      <pivotArea type="topRight" dataOnly="0" labelOnly="1" outline="0" fieldPosition="0"/>
    </format>
    <format dxfId="1348">
      <pivotArea field="37" type="button" dataOnly="0" labelOnly="1" outline="0" axis="axisRow" fieldPosition="0"/>
    </format>
    <format dxfId="1347">
      <pivotArea dataOnly="0" labelOnly="1" outline="0" fieldPosition="0">
        <references count="1">
          <reference field="8" count="0"/>
        </references>
      </pivotArea>
    </format>
    <format dxfId="1346">
      <pivotArea type="all" dataOnly="0" outline="0" fieldPosition="0"/>
    </format>
    <format dxfId="1345">
      <pivotArea outline="0" collapsedLevelsAreSubtotals="1" fieldPosition="0"/>
    </format>
    <format dxfId="1344">
      <pivotArea type="origin" dataOnly="0" labelOnly="1" outline="0" fieldPosition="0"/>
    </format>
    <format dxfId="1343">
      <pivotArea field="8" type="button" dataOnly="0" labelOnly="1" outline="0" axis="axisCol" fieldPosition="0"/>
    </format>
    <format dxfId="1342">
      <pivotArea type="topRight" dataOnly="0" labelOnly="1" outline="0" fieldPosition="0"/>
    </format>
    <format dxfId="1341">
      <pivotArea field="37" type="button" dataOnly="0" labelOnly="1" outline="0" axis="axisRow" fieldPosition="0"/>
    </format>
    <format dxfId="1340">
      <pivotArea dataOnly="0" labelOnly="1" outline="0" fieldPosition="0">
        <references count="1">
          <reference field="8" count="0"/>
        </references>
      </pivotArea>
    </format>
    <format dxfId="1339">
      <pivotArea type="all" dataOnly="0" outline="0" fieldPosition="0"/>
    </format>
    <format dxfId="1338">
      <pivotArea outline="0" collapsedLevelsAreSubtotals="1" fieldPosition="0"/>
    </format>
    <format dxfId="1337">
      <pivotArea type="origin" dataOnly="0" labelOnly="1" outline="0" fieldPosition="0"/>
    </format>
    <format dxfId="1336">
      <pivotArea field="8" type="button" dataOnly="0" labelOnly="1" outline="0" axis="axisCol" fieldPosition="0"/>
    </format>
    <format dxfId="1335">
      <pivotArea type="topRight" dataOnly="0" labelOnly="1" outline="0" fieldPosition="0"/>
    </format>
    <format dxfId="1334">
      <pivotArea field="37" type="button" dataOnly="0" labelOnly="1" outline="0" axis="axisRow" fieldPosition="0"/>
    </format>
    <format dxfId="1333">
      <pivotArea dataOnly="0" labelOnly="1" outline="0" fieldPosition="0">
        <references count="1">
          <reference field="8" count="0"/>
        </references>
      </pivotArea>
    </format>
    <format dxfId="1332">
      <pivotArea type="all" dataOnly="0" outline="0" fieldPosition="0"/>
    </format>
    <format dxfId="1331">
      <pivotArea outline="0" collapsedLevelsAreSubtotals="1" fieldPosition="0"/>
    </format>
    <format dxfId="1330">
      <pivotArea type="origin" dataOnly="0" labelOnly="1" outline="0" fieldPosition="0"/>
    </format>
    <format dxfId="1329">
      <pivotArea field="8" type="button" dataOnly="0" labelOnly="1" outline="0" axis="axisCol" fieldPosition="0"/>
    </format>
    <format dxfId="1328">
      <pivotArea type="topRight" dataOnly="0" labelOnly="1" outline="0" fieldPosition="0"/>
    </format>
    <format dxfId="1327">
      <pivotArea field="37" type="button" dataOnly="0" labelOnly="1" outline="0" axis="axisRow" fieldPosition="0"/>
    </format>
    <format dxfId="1326">
      <pivotArea dataOnly="0" labelOnly="1" outline="0" fieldPosition="0">
        <references count="1">
          <reference field="8" count="0"/>
        </references>
      </pivotArea>
    </format>
    <format dxfId="1325">
      <pivotArea type="all" dataOnly="0" outline="0" fieldPosition="0"/>
    </format>
    <format dxfId="1324">
      <pivotArea outline="0" collapsedLevelsAreSubtotals="1" fieldPosition="0"/>
    </format>
    <format dxfId="1323">
      <pivotArea type="origin" dataOnly="0" labelOnly="1" outline="0" fieldPosition="0"/>
    </format>
    <format dxfId="1322">
      <pivotArea field="8" type="button" dataOnly="0" labelOnly="1" outline="0" axis="axisCol" fieldPosition="0"/>
    </format>
    <format dxfId="1321">
      <pivotArea type="topRight" dataOnly="0" labelOnly="1" outline="0" fieldPosition="0"/>
    </format>
    <format dxfId="1320">
      <pivotArea field="37" type="button" dataOnly="0" labelOnly="1" outline="0" axis="axisRow" fieldPosition="0"/>
    </format>
    <format dxfId="1319">
      <pivotArea dataOnly="0" labelOnly="1" outline="0" fieldPosition="0">
        <references count="1">
          <reference field="8" count="0"/>
        </references>
      </pivotArea>
    </format>
    <format dxfId="1318">
      <pivotArea field="6" type="button" dataOnly="0" labelOnly="1" outline="0" axis="axisPage" fieldPosition="0"/>
    </format>
    <format dxfId="1317">
      <pivotArea type="origin" dataOnly="0" labelOnly="1" outline="0" fieldPosition="0"/>
    </format>
    <format dxfId="1316">
      <pivotArea field="8" type="button" dataOnly="0" labelOnly="1" outline="0" axis="axisCol" fieldPosition="0"/>
    </format>
    <format dxfId="1315">
      <pivotArea dataOnly="0" labelOnly="1" outline="0" fieldPosition="0">
        <references count="1">
          <reference field="8" count="9">
            <x v="7"/>
            <x v="13"/>
            <x v="14"/>
            <x v="18"/>
            <x v="19"/>
            <x v="20"/>
            <x v="25"/>
            <x v="26"/>
            <x v="27"/>
          </reference>
        </references>
      </pivotArea>
    </format>
    <format dxfId="1314">
      <pivotArea field="37" type="button" dataOnly="0" labelOnly="1" outline="0" axis="axisRow" fieldPosition="0"/>
    </format>
    <format dxfId="1313">
      <pivotArea dataOnly="0" labelOnly="1" outline="0" fieldPosition="0">
        <references count="1">
          <reference field="8" count="0"/>
        </references>
      </pivotArea>
    </format>
    <format dxfId="1312">
      <pivotArea type="all" dataOnly="0" outline="0" fieldPosition="0"/>
    </format>
    <format dxfId="1311">
      <pivotArea outline="0" collapsedLevelsAreSubtotals="1" fieldPosition="0"/>
    </format>
    <format dxfId="1310">
      <pivotArea type="origin" dataOnly="0" labelOnly="1" outline="0" fieldPosition="0"/>
    </format>
    <format dxfId="1309">
      <pivotArea field="8" type="button" dataOnly="0" labelOnly="1" outline="0" axis="axisCol" fieldPosition="0"/>
    </format>
    <format dxfId="1308">
      <pivotArea type="topRight" dataOnly="0" labelOnly="1" outline="0" fieldPosition="0"/>
    </format>
    <format dxfId="1307">
      <pivotArea field="37" type="button" dataOnly="0" labelOnly="1" outline="0" axis="axisRow" fieldPosition="0"/>
    </format>
    <format dxfId="1306">
      <pivotArea dataOnly="0" labelOnly="1" outline="0" fieldPosition="0">
        <references count="1">
          <reference field="37" count="0"/>
        </references>
      </pivotArea>
    </format>
    <format dxfId="1305">
      <pivotArea dataOnly="0" labelOnly="1" outline="0" fieldPosition="0">
        <references count="1">
          <reference field="8" count="0"/>
        </references>
      </pivotArea>
    </format>
    <format dxfId="1304">
      <pivotArea type="all" dataOnly="0" outline="0" fieldPosition="0"/>
    </format>
    <format dxfId="1303">
      <pivotArea outline="0" collapsedLevelsAreSubtotals="1" fieldPosition="0"/>
    </format>
    <format dxfId="1302">
      <pivotArea type="origin" dataOnly="0" labelOnly="1" outline="0" fieldPosition="0"/>
    </format>
    <format dxfId="1301">
      <pivotArea field="8" type="button" dataOnly="0" labelOnly="1" outline="0" axis="axisCol" fieldPosition="0"/>
    </format>
    <format dxfId="1300">
      <pivotArea type="topRight" dataOnly="0" labelOnly="1" outline="0" fieldPosition="0"/>
    </format>
    <format dxfId="1299">
      <pivotArea field="37" type="button" dataOnly="0" labelOnly="1" outline="0" axis="axisRow" fieldPosition="0"/>
    </format>
    <format dxfId="1298">
      <pivotArea dataOnly="0" labelOnly="1" outline="0" fieldPosition="0">
        <references count="1">
          <reference field="37" count="0"/>
        </references>
      </pivotArea>
    </format>
    <format dxfId="1297">
      <pivotArea dataOnly="0" labelOnly="1" outline="0" fieldPosition="0">
        <references count="1">
          <reference field="8" count="0"/>
        </references>
      </pivotArea>
    </format>
    <format dxfId="1296">
      <pivotArea type="all" dataOnly="0" outline="0" fieldPosition="0"/>
    </format>
    <format dxfId="1295">
      <pivotArea outline="0" collapsedLevelsAreSubtotals="1" fieldPosition="0"/>
    </format>
    <format dxfId="1294">
      <pivotArea type="origin" dataOnly="0" labelOnly="1" outline="0" fieldPosition="0"/>
    </format>
    <format dxfId="1293">
      <pivotArea field="8" type="button" dataOnly="0" labelOnly="1" outline="0" axis="axisCol" fieldPosition="0"/>
    </format>
    <format dxfId="1292">
      <pivotArea type="topRight" dataOnly="0" labelOnly="1" outline="0" fieldPosition="0"/>
    </format>
    <format dxfId="1291">
      <pivotArea field="37" type="button" dataOnly="0" labelOnly="1" outline="0" axis="axisRow" fieldPosition="0"/>
    </format>
    <format dxfId="1290">
      <pivotArea dataOnly="0" labelOnly="1" outline="0" fieldPosition="0">
        <references count="1">
          <reference field="37" count="0"/>
        </references>
      </pivotArea>
    </format>
    <format dxfId="1289">
      <pivotArea dataOnly="0" labelOnly="1" outline="0" fieldPosition="0">
        <references count="1">
          <reference field="8" count="0"/>
        </references>
      </pivotArea>
    </format>
    <format dxfId="1288">
      <pivotArea field="37" type="button" dataOnly="0" labelOnly="1" outline="0" axis="axisRow" fieldPosition="0"/>
    </format>
    <format dxfId="1287">
      <pivotArea dataOnly="0" labelOnly="1" outline="0" fieldPosition="0">
        <references count="1">
          <reference field="8" count="0"/>
        </references>
      </pivotArea>
    </format>
    <format dxfId="1286">
      <pivotArea field="37" type="button" dataOnly="0" labelOnly="1" outline="0" axis="axisRow" fieldPosition="0"/>
    </format>
    <format dxfId="1285">
      <pivotArea dataOnly="0" labelOnly="1" outline="0" fieldPosition="0">
        <references count="1">
          <reference field="8" count="0"/>
        </references>
      </pivotArea>
    </format>
  </formats>
  <chartFormats count="24">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6" format="18" series="1">
      <pivotArea type="data" outline="0" fieldPosition="0">
        <references count="2">
          <reference field="4294967294" count="1" selected="0">
            <x v="0"/>
          </reference>
          <reference field="8" count="1" selected="0">
            <x v="14"/>
          </reference>
        </references>
      </pivotArea>
    </chartFormat>
    <chartFormat chart="16" format="19" series="1">
      <pivotArea type="data" outline="0" fieldPosition="0">
        <references count="2">
          <reference field="4294967294" count="1" selected="0">
            <x v="0"/>
          </reference>
          <reference field="8" count="1" selected="0">
            <x v="19"/>
          </reference>
        </references>
      </pivotArea>
    </chartFormat>
    <chartFormat chart="17" format="20" series="1">
      <pivotArea type="data" outline="0" fieldPosition="0">
        <references count="2">
          <reference field="4294967294" count="1" selected="0">
            <x v="0"/>
          </reference>
          <reference field="8" count="1" selected="0">
            <x v="14"/>
          </reference>
        </references>
      </pivotArea>
    </chartFormat>
    <chartFormat chart="17" format="21" series="1">
      <pivotArea type="data" outline="0" fieldPosition="0">
        <references count="2">
          <reference field="4294967294" count="1" selected="0">
            <x v="0"/>
          </reference>
          <reference field="8" count="1" selected="0">
            <x v="19"/>
          </reference>
        </references>
      </pivotArea>
    </chartFormat>
    <chartFormat chart="17" format="22" series="1">
      <pivotArea type="data" outline="0" fieldPosition="0">
        <references count="1">
          <reference field="4294967294" count="1" selected="0">
            <x v="0"/>
          </reference>
        </references>
      </pivotArea>
    </chartFormat>
    <chartFormat chart="17" format="24" series="1">
      <pivotArea type="data" outline="0" fieldPosition="0">
        <references count="2">
          <reference field="4294967294" count="1" selected="0">
            <x v="0"/>
          </reference>
          <reference field="8" count="1" selected="0">
            <x v="13"/>
          </reference>
        </references>
      </pivotArea>
    </chartFormat>
    <chartFormat chart="17" format="25" series="1">
      <pivotArea type="data" outline="0" fieldPosition="0">
        <references count="2">
          <reference field="4294967294" count="1" selected="0">
            <x v="0"/>
          </reference>
          <reference field="8" count="1" selected="0">
            <x v="15"/>
          </reference>
        </references>
      </pivotArea>
    </chartFormat>
    <chartFormat chart="17" format="26" series="1">
      <pivotArea type="data" outline="0" fieldPosition="0">
        <references count="2">
          <reference field="4294967294" count="1" selected="0">
            <x v="0"/>
          </reference>
          <reference field="8"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CB7CB9E-BE0C-4B69-B635-A442284BA195}" name="PivotTable1" cacheId="23" applyNumberFormats="0" applyBorderFormats="0" applyFontFormats="0" applyPatternFormats="0" applyAlignmentFormats="0" applyWidthHeightFormats="1" dataCaption="Values" updatedVersion="6" minRefreshableVersion="3" showDrill="0" rowGrandTotals="0" itemPrintTitles="1" mergeItem="1" createdVersion="6" indent="0" compact="0" compactData="0" gridDropZones="1" multipleFieldFilters="0">
  <location ref="A3:E43" firstHeaderRow="1" firstDataRow="2" firstDataCol="2" rowPageCount="1" colPageCount="1"/>
  <pivotFields count="40">
    <pivotField compact="0" outline="0" subtotalTop="0" showAll="0" defaultSubtotal="0">
      <items count="9">
        <item x="0"/>
        <item x="1"/>
        <item x="2"/>
        <item x="3"/>
        <item x="4"/>
        <item x="5"/>
        <item x="6"/>
        <item x="7"/>
        <item x="8"/>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Col" compact="0" outline="0" subtotalTop="0" showAll="0" defaultSubtotal="0">
      <items count="4">
        <item x="3"/>
        <item x="2"/>
        <item h="1" x="0"/>
        <item h="1" x="1"/>
      </items>
    </pivotField>
    <pivotField axis="axisRow" compact="0" outline="0" subtotalTop="0" showAll="0" measureFilter="1" defaultSubtotal="0">
      <items count="22">
        <item x="17"/>
        <item x="18"/>
        <item x="19"/>
        <item x="20"/>
        <item x="12"/>
        <item x="7"/>
        <item x="10"/>
        <item x="11"/>
        <item x="2"/>
        <item x="21"/>
        <item x="13"/>
        <item x="0"/>
        <item x="5"/>
        <item x="14"/>
        <item x="4"/>
        <item x="9"/>
        <item x="15"/>
        <item x="3"/>
        <item x="16"/>
        <item x="6"/>
        <item x="1"/>
        <item x="8"/>
      </items>
    </pivotField>
    <pivotField axis="axisRow" compact="0" outline="0" subtotalTop="0" showAll="0" defaultSubtotal="0">
      <items count="52">
        <item x="3"/>
        <item x="4"/>
        <item x="5"/>
        <item x="6"/>
        <item x="7"/>
        <item x="8"/>
        <item x="9"/>
        <item h="1" f="1" x="51"/>
        <item h="1" f="1" x="49"/>
        <item h="1" f="1" x="50"/>
        <item x="23"/>
        <item x="10"/>
        <item x="20"/>
        <item x="13"/>
        <item x="14"/>
        <item x="15"/>
        <item x="27"/>
        <item x="29"/>
        <item x="28"/>
        <item x="11"/>
        <item x="34"/>
        <item x="33"/>
        <item x="31"/>
        <item x="30"/>
        <item x="32"/>
        <item x="1"/>
        <item h="1" f="1" x="48"/>
        <item x="2"/>
        <item x="0"/>
        <item x="25"/>
        <item x="12"/>
        <item x="16"/>
        <item x="17"/>
        <item x="18"/>
        <item x="19"/>
        <item x="21"/>
        <item x="22"/>
        <item x="24"/>
        <item x="26"/>
        <item x="35"/>
        <item x="36"/>
        <item x="37"/>
        <item x="38"/>
        <item x="39"/>
        <item x="40"/>
        <item x="41"/>
        <item x="42"/>
        <item x="43"/>
        <item x="44"/>
        <item x="45"/>
        <item x="46"/>
        <item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7">
        <item x="6"/>
        <item x="0"/>
        <item x="1"/>
        <item x="2"/>
        <item x="3"/>
        <item x="4"/>
        <item x="5"/>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2">
    <field x="7"/>
    <field x="8"/>
  </rowFields>
  <rowItems count="39">
    <i>
      <x/>
      <x v="11"/>
    </i>
    <i r="1">
      <x v="12"/>
    </i>
    <i r="1">
      <x v="13"/>
    </i>
    <i r="1">
      <x v="14"/>
    </i>
    <i r="1">
      <x v="15"/>
    </i>
    <i r="1">
      <x v="19"/>
    </i>
    <i r="1">
      <x v="30"/>
    </i>
    <i r="1">
      <x v="31"/>
    </i>
    <i r="1">
      <x v="40"/>
    </i>
    <i r="1">
      <x v="41"/>
    </i>
    <i r="1">
      <x v="42"/>
    </i>
    <i r="1">
      <x v="43"/>
    </i>
    <i>
      <x v="1"/>
      <x v="12"/>
    </i>
    <i r="1">
      <x v="21"/>
    </i>
    <i r="1">
      <x v="32"/>
    </i>
    <i r="1">
      <x v="33"/>
    </i>
    <i r="1">
      <x v="34"/>
    </i>
    <i r="1">
      <x v="35"/>
    </i>
    <i r="1">
      <x v="36"/>
    </i>
    <i r="1">
      <x v="44"/>
    </i>
    <i r="1">
      <x v="45"/>
    </i>
    <i r="1">
      <x v="46"/>
    </i>
    <i r="1">
      <x v="47"/>
    </i>
    <i r="1">
      <x v="48"/>
    </i>
    <i>
      <x v="2"/>
      <x v="10"/>
    </i>
    <i r="1">
      <x v="16"/>
    </i>
    <i r="1">
      <x v="18"/>
    </i>
    <i r="1">
      <x v="20"/>
    </i>
    <i r="1">
      <x v="29"/>
    </i>
    <i r="1">
      <x v="37"/>
    </i>
    <i r="1">
      <x v="38"/>
    </i>
    <i r="1">
      <x v="39"/>
    </i>
    <i r="1">
      <x v="49"/>
    </i>
    <i r="1">
      <x v="50"/>
    </i>
    <i r="1">
      <x v="51"/>
    </i>
    <i>
      <x v="3"/>
      <x v="17"/>
    </i>
    <i r="1">
      <x v="22"/>
    </i>
    <i r="1">
      <x v="23"/>
    </i>
    <i r="1">
      <x v="24"/>
    </i>
  </rowItems>
  <colFields count="1">
    <field x="6"/>
  </colFields>
  <colItems count="3">
    <i>
      <x/>
    </i>
    <i>
      <x v="1"/>
    </i>
    <i t="grand">
      <x/>
    </i>
  </colItems>
  <pageFields count="1">
    <pageField fld="35" hier="-1"/>
  </pageFields>
  <dataFields count="1">
    <dataField name="Total " fld="36" baseField="8" baseItem="7"/>
  </dataFields>
  <formats count="43">
    <format dxfId="1284">
      <pivotArea type="all" dataOnly="0" outline="0" fieldPosition="0"/>
    </format>
    <format dxfId="1283">
      <pivotArea outline="0" collapsedLevelsAreSubtotals="1" fieldPosition="0"/>
    </format>
    <format dxfId="1282">
      <pivotArea type="origin" dataOnly="0" labelOnly="1" outline="0" fieldPosition="0"/>
    </format>
    <format dxfId="1281">
      <pivotArea field="6" type="button" dataOnly="0" labelOnly="1" outline="0" axis="axisCol" fieldPosition="0"/>
    </format>
    <format dxfId="1280">
      <pivotArea type="topRight" dataOnly="0" labelOnly="1" outline="0" fieldPosition="0"/>
    </format>
    <format dxfId="1279">
      <pivotArea field="7" type="button" dataOnly="0" labelOnly="1" outline="0" axis="axisRow" fieldPosition="0"/>
    </format>
    <format dxfId="1278">
      <pivotArea field="8" type="button" dataOnly="0" labelOnly="1" outline="0" axis="axisRow" fieldPosition="1"/>
    </format>
    <format dxfId="1277">
      <pivotArea dataOnly="0" labelOnly="1" outline="0" fieldPosition="0">
        <references count="1">
          <reference field="7" count="4">
            <x v="0"/>
            <x v="1"/>
            <x v="2"/>
            <x v="3"/>
          </reference>
        </references>
      </pivotArea>
    </format>
    <format dxfId="1276">
      <pivotArea dataOnly="0" labelOnly="1" outline="0" fieldPosition="0">
        <references count="2">
          <reference field="7" count="1" selected="0">
            <x v="0"/>
          </reference>
          <reference field="8" count="6">
            <x v="11"/>
            <x v="12"/>
            <x v="13"/>
            <x v="14"/>
            <x v="15"/>
            <x v="19"/>
          </reference>
        </references>
      </pivotArea>
    </format>
    <format dxfId="1275">
      <pivotArea dataOnly="0" labelOnly="1" outline="0" fieldPosition="0">
        <references count="2">
          <reference field="7" count="1" selected="0">
            <x v="1"/>
          </reference>
          <reference field="8" count="2">
            <x v="12"/>
            <x v="21"/>
          </reference>
        </references>
      </pivotArea>
    </format>
    <format dxfId="1274">
      <pivotArea dataOnly="0" labelOnly="1" outline="0" fieldPosition="0">
        <references count="2">
          <reference field="7" count="1" selected="0">
            <x v="2"/>
          </reference>
          <reference field="8" count="5">
            <x v="10"/>
            <x v="16"/>
            <x v="18"/>
            <x v="20"/>
            <x v="29"/>
          </reference>
        </references>
      </pivotArea>
    </format>
    <format dxfId="1273">
      <pivotArea dataOnly="0" labelOnly="1" outline="0" fieldPosition="0">
        <references count="2">
          <reference field="7" count="1" selected="0">
            <x v="3"/>
          </reference>
          <reference field="8" count="4">
            <x v="17"/>
            <x v="22"/>
            <x v="23"/>
            <x v="24"/>
          </reference>
        </references>
      </pivotArea>
    </format>
    <format dxfId="1272">
      <pivotArea dataOnly="0" labelOnly="1" outline="0" fieldPosition="0">
        <references count="1">
          <reference field="6" count="0"/>
        </references>
      </pivotArea>
    </format>
    <format dxfId="1271">
      <pivotArea dataOnly="0" labelOnly="1" grandCol="1" outline="0" fieldPosition="0"/>
    </format>
    <format dxfId="1270">
      <pivotArea type="all" dataOnly="0" outline="0" fieldPosition="0"/>
    </format>
    <format dxfId="1269">
      <pivotArea outline="0" collapsedLevelsAreSubtotals="1" fieldPosition="0"/>
    </format>
    <format dxfId="1268">
      <pivotArea type="origin" dataOnly="0" labelOnly="1" outline="0" fieldPosition="0"/>
    </format>
    <format dxfId="1267">
      <pivotArea field="6" type="button" dataOnly="0" labelOnly="1" outline="0" axis="axisCol" fieldPosition="0"/>
    </format>
    <format dxfId="1266">
      <pivotArea type="topRight" dataOnly="0" labelOnly="1" outline="0" fieldPosition="0"/>
    </format>
    <format dxfId="1265">
      <pivotArea field="7" type="button" dataOnly="0" labelOnly="1" outline="0" axis="axisRow" fieldPosition="0"/>
    </format>
    <format dxfId="1264">
      <pivotArea field="8" type="button" dataOnly="0" labelOnly="1" outline="0" axis="axisRow" fieldPosition="1"/>
    </format>
    <format dxfId="1263">
      <pivotArea dataOnly="0" labelOnly="1" outline="0" fieldPosition="0">
        <references count="1">
          <reference field="7" count="4">
            <x v="0"/>
            <x v="1"/>
            <x v="2"/>
            <x v="3"/>
          </reference>
        </references>
      </pivotArea>
    </format>
    <format dxfId="1262">
      <pivotArea dataOnly="0" labelOnly="1" outline="0" fieldPosition="0">
        <references count="2">
          <reference field="7" count="1" selected="0">
            <x v="0"/>
          </reference>
          <reference field="8" count="6">
            <x v="11"/>
            <x v="12"/>
            <x v="13"/>
            <x v="14"/>
            <x v="15"/>
            <x v="19"/>
          </reference>
        </references>
      </pivotArea>
    </format>
    <format dxfId="1261">
      <pivotArea dataOnly="0" labelOnly="1" outline="0" fieldPosition="0">
        <references count="2">
          <reference field="7" count="1" selected="0">
            <x v="1"/>
          </reference>
          <reference field="8" count="2">
            <x v="12"/>
            <x v="21"/>
          </reference>
        </references>
      </pivotArea>
    </format>
    <format dxfId="1260">
      <pivotArea dataOnly="0" labelOnly="1" outline="0" fieldPosition="0">
        <references count="2">
          <reference field="7" count="1" selected="0">
            <x v="2"/>
          </reference>
          <reference field="8" count="5">
            <x v="10"/>
            <x v="16"/>
            <x v="18"/>
            <x v="20"/>
            <x v="29"/>
          </reference>
        </references>
      </pivotArea>
    </format>
    <format dxfId="1259">
      <pivotArea dataOnly="0" labelOnly="1" outline="0" fieldPosition="0">
        <references count="2">
          <reference field="7" count="1" selected="0">
            <x v="3"/>
          </reference>
          <reference field="8" count="4">
            <x v="17"/>
            <x v="22"/>
            <x v="23"/>
            <x v="24"/>
          </reference>
        </references>
      </pivotArea>
    </format>
    <format dxfId="1258">
      <pivotArea dataOnly="0" labelOnly="1" outline="0" fieldPosition="0">
        <references count="1">
          <reference field="6" count="0"/>
        </references>
      </pivotArea>
    </format>
    <format dxfId="1257">
      <pivotArea dataOnly="0" labelOnly="1" grandCol="1" outline="0" fieldPosition="0"/>
    </format>
    <format dxfId="1256">
      <pivotArea field="7" type="button" dataOnly="0" labelOnly="1" outline="0" axis="axisRow" fieldPosition="0"/>
    </format>
    <format dxfId="1255">
      <pivotArea field="8" type="button" dataOnly="0" labelOnly="1" outline="0" axis="axisRow" fieldPosition="1"/>
    </format>
    <format dxfId="1254">
      <pivotArea dataOnly="0" labelOnly="1" outline="0" fieldPosition="0">
        <references count="1">
          <reference field="6" count="0"/>
        </references>
      </pivotArea>
    </format>
    <format dxfId="1253">
      <pivotArea dataOnly="0" labelOnly="1" grandCol="1" outline="0" fieldPosition="0"/>
    </format>
    <format dxfId="1252">
      <pivotArea type="all" dataOnly="0" outline="0" fieldPosition="0"/>
    </format>
    <format dxfId="1251">
      <pivotArea dataOnly="0" labelOnly="1" outline="0" fieldPosition="0">
        <references count="2">
          <reference field="7" count="1" selected="0">
            <x v="0"/>
          </reference>
          <reference field="8" count="6">
            <x v="11"/>
            <x v="12"/>
            <x v="13"/>
            <x v="14"/>
            <x v="15"/>
            <x v="19"/>
          </reference>
        </references>
      </pivotArea>
    </format>
    <format dxfId="1250">
      <pivotArea dataOnly="0" labelOnly="1" outline="0" fieldPosition="0">
        <references count="2">
          <reference field="7" count="1" selected="0">
            <x v="1"/>
          </reference>
          <reference field="8" count="2">
            <x v="12"/>
            <x v="21"/>
          </reference>
        </references>
      </pivotArea>
    </format>
    <format dxfId="1249">
      <pivotArea dataOnly="0" labelOnly="1" outline="0" fieldPosition="0">
        <references count="2">
          <reference field="7" count="1" selected="0">
            <x v="2"/>
          </reference>
          <reference field="8" count="5">
            <x v="10"/>
            <x v="16"/>
            <x v="18"/>
            <x v="20"/>
            <x v="29"/>
          </reference>
        </references>
      </pivotArea>
    </format>
    <format dxfId="1248">
      <pivotArea dataOnly="0" labelOnly="1" outline="0" fieldPosition="0">
        <references count="2">
          <reference field="7" count="1" selected="0">
            <x v="3"/>
          </reference>
          <reference field="8" count="4">
            <x v="17"/>
            <x v="22"/>
            <x v="23"/>
            <x v="24"/>
          </reference>
        </references>
      </pivotArea>
    </format>
    <format dxfId="1247">
      <pivotArea dataOnly="0" labelOnly="1" outline="0" fieldPosition="0">
        <references count="1">
          <reference field="35" count="0"/>
        </references>
      </pivotArea>
    </format>
    <format dxfId="1246">
      <pivotArea outline="0" collapsedLevelsAreSubtotals="1" fieldPosition="0"/>
    </format>
    <format dxfId="1245">
      <pivotArea field="6" type="button" dataOnly="0" labelOnly="1" outline="0" axis="axisCol" fieldPosition="0"/>
    </format>
    <format dxfId="1244">
      <pivotArea type="topRight" dataOnly="0" labelOnly="1" outline="0" fieldPosition="0"/>
    </format>
    <format dxfId="1243">
      <pivotArea dataOnly="0" labelOnly="1" outline="0" fieldPosition="0">
        <references count="1">
          <reference field="6" count="0"/>
        </references>
      </pivotArea>
    </format>
    <format dxfId="1242">
      <pivotArea dataOnly="0" labelOnly="1" grandCol="1" outline="0" fieldPosition="0"/>
    </format>
  </formats>
  <pivotTableStyleInfo name="PivotStyleLight16" showRowHeaders="1" showColHeaders="1" showRowStripes="0" showColStripes="0" showLastColumn="1"/>
  <filters count="1">
    <filter fld="7" type="valueGreaterThan" evalOrder="-1" id="2"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9F871A-CC42-4A3F-B9A1-3C6740B3ACD0}" name="PivotTable1" cacheId="23" applyNumberFormats="0" applyBorderFormats="0" applyFontFormats="0" applyPatternFormats="0" applyAlignmentFormats="0" applyWidthHeightFormats="1" dataCaption="Values" updatedVersion="6" minRefreshableVersion="3" showDrill="0" rowGrandTotals="0" itemPrintTitles="1" mergeItem="1" createdVersion="6" indent="0" compact="0" compactData="0" gridDropZones="1" multipleFieldFilters="0">
  <location ref="A3:G12" firstHeaderRow="1" firstDataRow="3" firstDataCol="1" rowPageCount="1" colPageCount="1"/>
  <pivotFields count="40">
    <pivotField compact="0" outline="0" subtotalTop="0" showAll="0" defaultSubtotal="0">
      <items count="9">
        <item x="0"/>
        <item x="1"/>
        <item x="2"/>
        <item x="3"/>
        <item x="4"/>
        <item x="5"/>
        <item x="6"/>
        <item x="7"/>
        <item x="8"/>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Col" compact="0" outline="0" subtotalTop="0" showAll="0" defaultSubtotal="0">
      <items count="4">
        <item h="1" x="3"/>
        <item h="1" x="2"/>
        <item h="1" x="0"/>
        <item x="1"/>
      </items>
    </pivotField>
    <pivotField axis="axisCol" compact="0" outline="0" subtotalTop="0" showAll="0" defaultSubtotal="0">
      <items count="22">
        <item x="17"/>
        <item x="18"/>
        <item x="19"/>
        <item x="20"/>
        <item x="12"/>
        <item x="7"/>
        <item x="10"/>
        <item x="11"/>
        <item x="2"/>
        <item x="21"/>
        <item x="13"/>
        <item x="0"/>
        <item x="5"/>
        <item x="14"/>
        <item x="4"/>
        <item x="9"/>
        <item x="15"/>
        <item x="3"/>
        <item x="16"/>
        <item x="6"/>
        <item x="1"/>
        <item x="8"/>
      </items>
    </pivotField>
    <pivotField axis="axisRow" compact="0" outline="0" subtotalTop="0" showAll="0" defaultSubtotal="0">
      <items count="52">
        <item n="Index Clients Screened" x="3"/>
        <item n="Contacts identified" x="4"/>
        <item n="Known Positive" x="5"/>
        <item n="Eligible" x="6"/>
        <item n="PNS Tested " x="7"/>
        <item x="0"/>
        <item n="PNS Positive" x="8"/>
        <item n="PNS Started on Treatment" x="9"/>
        <item h="1" f="1" x="51"/>
        <item h="1" f="1" x="49"/>
        <item h="1" f="1" x="50"/>
        <item x="23"/>
        <item x="10"/>
        <item x="20"/>
        <item x="13"/>
        <item x="14"/>
        <item x="15"/>
        <item x="27"/>
        <item x="29"/>
        <item x="28"/>
        <item x="11"/>
        <item x="34"/>
        <item x="33"/>
        <item x="31"/>
        <item x="30"/>
        <item x="32"/>
        <item x="1"/>
        <item h="1" f="1" x="48"/>
        <item x="2"/>
        <item x="25"/>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7">
        <item x="6"/>
        <item x="0"/>
        <item x="1"/>
        <item x="2"/>
        <item x="3"/>
        <item x="4"/>
        <item x="5"/>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8"/>
  </rowFields>
  <rowItems count="7">
    <i>
      <x/>
    </i>
    <i>
      <x v="1"/>
    </i>
    <i>
      <x v="2"/>
    </i>
    <i>
      <x v="3"/>
    </i>
    <i>
      <x v="4"/>
    </i>
    <i>
      <x v="6"/>
    </i>
    <i>
      <x v="7"/>
    </i>
  </rowItems>
  <colFields count="2">
    <field x="6"/>
    <field x="7"/>
  </colFields>
  <colItems count="6">
    <i>
      <x v="3"/>
      <x v="4"/>
    </i>
    <i r="1">
      <x v="10"/>
    </i>
    <i r="1">
      <x v="13"/>
    </i>
    <i r="1">
      <x v="16"/>
    </i>
    <i r="1">
      <x v="18"/>
    </i>
    <i t="grand">
      <x/>
    </i>
  </colItems>
  <pageFields count="1">
    <pageField fld="35" hier="-1"/>
  </pageFields>
  <dataFields count="1">
    <dataField name="Sum of Total" fld="36" baseField="0" baseItem="0"/>
  </dataFields>
  <formats count="42">
    <format dxfId="1241">
      <pivotArea type="all" dataOnly="0" outline="0" fieldPosition="0"/>
    </format>
    <format dxfId="1240">
      <pivotArea outline="0" collapsedLevelsAreSubtotals="1" fieldPosition="0"/>
    </format>
    <format dxfId="1239">
      <pivotArea type="origin" dataOnly="0" labelOnly="1" outline="0" fieldPosition="0"/>
    </format>
    <format dxfId="1238">
      <pivotArea field="6" type="button" dataOnly="0" labelOnly="1" outline="0" axis="axisCol" fieldPosition="0"/>
    </format>
    <format dxfId="1237">
      <pivotArea type="topRight" dataOnly="0" labelOnly="1" outline="0" fieldPosition="0"/>
    </format>
    <format dxfId="1236">
      <pivotArea field="7" type="button" dataOnly="0" labelOnly="1" outline="0" axis="axisCol" fieldPosition="1"/>
    </format>
    <format dxfId="1235">
      <pivotArea field="8" type="button" dataOnly="0" labelOnly="1" outline="0" axis="axisRow" fieldPosition="0"/>
    </format>
    <format dxfId="1234">
      <pivotArea dataOnly="0" labelOnly="1" outline="0" fieldPosition="0">
        <references count="1">
          <reference field="7" count="4">
            <x v="0"/>
            <x v="1"/>
            <x v="2"/>
            <x v="3"/>
          </reference>
        </references>
      </pivotArea>
    </format>
    <format dxfId="1233">
      <pivotArea dataOnly="0" labelOnly="1" outline="0" fieldPosition="0">
        <references count="2">
          <reference field="7" count="1" selected="0">
            <x v="0"/>
          </reference>
          <reference field="8" count="6">
            <x v="12"/>
            <x v="13"/>
            <x v="14"/>
            <x v="15"/>
            <x v="16"/>
            <x v="20"/>
          </reference>
        </references>
      </pivotArea>
    </format>
    <format dxfId="1232">
      <pivotArea dataOnly="0" labelOnly="1" outline="0" fieldPosition="0">
        <references count="2">
          <reference field="7" count="1" selected="0">
            <x v="1"/>
          </reference>
          <reference field="8" count="2">
            <x v="13"/>
            <x v="22"/>
          </reference>
        </references>
      </pivotArea>
    </format>
    <format dxfId="1231">
      <pivotArea dataOnly="0" labelOnly="1" outline="0" fieldPosition="0">
        <references count="2">
          <reference field="7" count="1" selected="0">
            <x v="2"/>
          </reference>
          <reference field="8" count="5">
            <x v="11"/>
            <x v="17"/>
            <x v="19"/>
            <x v="21"/>
            <x v="29"/>
          </reference>
        </references>
      </pivotArea>
    </format>
    <format dxfId="1230">
      <pivotArea dataOnly="0" labelOnly="1" outline="0" fieldPosition="0">
        <references count="2">
          <reference field="7" count="1" selected="0">
            <x v="3"/>
          </reference>
          <reference field="8" count="4">
            <x v="18"/>
            <x v="23"/>
            <x v="24"/>
            <x v="25"/>
          </reference>
        </references>
      </pivotArea>
    </format>
    <format dxfId="1229">
      <pivotArea dataOnly="0" labelOnly="1" outline="0" fieldPosition="0">
        <references count="1">
          <reference field="6" count="0"/>
        </references>
      </pivotArea>
    </format>
    <format dxfId="1228">
      <pivotArea dataOnly="0" labelOnly="1" grandCol="1" outline="0" fieldPosition="0"/>
    </format>
    <format dxfId="1227">
      <pivotArea type="all" dataOnly="0" outline="0" fieldPosition="0"/>
    </format>
    <format dxfId="1226">
      <pivotArea outline="0" collapsedLevelsAreSubtotals="1" fieldPosition="0"/>
    </format>
    <format dxfId="1225">
      <pivotArea type="origin" dataOnly="0" labelOnly="1" outline="0" fieldPosition="0"/>
    </format>
    <format dxfId="1224">
      <pivotArea field="6" type="button" dataOnly="0" labelOnly="1" outline="0" axis="axisCol" fieldPosition="0"/>
    </format>
    <format dxfId="1223">
      <pivotArea type="topRight" dataOnly="0" labelOnly="1" outline="0" fieldPosition="0"/>
    </format>
    <format dxfId="1222">
      <pivotArea field="7" type="button" dataOnly="0" labelOnly="1" outline="0" axis="axisCol" fieldPosition="1"/>
    </format>
    <format dxfId="1221">
      <pivotArea field="8" type="button" dataOnly="0" labelOnly="1" outline="0" axis="axisRow" fieldPosition="0"/>
    </format>
    <format dxfId="1220">
      <pivotArea dataOnly="0" labelOnly="1" outline="0" fieldPosition="0">
        <references count="1">
          <reference field="7" count="4">
            <x v="0"/>
            <x v="1"/>
            <x v="2"/>
            <x v="3"/>
          </reference>
        </references>
      </pivotArea>
    </format>
    <format dxfId="1219">
      <pivotArea dataOnly="0" labelOnly="1" outline="0" fieldPosition="0">
        <references count="2">
          <reference field="7" count="1" selected="0">
            <x v="0"/>
          </reference>
          <reference field="8" count="6">
            <x v="12"/>
            <x v="13"/>
            <x v="14"/>
            <x v="15"/>
            <x v="16"/>
            <x v="20"/>
          </reference>
        </references>
      </pivotArea>
    </format>
    <format dxfId="1218">
      <pivotArea dataOnly="0" labelOnly="1" outline="0" fieldPosition="0">
        <references count="2">
          <reference field="7" count="1" selected="0">
            <x v="1"/>
          </reference>
          <reference field="8" count="2">
            <x v="13"/>
            <x v="22"/>
          </reference>
        </references>
      </pivotArea>
    </format>
    <format dxfId="1217">
      <pivotArea dataOnly="0" labelOnly="1" outline="0" fieldPosition="0">
        <references count="2">
          <reference field="7" count="1" selected="0">
            <x v="2"/>
          </reference>
          <reference field="8" count="5">
            <x v="11"/>
            <x v="17"/>
            <x v="19"/>
            <x v="21"/>
            <x v="29"/>
          </reference>
        </references>
      </pivotArea>
    </format>
    <format dxfId="1216">
      <pivotArea dataOnly="0" labelOnly="1" outline="0" fieldPosition="0">
        <references count="2">
          <reference field="7" count="1" selected="0">
            <x v="3"/>
          </reference>
          <reference field="8" count="4">
            <x v="18"/>
            <x v="23"/>
            <x v="24"/>
            <x v="25"/>
          </reference>
        </references>
      </pivotArea>
    </format>
    <format dxfId="1215">
      <pivotArea dataOnly="0" labelOnly="1" outline="0" fieldPosition="0">
        <references count="1">
          <reference field="6" count="0"/>
        </references>
      </pivotArea>
    </format>
    <format dxfId="1214">
      <pivotArea dataOnly="0" labelOnly="1" grandCol="1" outline="0" fieldPosition="0"/>
    </format>
    <format dxfId="1213">
      <pivotArea field="7" type="button" dataOnly="0" labelOnly="1" outline="0" axis="axisCol" fieldPosition="1"/>
    </format>
    <format dxfId="1212">
      <pivotArea field="8" type="button" dataOnly="0" labelOnly="1" outline="0" axis="axisRow" fieldPosition="0"/>
    </format>
    <format dxfId="1211">
      <pivotArea dataOnly="0" labelOnly="1" outline="0" fieldPosition="0">
        <references count="1">
          <reference field="6" count="0"/>
        </references>
      </pivotArea>
    </format>
    <format dxfId="1210">
      <pivotArea dataOnly="0" labelOnly="1" grandCol="1" outline="0" fieldPosition="0"/>
    </format>
    <format dxfId="1209">
      <pivotArea type="all" dataOnly="0" outline="0" fieldPosition="0"/>
    </format>
    <format dxfId="1208">
      <pivotArea outline="0" collapsedLevelsAreSubtotals="1" fieldPosition="0"/>
    </format>
    <format dxfId="1207">
      <pivotArea dataOnly="0" labelOnly="1" outline="0" fieldPosition="0">
        <references count="1">
          <reference field="35" count="0"/>
        </references>
      </pivotArea>
    </format>
    <format dxfId="1206">
      <pivotArea field="6" type="button" dataOnly="0" labelOnly="1" outline="0" axis="axisCol" fieldPosition="0"/>
    </format>
    <format dxfId="1205">
      <pivotArea field="7" type="button" dataOnly="0" labelOnly="1" outline="0" axis="axisCol" fieldPosition="1"/>
    </format>
    <format dxfId="1204">
      <pivotArea type="topRight" dataOnly="0" labelOnly="1" outline="0" fieldPosition="0"/>
    </format>
    <format dxfId="1203">
      <pivotArea dataOnly="0" labelOnly="1" outline="0" fieldPosition="0">
        <references count="1">
          <reference field="6" count="0"/>
        </references>
      </pivotArea>
    </format>
    <format dxfId="1202">
      <pivotArea dataOnly="0" labelOnly="1" grandCol="1" outline="0" fieldPosition="0"/>
    </format>
    <format dxfId="1201">
      <pivotArea dataOnly="0" labelOnly="1" outline="0" fieldPosition="0">
        <references count="2">
          <reference field="6" count="0" selected="0"/>
          <reference field="7" count="5">
            <x v="4"/>
            <x v="10"/>
            <x v="13"/>
            <x v="16"/>
            <x v="18"/>
          </reference>
        </references>
      </pivotArea>
    </format>
    <format dxfId="1200">
      <pivotArea dataOnly="0" labelOnly="1" outline="0" fieldPosition="0">
        <references count="1">
          <reference field="8" count="7">
            <x v="0"/>
            <x v="1"/>
            <x v="2"/>
            <x v="3"/>
            <x v="4"/>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0AD28-41F3-40B3-B59E-7E234B93C62F}" name="PivotTable1" cacheId="23"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chartFormat="9">
  <location ref="A4:D15" firstHeaderRow="1" firstDataRow="2" firstDataCol="1" rowPageCount="2" colPageCount="1"/>
  <pivotFields count="40">
    <pivotField compact="0" numFmtId="1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h="1" x="3"/>
        <item h="1" x="2"/>
        <item x="0"/>
        <item h="1" x="1"/>
      </items>
    </pivotField>
    <pivotField compact="0" outline="0" subtotalTop="0" showAll="0" defaultSubtotal="0">
      <items count="22">
        <item x="17"/>
        <item x="18"/>
        <item x="19"/>
        <item x="20"/>
        <item x="12"/>
        <item x="7"/>
        <item x="10"/>
        <item x="11"/>
        <item x="2"/>
        <item x="21"/>
        <item x="13"/>
        <item x="0"/>
        <item x="5"/>
        <item x="14"/>
        <item x="4"/>
        <item x="9"/>
        <item x="15"/>
        <item x="3"/>
        <item x="16"/>
        <item x="6"/>
        <item x="1"/>
        <item x="8"/>
      </items>
    </pivotField>
    <pivotField axis="axisCol" compact="0" outline="0" subtotalTop="0" showAll="0" sortType="ascending" defaultSubtotal="0">
      <items count="52">
        <item h="1" x="3"/>
        <item h="1" x="4"/>
        <item h="1" x="5"/>
        <item h="1" x="6"/>
        <item h="1" x="7"/>
        <item h="1" x="8"/>
        <item h="1" x="9"/>
        <item n="1.Tested" x="0"/>
        <item n="2.Positive" x="1"/>
        <item n="3. Linked" x="2"/>
        <item h="1" f="1" x="51"/>
        <item h="1" f="1" x="49"/>
        <item h="1" f="1" x="50"/>
        <item h="1" x="23"/>
        <item h="1" x="10"/>
        <item h="1" x="46"/>
        <item h="1" x="26"/>
        <item h="1" x="47"/>
        <item h="1" x="42"/>
        <item h="1" x="22"/>
        <item h="1" x="19"/>
        <item h="1" x="21"/>
        <item h="1" x="44"/>
        <item h="1" x="41"/>
        <item h="1" x="43"/>
        <item h="1" x="20"/>
        <item h="1" x="16"/>
        <item h="1" x="12"/>
        <item h="1" x="39"/>
        <item h="1" x="36"/>
        <item h="1" x="37"/>
        <item h="1" x="38"/>
        <item h="1" x="13"/>
        <item h="1" x="14"/>
        <item h="1" x="15"/>
        <item h="1" x="27"/>
        <item h="1" x="29"/>
        <item h="1" x="18"/>
        <item h="1" x="40"/>
        <item h="1" x="28"/>
        <item h="1" x="45"/>
        <item h="1" x="11"/>
        <item h="1" x="34"/>
        <item h="1" x="35"/>
        <item h="1" x="33"/>
        <item h="1" x="17"/>
        <item h="1" x="24"/>
        <item h="1" x="31"/>
        <item h="1" x="30"/>
        <item h="1" x="32"/>
        <item h="1" x="25"/>
        <item n="Yield" h="1" f="1" x="4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7">
        <item x="6"/>
        <item x="0"/>
        <item x="1"/>
        <item x="2"/>
        <item x="3"/>
        <item x="4"/>
        <item x="5"/>
      </items>
    </pivotField>
    <pivotField dataField="1" compact="0" outline="0" subtotalTop="0" showAll="0" defaultSubtotal="0"/>
    <pivotField axis="axisRow" compact="0" numFmtId="164"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3">
    <i>
      <x v="7"/>
    </i>
    <i>
      <x v="8"/>
    </i>
    <i>
      <x v="9"/>
    </i>
  </colItems>
  <pageFields count="2">
    <pageField fld="6" hier="-1"/>
    <pageField fld="35" hier="-1"/>
  </pageFields>
  <dataFields count="1">
    <dataField name="Sum of Total" fld="36" baseField="0" baseItem="0"/>
  </dataFields>
  <formats count="65">
    <format dxfId="2341">
      <pivotArea outline="0" fieldPosition="0">
        <references count="1">
          <reference field="8" count="1" selected="0">
            <x v="51"/>
          </reference>
        </references>
      </pivotArea>
    </format>
    <format dxfId="2340">
      <pivotArea outline="0" fieldPosition="0">
        <references count="1">
          <reference field="8" count="1" selected="0">
            <x v="51"/>
          </reference>
        </references>
      </pivotArea>
    </format>
    <format dxfId="2339">
      <pivotArea type="all" dataOnly="0" outline="0" fieldPosition="0"/>
    </format>
    <format dxfId="2338">
      <pivotArea outline="0" collapsedLevelsAreSubtotals="1" fieldPosition="0"/>
    </format>
    <format dxfId="2337">
      <pivotArea type="origin" dataOnly="0" labelOnly="1" outline="0" fieldPosition="0"/>
    </format>
    <format dxfId="2336">
      <pivotArea field="8" type="button" dataOnly="0" labelOnly="1" outline="0" axis="axisCol" fieldPosition="0"/>
    </format>
    <format dxfId="2335">
      <pivotArea type="topRight" dataOnly="0" labelOnly="1" outline="0" fieldPosition="0"/>
    </format>
    <format dxfId="2334">
      <pivotArea field="0" type="button" dataOnly="0" labelOnly="1" outline="0"/>
    </format>
    <format dxfId="2333">
      <pivotArea dataOnly="0" labelOnly="1" outline="0" fieldPosition="0">
        <references count="1">
          <reference field="8" count="4">
            <x v="7"/>
            <x v="8"/>
            <x v="9"/>
            <x v="51"/>
          </reference>
        </references>
      </pivotArea>
    </format>
    <format dxfId="2332">
      <pivotArea outline="0" fieldPosition="0">
        <references count="1">
          <reference field="8" count="1" selected="0">
            <x v="12"/>
          </reference>
        </references>
      </pivotArea>
    </format>
    <format dxfId="2331">
      <pivotArea type="all" dataOnly="0" outline="0" fieldPosition="0"/>
    </format>
    <format dxfId="2330">
      <pivotArea outline="0" collapsedLevelsAreSubtotals="1" fieldPosition="0"/>
    </format>
    <format dxfId="2329">
      <pivotArea type="origin" dataOnly="0" labelOnly="1" outline="0" fieldPosition="0"/>
    </format>
    <format dxfId="2328">
      <pivotArea field="8" type="button" dataOnly="0" labelOnly="1" outline="0" axis="axisCol" fieldPosition="0"/>
    </format>
    <format dxfId="2327">
      <pivotArea type="topRight" dataOnly="0" labelOnly="1" outline="0" fieldPosition="0"/>
    </format>
    <format dxfId="2326">
      <pivotArea field="0" type="button" dataOnly="0" labelOnly="1" outline="0"/>
    </format>
    <format dxfId="2325">
      <pivotArea dataOnly="0" labelOnly="1" outline="0" fieldPosition="0">
        <references count="1">
          <reference field="8" count="5">
            <x v="7"/>
            <x v="8"/>
            <x v="9"/>
            <x v="12"/>
            <x v="51"/>
          </reference>
        </references>
      </pivotArea>
    </format>
    <format dxfId="2324">
      <pivotArea type="all" dataOnly="0" outline="0" fieldPosition="0"/>
    </format>
    <format dxfId="2323">
      <pivotArea outline="0" collapsedLevelsAreSubtotals="1" fieldPosition="0"/>
    </format>
    <format dxfId="2322">
      <pivotArea type="origin" dataOnly="0" labelOnly="1" outline="0" fieldPosition="0"/>
    </format>
    <format dxfId="2321">
      <pivotArea field="8" type="button" dataOnly="0" labelOnly="1" outline="0" axis="axisCol" fieldPosition="0"/>
    </format>
    <format dxfId="2320">
      <pivotArea type="topRight" dataOnly="0" labelOnly="1" outline="0" fieldPosition="0"/>
    </format>
    <format dxfId="2319">
      <pivotArea field="37" type="button" dataOnly="0" labelOnly="1" outline="0" axis="axisRow" fieldPosition="0"/>
    </format>
    <format dxfId="2318">
      <pivotArea dataOnly="0" labelOnly="1" outline="0" fieldPosition="0">
        <references count="1">
          <reference field="37" count="0"/>
        </references>
      </pivotArea>
    </format>
    <format dxfId="2317">
      <pivotArea dataOnly="0" labelOnly="1" outline="0" fieldPosition="0">
        <references count="1">
          <reference field="8" count="0"/>
        </references>
      </pivotArea>
    </format>
    <format dxfId="2316">
      <pivotArea type="all" dataOnly="0" outline="0" fieldPosition="0"/>
    </format>
    <format dxfId="2315">
      <pivotArea outline="0" collapsedLevelsAreSubtotals="1" fieldPosition="0"/>
    </format>
    <format dxfId="2314">
      <pivotArea type="origin" dataOnly="0" labelOnly="1" outline="0" fieldPosition="0"/>
    </format>
    <format dxfId="2313">
      <pivotArea field="8" type="button" dataOnly="0" labelOnly="1" outline="0" axis="axisCol" fieldPosition="0"/>
    </format>
    <format dxfId="2312">
      <pivotArea type="topRight" dataOnly="0" labelOnly="1" outline="0" fieldPosition="0"/>
    </format>
    <format dxfId="2311">
      <pivotArea field="37" type="button" dataOnly="0" labelOnly="1" outline="0" axis="axisRow" fieldPosition="0"/>
    </format>
    <format dxfId="2310">
      <pivotArea dataOnly="0" labelOnly="1" outline="0" fieldPosition="0">
        <references count="1">
          <reference field="37" count="0"/>
        </references>
      </pivotArea>
    </format>
    <format dxfId="2309">
      <pivotArea dataOnly="0" labelOnly="1" outline="0" fieldPosition="0">
        <references count="1">
          <reference field="8" count="0"/>
        </references>
      </pivotArea>
    </format>
    <format dxfId="2308">
      <pivotArea type="all" dataOnly="0" outline="0" fieldPosition="0"/>
    </format>
    <format dxfId="2307">
      <pivotArea outline="0" collapsedLevelsAreSubtotals="1" fieldPosition="0"/>
    </format>
    <format dxfId="2306">
      <pivotArea type="origin" dataOnly="0" labelOnly="1" outline="0" fieldPosition="0"/>
    </format>
    <format dxfId="2305">
      <pivotArea field="8" type="button" dataOnly="0" labelOnly="1" outline="0" axis="axisCol" fieldPosition="0"/>
    </format>
    <format dxfId="2304">
      <pivotArea type="topRight" dataOnly="0" labelOnly="1" outline="0" fieldPosition="0"/>
    </format>
    <format dxfId="2303">
      <pivotArea field="37" type="button" dataOnly="0" labelOnly="1" outline="0" axis="axisRow" fieldPosition="0"/>
    </format>
    <format dxfId="2302">
      <pivotArea dataOnly="0" labelOnly="1" outline="0" fieldPosition="0">
        <references count="1">
          <reference field="37" count="0"/>
        </references>
      </pivotArea>
    </format>
    <format dxfId="2301">
      <pivotArea dataOnly="0" labelOnly="1" outline="0" fieldPosition="0">
        <references count="1">
          <reference field="8" count="0"/>
        </references>
      </pivotArea>
    </format>
    <format dxfId="2300">
      <pivotArea type="all" dataOnly="0" outline="0" fieldPosition="0"/>
    </format>
    <format dxfId="2299">
      <pivotArea outline="0" collapsedLevelsAreSubtotals="1" fieldPosition="0"/>
    </format>
    <format dxfId="2298">
      <pivotArea type="origin" dataOnly="0" labelOnly="1" outline="0" fieldPosition="0"/>
    </format>
    <format dxfId="2297">
      <pivotArea field="8" type="button" dataOnly="0" labelOnly="1" outline="0" axis="axisCol" fieldPosition="0"/>
    </format>
    <format dxfId="2296">
      <pivotArea type="topRight" dataOnly="0" labelOnly="1" outline="0" fieldPosition="0"/>
    </format>
    <format dxfId="2295">
      <pivotArea field="37" type="button" dataOnly="0" labelOnly="1" outline="0" axis="axisRow" fieldPosition="0"/>
    </format>
    <format dxfId="2294">
      <pivotArea dataOnly="0" labelOnly="1" outline="0" fieldPosition="0">
        <references count="1">
          <reference field="37" count="0"/>
        </references>
      </pivotArea>
    </format>
    <format dxfId="2293">
      <pivotArea dataOnly="0" labelOnly="1" outline="0" fieldPosition="0">
        <references count="1">
          <reference field="8" count="0"/>
        </references>
      </pivotArea>
    </format>
    <format dxfId="2292">
      <pivotArea type="all" dataOnly="0" outline="0" fieldPosition="0"/>
    </format>
    <format dxfId="2291">
      <pivotArea outline="0" collapsedLevelsAreSubtotals="1" fieldPosition="0"/>
    </format>
    <format dxfId="2290">
      <pivotArea type="origin" dataOnly="0" labelOnly="1" outline="0" fieldPosition="0"/>
    </format>
    <format dxfId="2289">
      <pivotArea field="8" type="button" dataOnly="0" labelOnly="1" outline="0" axis="axisCol" fieldPosition="0"/>
    </format>
    <format dxfId="2288">
      <pivotArea type="topRight" dataOnly="0" labelOnly="1" outline="0" fieldPosition="0"/>
    </format>
    <format dxfId="2287">
      <pivotArea field="37" type="button" dataOnly="0" labelOnly="1" outline="0" axis="axisRow" fieldPosition="0"/>
    </format>
    <format dxfId="2286">
      <pivotArea dataOnly="0" labelOnly="1" outline="0" fieldPosition="0">
        <references count="1">
          <reference field="37" count="0"/>
        </references>
      </pivotArea>
    </format>
    <format dxfId="2285">
      <pivotArea dataOnly="0" labelOnly="1" outline="0" fieldPosition="0">
        <references count="1">
          <reference field="8" count="0"/>
        </references>
      </pivotArea>
    </format>
    <format dxfId="2284">
      <pivotArea type="all" dataOnly="0" outline="0" fieldPosition="0"/>
    </format>
    <format dxfId="2283">
      <pivotArea outline="0" collapsedLevelsAreSubtotals="1" fieldPosition="0"/>
    </format>
    <format dxfId="2282">
      <pivotArea type="origin" dataOnly="0" labelOnly="1" outline="0" fieldPosition="0"/>
    </format>
    <format dxfId="2281">
      <pivotArea field="8" type="button" dataOnly="0" labelOnly="1" outline="0" axis="axisCol" fieldPosition="0"/>
    </format>
    <format dxfId="2280">
      <pivotArea type="topRight" dataOnly="0" labelOnly="1" outline="0" fieldPosition="0"/>
    </format>
    <format dxfId="2279">
      <pivotArea field="37" type="button" dataOnly="0" labelOnly="1" outline="0" axis="axisRow" fieldPosition="0"/>
    </format>
    <format dxfId="2278">
      <pivotArea dataOnly="0" labelOnly="1" outline="0" fieldPosition="0">
        <references count="1">
          <reference field="37" count="0"/>
        </references>
      </pivotArea>
    </format>
    <format dxfId="2277">
      <pivotArea dataOnly="0" labelOnly="1" outline="0" fieldPosition="0">
        <references count="1">
          <reference field="8" count="0"/>
        </references>
      </pivotArea>
    </format>
  </formats>
  <chartFormats count="19">
    <chartFormat chart="3" format="0" series="1">
      <pivotArea type="data" outline="0" fieldPosition="0">
        <references count="2">
          <reference field="4294967294" count="1" selected="0">
            <x v="0"/>
          </reference>
          <reference field="8" count="1" selected="0">
            <x v="7"/>
          </reference>
        </references>
      </pivotArea>
    </chartFormat>
    <chartFormat chart="3" format="1" series="1">
      <pivotArea type="data" outline="0" fieldPosition="0">
        <references count="2">
          <reference field="4294967294" count="1" selected="0">
            <x v="0"/>
          </reference>
          <reference field="8" count="1" selected="0">
            <x v="51"/>
          </reference>
        </references>
      </pivotArea>
    </chartFormat>
    <chartFormat chart="3" format="2" series="1">
      <pivotArea type="data" outline="0" fieldPosition="0">
        <references count="2">
          <reference field="4294967294" count="1" selected="0">
            <x v="0"/>
          </reference>
          <reference field="8" count="1" selected="0">
            <x v="11"/>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8" count="1" selected="0">
            <x v="7"/>
          </reference>
        </references>
      </pivotArea>
    </chartFormat>
    <chartFormat chart="8" format="1" series="1">
      <pivotArea type="data" outline="0" fieldPosition="0">
        <references count="2">
          <reference field="4294967294" count="1" selected="0">
            <x v="0"/>
          </reference>
          <reference field="8" count="1" selected="0">
            <x v="8"/>
          </reference>
        </references>
      </pivotArea>
    </chartFormat>
    <chartFormat chart="8" format="2" series="1">
      <pivotArea type="data" outline="0" fieldPosition="0">
        <references count="2">
          <reference field="4294967294" count="1" selected="0">
            <x v="0"/>
          </reference>
          <reference field="8" count="1" selected="0">
            <x v="9"/>
          </reference>
        </references>
      </pivotArea>
    </chartFormat>
    <chartFormat chart="8" format="3" series="1">
      <pivotArea type="data" outline="0" fieldPosition="0">
        <references count="2">
          <reference field="4294967294" count="1" selected="0">
            <x v="0"/>
          </reference>
          <reference field="8" count="1" selected="0">
            <x v="10"/>
          </reference>
        </references>
      </pivotArea>
    </chartFormat>
    <chartFormat chart="8" format="4" series="1">
      <pivotArea type="data" outline="0" fieldPosition="0">
        <references count="2">
          <reference field="4294967294" count="1" selected="0">
            <x v="0"/>
          </reference>
          <reference field="37" count="1" selected="0">
            <x v="3"/>
          </reference>
        </references>
      </pivotArea>
    </chartFormat>
    <chartFormat chart="8" format="5" series="1">
      <pivotArea type="data" outline="0" fieldPosition="0">
        <references count="2">
          <reference field="4294967294" count="1" selected="0">
            <x v="0"/>
          </reference>
          <reference field="37" count="1" selected="0">
            <x v="4"/>
          </reference>
        </references>
      </pivotArea>
    </chartFormat>
    <chartFormat chart="8" format="6" series="1">
      <pivotArea type="data" outline="0" fieldPosition="0">
        <references count="2">
          <reference field="4294967294" count="1" selected="0">
            <x v="0"/>
          </reference>
          <reference field="37" count="1" selected="0">
            <x v="5"/>
          </reference>
        </references>
      </pivotArea>
    </chartFormat>
    <chartFormat chart="8" format="7" series="1">
      <pivotArea type="data" outline="0" fieldPosition="0">
        <references count="2">
          <reference field="4294967294" count="1" selected="0">
            <x v="0"/>
          </reference>
          <reference field="37" count="1" selected="0">
            <x v="6"/>
          </reference>
        </references>
      </pivotArea>
    </chartFormat>
    <chartFormat chart="8" format="8" series="1">
      <pivotArea type="data" outline="0" fieldPosition="0">
        <references count="2">
          <reference field="4294967294" count="1" selected="0">
            <x v="0"/>
          </reference>
          <reference field="37" count="1" selected="0">
            <x v="7"/>
          </reference>
        </references>
      </pivotArea>
    </chartFormat>
    <chartFormat chart="8" format="9" series="1">
      <pivotArea type="data" outline="0" fieldPosition="0">
        <references count="2">
          <reference field="4294967294" count="1" selected="0">
            <x v="0"/>
          </reference>
          <reference field="37" count="1" selected="0">
            <x v="8"/>
          </reference>
        </references>
      </pivotArea>
    </chartFormat>
    <chartFormat chart="8" format="10" series="1">
      <pivotArea type="data" outline="0" fieldPosition="0">
        <references count="2">
          <reference field="4294967294" count="1" selected="0">
            <x v="0"/>
          </reference>
          <reference field="37" count="1" selected="0">
            <x v="0"/>
          </reference>
        </references>
      </pivotArea>
    </chartFormat>
    <chartFormat chart="8" format="11" series="1">
      <pivotArea type="data" outline="0" fieldPosition="0">
        <references count="2">
          <reference field="4294967294" count="1" selected="0">
            <x v="0"/>
          </reference>
          <reference field="37" count="1" selected="0">
            <x v="1"/>
          </reference>
        </references>
      </pivotArea>
    </chartFormat>
    <chartFormat chart="8" format="12" series="1">
      <pivotArea type="data" outline="0" fieldPosition="0">
        <references count="2">
          <reference field="4294967294" count="1" selected="0">
            <x v="0"/>
          </reference>
          <reference field="37" count="1" selected="0">
            <x v="2"/>
          </reference>
        </references>
      </pivotArea>
    </chartFormat>
    <chartFormat chart="8" format="13">
      <pivotArea type="data" outline="0" fieldPosition="0">
        <references count="3">
          <reference field="4294967294" count="1" selected="0">
            <x v="0"/>
          </reference>
          <reference field="8" count="1" selected="0">
            <x v="9"/>
          </reference>
          <reference field="37" count="1" selected="0">
            <x v="6"/>
          </reference>
        </references>
      </pivotArea>
    </chartFormat>
    <chartFormat chart="8" format="14">
      <pivotArea type="data" outline="0" fieldPosition="0">
        <references count="3">
          <reference field="4294967294" count="1" selected="0">
            <x v="0"/>
          </reference>
          <reference field="8" count="1" selected="0">
            <x v="8"/>
          </reference>
          <reference field="3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555FD2-80FA-4E09-9029-21B6BC14B92B}"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8">
  <location ref="A4:C15"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x="3"/>
        <item x="2"/>
        <item h="1" x="0"/>
        <item h="1" x="1"/>
      </items>
    </pivotField>
    <pivotField compact="0" outline="0" subtotalTop="0" showAll="0" defaultSubtotal="0"/>
    <pivotField axis="axisCol" compact="0" outline="0" subtotalTop="0" showAll="0" defaultSubtotal="0">
      <items count="52">
        <item h="1" x="3"/>
        <item h="1" x="4"/>
        <item h="1" x="5"/>
        <item h="1" x="6"/>
        <item h="1" x="7"/>
        <item h="1" x="8"/>
        <item h="1" x="9"/>
        <item n="TX New" x="23"/>
        <item h="1" x="10"/>
        <item h="1" x="20"/>
        <item h="1" x="13"/>
        <item h="1" x="14"/>
        <item h="1" x="15"/>
        <item h="1" x="27"/>
        <item h="1" x="29"/>
        <item h="1" x="28"/>
        <item h="1" x="11"/>
        <item h="1" x="33"/>
        <item h="1" x="31"/>
        <item h="1" x="30"/>
        <item h="1" x="32"/>
        <item h="1" x="1"/>
        <item n="TX-NEW" h="1" x="2"/>
        <item h="1" x="0"/>
        <item h="1" x="25"/>
        <item h="1" f="1" x="48"/>
        <item h="1" f="1" x="50"/>
        <item n="Daily Target"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7">
        <item x="6"/>
        <item x="0"/>
        <item x="1"/>
        <item x="2"/>
        <item x="3"/>
        <item x="4"/>
        <item x="5"/>
      </items>
    </pivotField>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7"/>
    </i>
    <i>
      <x v="27"/>
    </i>
  </colItems>
  <pageFields count="2">
    <pageField fld="6" hier="-1"/>
    <pageField fld="35" hier="-1"/>
  </pageFields>
  <dataFields count="1">
    <dataField name="Sum of Total" fld="36" baseField="0" baseItem="0"/>
  </dataFields>
  <formats count="74">
    <format dxfId="2276">
      <pivotArea outline="0" fieldPosition="0">
        <references count="1">
          <reference field="8" count="1" selected="0">
            <x v="25"/>
          </reference>
        </references>
      </pivotArea>
    </format>
    <format dxfId="2275">
      <pivotArea outline="0" fieldPosition="0">
        <references count="1">
          <reference field="8" count="1" selected="0">
            <x v="25"/>
          </reference>
        </references>
      </pivotArea>
    </format>
    <format dxfId="2274">
      <pivotArea type="all" dataOnly="0" outline="0" fieldPosition="0"/>
    </format>
    <format dxfId="2273">
      <pivotArea outline="0" collapsedLevelsAreSubtotals="1" fieldPosition="0"/>
    </format>
    <format dxfId="2272">
      <pivotArea type="origin" dataOnly="0" labelOnly="1" outline="0" fieldPosition="0"/>
    </format>
    <format dxfId="2271">
      <pivotArea field="8" type="button" dataOnly="0" labelOnly="1" outline="0" axis="axisCol" fieldPosition="0"/>
    </format>
    <format dxfId="2270">
      <pivotArea type="topRight" dataOnly="0" labelOnly="1" outline="0" fieldPosition="0"/>
    </format>
    <format dxfId="2269">
      <pivotArea field="0" type="button" dataOnly="0" labelOnly="1" outline="0"/>
    </format>
    <format dxfId="2268">
      <pivotArea dataOnly="0" labelOnly="1" outline="0" fieldPosition="0">
        <references count="1">
          <reference field="8" count="4">
            <x v="21"/>
            <x v="22"/>
            <x v="23"/>
            <x v="25"/>
          </reference>
        </references>
      </pivotArea>
    </format>
    <format dxfId="2267">
      <pivotArea outline="0" fieldPosition="0">
        <references count="1">
          <reference field="8" count="1" selected="0">
            <x v="26"/>
          </reference>
        </references>
      </pivotArea>
    </format>
    <format dxfId="2266">
      <pivotArea type="all" dataOnly="0" outline="0" fieldPosition="0"/>
    </format>
    <format dxfId="2265">
      <pivotArea outline="0" collapsedLevelsAreSubtotals="1" fieldPosition="0"/>
    </format>
    <format dxfId="2264">
      <pivotArea type="origin" dataOnly="0" labelOnly="1" outline="0" fieldPosition="0"/>
    </format>
    <format dxfId="2263">
      <pivotArea field="8" type="button" dataOnly="0" labelOnly="1" outline="0" axis="axisCol" fieldPosition="0"/>
    </format>
    <format dxfId="2262">
      <pivotArea type="topRight" dataOnly="0" labelOnly="1" outline="0" fieldPosition="0"/>
    </format>
    <format dxfId="2261">
      <pivotArea field="0" type="button" dataOnly="0" labelOnly="1" outline="0"/>
    </format>
    <format dxfId="2260">
      <pivotArea dataOnly="0" labelOnly="1" outline="0" fieldPosition="0">
        <references count="1">
          <reference field="8" count="5">
            <x v="21"/>
            <x v="22"/>
            <x v="23"/>
            <x v="25"/>
            <x v="26"/>
          </reference>
        </references>
      </pivotArea>
    </format>
    <format dxfId="2259">
      <pivotArea type="all" dataOnly="0" outline="0" fieldPosition="0"/>
    </format>
    <format dxfId="2258">
      <pivotArea outline="0" collapsedLevelsAreSubtotals="1" fieldPosition="0"/>
    </format>
    <format dxfId="2257">
      <pivotArea type="origin" dataOnly="0" labelOnly="1" outline="0" fieldPosition="0"/>
    </format>
    <format dxfId="2256">
      <pivotArea field="8" type="button" dataOnly="0" labelOnly="1" outline="0" axis="axisCol" fieldPosition="0"/>
    </format>
    <format dxfId="2255">
      <pivotArea type="topRight" dataOnly="0" labelOnly="1" outline="0" fieldPosition="0"/>
    </format>
    <format dxfId="2254">
      <pivotArea field="37" type="button" dataOnly="0" labelOnly="1" outline="0" axis="axisRow" fieldPosition="0"/>
    </format>
    <format dxfId="2253">
      <pivotArea dataOnly="0" labelOnly="1" outline="0" fieldPosition="0">
        <references count="1">
          <reference field="37" count="0"/>
        </references>
      </pivotArea>
    </format>
    <format dxfId="2252">
      <pivotArea dataOnly="0" labelOnly="1" outline="0" fieldPosition="0">
        <references count="1">
          <reference field="8" count="0"/>
        </references>
      </pivotArea>
    </format>
    <format dxfId="2251">
      <pivotArea type="all" dataOnly="0" outline="0" fieldPosition="0"/>
    </format>
    <format dxfId="2250">
      <pivotArea outline="0" collapsedLevelsAreSubtotals="1" fieldPosition="0"/>
    </format>
    <format dxfId="2249">
      <pivotArea type="origin" dataOnly="0" labelOnly="1" outline="0" fieldPosition="0"/>
    </format>
    <format dxfId="2248">
      <pivotArea field="8" type="button" dataOnly="0" labelOnly="1" outline="0" axis="axisCol" fieldPosition="0"/>
    </format>
    <format dxfId="2247">
      <pivotArea type="topRight" dataOnly="0" labelOnly="1" outline="0" fieldPosition="0"/>
    </format>
    <format dxfId="2246">
      <pivotArea field="37" type="button" dataOnly="0" labelOnly="1" outline="0" axis="axisRow" fieldPosition="0"/>
    </format>
    <format dxfId="2245">
      <pivotArea dataOnly="0" labelOnly="1" outline="0" fieldPosition="0">
        <references count="1">
          <reference field="37" count="0"/>
        </references>
      </pivotArea>
    </format>
    <format dxfId="2244">
      <pivotArea dataOnly="0" labelOnly="1" outline="0" fieldPosition="0">
        <references count="1">
          <reference field="8" count="0"/>
        </references>
      </pivotArea>
    </format>
    <format dxfId="2243">
      <pivotArea type="all" dataOnly="0" outline="0" fieldPosition="0"/>
    </format>
    <format dxfId="2242">
      <pivotArea outline="0" collapsedLevelsAreSubtotals="1" fieldPosition="0"/>
    </format>
    <format dxfId="2241">
      <pivotArea type="origin" dataOnly="0" labelOnly="1" outline="0" fieldPosition="0"/>
    </format>
    <format dxfId="2240">
      <pivotArea field="8" type="button" dataOnly="0" labelOnly="1" outline="0" axis="axisCol" fieldPosition="0"/>
    </format>
    <format dxfId="2239">
      <pivotArea type="topRight" dataOnly="0" labelOnly="1" outline="0" fieldPosition="0"/>
    </format>
    <format dxfId="2238">
      <pivotArea field="37" type="button" dataOnly="0" labelOnly="1" outline="0" axis="axisRow" fieldPosition="0"/>
    </format>
    <format dxfId="2237">
      <pivotArea dataOnly="0" labelOnly="1" outline="0" fieldPosition="0">
        <references count="1">
          <reference field="37" count="0"/>
        </references>
      </pivotArea>
    </format>
    <format dxfId="2236">
      <pivotArea dataOnly="0" labelOnly="1" outline="0" fieldPosition="0">
        <references count="1">
          <reference field="8" count="0"/>
        </references>
      </pivotArea>
    </format>
    <format dxfId="2235">
      <pivotArea type="all" dataOnly="0" outline="0" fieldPosition="0"/>
    </format>
    <format dxfId="2234">
      <pivotArea outline="0" collapsedLevelsAreSubtotals="1" fieldPosition="0"/>
    </format>
    <format dxfId="2233">
      <pivotArea type="origin" dataOnly="0" labelOnly="1" outline="0" fieldPosition="0"/>
    </format>
    <format dxfId="2232">
      <pivotArea field="8" type="button" dataOnly="0" labelOnly="1" outline="0" axis="axisCol" fieldPosition="0"/>
    </format>
    <format dxfId="2231">
      <pivotArea type="topRight" dataOnly="0" labelOnly="1" outline="0" fieldPosition="0"/>
    </format>
    <format dxfId="2230">
      <pivotArea field="37" type="button" dataOnly="0" labelOnly="1" outline="0" axis="axisRow" fieldPosition="0"/>
    </format>
    <format dxfId="2229">
      <pivotArea dataOnly="0" labelOnly="1" outline="0" fieldPosition="0">
        <references count="1">
          <reference field="37" count="0"/>
        </references>
      </pivotArea>
    </format>
    <format dxfId="2228">
      <pivotArea dataOnly="0" labelOnly="1" outline="0" fieldPosition="0">
        <references count="1">
          <reference field="8" count="0"/>
        </references>
      </pivotArea>
    </format>
    <format dxfId="2227">
      <pivotArea type="all" dataOnly="0" outline="0" fieldPosition="0"/>
    </format>
    <format dxfId="2226">
      <pivotArea outline="0" collapsedLevelsAreSubtotals="1" fieldPosition="0"/>
    </format>
    <format dxfId="2225">
      <pivotArea type="origin" dataOnly="0" labelOnly="1" outline="0" fieldPosition="0"/>
    </format>
    <format dxfId="2224">
      <pivotArea field="8" type="button" dataOnly="0" labelOnly="1" outline="0" axis="axisCol" fieldPosition="0"/>
    </format>
    <format dxfId="2223">
      <pivotArea type="topRight" dataOnly="0" labelOnly="1" outline="0" fieldPosition="0"/>
    </format>
    <format dxfId="2222">
      <pivotArea field="37" type="button" dataOnly="0" labelOnly="1" outline="0" axis="axisRow" fieldPosition="0"/>
    </format>
    <format dxfId="2221">
      <pivotArea dataOnly="0" labelOnly="1" outline="0" fieldPosition="0">
        <references count="1">
          <reference field="37" count="0"/>
        </references>
      </pivotArea>
    </format>
    <format dxfId="2220">
      <pivotArea dataOnly="0" labelOnly="1" outline="0" fieldPosition="0">
        <references count="1">
          <reference field="8" count="0"/>
        </references>
      </pivotArea>
    </format>
    <format dxfId="2219">
      <pivotArea type="all" dataOnly="0" outline="0" fieldPosition="0"/>
    </format>
    <format dxfId="2218">
      <pivotArea outline="0" collapsedLevelsAreSubtotals="1" fieldPosition="0"/>
    </format>
    <format dxfId="2217">
      <pivotArea type="origin" dataOnly="0" labelOnly="1" outline="0" fieldPosition="0"/>
    </format>
    <format dxfId="2216">
      <pivotArea field="8" type="button" dataOnly="0" labelOnly="1" outline="0" axis="axisCol" fieldPosition="0"/>
    </format>
    <format dxfId="2215">
      <pivotArea type="topRight" dataOnly="0" labelOnly="1" outline="0" fieldPosition="0"/>
    </format>
    <format dxfId="2214">
      <pivotArea field="37" type="button" dataOnly="0" labelOnly="1" outline="0" axis="axisRow" fieldPosition="0"/>
    </format>
    <format dxfId="2213">
      <pivotArea dataOnly="0" labelOnly="1" outline="0" fieldPosition="0">
        <references count="1">
          <reference field="37" count="0"/>
        </references>
      </pivotArea>
    </format>
    <format dxfId="2212">
      <pivotArea dataOnly="0" labelOnly="1" outline="0" fieldPosition="0">
        <references count="1">
          <reference field="8" count="0"/>
        </references>
      </pivotArea>
    </format>
    <format dxfId="2211">
      <pivotArea type="all" dataOnly="0" outline="0" fieldPosition="0"/>
    </format>
    <format dxfId="2210">
      <pivotArea outline="0" collapsedLevelsAreSubtotals="1" fieldPosition="0"/>
    </format>
    <format dxfId="2209">
      <pivotArea type="origin" dataOnly="0" labelOnly="1" outline="0" fieldPosition="0"/>
    </format>
    <format dxfId="2208">
      <pivotArea field="8" type="button" dataOnly="0" labelOnly="1" outline="0" axis="axisCol" fieldPosition="0"/>
    </format>
    <format dxfId="2207">
      <pivotArea type="topRight" dataOnly="0" labelOnly="1" outline="0" fieldPosition="0"/>
    </format>
    <format dxfId="2206">
      <pivotArea field="37" type="button" dataOnly="0" labelOnly="1" outline="0" axis="axisRow" fieldPosition="0"/>
    </format>
    <format dxfId="2205">
      <pivotArea dataOnly="0" labelOnly="1" outline="0" fieldPosition="0">
        <references count="1">
          <reference field="37" count="0"/>
        </references>
      </pivotArea>
    </format>
    <format dxfId="2204">
      <pivotArea dataOnly="0" labelOnly="1" outline="0" fieldPosition="0">
        <references count="1">
          <reference field="8" count="0"/>
        </references>
      </pivotArea>
    </format>
    <format dxfId="2203">
      <pivotArea field="8" grandRow="1" outline="0" axis="axisCol" fieldPosition="0">
        <references count="1">
          <reference field="8" count="1" selected="0">
            <x v="27"/>
          </reference>
        </references>
      </pivotArea>
    </format>
  </formats>
  <chartFormats count="5">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8" count="1" selected="0">
            <x v="29"/>
          </reference>
        </references>
      </pivotArea>
    </chartFormat>
    <chartFormat chart="7" format="5" series="1">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D3C6BC-BA1D-4225-97C2-3F97306C3BB6}" name="PivotTable1" cacheId="23"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chartFormat="14">
  <location ref="A3:C13" firstHeaderRow="1" firstDataRow="2" firstDataCol="1" rowPageCount="1"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h="1" x="3"/>
        <item h="1" x="2"/>
        <item x="0"/>
        <item h="1" x="1"/>
      </items>
    </pivotField>
    <pivotField compact="0" outline="0" subtotalTop="0" showAll="0" defaultSubtotal="0"/>
    <pivotField axis="axisCol" compact="0" outline="0" subtotalTop="0" showAll="0" defaultSubtotal="0">
      <items count="52">
        <item h="1" x="3"/>
        <item h="1" x="4"/>
        <item h="1" x="5"/>
        <item h="1" x="6"/>
        <item h="1" x="7"/>
        <item h="1" x="8"/>
        <item h="1" x="9"/>
        <item h="1" x="23"/>
        <item h="1" x="10"/>
        <item h="1" x="20"/>
        <item h="1" x="13"/>
        <item h="1" x="14"/>
        <item h="1" x="15"/>
        <item h="1" x="27"/>
        <item h="1" x="29"/>
        <item h="1" x="28"/>
        <item h="1" x="11"/>
        <item h="1" x="33"/>
        <item h="1" x="31"/>
        <item h="1" x="30"/>
        <item h="1" x="32"/>
        <item h="1" x="1"/>
        <item n="Linked" x="2"/>
        <item h="1" x="0"/>
        <item h="1" x="25"/>
        <item h="1" f="1" x="48"/>
        <item n="Linkage Rate" f="1" x="50"/>
        <item n="Daily Target"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9">
    <i>
      <x/>
    </i>
    <i>
      <x v="1"/>
    </i>
    <i>
      <x v="2"/>
    </i>
    <i>
      <x v="3"/>
    </i>
    <i>
      <x v="4"/>
    </i>
    <i>
      <x v="5"/>
    </i>
    <i>
      <x v="6"/>
    </i>
    <i>
      <x v="7"/>
    </i>
    <i>
      <x v="8"/>
    </i>
  </rowItems>
  <colFields count="1">
    <field x="8"/>
  </colFields>
  <colItems count="2">
    <i>
      <x v="22"/>
    </i>
    <i>
      <x v="26"/>
    </i>
  </colItems>
  <pageFields count="1">
    <pageField fld="6" hier="-1"/>
  </pageFields>
  <dataFields count="1">
    <dataField name="Sum of Total" fld="36" baseField="0" baseItem="0"/>
  </dataFields>
  <formats count="73">
    <format dxfId="2202">
      <pivotArea outline="0" fieldPosition="0">
        <references count="1">
          <reference field="8" count="1" selected="0">
            <x v="25"/>
          </reference>
        </references>
      </pivotArea>
    </format>
    <format dxfId="2201">
      <pivotArea outline="0" fieldPosition="0">
        <references count="1">
          <reference field="8" count="1" selected="0">
            <x v="25"/>
          </reference>
        </references>
      </pivotArea>
    </format>
    <format dxfId="2200">
      <pivotArea type="all" dataOnly="0" outline="0" fieldPosition="0"/>
    </format>
    <format dxfId="2199">
      <pivotArea outline="0" collapsedLevelsAreSubtotals="1" fieldPosition="0"/>
    </format>
    <format dxfId="2198">
      <pivotArea type="origin" dataOnly="0" labelOnly="1" outline="0" fieldPosition="0"/>
    </format>
    <format dxfId="2197">
      <pivotArea field="8" type="button" dataOnly="0" labelOnly="1" outline="0" axis="axisCol" fieldPosition="0"/>
    </format>
    <format dxfId="2196">
      <pivotArea type="topRight" dataOnly="0" labelOnly="1" outline="0" fieldPosition="0"/>
    </format>
    <format dxfId="2195">
      <pivotArea field="0" type="button" dataOnly="0" labelOnly="1" outline="0"/>
    </format>
    <format dxfId="2194">
      <pivotArea dataOnly="0" labelOnly="1" outline="0" fieldPosition="0">
        <references count="1">
          <reference field="8" count="4">
            <x v="21"/>
            <x v="22"/>
            <x v="23"/>
            <x v="25"/>
          </reference>
        </references>
      </pivotArea>
    </format>
    <format dxfId="2193">
      <pivotArea outline="0" fieldPosition="0">
        <references count="1">
          <reference field="8" count="1" selected="0">
            <x v="26"/>
          </reference>
        </references>
      </pivotArea>
    </format>
    <format dxfId="2192">
      <pivotArea type="all" dataOnly="0" outline="0" fieldPosition="0"/>
    </format>
    <format dxfId="2191">
      <pivotArea outline="0" collapsedLevelsAreSubtotals="1" fieldPosition="0"/>
    </format>
    <format dxfId="2190">
      <pivotArea type="origin" dataOnly="0" labelOnly="1" outline="0" fieldPosition="0"/>
    </format>
    <format dxfId="2189">
      <pivotArea field="8" type="button" dataOnly="0" labelOnly="1" outline="0" axis="axisCol" fieldPosition="0"/>
    </format>
    <format dxfId="2188">
      <pivotArea type="topRight" dataOnly="0" labelOnly="1" outline="0" fieldPosition="0"/>
    </format>
    <format dxfId="2187">
      <pivotArea field="0" type="button" dataOnly="0" labelOnly="1" outline="0"/>
    </format>
    <format dxfId="2186">
      <pivotArea dataOnly="0" labelOnly="1" outline="0" fieldPosition="0">
        <references count="1">
          <reference field="8" count="5">
            <x v="21"/>
            <x v="22"/>
            <x v="23"/>
            <x v="25"/>
            <x v="26"/>
          </reference>
        </references>
      </pivotArea>
    </format>
    <format dxfId="2185">
      <pivotArea type="all" dataOnly="0" outline="0" fieldPosition="0"/>
    </format>
    <format dxfId="2184">
      <pivotArea outline="0" collapsedLevelsAreSubtotals="1" fieldPosition="0"/>
    </format>
    <format dxfId="2183">
      <pivotArea type="origin" dataOnly="0" labelOnly="1" outline="0" fieldPosition="0"/>
    </format>
    <format dxfId="2182">
      <pivotArea field="8" type="button" dataOnly="0" labelOnly="1" outline="0" axis="axisCol" fieldPosition="0"/>
    </format>
    <format dxfId="2181">
      <pivotArea type="topRight" dataOnly="0" labelOnly="1" outline="0" fieldPosition="0"/>
    </format>
    <format dxfId="2180">
      <pivotArea field="37" type="button" dataOnly="0" labelOnly="1" outline="0" axis="axisRow" fieldPosition="0"/>
    </format>
    <format dxfId="2179">
      <pivotArea dataOnly="0" labelOnly="1" outline="0" fieldPosition="0">
        <references count="1">
          <reference field="37" count="0"/>
        </references>
      </pivotArea>
    </format>
    <format dxfId="2178">
      <pivotArea dataOnly="0" labelOnly="1" outline="0" fieldPosition="0">
        <references count="1">
          <reference field="8" count="0"/>
        </references>
      </pivotArea>
    </format>
    <format dxfId="2177">
      <pivotArea type="all" dataOnly="0" outline="0" fieldPosition="0"/>
    </format>
    <format dxfId="2176">
      <pivotArea outline="0" collapsedLevelsAreSubtotals="1" fieldPosition="0"/>
    </format>
    <format dxfId="2175">
      <pivotArea type="origin" dataOnly="0" labelOnly="1" outline="0" fieldPosition="0"/>
    </format>
    <format dxfId="2174">
      <pivotArea field="8" type="button" dataOnly="0" labelOnly="1" outline="0" axis="axisCol" fieldPosition="0"/>
    </format>
    <format dxfId="2173">
      <pivotArea type="topRight" dataOnly="0" labelOnly="1" outline="0" fieldPosition="0"/>
    </format>
    <format dxfId="2172">
      <pivotArea field="37" type="button" dataOnly="0" labelOnly="1" outline="0" axis="axisRow" fieldPosition="0"/>
    </format>
    <format dxfId="2171">
      <pivotArea dataOnly="0" labelOnly="1" outline="0" fieldPosition="0">
        <references count="1">
          <reference field="37" count="0"/>
        </references>
      </pivotArea>
    </format>
    <format dxfId="2170">
      <pivotArea dataOnly="0" labelOnly="1" outline="0" fieldPosition="0">
        <references count="1">
          <reference field="8" count="0"/>
        </references>
      </pivotArea>
    </format>
    <format dxfId="2169">
      <pivotArea type="all" dataOnly="0" outline="0" fieldPosition="0"/>
    </format>
    <format dxfId="2168">
      <pivotArea outline="0" collapsedLevelsAreSubtotals="1" fieldPosition="0"/>
    </format>
    <format dxfId="2167">
      <pivotArea type="origin" dataOnly="0" labelOnly="1" outline="0" fieldPosition="0"/>
    </format>
    <format dxfId="2166">
      <pivotArea field="8" type="button" dataOnly="0" labelOnly="1" outline="0" axis="axisCol" fieldPosition="0"/>
    </format>
    <format dxfId="2165">
      <pivotArea type="topRight" dataOnly="0" labelOnly="1" outline="0" fieldPosition="0"/>
    </format>
    <format dxfId="2164">
      <pivotArea field="37" type="button" dataOnly="0" labelOnly="1" outline="0" axis="axisRow" fieldPosition="0"/>
    </format>
    <format dxfId="2163">
      <pivotArea dataOnly="0" labelOnly="1" outline="0" fieldPosition="0">
        <references count="1">
          <reference field="37" count="0"/>
        </references>
      </pivotArea>
    </format>
    <format dxfId="2162">
      <pivotArea dataOnly="0" labelOnly="1" outline="0" fieldPosition="0">
        <references count="1">
          <reference field="8" count="0"/>
        </references>
      </pivotArea>
    </format>
    <format dxfId="2161">
      <pivotArea type="all" dataOnly="0" outline="0" fieldPosition="0"/>
    </format>
    <format dxfId="2160">
      <pivotArea outline="0" collapsedLevelsAreSubtotals="1" fieldPosition="0"/>
    </format>
    <format dxfId="2159">
      <pivotArea type="origin" dataOnly="0" labelOnly="1" outline="0" fieldPosition="0"/>
    </format>
    <format dxfId="2158">
      <pivotArea field="8" type="button" dataOnly="0" labelOnly="1" outline="0" axis="axisCol" fieldPosition="0"/>
    </format>
    <format dxfId="2157">
      <pivotArea type="topRight" dataOnly="0" labelOnly="1" outline="0" fieldPosition="0"/>
    </format>
    <format dxfId="2156">
      <pivotArea field="37" type="button" dataOnly="0" labelOnly="1" outline="0" axis="axisRow" fieldPosition="0"/>
    </format>
    <format dxfId="2155">
      <pivotArea dataOnly="0" labelOnly="1" outline="0" fieldPosition="0">
        <references count="1">
          <reference field="37" count="0"/>
        </references>
      </pivotArea>
    </format>
    <format dxfId="2154">
      <pivotArea dataOnly="0" labelOnly="1" outline="0" fieldPosition="0">
        <references count="1">
          <reference field="8" count="0"/>
        </references>
      </pivotArea>
    </format>
    <format dxfId="2153">
      <pivotArea type="all" dataOnly="0" outline="0" fieldPosition="0"/>
    </format>
    <format dxfId="2152">
      <pivotArea outline="0" collapsedLevelsAreSubtotals="1" fieldPosition="0"/>
    </format>
    <format dxfId="2151">
      <pivotArea type="origin" dataOnly="0" labelOnly="1" outline="0" fieldPosition="0"/>
    </format>
    <format dxfId="2150">
      <pivotArea field="8" type="button" dataOnly="0" labelOnly="1" outline="0" axis="axisCol" fieldPosition="0"/>
    </format>
    <format dxfId="2149">
      <pivotArea type="topRight" dataOnly="0" labelOnly="1" outline="0" fieldPosition="0"/>
    </format>
    <format dxfId="2148">
      <pivotArea field="37" type="button" dataOnly="0" labelOnly="1" outline="0" axis="axisRow" fieldPosition="0"/>
    </format>
    <format dxfId="2147">
      <pivotArea dataOnly="0" labelOnly="1" outline="0" fieldPosition="0">
        <references count="1">
          <reference field="37" count="0"/>
        </references>
      </pivotArea>
    </format>
    <format dxfId="2146">
      <pivotArea dataOnly="0" labelOnly="1" outline="0" fieldPosition="0">
        <references count="1">
          <reference field="8" count="0"/>
        </references>
      </pivotArea>
    </format>
    <format dxfId="2145">
      <pivotArea type="all" dataOnly="0" outline="0" fieldPosition="0"/>
    </format>
    <format dxfId="2144">
      <pivotArea outline="0" collapsedLevelsAreSubtotals="1" fieldPosition="0"/>
    </format>
    <format dxfId="2143">
      <pivotArea type="origin" dataOnly="0" labelOnly="1" outline="0" fieldPosition="0"/>
    </format>
    <format dxfId="2142">
      <pivotArea field="8" type="button" dataOnly="0" labelOnly="1" outline="0" axis="axisCol" fieldPosition="0"/>
    </format>
    <format dxfId="2141">
      <pivotArea type="topRight" dataOnly="0" labelOnly="1" outline="0" fieldPosition="0"/>
    </format>
    <format dxfId="2140">
      <pivotArea field="37" type="button" dataOnly="0" labelOnly="1" outline="0" axis="axisRow" fieldPosition="0"/>
    </format>
    <format dxfId="2139">
      <pivotArea dataOnly="0" labelOnly="1" outline="0" fieldPosition="0">
        <references count="1">
          <reference field="37" count="0"/>
        </references>
      </pivotArea>
    </format>
    <format dxfId="2138">
      <pivotArea dataOnly="0" labelOnly="1" outline="0" fieldPosition="0">
        <references count="1">
          <reference field="8" count="0"/>
        </references>
      </pivotArea>
    </format>
    <format dxfId="2137">
      <pivotArea type="all" dataOnly="0" outline="0" fieldPosition="0"/>
    </format>
    <format dxfId="2136">
      <pivotArea outline="0" collapsedLevelsAreSubtotals="1" fieldPosition="0"/>
    </format>
    <format dxfId="2135">
      <pivotArea type="origin" dataOnly="0" labelOnly="1" outline="0" fieldPosition="0"/>
    </format>
    <format dxfId="2134">
      <pivotArea field="8" type="button" dataOnly="0" labelOnly="1" outline="0" axis="axisCol" fieldPosition="0"/>
    </format>
    <format dxfId="2133">
      <pivotArea type="topRight" dataOnly="0" labelOnly="1" outline="0" fieldPosition="0"/>
    </format>
    <format dxfId="2132">
      <pivotArea field="37" type="button" dataOnly="0" labelOnly="1" outline="0" axis="axisRow" fieldPosition="0"/>
    </format>
    <format dxfId="2131">
      <pivotArea dataOnly="0" labelOnly="1" outline="0" fieldPosition="0">
        <references count="1">
          <reference field="37" count="0"/>
        </references>
      </pivotArea>
    </format>
    <format dxfId="2130">
      <pivotArea dataOnly="0" labelOnly="1" outline="0" fieldPosition="0">
        <references count="1">
          <reference field="8" count="0"/>
        </references>
      </pivotArea>
    </format>
  </formats>
  <chartFormats count="11">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10" format="7" series="1">
      <pivotArea type="data" outline="0" fieldPosition="0">
        <references count="2">
          <reference field="4294967294" count="1" selected="0">
            <x v="0"/>
          </reference>
          <reference field="8" count="1" selected="0">
            <x v="22"/>
          </reference>
        </references>
      </pivotArea>
    </chartFormat>
    <chartFormat chart="10" format="8" series="1">
      <pivotArea type="data" outline="0" fieldPosition="0">
        <references count="2">
          <reference field="4294967294" count="1" selected="0">
            <x v="0"/>
          </reference>
          <reference field="8" count="1" selected="0">
            <x v="26"/>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2">
          <reference field="4294967294" count="1" selected="0">
            <x v="0"/>
          </reference>
          <reference field="8"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252520-FB27-4068-8715-B3310BAED49E}" name="PivotTable1" cacheId="23"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chartFormat="10">
  <location ref="A3:B12" firstHeaderRow="2" firstDataRow="2" firstDataCol="1" rowPageCount="1"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h="1" x="3"/>
        <item h="1" x="2"/>
        <item h="1" x="0"/>
        <item x="1"/>
      </items>
    </pivotField>
    <pivotField compact="0" outline="0" subtotalTop="0" showAll="0" defaultSubtotal="0"/>
    <pivotField axis="axisRow" compact="0" outline="0" subtotalTop="0" showAll="0" defaultSubtotal="0">
      <items count="52">
        <item x="3"/>
        <item x="4"/>
        <item x="5"/>
        <item x="6"/>
        <item x="7"/>
        <item x="8"/>
        <item x="9"/>
        <item h="1" x="23"/>
        <item h="1" x="10"/>
        <item h="1" x="20"/>
        <item h="1" x="13"/>
        <item h="1" x="14"/>
        <item h="1" x="15"/>
        <item h="1" x="27"/>
        <item h="1" x="29"/>
        <item h="1" x="28"/>
        <item h="1" x="11"/>
        <item h="1" x="33"/>
        <item h="1" x="31"/>
        <item h="1" x="30"/>
        <item h="1" x="32"/>
        <item h="1" x="1"/>
        <item n="TX-NEW" x="2"/>
        <item h="1" x="0"/>
        <item h="1" x="25"/>
        <item h="1" f="1" x="48"/>
        <item n="Linkage Rate" h="1" f="1" x="50"/>
        <item n="Daily Target" h="1" f="1" x="49"/>
        <item h="1" x="34"/>
        <item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compact="0" numFmtId="165" outline="0" subtotalTop="0" showAll="0"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8"/>
  </rowFields>
  <rowItems count="8">
    <i>
      <x/>
    </i>
    <i>
      <x v="1"/>
    </i>
    <i>
      <x v="2"/>
    </i>
    <i>
      <x v="3"/>
    </i>
    <i>
      <x v="4"/>
    </i>
    <i>
      <x v="5"/>
    </i>
    <i>
      <x v="6"/>
    </i>
    <i>
      <x v="29"/>
    </i>
  </rowItems>
  <colItems count="1">
    <i/>
  </colItems>
  <pageFields count="1">
    <pageField fld="6" hier="-1"/>
  </pageFields>
  <dataFields count="1">
    <dataField name="Sum of Total" fld="36" baseField="0" baseItem="0"/>
  </dataFields>
  <formats count="72">
    <format dxfId="2129">
      <pivotArea outline="0" fieldPosition="0">
        <references count="1">
          <reference field="8" count="1" selected="0">
            <x v="25"/>
          </reference>
        </references>
      </pivotArea>
    </format>
    <format dxfId="2128">
      <pivotArea outline="0" fieldPosition="0">
        <references count="1">
          <reference field="8" count="1" selected="0">
            <x v="25"/>
          </reference>
        </references>
      </pivotArea>
    </format>
    <format dxfId="2127">
      <pivotArea type="all" dataOnly="0" outline="0" fieldPosition="0"/>
    </format>
    <format dxfId="2126">
      <pivotArea outline="0" collapsedLevelsAreSubtotals="1" fieldPosition="0"/>
    </format>
    <format dxfId="2125">
      <pivotArea type="origin" dataOnly="0" labelOnly="1" outline="0" fieldPosition="0"/>
    </format>
    <format dxfId="2124">
      <pivotArea field="8" type="button" dataOnly="0" labelOnly="1" outline="0" axis="axisRow" fieldPosition="0"/>
    </format>
    <format dxfId="2123">
      <pivotArea type="topRight" dataOnly="0" labelOnly="1" outline="0" fieldPosition="0"/>
    </format>
    <format dxfId="2122">
      <pivotArea field="0" type="button" dataOnly="0" labelOnly="1" outline="0"/>
    </format>
    <format dxfId="2121">
      <pivotArea dataOnly="0" labelOnly="1" outline="0" fieldPosition="0">
        <references count="1">
          <reference field="8" count="4">
            <x v="21"/>
            <x v="22"/>
            <x v="23"/>
            <x v="25"/>
          </reference>
        </references>
      </pivotArea>
    </format>
    <format dxfId="2120">
      <pivotArea outline="0" fieldPosition="0">
        <references count="1">
          <reference field="8" count="1" selected="0">
            <x v="26"/>
          </reference>
        </references>
      </pivotArea>
    </format>
    <format dxfId="2119">
      <pivotArea type="all" dataOnly="0" outline="0" fieldPosition="0"/>
    </format>
    <format dxfId="2118">
      <pivotArea outline="0" collapsedLevelsAreSubtotals="1" fieldPosition="0"/>
    </format>
    <format dxfId="2117">
      <pivotArea type="origin" dataOnly="0" labelOnly="1" outline="0" fieldPosition="0"/>
    </format>
    <format dxfId="2116">
      <pivotArea field="8" type="button" dataOnly="0" labelOnly="1" outline="0" axis="axisRow" fieldPosition="0"/>
    </format>
    <format dxfId="2115">
      <pivotArea type="topRight" dataOnly="0" labelOnly="1" outline="0" fieldPosition="0"/>
    </format>
    <format dxfId="2114">
      <pivotArea field="0" type="button" dataOnly="0" labelOnly="1" outline="0"/>
    </format>
    <format dxfId="2113">
      <pivotArea dataOnly="0" labelOnly="1" outline="0" fieldPosition="0">
        <references count="1">
          <reference field="8" count="5">
            <x v="21"/>
            <x v="22"/>
            <x v="23"/>
            <x v="25"/>
            <x v="26"/>
          </reference>
        </references>
      </pivotArea>
    </format>
    <format dxfId="2112">
      <pivotArea type="all" dataOnly="0" outline="0" fieldPosition="0"/>
    </format>
    <format dxfId="2111">
      <pivotArea outline="0" collapsedLevelsAreSubtotals="1" fieldPosition="0"/>
    </format>
    <format dxfId="2110">
      <pivotArea type="origin" dataOnly="0" labelOnly="1" outline="0" fieldPosition="0"/>
    </format>
    <format dxfId="2109">
      <pivotArea field="8" type="button" dataOnly="0" labelOnly="1" outline="0" axis="axisRow" fieldPosition="0"/>
    </format>
    <format dxfId="2108">
      <pivotArea type="topRight" dataOnly="0" labelOnly="1" outline="0" fieldPosition="0"/>
    </format>
    <format dxfId="2107">
      <pivotArea field="37" type="button" dataOnly="0" labelOnly="1" outline="0"/>
    </format>
    <format dxfId="2106">
      <pivotArea dataOnly="0" labelOnly="1" outline="0" fieldPosition="0">
        <references count="1">
          <reference field="8" count="0"/>
        </references>
      </pivotArea>
    </format>
    <format dxfId="2105">
      <pivotArea type="all" dataOnly="0" outline="0" fieldPosition="0"/>
    </format>
    <format dxfId="2104">
      <pivotArea outline="0" collapsedLevelsAreSubtotals="1" fieldPosition="0"/>
    </format>
    <format dxfId="2103">
      <pivotArea type="origin" dataOnly="0" labelOnly="1" outline="0" fieldPosition="0"/>
    </format>
    <format dxfId="2102">
      <pivotArea field="8" type="button" dataOnly="0" labelOnly="1" outline="0" axis="axisRow" fieldPosition="0"/>
    </format>
    <format dxfId="2101">
      <pivotArea type="topRight" dataOnly="0" labelOnly="1" outline="0" fieldPosition="0"/>
    </format>
    <format dxfId="2100">
      <pivotArea field="37" type="button" dataOnly="0" labelOnly="1" outline="0"/>
    </format>
    <format dxfId="2099">
      <pivotArea dataOnly="0" labelOnly="1" outline="0" fieldPosition="0">
        <references count="1">
          <reference field="8" count="0"/>
        </references>
      </pivotArea>
    </format>
    <format dxfId="2098">
      <pivotArea type="all" dataOnly="0" outline="0" fieldPosition="0"/>
    </format>
    <format dxfId="2097">
      <pivotArea outline="0" collapsedLevelsAreSubtotals="1" fieldPosition="0"/>
    </format>
    <format dxfId="2096">
      <pivotArea type="origin" dataOnly="0" labelOnly="1" outline="0" fieldPosition="0"/>
    </format>
    <format dxfId="2095">
      <pivotArea field="8" type="button" dataOnly="0" labelOnly="1" outline="0" axis="axisRow" fieldPosition="0"/>
    </format>
    <format dxfId="2094">
      <pivotArea type="topRight" dataOnly="0" labelOnly="1" outline="0" fieldPosition="0"/>
    </format>
    <format dxfId="2093">
      <pivotArea field="37" type="button" dataOnly="0" labelOnly="1" outline="0"/>
    </format>
    <format dxfId="2092">
      <pivotArea dataOnly="0" labelOnly="1" outline="0" fieldPosition="0">
        <references count="1">
          <reference field="8" count="0"/>
        </references>
      </pivotArea>
    </format>
    <format dxfId="2091">
      <pivotArea type="all" dataOnly="0" outline="0" fieldPosition="0"/>
    </format>
    <format dxfId="2090">
      <pivotArea outline="0" collapsedLevelsAreSubtotals="1" fieldPosition="0"/>
    </format>
    <format dxfId="2089">
      <pivotArea type="origin" dataOnly="0" labelOnly="1" outline="0" fieldPosition="0"/>
    </format>
    <format dxfId="2088">
      <pivotArea field="8" type="button" dataOnly="0" labelOnly="1" outline="0" axis="axisRow" fieldPosition="0"/>
    </format>
    <format dxfId="2087">
      <pivotArea type="topRight" dataOnly="0" labelOnly="1" outline="0" fieldPosition="0"/>
    </format>
    <format dxfId="2086">
      <pivotArea field="37" type="button" dataOnly="0" labelOnly="1" outline="0"/>
    </format>
    <format dxfId="2085">
      <pivotArea dataOnly="0" labelOnly="1" outline="0" fieldPosition="0">
        <references count="1">
          <reference field="8" count="0"/>
        </references>
      </pivotArea>
    </format>
    <format dxfId="2084">
      <pivotArea type="all" dataOnly="0" outline="0" fieldPosition="0"/>
    </format>
    <format dxfId="2083">
      <pivotArea outline="0" collapsedLevelsAreSubtotals="1" fieldPosition="0"/>
    </format>
    <format dxfId="2082">
      <pivotArea type="origin" dataOnly="0" labelOnly="1" outline="0" fieldPosition="0"/>
    </format>
    <format dxfId="2081">
      <pivotArea field="8" type="button" dataOnly="0" labelOnly="1" outline="0" axis="axisRow" fieldPosition="0"/>
    </format>
    <format dxfId="2080">
      <pivotArea type="topRight" dataOnly="0" labelOnly="1" outline="0" fieldPosition="0"/>
    </format>
    <format dxfId="2079">
      <pivotArea field="37" type="button" dataOnly="0" labelOnly="1" outline="0"/>
    </format>
    <format dxfId="2078">
      <pivotArea dataOnly="0" labelOnly="1" outline="0" fieldPosition="0">
        <references count="1">
          <reference field="8" count="0"/>
        </references>
      </pivotArea>
    </format>
    <format dxfId="2077">
      <pivotArea type="all" dataOnly="0" outline="0" fieldPosition="0"/>
    </format>
    <format dxfId="2076">
      <pivotArea outline="0" collapsedLevelsAreSubtotals="1" fieldPosition="0"/>
    </format>
    <format dxfId="2075">
      <pivotArea type="origin" dataOnly="0" labelOnly="1" outline="0" fieldPosition="0"/>
    </format>
    <format dxfId="2074">
      <pivotArea field="8" type="button" dataOnly="0" labelOnly="1" outline="0" axis="axisRow" fieldPosition="0"/>
    </format>
    <format dxfId="2073">
      <pivotArea dataOnly="0" labelOnly="1" outline="0" fieldPosition="0">
        <references count="1">
          <reference field="8" count="7">
            <x v="0"/>
            <x v="1"/>
            <x v="2"/>
            <x v="3"/>
            <x v="4"/>
            <x v="5"/>
            <x v="6"/>
          </reference>
        </references>
      </pivotArea>
    </format>
    <format dxfId="2072">
      <pivotArea type="topRight" dataOnly="0" labelOnly="1" outline="0" fieldPosition="0"/>
    </format>
    <format dxfId="2071">
      <pivotArea type="all" dataOnly="0" outline="0" fieldPosition="0"/>
    </format>
    <format dxfId="2070">
      <pivotArea outline="0" collapsedLevelsAreSubtotals="1" fieldPosition="0"/>
    </format>
    <format dxfId="2069">
      <pivotArea type="origin" dataOnly="0" labelOnly="1" outline="0" fieldPosition="0"/>
    </format>
    <format dxfId="2068">
      <pivotArea field="8" type="button" dataOnly="0" labelOnly="1" outline="0" axis="axisRow" fieldPosition="0"/>
    </format>
    <format dxfId="2067">
      <pivotArea dataOnly="0" labelOnly="1" outline="0" fieldPosition="0">
        <references count="1">
          <reference field="8" count="7">
            <x v="0"/>
            <x v="1"/>
            <x v="2"/>
            <x v="3"/>
            <x v="4"/>
            <x v="5"/>
            <x v="6"/>
          </reference>
        </references>
      </pivotArea>
    </format>
    <format dxfId="2066">
      <pivotArea type="topRight" dataOnly="0" labelOnly="1" outline="0" fieldPosition="0"/>
    </format>
    <format dxfId="2065">
      <pivotArea type="all" dataOnly="0" outline="0" fieldPosition="0"/>
    </format>
    <format dxfId="2064">
      <pivotArea outline="0" collapsedLevelsAreSubtotals="1" fieldPosition="0"/>
    </format>
    <format dxfId="2063">
      <pivotArea type="origin" dataOnly="0" labelOnly="1" outline="0" fieldPosition="0"/>
    </format>
    <format dxfId="2062">
      <pivotArea field="8" type="button" dataOnly="0" labelOnly="1" outline="0" axis="axisRow" fieldPosition="0"/>
    </format>
    <format dxfId="2061">
      <pivotArea dataOnly="0" labelOnly="1" outline="0" fieldPosition="0">
        <references count="1">
          <reference field="8" count="7">
            <x v="0"/>
            <x v="1"/>
            <x v="2"/>
            <x v="3"/>
            <x v="4"/>
            <x v="5"/>
            <x v="6"/>
          </reference>
        </references>
      </pivotArea>
    </format>
    <format dxfId="2060">
      <pivotArea type="topRight" dataOnly="0" labelOnly="1" outline="0" fieldPosition="0"/>
    </format>
    <format dxfId="2059">
      <pivotArea dataOnly="0" labelOnly="1" outline="0" fieldPosition="0">
        <references count="1">
          <reference field="8" count="7">
            <x v="0"/>
            <x v="1"/>
            <x v="2"/>
            <x v="3"/>
            <x v="4"/>
            <x v="5"/>
            <x v="6"/>
          </reference>
        </references>
      </pivotArea>
    </format>
    <format dxfId="2058">
      <pivotArea outline="0" collapsedLevelsAreSubtotals="1" fieldPosition="0"/>
    </format>
  </formats>
  <chartFormats count="14">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8E7F79-28FD-40B6-A938-20339C434002}"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12">
  <location ref="A3:C14" firstHeaderRow="1" firstDataRow="2" firstDataCol="1" rowPageCount="1"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h="1" x="3"/>
        <item h="1" x="2"/>
        <item h="1" x="0"/>
        <item x="1"/>
      </items>
    </pivotField>
    <pivotField compact="0" outline="0" subtotalTop="0" showAll="0" defaultSubtotal="0"/>
    <pivotField axis="axisCol" compact="0" outline="0" subtotalTop="0" showAll="0" defaultSubtotal="0">
      <items count="52">
        <item h="1" x="3"/>
        <item h="1" x="4"/>
        <item h="1" x="5"/>
        <item h="1" x="6"/>
        <item n="PNS Tested" x="7"/>
        <item n="PNS Positive" x="8"/>
        <item h="1" x="9"/>
        <item h="1" x="23"/>
        <item h="1" x="10"/>
        <item h="1" x="20"/>
        <item h="1" x="13"/>
        <item h="1" x="14"/>
        <item h="1" x="15"/>
        <item h="1" x="27"/>
        <item h="1" x="29"/>
        <item h="1" x="28"/>
        <item h="1" x="11"/>
        <item h="1" x="33"/>
        <item h="1" x="31"/>
        <item h="1" x="30"/>
        <item h="1" x="32"/>
        <item h="1" x="1"/>
        <item n="TX-NEW" h="1" x="2"/>
        <item h="1" x="0"/>
        <item h="1" x="25"/>
        <item h="1" f="1" x="48"/>
        <item n="Linkage Rate" h="1" f="1" x="50"/>
        <item n="Daily Target"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4"/>
    </i>
    <i>
      <x v="5"/>
    </i>
  </colItems>
  <pageFields count="1">
    <pageField fld="6" hier="-1"/>
  </pageFields>
  <dataFields count="1">
    <dataField name="Sum of Total" fld="36" baseField="0" baseItem="0"/>
  </dataFields>
  <formats count="68">
    <format dxfId="2057">
      <pivotArea outline="0" fieldPosition="0">
        <references count="1">
          <reference field="8" count="1" selected="0">
            <x v="25"/>
          </reference>
        </references>
      </pivotArea>
    </format>
    <format dxfId="2056">
      <pivotArea outline="0" fieldPosition="0">
        <references count="1">
          <reference field="8" count="1" selected="0">
            <x v="25"/>
          </reference>
        </references>
      </pivotArea>
    </format>
    <format dxfId="2055">
      <pivotArea type="all" dataOnly="0" outline="0" fieldPosition="0"/>
    </format>
    <format dxfId="2054">
      <pivotArea outline="0" collapsedLevelsAreSubtotals="1" fieldPosition="0"/>
    </format>
    <format dxfId="2053">
      <pivotArea type="origin" dataOnly="0" labelOnly="1" outline="0" fieldPosition="0"/>
    </format>
    <format dxfId="2052">
      <pivotArea field="8" type="button" dataOnly="0" labelOnly="1" outline="0" axis="axisCol" fieldPosition="0"/>
    </format>
    <format dxfId="2051">
      <pivotArea type="topRight" dataOnly="0" labelOnly="1" outline="0" fieldPosition="0"/>
    </format>
    <format dxfId="2050">
      <pivotArea field="0" type="button" dataOnly="0" labelOnly="1" outline="0"/>
    </format>
    <format dxfId="2049">
      <pivotArea dataOnly="0" labelOnly="1" outline="0" fieldPosition="0">
        <references count="1">
          <reference field="8" count="4">
            <x v="21"/>
            <x v="22"/>
            <x v="23"/>
            <x v="25"/>
          </reference>
        </references>
      </pivotArea>
    </format>
    <format dxfId="2048">
      <pivotArea outline="0" fieldPosition="0">
        <references count="1">
          <reference field="8" count="1" selected="0">
            <x v="26"/>
          </reference>
        </references>
      </pivotArea>
    </format>
    <format dxfId="2047">
      <pivotArea type="all" dataOnly="0" outline="0" fieldPosition="0"/>
    </format>
    <format dxfId="2046">
      <pivotArea outline="0" collapsedLevelsAreSubtotals="1" fieldPosition="0"/>
    </format>
    <format dxfId="2045">
      <pivotArea type="origin" dataOnly="0" labelOnly="1" outline="0" fieldPosition="0"/>
    </format>
    <format dxfId="2044">
      <pivotArea field="8" type="button" dataOnly="0" labelOnly="1" outline="0" axis="axisCol" fieldPosition="0"/>
    </format>
    <format dxfId="2043">
      <pivotArea type="topRight" dataOnly="0" labelOnly="1" outline="0" fieldPosition="0"/>
    </format>
    <format dxfId="2042">
      <pivotArea field="0" type="button" dataOnly="0" labelOnly="1" outline="0"/>
    </format>
    <format dxfId="2041">
      <pivotArea dataOnly="0" labelOnly="1" outline="0" fieldPosition="0">
        <references count="1">
          <reference field="8" count="5">
            <x v="21"/>
            <x v="22"/>
            <x v="23"/>
            <x v="25"/>
            <x v="26"/>
          </reference>
        </references>
      </pivotArea>
    </format>
    <format dxfId="2040">
      <pivotArea type="all" dataOnly="0" outline="0" fieldPosition="0"/>
    </format>
    <format dxfId="2039">
      <pivotArea outline="0" collapsedLevelsAreSubtotals="1" fieldPosition="0"/>
    </format>
    <format dxfId="2038">
      <pivotArea type="origin" dataOnly="0" labelOnly="1" outline="0" fieldPosition="0"/>
    </format>
    <format dxfId="2037">
      <pivotArea field="8" type="button" dataOnly="0" labelOnly="1" outline="0" axis="axisCol" fieldPosition="0"/>
    </format>
    <format dxfId="2036">
      <pivotArea type="topRight" dataOnly="0" labelOnly="1" outline="0" fieldPosition="0"/>
    </format>
    <format dxfId="2035">
      <pivotArea field="37" type="button" dataOnly="0" labelOnly="1" outline="0" axis="axisRow" fieldPosition="0"/>
    </format>
    <format dxfId="2034">
      <pivotArea dataOnly="0" labelOnly="1" outline="0" fieldPosition="0">
        <references count="1">
          <reference field="8" count="0"/>
        </references>
      </pivotArea>
    </format>
    <format dxfId="2033">
      <pivotArea type="all" dataOnly="0" outline="0" fieldPosition="0"/>
    </format>
    <format dxfId="2032">
      <pivotArea outline="0" collapsedLevelsAreSubtotals="1" fieldPosition="0"/>
    </format>
    <format dxfId="2031">
      <pivotArea type="origin" dataOnly="0" labelOnly="1" outline="0" fieldPosition="0"/>
    </format>
    <format dxfId="2030">
      <pivotArea field="8" type="button" dataOnly="0" labelOnly="1" outline="0" axis="axisCol" fieldPosition="0"/>
    </format>
    <format dxfId="2029">
      <pivotArea type="topRight" dataOnly="0" labelOnly="1" outline="0" fieldPosition="0"/>
    </format>
    <format dxfId="2028">
      <pivotArea field="37" type="button" dataOnly="0" labelOnly="1" outline="0" axis="axisRow" fieldPosition="0"/>
    </format>
    <format dxfId="2027">
      <pivotArea dataOnly="0" labelOnly="1" outline="0" fieldPosition="0">
        <references count="1">
          <reference field="8" count="0"/>
        </references>
      </pivotArea>
    </format>
    <format dxfId="2026">
      <pivotArea type="all" dataOnly="0" outline="0" fieldPosition="0"/>
    </format>
    <format dxfId="2025">
      <pivotArea outline="0" collapsedLevelsAreSubtotals="1" fieldPosition="0"/>
    </format>
    <format dxfId="2024">
      <pivotArea type="origin" dataOnly="0" labelOnly="1" outline="0" fieldPosition="0"/>
    </format>
    <format dxfId="2023">
      <pivotArea field="8" type="button" dataOnly="0" labelOnly="1" outline="0" axis="axisCol" fieldPosition="0"/>
    </format>
    <format dxfId="2022">
      <pivotArea type="topRight" dataOnly="0" labelOnly="1" outline="0" fieldPosition="0"/>
    </format>
    <format dxfId="2021">
      <pivotArea field="37" type="button" dataOnly="0" labelOnly="1" outline="0" axis="axisRow" fieldPosition="0"/>
    </format>
    <format dxfId="2020">
      <pivotArea dataOnly="0" labelOnly="1" outline="0" fieldPosition="0">
        <references count="1">
          <reference field="8" count="0"/>
        </references>
      </pivotArea>
    </format>
    <format dxfId="2019">
      <pivotArea type="all" dataOnly="0" outline="0" fieldPosition="0"/>
    </format>
    <format dxfId="2018">
      <pivotArea outline="0" collapsedLevelsAreSubtotals="1" fieldPosition="0"/>
    </format>
    <format dxfId="2017">
      <pivotArea type="origin" dataOnly="0" labelOnly="1" outline="0" fieldPosition="0"/>
    </format>
    <format dxfId="2016">
      <pivotArea field="8" type="button" dataOnly="0" labelOnly="1" outline="0" axis="axisCol" fieldPosition="0"/>
    </format>
    <format dxfId="2015">
      <pivotArea type="topRight" dataOnly="0" labelOnly="1" outline="0" fieldPosition="0"/>
    </format>
    <format dxfId="2014">
      <pivotArea field="37" type="button" dataOnly="0" labelOnly="1" outline="0" axis="axisRow" fieldPosition="0"/>
    </format>
    <format dxfId="2013">
      <pivotArea dataOnly="0" labelOnly="1" outline="0" fieldPosition="0">
        <references count="1">
          <reference field="8" count="0"/>
        </references>
      </pivotArea>
    </format>
    <format dxfId="2012">
      <pivotArea type="all" dataOnly="0" outline="0" fieldPosition="0"/>
    </format>
    <format dxfId="2011">
      <pivotArea outline="0" collapsedLevelsAreSubtotals="1" fieldPosition="0"/>
    </format>
    <format dxfId="2010">
      <pivotArea type="origin" dataOnly="0" labelOnly="1" outline="0" fieldPosition="0"/>
    </format>
    <format dxfId="2009">
      <pivotArea field="8" type="button" dataOnly="0" labelOnly="1" outline="0" axis="axisCol" fieldPosition="0"/>
    </format>
    <format dxfId="2008">
      <pivotArea type="topRight" dataOnly="0" labelOnly="1" outline="0" fieldPosition="0"/>
    </format>
    <format dxfId="2007">
      <pivotArea field="37" type="button" dataOnly="0" labelOnly="1" outline="0" axis="axisRow" fieldPosition="0"/>
    </format>
    <format dxfId="2006">
      <pivotArea dataOnly="0" labelOnly="1" outline="0" fieldPosition="0">
        <references count="1">
          <reference field="8" count="0"/>
        </references>
      </pivotArea>
    </format>
    <format dxfId="2005">
      <pivotArea type="all" dataOnly="0" outline="0" fieldPosition="0"/>
    </format>
    <format dxfId="2004">
      <pivotArea outline="0" collapsedLevelsAreSubtotals="1" fieldPosition="0"/>
    </format>
    <format dxfId="2003">
      <pivotArea type="origin" dataOnly="0" labelOnly="1" outline="0" fieldPosition="0"/>
    </format>
    <format dxfId="2002">
      <pivotArea field="8" type="button" dataOnly="0" labelOnly="1" outline="0" axis="axisCol" fieldPosition="0"/>
    </format>
    <format dxfId="2001">
      <pivotArea field="37" type="button" dataOnly="0" labelOnly="1" outline="0" axis="axisRow" fieldPosition="0"/>
    </format>
    <format dxfId="2000">
      <pivotArea dataOnly="0" labelOnly="1" outline="0" fieldPosition="0">
        <references count="1">
          <reference field="8" count="0"/>
        </references>
      </pivotArea>
    </format>
    <format dxfId="1999">
      <pivotArea dataOnly="0" labelOnly="1" outline="0" fieldPosition="0">
        <references count="2">
          <reference field="8" count="0" selected="0"/>
          <reference field="37" count="0"/>
        </references>
      </pivotArea>
    </format>
    <format dxfId="1998">
      <pivotArea type="topRight" dataOnly="0" labelOnly="1" outline="0" fieldPosition="0"/>
    </format>
    <format dxfId="1997">
      <pivotArea type="all" dataOnly="0" outline="0" fieldPosition="0"/>
    </format>
    <format dxfId="1996">
      <pivotArea outline="0" collapsedLevelsAreSubtotals="1" fieldPosition="0"/>
    </format>
    <format dxfId="1995">
      <pivotArea type="origin" dataOnly="0" labelOnly="1" outline="0" fieldPosition="0"/>
    </format>
    <format dxfId="1994">
      <pivotArea field="8" type="button" dataOnly="0" labelOnly="1" outline="0" axis="axisCol" fieldPosition="0"/>
    </format>
    <format dxfId="1993">
      <pivotArea field="37" type="button" dataOnly="0" labelOnly="1" outline="0" axis="axisRow" fieldPosition="0"/>
    </format>
    <format dxfId="1992">
      <pivotArea dataOnly="0" labelOnly="1" outline="0" fieldPosition="0">
        <references count="1">
          <reference field="8" count="0"/>
        </references>
      </pivotArea>
    </format>
    <format dxfId="1991">
      <pivotArea dataOnly="0" labelOnly="1" outline="0" fieldPosition="0">
        <references count="2">
          <reference field="8" count="0" selected="0"/>
          <reference field="37" count="0"/>
        </references>
      </pivotArea>
    </format>
    <format dxfId="1990">
      <pivotArea type="topRight" dataOnly="0" labelOnly="1" outline="0" fieldPosition="0"/>
    </format>
  </formats>
  <chartFormats count="19">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1" format="26" series="1">
      <pivotArea type="data" outline="0" fieldPosition="0">
        <references count="2">
          <reference field="4294967294" count="1" selected="0">
            <x v="0"/>
          </reference>
          <reference field="8" count="1" selected="0">
            <x v="5"/>
          </reference>
        </references>
      </pivotArea>
    </chartFormat>
    <chartFormat chart="11" format="28" series="1">
      <pivotArea type="data" outline="0" fieldPosition="0">
        <references count="2">
          <reference field="4294967294" count="1" selected="0">
            <x v="0"/>
          </reference>
          <reference field="8" count="1" selected="0">
            <x v="4"/>
          </reference>
        </references>
      </pivotArea>
    </chartFormat>
    <chartFormat chart="11" format="29" series="1">
      <pivotArea type="data" outline="0" fieldPosition="0">
        <references count="2">
          <reference field="4294967294" count="1" selected="0">
            <x v="0"/>
          </reference>
          <reference field="8"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DE9E03-2FC3-42AC-85E0-7C5791317E61}" name="PivotTable1" cacheId="23"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chartFormat="11">
  <location ref="A3:C13" firstHeaderRow="2" firstDataRow="2" firstDataCol="2" rowPageCount="1"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h="1" x="3"/>
        <item h="1" x="2"/>
        <item h="1" x="0"/>
        <item x="1"/>
      </items>
    </pivotField>
    <pivotField compact="0" outline="0" subtotalTop="0" showAll="0" defaultSubtotal="0"/>
    <pivotField axis="axisRow" compact="0" outline="0" subtotalTop="0" showAll="0" defaultSubtotal="0">
      <items count="52">
        <item h="1" x="3"/>
        <item h="1" x="4"/>
        <item h="1" x="5"/>
        <item h="1" x="6"/>
        <item h="1" x="7"/>
        <item n="HIV Positive" x="8"/>
        <item h="1" x="9"/>
        <item h="1" x="23"/>
        <item h="1" x="10"/>
        <item h="1" x="20"/>
        <item h="1" x="13"/>
        <item h="1" x="14"/>
        <item h="1" x="15"/>
        <item h="1" x="27"/>
        <item h="1" x="29"/>
        <item h="1" x="28"/>
        <item h="1" x="11"/>
        <item h="1" x="33"/>
        <item h="1" x="31"/>
        <item h="1" x="30"/>
        <item h="1" x="32"/>
        <item h="1" x="1"/>
        <item n="TX-NEW" h="1" x="2"/>
        <item h="1" x="0"/>
        <item h="1" x="25"/>
        <item h="1" f="1" x="48"/>
        <item n="Linkage Rate" h="1" f="1" x="50"/>
        <item n="Daily Target"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2">
    <field x="8"/>
    <field x="37"/>
  </rowFields>
  <rowItems count="9">
    <i>
      <x v="5"/>
      <x/>
    </i>
    <i r="1">
      <x v="1"/>
    </i>
    <i r="1">
      <x v="2"/>
    </i>
    <i r="1">
      <x v="3"/>
    </i>
    <i r="1">
      <x v="4"/>
    </i>
    <i r="1">
      <x v="5"/>
    </i>
    <i r="1">
      <x v="6"/>
    </i>
    <i r="1">
      <x v="7"/>
    </i>
    <i r="1">
      <x v="8"/>
    </i>
  </rowItems>
  <colItems count="1">
    <i/>
  </colItems>
  <pageFields count="1">
    <pageField fld="6" hier="-1"/>
  </pageFields>
  <dataFields count="1">
    <dataField name="Sum of Total" fld="36" baseField="0" baseItem="0"/>
  </dataFields>
  <formats count="68">
    <format dxfId="1989">
      <pivotArea outline="0" fieldPosition="0">
        <references count="1">
          <reference field="8" count="1" selected="0">
            <x v="25"/>
          </reference>
        </references>
      </pivotArea>
    </format>
    <format dxfId="1988">
      <pivotArea outline="0" fieldPosition="0">
        <references count="1">
          <reference field="8" count="1" selected="0">
            <x v="25"/>
          </reference>
        </references>
      </pivotArea>
    </format>
    <format dxfId="1987">
      <pivotArea type="all" dataOnly="0" outline="0" fieldPosition="0"/>
    </format>
    <format dxfId="1986">
      <pivotArea outline="0" collapsedLevelsAreSubtotals="1" fieldPosition="0"/>
    </format>
    <format dxfId="1985">
      <pivotArea type="origin" dataOnly="0" labelOnly="1" outline="0" fieldPosition="0"/>
    </format>
    <format dxfId="1984">
      <pivotArea field="8" type="button" dataOnly="0" labelOnly="1" outline="0" axis="axisRow" fieldPosition="0"/>
    </format>
    <format dxfId="1983">
      <pivotArea type="topRight" dataOnly="0" labelOnly="1" outline="0" fieldPosition="0"/>
    </format>
    <format dxfId="1982">
      <pivotArea field="0" type="button" dataOnly="0" labelOnly="1" outline="0"/>
    </format>
    <format dxfId="1981">
      <pivotArea dataOnly="0" labelOnly="1" outline="0" fieldPosition="0">
        <references count="1">
          <reference field="8" count="4">
            <x v="21"/>
            <x v="22"/>
            <x v="23"/>
            <x v="25"/>
          </reference>
        </references>
      </pivotArea>
    </format>
    <format dxfId="1980">
      <pivotArea outline="0" fieldPosition="0">
        <references count="1">
          <reference field="8" count="1" selected="0">
            <x v="26"/>
          </reference>
        </references>
      </pivotArea>
    </format>
    <format dxfId="1979">
      <pivotArea type="all" dataOnly="0" outline="0" fieldPosition="0"/>
    </format>
    <format dxfId="1978">
      <pivotArea outline="0" collapsedLevelsAreSubtotals="1" fieldPosition="0"/>
    </format>
    <format dxfId="1977">
      <pivotArea type="origin" dataOnly="0" labelOnly="1" outline="0" fieldPosition="0"/>
    </format>
    <format dxfId="1976">
      <pivotArea field="8" type="button" dataOnly="0" labelOnly="1" outline="0" axis="axisRow" fieldPosition="0"/>
    </format>
    <format dxfId="1975">
      <pivotArea type="topRight" dataOnly="0" labelOnly="1" outline="0" fieldPosition="0"/>
    </format>
    <format dxfId="1974">
      <pivotArea field="0" type="button" dataOnly="0" labelOnly="1" outline="0"/>
    </format>
    <format dxfId="1973">
      <pivotArea dataOnly="0" labelOnly="1" outline="0" fieldPosition="0">
        <references count="1">
          <reference field="8" count="5">
            <x v="21"/>
            <x v="22"/>
            <x v="23"/>
            <x v="25"/>
            <x v="26"/>
          </reference>
        </references>
      </pivotArea>
    </format>
    <format dxfId="1972">
      <pivotArea type="all" dataOnly="0" outline="0" fieldPosition="0"/>
    </format>
    <format dxfId="1971">
      <pivotArea outline="0" collapsedLevelsAreSubtotals="1" fieldPosition="0"/>
    </format>
    <format dxfId="1970">
      <pivotArea type="origin" dataOnly="0" labelOnly="1" outline="0" fieldPosition="0"/>
    </format>
    <format dxfId="1969">
      <pivotArea field="8" type="button" dataOnly="0" labelOnly="1" outline="0" axis="axisRow" fieldPosition="0"/>
    </format>
    <format dxfId="1968">
      <pivotArea type="topRight" dataOnly="0" labelOnly="1" outline="0" fieldPosition="0"/>
    </format>
    <format dxfId="1967">
      <pivotArea field="37" type="button" dataOnly="0" labelOnly="1" outline="0" axis="axisRow" fieldPosition="1"/>
    </format>
    <format dxfId="1966">
      <pivotArea dataOnly="0" labelOnly="1" outline="0" fieldPosition="0">
        <references count="1">
          <reference field="8" count="0"/>
        </references>
      </pivotArea>
    </format>
    <format dxfId="1965">
      <pivotArea type="all" dataOnly="0" outline="0" fieldPosition="0"/>
    </format>
    <format dxfId="1964">
      <pivotArea outline="0" collapsedLevelsAreSubtotals="1" fieldPosition="0"/>
    </format>
    <format dxfId="1963">
      <pivotArea type="origin" dataOnly="0" labelOnly="1" outline="0" fieldPosition="0"/>
    </format>
    <format dxfId="1962">
      <pivotArea field="8" type="button" dataOnly="0" labelOnly="1" outline="0" axis="axisRow" fieldPosition="0"/>
    </format>
    <format dxfId="1961">
      <pivotArea type="topRight" dataOnly="0" labelOnly="1" outline="0" fieldPosition="0"/>
    </format>
    <format dxfId="1960">
      <pivotArea field="37" type="button" dataOnly="0" labelOnly="1" outline="0" axis="axisRow" fieldPosition="1"/>
    </format>
    <format dxfId="1959">
      <pivotArea dataOnly="0" labelOnly="1" outline="0" fieldPosition="0">
        <references count="1">
          <reference field="8" count="0"/>
        </references>
      </pivotArea>
    </format>
    <format dxfId="1958">
      <pivotArea type="all" dataOnly="0" outline="0" fieldPosition="0"/>
    </format>
    <format dxfId="1957">
      <pivotArea outline="0" collapsedLevelsAreSubtotals="1" fieldPosition="0"/>
    </format>
    <format dxfId="1956">
      <pivotArea type="origin" dataOnly="0" labelOnly="1" outline="0" fieldPosition="0"/>
    </format>
    <format dxfId="1955">
      <pivotArea field="8" type="button" dataOnly="0" labelOnly="1" outline="0" axis="axisRow" fieldPosition="0"/>
    </format>
    <format dxfId="1954">
      <pivotArea type="topRight" dataOnly="0" labelOnly="1" outline="0" fieldPosition="0"/>
    </format>
    <format dxfId="1953">
      <pivotArea field="37" type="button" dataOnly="0" labelOnly="1" outline="0" axis="axisRow" fieldPosition="1"/>
    </format>
    <format dxfId="1952">
      <pivotArea dataOnly="0" labelOnly="1" outline="0" fieldPosition="0">
        <references count="1">
          <reference field="8" count="0"/>
        </references>
      </pivotArea>
    </format>
    <format dxfId="1951">
      <pivotArea type="all" dataOnly="0" outline="0" fieldPosition="0"/>
    </format>
    <format dxfId="1950">
      <pivotArea outline="0" collapsedLevelsAreSubtotals="1" fieldPosition="0"/>
    </format>
    <format dxfId="1949">
      <pivotArea type="origin" dataOnly="0" labelOnly="1" outline="0" fieldPosition="0"/>
    </format>
    <format dxfId="1948">
      <pivotArea field="8" type="button" dataOnly="0" labelOnly="1" outline="0" axis="axisRow" fieldPosition="0"/>
    </format>
    <format dxfId="1947">
      <pivotArea type="topRight" dataOnly="0" labelOnly="1" outline="0" fieldPosition="0"/>
    </format>
    <format dxfId="1946">
      <pivotArea field="37" type="button" dataOnly="0" labelOnly="1" outline="0" axis="axisRow" fieldPosition="1"/>
    </format>
    <format dxfId="1945">
      <pivotArea dataOnly="0" labelOnly="1" outline="0" fieldPosition="0">
        <references count="1">
          <reference field="8" count="0"/>
        </references>
      </pivotArea>
    </format>
    <format dxfId="1944">
      <pivotArea type="all" dataOnly="0" outline="0" fieldPosition="0"/>
    </format>
    <format dxfId="1943">
      <pivotArea outline="0" collapsedLevelsAreSubtotals="1" fieldPosition="0"/>
    </format>
    <format dxfId="1942">
      <pivotArea type="origin" dataOnly="0" labelOnly="1" outline="0" fieldPosition="0"/>
    </format>
    <format dxfId="1941">
      <pivotArea field="8" type="button" dataOnly="0" labelOnly="1" outline="0" axis="axisRow" fieldPosition="0"/>
    </format>
    <format dxfId="1940">
      <pivotArea type="topRight" dataOnly="0" labelOnly="1" outline="0" fieldPosition="0"/>
    </format>
    <format dxfId="1939">
      <pivotArea field="37" type="button" dataOnly="0" labelOnly="1" outline="0" axis="axisRow" fieldPosition="1"/>
    </format>
    <format dxfId="1938">
      <pivotArea dataOnly="0" labelOnly="1" outline="0" fieldPosition="0">
        <references count="1">
          <reference field="8" count="0"/>
        </references>
      </pivotArea>
    </format>
    <format dxfId="1937">
      <pivotArea type="all" dataOnly="0" outline="0" fieldPosition="0"/>
    </format>
    <format dxfId="1936">
      <pivotArea outline="0" collapsedLevelsAreSubtotals="1" fieldPosition="0"/>
    </format>
    <format dxfId="1935">
      <pivotArea type="origin" dataOnly="0" labelOnly="1" outline="0" fieldPosition="0"/>
    </format>
    <format dxfId="1934">
      <pivotArea field="8" type="button" dataOnly="0" labelOnly="1" outline="0" axis="axisRow" fieldPosition="0"/>
    </format>
    <format dxfId="1933">
      <pivotArea field="37" type="button" dataOnly="0" labelOnly="1" outline="0" axis="axisRow" fieldPosition="1"/>
    </format>
    <format dxfId="1932">
      <pivotArea dataOnly="0" labelOnly="1" outline="0" fieldPosition="0">
        <references count="1">
          <reference field="8" count="0"/>
        </references>
      </pivotArea>
    </format>
    <format dxfId="1931">
      <pivotArea dataOnly="0" labelOnly="1" outline="0" fieldPosition="0">
        <references count="2">
          <reference field="8" count="0" selected="0"/>
          <reference field="37" count="0"/>
        </references>
      </pivotArea>
    </format>
    <format dxfId="1930">
      <pivotArea type="topRight" dataOnly="0" labelOnly="1" outline="0" fieldPosition="0"/>
    </format>
    <format dxfId="1929">
      <pivotArea type="all" dataOnly="0" outline="0" fieldPosition="0"/>
    </format>
    <format dxfId="1928">
      <pivotArea outline="0" collapsedLevelsAreSubtotals="1" fieldPosition="0"/>
    </format>
    <format dxfId="1927">
      <pivotArea type="origin" dataOnly="0" labelOnly="1" outline="0" fieldPosition="0"/>
    </format>
    <format dxfId="1926">
      <pivotArea field="8" type="button" dataOnly="0" labelOnly="1" outline="0" axis="axisRow" fieldPosition="0"/>
    </format>
    <format dxfId="1925">
      <pivotArea field="37" type="button" dataOnly="0" labelOnly="1" outline="0" axis="axisRow" fieldPosition="1"/>
    </format>
    <format dxfId="1924">
      <pivotArea dataOnly="0" labelOnly="1" outline="0" fieldPosition="0">
        <references count="1">
          <reference field="8" count="0"/>
        </references>
      </pivotArea>
    </format>
    <format dxfId="1923">
      <pivotArea dataOnly="0" labelOnly="1" outline="0" fieldPosition="0">
        <references count="2">
          <reference field="8" count="0" selected="0"/>
          <reference field="37" count="0"/>
        </references>
      </pivotArea>
    </format>
    <format dxfId="1922">
      <pivotArea type="topRight" dataOnly="0" labelOnly="1" outline="0" fieldPosition="0"/>
    </format>
  </formats>
  <chartFormats count="15">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C18F40-90F6-46F5-922C-BC8DECF4B912}"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16">
  <location ref="A4:C15"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x="3"/>
        <item x="2"/>
        <item h="1" x="0"/>
        <item h="1" x="1"/>
      </items>
    </pivotField>
    <pivotField axis="axisPage" compact="0" outline="0" subtotalTop="0" multipleItemSelectionAllowed="1" showAll="0" defaultSubtotal="0">
      <items count="22">
        <item x="17"/>
        <item x="18"/>
        <item x="19"/>
        <item x="20"/>
        <item h="1" x="12"/>
        <item h="1" x="7"/>
        <item h="1" x="10"/>
        <item h="1" x="11"/>
        <item h="1" x="2"/>
        <item h="1" x="21"/>
        <item h="1" x="13"/>
        <item h="1" x="0"/>
        <item h="1" x="5"/>
        <item h="1" x="14"/>
        <item h="1" x="4"/>
        <item h="1" x="9"/>
        <item h="1" x="15"/>
        <item h="1" x="3"/>
        <item h="1" x="16"/>
        <item h="1" x="6"/>
        <item h="1" x="1"/>
        <item h="1" x="8"/>
      </items>
    </pivotField>
    <pivotField axis="axisCol" compact="0" outline="0" subtotalTop="0" showAll="0" defaultSubtotal="0">
      <items count="52">
        <item h="1" x="3"/>
        <item h="1" x="4"/>
        <item h="1" x="5"/>
        <item h="1" x="6"/>
        <item h="1" x="7"/>
        <item h="1" x="8"/>
        <item h="1" x="9"/>
        <item h="1" x="23"/>
        <item x="10"/>
        <item h="1" x="20"/>
        <item h="1" x="13"/>
        <item h="1" x="14"/>
        <item h="1" x="15"/>
        <item h="1" x="27"/>
        <item h="1" x="29"/>
        <item h="1" x="28"/>
        <item x="11"/>
        <item h="1" x="33"/>
        <item h="1" x="31"/>
        <item h="1" x="30"/>
        <item h="1" x="32"/>
        <item h="1" x="1"/>
        <item n="TX-NEW" h="1" x="2"/>
        <item h="1" x="0"/>
        <item h="1" x="25"/>
        <item h="1" f="1" x="48"/>
        <item n="Linkage Rate" h="1" f="1" x="50"/>
        <item n="Daily Target" h="1" f="1" x="49"/>
        <item h="1" x="34"/>
        <item h="1" f="1" x="51"/>
        <item h="1" x="12"/>
        <item h="1" x="16"/>
        <item h="1" x="17"/>
        <item h="1" x="18"/>
        <item h="1" x="19"/>
        <item h="1" x="21"/>
        <item h="1" x="22"/>
        <item h="1" x="24"/>
        <item h="1" x="26"/>
        <item h="1" x="35"/>
        <item h="1" x="36"/>
        <item h="1" x="37"/>
        <item h="1" x="38"/>
        <item h="1" x="39"/>
        <item h="1" x="40"/>
        <item h="1" x="41"/>
        <item h="1" x="42"/>
        <item h="1" x="43"/>
        <item h="1" x="44"/>
        <item h="1" x="45"/>
        <item h="1" x="46"/>
        <item h="1" x="4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8"/>
    </i>
    <i>
      <x v="16"/>
    </i>
  </colItems>
  <pageFields count="2">
    <pageField fld="6" hier="-1"/>
    <pageField fld="7" hier="-1"/>
  </pageFields>
  <dataFields count="1">
    <dataField name="Sum of Total" fld="36" baseField="0" baseItem="0"/>
  </dataFields>
  <formats count="86">
    <format dxfId="1921">
      <pivotArea outline="0" fieldPosition="0">
        <references count="1">
          <reference field="8" count="1" selected="0">
            <x v="25"/>
          </reference>
        </references>
      </pivotArea>
    </format>
    <format dxfId="1920">
      <pivotArea outline="0" fieldPosition="0">
        <references count="1">
          <reference field="8" count="1" selected="0">
            <x v="25"/>
          </reference>
        </references>
      </pivotArea>
    </format>
    <format dxfId="1919">
      <pivotArea type="all" dataOnly="0" outline="0" fieldPosition="0"/>
    </format>
    <format dxfId="1918">
      <pivotArea outline="0" collapsedLevelsAreSubtotals="1" fieldPosition="0"/>
    </format>
    <format dxfId="1917">
      <pivotArea type="origin" dataOnly="0" labelOnly="1" outline="0" fieldPosition="0"/>
    </format>
    <format dxfId="1916">
      <pivotArea field="8" type="button" dataOnly="0" labelOnly="1" outline="0" axis="axisCol" fieldPosition="0"/>
    </format>
    <format dxfId="1915">
      <pivotArea type="topRight" dataOnly="0" labelOnly="1" outline="0" fieldPosition="0"/>
    </format>
    <format dxfId="1914">
      <pivotArea field="0" type="button" dataOnly="0" labelOnly="1" outline="0"/>
    </format>
    <format dxfId="1913">
      <pivotArea dataOnly="0" labelOnly="1" outline="0" fieldPosition="0">
        <references count="1">
          <reference field="8" count="4">
            <x v="21"/>
            <x v="22"/>
            <x v="23"/>
            <x v="25"/>
          </reference>
        </references>
      </pivotArea>
    </format>
    <format dxfId="1912">
      <pivotArea outline="0" fieldPosition="0">
        <references count="1">
          <reference field="8" count="1" selected="0">
            <x v="26"/>
          </reference>
        </references>
      </pivotArea>
    </format>
    <format dxfId="1911">
      <pivotArea type="all" dataOnly="0" outline="0" fieldPosition="0"/>
    </format>
    <format dxfId="1910">
      <pivotArea outline="0" collapsedLevelsAreSubtotals="1" fieldPosition="0"/>
    </format>
    <format dxfId="1909">
      <pivotArea type="origin" dataOnly="0" labelOnly="1" outline="0" fieldPosition="0"/>
    </format>
    <format dxfId="1908">
      <pivotArea field="8" type="button" dataOnly="0" labelOnly="1" outline="0" axis="axisCol" fieldPosition="0"/>
    </format>
    <format dxfId="1907">
      <pivotArea type="topRight" dataOnly="0" labelOnly="1" outline="0" fieldPosition="0"/>
    </format>
    <format dxfId="1906">
      <pivotArea field="0" type="button" dataOnly="0" labelOnly="1" outline="0"/>
    </format>
    <format dxfId="1905">
      <pivotArea dataOnly="0" labelOnly="1" outline="0" fieldPosition="0">
        <references count="1">
          <reference field="8" count="5">
            <x v="21"/>
            <x v="22"/>
            <x v="23"/>
            <x v="25"/>
            <x v="26"/>
          </reference>
        </references>
      </pivotArea>
    </format>
    <format dxfId="1904">
      <pivotArea type="all" dataOnly="0" outline="0" fieldPosition="0"/>
    </format>
    <format dxfId="1903">
      <pivotArea outline="0" collapsedLevelsAreSubtotals="1" fieldPosition="0"/>
    </format>
    <format dxfId="1902">
      <pivotArea type="origin" dataOnly="0" labelOnly="1" outline="0" fieldPosition="0"/>
    </format>
    <format dxfId="1901">
      <pivotArea field="8" type="button" dataOnly="0" labelOnly="1" outline="0" axis="axisCol" fieldPosition="0"/>
    </format>
    <format dxfId="1900">
      <pivotArea type="topRight" dataOnly="0" labelOnly="1" outline="0" fieldPosition="0"/>
    </format>
    <format dxfId="1899">
      <pivotArea field="37" type="button" dataOnly="0" labelOnly="1" outline="0" axis="axisRow" fieldPosition="0"/>
    </format>
    <format dxfId="1898">
      <pivotArea dataOnly="0" labelOnly="1" outline="0" fieldPosition="0">
        <references count="1">
          <reference field="8" count="0"/>
        </references>
      </pivotArea>
    </format>
    <format dxfId="1897">
      <pivotArea type="all" dataOnly="0" outline="0" fieldPosition="0"/>
    </format>
    <format dxfId="1896">
      <pivotArea outline="0" collapsedLevelsAreSubtotals="1" fieldPosition="0"/>
    </format>
    <format dxfId="1895">
      <pivotArea type="origin" dataOnly="0" labelOnly="1" outline="0" fieldPosition="0"/>
    </format>
    <format dxfId="1894">
      <pivotArea field="8" type="button" dataOnly="0" labelOnly="1" outline="0" axis="axisCol" fieldPosition="0"/>
    </format>
    <format dxfId="1893">
      <pivotArea type="topRight" dataOnly="0" labelOnly="1" outline="0" fieldPosition="0"/>
    </format>
    <format dxfId="1892">
      <pivotArea field="37" type="button" dataOnly="0" labelOnly="1" outline="0" axis="axisRow" fieldPosition="0"/>
    </format>
    <format dxfId="1891">
      <pivotArea dataOnly="0" labelOnly="1" outline="0" fieldPosition="0">
        <references count="1">
          <reference field="8" count="0"/>
        </references>
      </pivotArea>
    </format>
    <format dxfId="1890">
      <pivotArea type="all" dataOnly="0" outline="0" fieldPosition="0"/>
    </format>
    <format dxfId="1889">
      <pivotArea outline="0" collapsedLevelsAreSubtotals="1" fieldPosition="0"/>
    </format>
    <format dxfId="1888">
      <pivotArea type="origin" dataOnly="0" labelOnly="1" outline="0" fieldPosition="0"/>
    </format>
    <format dxfId="1887">
      <pivotArea field="8" type="button" dataOnly="0" labelOnly="1" outline="0" axis="axisCol" fieldPosition="0"/>
    </format>
    <format dxfId="1886">
      <pivotArea type="topRight" dataOnly="0" labelOnly="1" outline="0" fieldPosition="0"/>
    </format>
    <format dxfId="1885">
      <pivotArea field="37" type="button" dataOnly="0" labelOnly="1" outline="0" axis="axisRow" fieldPosition="0"/>
    </format>
    <format dxfId="1884">
      <pivotArea dataOnly="0" labelOnly="1" outline="0" fieldPosition="0">
        <references count="1">
          <reference field="8" count="0"/>
        </references>
      </pivotArea>
    </format>
    <format dxfId="1883">
      <pivotArea type="all" dataOnly="0" outline="0" fieldPosition="0"/>
    </format>
    <format dxfId="1882">
      <pivotArea outline="0" collapsedLevelsAreSubtotals="1" fieldPosition="0"/>
    </format>
    <format dxfId="1881">
      <pivotArea type="origin" dataOnly="0" labelOnly="1" outline="0" fieldPosition="0"/>
    </format>
    <format dxfId="1880">
      <pivotArea field="8" type="button" dataOnly="0" labelOnly="1" outline="0" axis="axisCol" fieldPosition="0"/>
    </format>
    <format dxfId="1879">
      <pivotArea type="topRight" dataOnly="0" labelOnly="1" outline="0" fieldPosition="0"/>
    </format>
    <format dxfId="1878">
      <pivotArea field="37" type="button" dataOnly="0" labelOnly="1" outline="0" axis="axisRow" fieldPosition="0"/>
    </format>
    <format dxfId="1877">
      <pivotArea dataOnly="0" labelOnly="1" outline="0" fieldPosition="0">
        <references count="1">
          <reference field="8" count="0"/>
        </references>
      </pivotArea>
    </format>
    <format dxfId="1876">
      <pivotArea type="all" dataOnly="0" outline="0" fieldPosition="0"/>
    </format>
    <format dxfId="1875">
      <pivotArea outline="0" collapsedLevelsAreSubtotals="1" fieldPosition="0"/>
    </format>
    <format dxfId="1874">
      <pivotArea type="origin" dataOnly="0" labelOnly="1" outline="0" fieldPosition="0"/>
    </format>
    <format dxfId="1873">
      <pivotArea field="8" type="button" dataOnly="0" labelOnly="1" outline="0" axis="axisCol" fieldPosition="0"/>
    </format>
    <format dxfId="1872">
      <pivotArea type="topRight" dataOnly="0" labelOnly="1" outline="0" fieldPosition="0"/>
    </format>
    <format dxfId="1871">
      <pivotArea field="37" type="button" dataOnly="0" labelOnly="1" outline="0" axis="axisRow" fieldPosition="0"/>
    </format>
    <format dxfId="1870">
      <pivotArea dataOnly="0" labelOnly="1" outline="0" fieldPosition="0">
        <references count="1">
          <reference field="8" count="0"/>
        </references>
      </pivotArea>
    </format>
    <format dxfId="1869">
      <pivotArea field="6" type="button" dataOnly="0" labelOnly="1" outline="0" axis="axisPage" fieldPosition="0"/>
    </format>
    <format dxfId="1868">
      <pivotArea type="origin" dataOnly="0" labelOnly="1" outline="0" fieldPosition="0"/>
    </format>
    <format dxfId="1867">
      <pivotArea field="8" type="button" dataOnly="0" labelOnly="1" outline="0" axis="axisCol" fieldPosition="0"/>
    </format>
    <format dxfId="1866">
      <pivotArea dataOnly="0" labelOnly="1" outline="0" fieldPosition="0">
        <references count="1">
          <reference field="8" count="9">
            <x v="7"/>
            <x v="13"/>
            <x v="14"/>
            <x v="18"/>
            <x v="19"/>
            <x v="20"/>
            <x v="25"/>
            <x v="26"/>
            <x v="27"/>
          </reference>
        </references>
      </pivotArea>
    </format>
    <format dxfId="1865">
      <pivotArea field="37" type="button" dataOnly="0" labelOnly="1" outline="0" axis="axisRow" fieldPosition="0"/>
    </format>
    <format dxfId="1864">
      <pivotArea dataOnly="0" labelOnly="1" outline="0" fieldPosition="0">
        <references count="1">
          <reference field="8" count="0"/>
        </references>
      </pivotArea>
    </format>
    <format dxfId="1863">
      <pivotArea type="all" dataOnly="0" outline="0" fieldPosition="0"/>
    </format>
    <format dxfId="1862">
      <pivotArea outline="0" collapsedLevelsAreSubtotals="1" fieldPosition="0"/>
    </format>
    <format dxfId="1861">
      <pivotArea type="origin" dataOnly="0" labelOnly="1" outline="0" fieldPosition="0"/>
    </format>
    <format dxfId="1860">
      <pivotArea field="8" type="button" dataOnly="0" labelOnly="1" outline="0" axis="axisCol" fieldPosition="0"/>
    </format>
    <format dxfId="1859">
      <pivotArea type="topRight" dataOnly="0" labelOnly="1" outline="0" fieldPosition="0"/>
    </format>
    <format dxfId="1858">
      <pivotArea field="37" type="button" dataOnly="0" labelOnly="1" outline="0" axis="axisRow" fieldPosition="0"/>
    </format>
    <format dxfId="1857">
      <pivotArea dataOnly="0" labelOnly="1" outline="0" fieldPosition="0">
        <references count="1">
          <reference field="37" count="0"/>
        </references>
      </pivotArea>
    </format>
    <format dxfId="1856">
      <pivotArea dataOnly="0" labelOnly="1" outline="0" fieldPosition="0">
        <references count="1">
          <reference field="8" count="0"/>
        </references>
      </pivotArea>
    </format>
    <format dxfId="1855">
      <pivotArea type="all" dataOnly="0" outline="0" fieldPosition="0"/>
    </format>
    <format dxfId="1854">
      <pivotArea outline="0" collapsedLevelsAreSubtotals="1" fieldPosition="0"/>
    </format>
    <format dxfId="1853">
      <pivotArea type="origin" dataOnly="0" labelOnly="1" outline="0" fieldPosition="0"/>
    </format>
    <format dxfId="1852">
      <pivotArea field="8" type="button" dataOnly="0" labelOnly="1" outline="0" axis="axisCol" fieldPosition="0"/>
    </format>
    <format dxfId="1851">
      <pivotArea type="topRight" dataOnly="0" labelOnly="1" outline="0" fieldPosition="0"/>
    </format>
    <format dxfId="1850">
      <pivotArea field="37" type="button" dataOnly="0" labelOnly="1" outline="0" axis="axisRow" fieldPosition="0"/>
    </format>
    <format dxfId="1849">
      <pivotArea dataOnly="0" labelOnly="1" outline="0" fieldPosition="0">
        <references count="1">
          <reference field="37" count="0"/>
        </references>
      </pivotArea>
    </format>
    <format dxfId="1848">
      <pivotArea dataOnly="0" labelOnly="1" outline="0" fieldPosition="0">
        <references count="1">
          <reference field="8" count="0"/>
        </references>
      </pivotArea>
    </format>
    <format dxfId="1847">
      <pivotArea type="all" dataOnly="0" outline="0" fieldPosition="0"/>
    </format>
    <format dxfId="1846">
      <pivotArea outline="0" collapsedLevelsAreSubtotals="1" fieldPosition="0"/>
    </format>
    <format dxfId="1845">
      <pivotArea type="origin" dataOnly="0" labelOnly="1" outline="0" fieldPosition="0"/>
    </format>
    <format dxfId="1844">
      <pivotArea field="8" type="button" dataOnly="0" labelOnly="1" outline="0" axis="axisCol" fieldPosition="0"/>
    </format>
    <format dxfId="1843">
      <pivotArea type="topRight" dataOnly="0" labelOnly="1" outline="0" fieldPosition="0"/>
    </format>
    <format dxfId="1842">
      <pivotArea field="37" type="button" dataOnly="0" labelOnly="1" outline="0" axis="axisRow" fieldPosition="0"/>
    </format>
    <format dxfId="1841">
      <pivotArea dataOnly="0" labelOnly="1" outline="0" fieldPosition="0">
        <references count="1">
          <reference field="37" count="0"/>
        </references>
      </pivotArea>
    </format>
    <format dxfId="1840">
      <pivotArea dataOnly="0" labelOnly="1" outline="0" fieldPosition="0">
        <references count="1">
          <reference field="8" count="0"/>
        </references>
      </pivotArea>
    </format>
    <format dxfId="1839">
      <pivotArea field="37" type="button" dataOnly="0" labelOnly="1" outline="0" axis="axisRow" fieldPosition="0"/>
    </format>
    <format dxfId="1838">
      <pivotArea dataOnly="0" labelOnly="1" outline="0" fieldPosition="0">
        <references count="1">
          <reference field="8" count="0"/>
        </references>
      </pivotArea>
    </format>
    <format dxfId="1837">
      <pivotArea field="37" type="button" dataOnly="0" labelOnly="1" outline="0" axis="axisRow" fieldPosition="0"/>
    </format>
    <format dxfId="1836">
      <pivotArea dataOnly="0" labelOnly="1" outline="0" fieldPosition="0">
        <references count="1">
          <reference field="8" count="0"/>
        </references>
      </pivotArea>
    </format>
  </formats>
  <chartFormats count="19">
    <chartFormat chart="7" format="0" series="1">
      <pivotArea type="data" outline="0" fieldPosition="0">
        <references count="2">
          <reference field="4294967294" count="1" selected="0">
            <x v="0"/>
          </reference>
          <reference field="8" count="1" selected="0">
            <x v="22"/>
          </reference>
        </references>
      </pivotArea>
    </chartFormat>
    <chartFormat chart="7" format="1" series="1">
      <pivotArea type="data" outline="0" fieldPosition="0">
        <references count="2">
          <reference field="4294967294" count="1" selected="0">
            <x v="0"/>
          </reference>
          <reference field="8" count="1" selected="0">
            <x v="27"/>
          </reference>
        </references>
      </pivotArea>
    </chartFormat>
    <chartFormat chart="8" format="2" series="1">
      <pivotArea type="data" outline="0" fieldPosition="0">
        <references count="2">
          <reference field="4294967294" count="1" selected="0">
            <x v="0"/>
          </reference>
          <reference field="8" count="1" selected="0">
            <x v="22"/>
          </reference>
        </references>
      </pivotArea>
    </chartFormat>
    <chartFormat chart="8" format="3" series="1">
      <pivotArea type="data" outline="0" fieldPosition="0">
        <references count="2">
          <reference field="4294967294" count="1" selected="0">
            <x v="0"/>
          </reference>
          <reference field="8" count="1" selected="0">
            <x v="27"/>
          </reference>
        </references>
      </pivotArea>
    </chartFormat>
    <chartFormat chart="8" format="4" series="1">
      <pivotArea type="data" outline="0" fieldPosition="0">
        <references count="2">
          <reference field="4294967294" count="1" selected="0">
            <x v="0"/>
          </reference>
          <reference field="8" count="1" selected="0">
            <x v="26"/>
          </reference>
        </references>
      </pivotArea>
    </chartFormat>
    <chartFormat chart="9" format="5" series="1">
      <pivotArea type="data" outline="0" fieldPosition="0">
        <references count="2">
          <reference field="4294967294" count="1" selected="0">
            <x v="0"/>
          </reference>
          <reference field="8" count="1" selected="0">
            <x v="22"/>
          </reference>
        </references>
      </pivotArea>
    </chartFormat>
    <chartFormat chart="9" format="6" series="1">
      <pivotArea type="data" outline="0" fieldPosition="0">
        <references count="2">
          <reference field="4294967294" count="1" selected="0">
            <x v="0"/>
          </reference>
          <reference field="8" count="1" selected="0">
            <x v="2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3" format="16" series="1">
      <pivotArea type="data" outline="0" fieldPosition="0">
        <references count="2">
          <reference field="4294967294" count="1" selected="0">
            <x v="0"/>
          </reference>
          <reference field="8" count="1" selected="0">
            <x v="8"/>
          </reference>
        </references>
      </pivotArea>
    </chartFormat>
    <chartFormat chart="13" format="17" series="1">
      <pivotArea type="data" outline="0" fieldPosition="0">
        <references count="2">
          <reference field="4294967294" count="1" selected="0">
            <x v="0"/>
          </reference>
          <reference field="8" count="1" selected="0">
            <x v="16"/>
          </reference>
        </references>
      </pivotArea>
    </chartFormat>
    <chartFormat chart="13" format="18" series="1">
      <pivotArea type="data" outline="0" fieldPosition="0">
        <references count="2">
          <reference field="4294967294" count="1" selected="0">
            <x v="0"/>
          </reference>
          <reference field="8"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1B3160-08A0-4E1B-BF33-16633D460932}" name="PivotTable1" cacheId="2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chartFormat="18">
  <location ref="A4:C15" firstHeaderRow="1" firstDataRow="2" firstDataCol="1" rowPageCount="2" colPageCount="1"/>
  <pivotFields count="40">
    <pivotField compact="0" numFmtId="164" outline="0" subtotalTop="0" showAll="0" defaultSubtotal="0">
      <items count="9">
        <item x="0"/>
        <item x="1"/>
        <item x="6"/>
        <item x="7"/>
        <item x="8"/>
        <item x="2"/>
        <item x="3"/>
        <item x="4"/>
        <item x="5"/>
      </items>
    </pivotField>
    <pivotField compact="0" outline="0" subtotalTop="0" showAll="0" defaultSubtotal="0">
      <items count="5">
        <item x="2"/>
        <item x="1"/>
        <item x="0"/>
        <item x="3"/>
        <item x="4"/>
      </items>
    </pivotField>
    <pivotField compact="0" outline="0" subtotalTop="0" showAll="0" defaultSubtotal="0">
      <items count="22">
        <item x="11"/>
        <item x="7"/>
        <item x="2"/>
        <item x="10"/>
        <item x="16"/>
        <item x="4"/>
        <item x="21"/>
        <item x="14"/>
        <item x="13"/>
        <item x="3"/>
        <item x="8"/>
        <item x="0"/>
        <item x="1"/>
        <item x="6"/>
        <item x="15"/>
        <item x="5"/>
        <item x="17"/>
        <item x="20"/>
        <item x="9"/>
        <item x="18"/>
        <item x="19"/>
        <item x="12"/>
      </items>
    </pivotField>
    <pivotField compact="0" outline="0" subtotalTop="0" showAll="0" defaultSubtotal="0"/>
    <pivotField compact="0" outline="0" subtotalTop="0" showAll="0" defaultSubtotal="0">
      <items count="60">
        <item x="56"/>
        <item x="1"/>
        <item x="2"/>
        <item x="3"/>
        <item x="4"/>
        <item x="5"/>
        <item x="6"/>
        <item x="7"/>
        <item x="8"/>
        <item x="9"/>
        <item x="10"/>
        <item x="0"/>
        <item x="13"/>
        <item x="11"/>
        <item x="12"/>
        <item x="14"/>
        <item x="59"/>
        <item x="15"/>
        <item x="16"/>
        <item x="17"/>
        <item x="18"/>
        <item x="19"/>
        <item x="20"/>
        <item x="21"/>
        <item x="58"/>
        <item x="55"/>
        <item x="22"/>
        <item x="23"/>
        <item x="24"/>
        <item x="25"/>
        <item x="26"/>
        <item x="27"/>
        <item x="28"/>
        <item x="29"/>
        <item x="30"/>
        <item x="31"/>
        <item x="32"/>
        <item x="33"/>
        <item x="34"/>
        <item x="35"/>
        <item x="53"/>
        <item x="36"/>
        <item x="37"/>
        <item x="38"/>
        <item x="43"/>
        <item x="39"/>
        <item x="40"/>
        <item x="41"/>
        <item x="42"/>
        <item x="44"/>
        <item x="45"/>
        <item x="54"/>
        <item x="46"/>
        <item x="57"/>
        <item x="47"/>
        <item x="48"/>
        <item x="49"/>
        <item x="50"/>
        <item x="51"/>
        <item x="52"/>
      </items>
    </pivotField>
    <pivotField compact="0" outline="0" subtotalTop="0" showAll="0" defaultSubtotal="0"/>
    <pivotField axis="axisPage" compact="0" outline="0" subtotalTop="0" multipleItemSelectionAllowed="1" showAll="0" defaultSubtotal="0">
      <items count="4">
        <item x="3"/>
        <item x="2"/>
        <item h="1" x="0"/>
        <item h="1" x="1"/>
      </items>
    </pivotField>
    <pivotField axis="axisPage" compact="0" outline="0" subtotalTop="0" multipleItemSelectionAllowed="1" showAll="0" defaultSubtotal="0">
      <items count="22">
        <item x="17"/>
        <item x="18"/>
        <item x="19"/>
        <item x="20"/>
        <item h="1" x="12"/>
        <item h="1" x="7"/>
        <item h="1" x="10"/>
        <item h="1" x="11"/>
        <item h="1" x="2"/>
        <item h="1" x="21"/>
        <item h="1" x="13"/>
        <item h="1" x="0"/>
        <item h="1" x="5"/>
        <item h="1" x="14"/>
        <item h="1" x="4"/>
        <item h="1" x="9"/>
        <item h="1" x="15"/>
        <item h="1" x="3"/>
        <item h="1" x="16"/>
        <item h="1" x="6"/>
        <item h="1" x="1"/>
        <item h="1" x="8"/>
      </items>
    </pivotField>
    <pivotField axis="axisCol" compact="0" outline="0" subtotalTop="0" showAll="0" sortType="ascending" defaultSubtotal="0">
      <items count="52">
        <item h="1" x="3"/>
        <item h="1" x="4"/>
        <item h="1" x="5"/>
        <item h="1" x="6"/>
        <item h="1" x="7"/>
        <item h="1" x="8"/>
        <item h="1" x="9"/>
        <item h="1" f="1" x="51"/>
        <item n="Daily Target" h="1" f="1" x="49"/>
        <item n="Linkage Rate" h="1" f="1" x="50"/>
        <item h="1" x="23"/>
        <item h="1" x="10"/>
        <item h="1" x="46"/>
        <item h="1" x="26"/>
        <item h="1" x="47"/>
        <item h="1" x="42"/>
        <item h="1" x="22"/>
        <item h="1" x="19"/>
        <item h="1" x="21"/>
        <item h="1" x="44"/>
        <item h="1" x="41"/>
        <item h="1" x="43"/>
        <item h="1" x="20"/>
        <item h="1" x="16"/>
        <item x="12"/>
        <item h="1" x="39"/>
        <item h="1" x="36"/>
        <item h="1" x="37"/>
        <item h="1" x="38"/>
        <item x="13"/>
        <item h="1" x="14"/>
        <item h="1" x="15"/>
        <item h="1" x="27"/>
        <item h="1" x="29"/>
        <item h="1" x="18"/>
        <item h="1" x="40"/>
        <item h="1" x="28"/>
        <item h="1" x="45"/>
        <item h="1" x="11"/>
        <item h="1" x="34"/>
        <item h="1" x="35"/>
        <item h="1" x="33"/>
        <item h="1" x="17"/>
        <item h="1" x="24"/>
        <item h="1" x="31"/>
        <item h="1" x="30"/>
        <item h="1" x="32"/>
        <item h="1" x="1"/>
        <item h="1" f="1" x="48"/>
        <item h="1" x="0"/>
        <item h="1" x="25"/>
        <item n="TX-NEW" h="1" x="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axis="axisRow" compact="0" numFmtId="165" outline="0" subtotalTop="0" showAll="0" sortType="ascending" defaultSubtotal="0">
      <items count="9">
        <item x="0"/>
        <item x="1"/>
        <item x="2"/>
        <item x="3"/>
        <item x="4"/>
        <item x="5"/>
        <item x="6"/>
        <item x="7"/>
        <item x="8"/>
      </items>
    </pivotField>
    <pivotField compact="0" outline="0" subtotalTop="0" showAll="0" defaultSubtotal="0"/>
    <pivotField compact="0" outline="0" subtotalTop="0" showAll="0" defaultSubtotal="0"/>
  </pivotFields>
  <rowFields count="1">
    <field x="37"/>
  </rowFields>
  <rowItems count="10">
    <i>
      <x/>
    </i>
    <i>
      <x v="1"/>
    </i>
    <i>
      <x v="2"/>
    </i>
    <i>
      <x v="3"/>
    </i>
    <i>
      <x v="4"/>
    </i>
    <i>
      <x v="5"/>
    </i>
    <i>
      <x v="6"/>
    </i>
    <i>
      <x v="7"/>
    </i>
    <i>
      <x v="8"/>
    </i>
    <i t="grand">
      <x/>
    </i>
  </rowItems>
  <colFields count="1">
    <field x="8"/>
  </colFields>
  <colItems count="2">
    <i>
      <x v="24"/>
    </i>
    <i>
      <x v="29"/>
    </i>
  </colItems>
  <pageFields count="2">
    <pageField fld="6" hier="-1"/>
    <pageField fld="7" hier="-1"/>
  </pageFields>
  <dataFields count="1">
    <dataField name="Sum of Total" fld="36" baseField="0" baseItem="0"/>
  </dataFields>
  <formats count="86">
    <format dxfId="1835">
      <pivotArea outline="0" fieldPosition="0">
        <references count="1">
          <reference field="8" count="1" selected="0">
            <x v="48"/>
          </reference>
        </references>
      </pivotArea>
    </format>
    <format dxfId="1834">
      <pivotArea outline="0" fieldPosition="0">
        <references count="1">
          <reference field="8" count="1" selected="0">
            <x v="48"/>
          </reference>
        </references>
      </pivotArea>
    </format>
    <format dxfId="1833">
      <pivotArea type="all" dataOnly="0" outline="0" fieldPosition="0"/>
    </format>
    <format dxfId="1832">
      <pivotArea outline="0" collapsedLevelsAreSubtotals="1" fieldPosition="0"/>
    </format>
    <format dxfId="1831">
      <pivotArea type="origin" dataOnly="0" labelOnly="1" outline="0" fieldPosition="0"/>
    </format>
    <format dxfId="1830">
      <pivotArea field="8" type="button" dataOnly="0" labelOnly="1" outline="0" axis="axisCol" fieldPosition="0"/>
    </format>
    <format dxfId="1829">
      <pivotArea type="topRight" dataOnly="0" labelOnly="1" outline="0" fieldPosition="0"/>
    </format>
    <format dxfId="1828">
      <pivotArea field="0" type="button" dataOnly="0" labelOnly="1" outline="0"/>
    </format>
    <format dxfId="1827">
      <pivotArea dataOnly="0" labelOnly="1" outline="0" fieldPosition="0">
        <references count="1">
          <reference field="8" count="4">
            <x v="47"/>
            <x v="48"/>
            <x v="49"/>
            <x v="51"/>
          </reference>
        </references>
      </pivotArea>
    </format>
    <format dxfId="1826">
      <pivotArea outline="0" fieldPosition="0">
        <references count="1">
          <reference field="8" count="1" selected="0">
            <x v="9"/>
          </reference>
        </references>
      </pivotArea>
    </format>
    <format dxfId="1825">
      <pivotArea type="all" dataOnly="0" outline="0" fieldPosition="0"/>
    </format>
    <format dxfId="1824">
      <pivotArea outline="0" collapsedLevelsAreSubtotals="1" fieldPosition="0"/>
    </format>
    <format dxfId="1823">
      <pivotArea type="origin" dataOnly="0" labelOnly="1" outline="0" fieldPosition="0"/>
    </format>
    <format dxfId="1822">
      <pivotArea field="8" type="button" dataOnly="0" labelOnly="1" outline="0" axis="axisCol" fieldPosition="0"/>
    </format>
    <format dxfId="1821">
      <pivotArea type="topRight" dataOnly="0" labelOnly="1" outline="0" fieldPosition="0"/>
    </format>
    <format dxfId="1820">
      <pivotArea field="0" type="button" dataOnly="0" labelOnly="1" outline="0"/>
    </format>
    <format dxfId="1819">
      <pivotArea dataOnly="0" labelOnly="1" outline="0" fieldPosition="0">
        <references count="1">
          <reference field="8" count="5">
            <x v="9"/>
            <x v="47"/>
            <x v="48"/>
            <x v="49"/>
            <x v="51"/>
          </reference>
        </references>
      </pivotArea>
    </format>
    <format dxfId="1818">
      <pivotArea type="all" dataOnly="0" outline="0" fieldPosition="0"/>
    </format>
    <format dxfId="1817">
      <pivotArea outline="0" collapsedLevelsAreSubtotals="1" fieldPosition="0"/>
    </format>
    <format dxfId="1816">
      <pivotArea type="origin" dataOnly="0" labelOnly="1" outline="0" fieldPosition="0"/>
    </format>
    <format dxfId="1815">
      <pivotArea field="8" type="button" dataOnly="0" labelOnly="1" outline="0" axis="axisCol" fieldPosition="0"/>
    </format>
    <format dxfId="1814">
      <pivotArea type="topRight" dataOnly="0" labelOnly="1" outline="0" fieldPosition="0"/>
    </format>
    <format dxfId="1813">
      <pivotArea field="37" type="button" dataOnly="0" labelOnly="1" outline="0" axis="axisRow" fieldPosition="0"/>
    </format>
    <format dxfId="1812">
      <pivotArea dataOnly="0" labelOnly="1" outline="0" fieldPosition="0">
        <references count="1">
          <reference field="8" count="0"/>
        </references>
      </pivotArea>
    </format>
    <format dxfId="1811">
      <pivotArea type="all" dataOnly="0" outline="0" fieldPosition="0"/>
    </format>
    <format dxfId="1810">
      <pivotArea outline="0" collapsedLevelsAreSubtotals="1" fieldPosition="0"/>
    </format>
    <format dxfId="1809">
      <pivotArea type="origin" dataOnly="0" labelOnly="1" outline="0" fieldPosition="0"/>
    </format>
    <format dxfId="1808">
      <pivotArea field="8" type="button" dataOnly="0" labelOnly="1" outline="0" axis="axisCol" fieldPosition="0"/>
    </format>
    <format dxfId="1807">
      <pivotArea type="topRight" dataOnly="0" labelOnly="1" outline="0" fieldPosition="0"/>
    </format>
    <format dxfId="1806">
      <pivotArea field="37" type="button" dataOnly="0" labelOnly="1" outline="0" axis="axisRow" fieldPosition="0"/>
    </format>
    <format dxfId="1805">
      <pivotArea dataOnly="0" labelOnly="1" outline="0" fieldPosition="0">
        <references count="1">
          <reference field="8" count="0"/>
        </references>
      </pivotArea>
    </format>
    <format dxfId="1804">
      <pivotArea type="all" dataOnly="0" outline="0" fieldPosition="0"/>
    </format>
    <format dxfId="1803">
      <pivotArea outline="0" collapsedLevelsAreSubtotals="1" fieldPosition="0"/>
    </format>
    <format dxfId="1802">
      <pivotArea type="origin" dataOnly="0" labelOnly="1" outline="0" fieldPosition="0"/>
    </format>
    <format dxfId="1801">
      <pivotArea field="8" type="button" dataOnly="0" labelOnly="1" outline="0" axis="axisCol" fieldPosition="0"/>
    </format>
    <format dxfId="1800">
      <pivotArea type="topRight" dataOnly="0" labelOnly="1" outline="0" fieldPosition="0"/>
    </format>
    <format dxfId="1799">
      <pivotArea field="37" type="button" dataOnly="0" labelOnly="1" outline="0" axis="axisRow" fieldPosition="0"/>
    </format>
    <format dxfId="1798">
      <pivotArea dataOnly="0" labelOnly="1" outline="0" fieldPosition="0">
        <references count="1">
          <reference field="8" count="0"/>
        </references>
      </pivotArea>
    </format>
    <format dxfId="1797">
      <pivotArea type="all" dataOnly="0" outline="0" fieldPosition="0"/>
    </format>
    <format dxfId="1796">
      <pivotArea outline="0" collapsedLevelsAreSubtotals="1" fieldPosition="0"/>
    </format>
    <format dxfId="1795">
      <pivotArea type="origin" dataOnly="0" labelOnly="1" outline="0" fieldPosition="0"/>
    </format>
    <format dxfId="1794">
      <pivotArea field="8" type="button" dataOnly="0" labelOnly="1" outline="0" axis="axisCol" fieldPosition="0"/>
    </format>
    <format dxfId="1793">
      <pivotArea type="topRight" dataOnly="0" labelOnly="1" outline="0" fieldPosition="0"/>
    </format>
    <format dxfId="1792">
      <pivotArea field="37" type="button" dataOnly="0" labelOnly="1" outline="0" axis="axisRow" fieldPosition="0"/>
    </format>
    <format dxfId="1791">
      <pivotArea dataOnly="0" labelOnly="1" outline="0" fieldPosition="0">
        <references count="1">
          <reference field="8" count="0"/>
        </references>
      </pivotArea>
    </format>
    <format dxfId="1790">
      <pivotArea type="all" dataOnly="0" outline="0" fieldPosition="0"/>
    </format>
    <format dxfId="1789">
      <pivotArea outline="0" collapsedLevelsAreSubtotals="1" fieldPosition="0"/>
    </format>
    <format dxfId="1788">
      <pivotArea type="origin" dataOnly="0" labelOnly="1" outline="0" fieldPosition="0"/>
    </format>
    <format dxfId="1787">
      <pivotArea field="8" type="button" dataOnly="0" labelOnly="1" outline="0" axis="axisCol" fieldPosition="0"/>
    </format>
    <format dxfId="1786">
      <pivotArea type="topRight" dataOnly="0" labelOnly="1" outline="0" fieldPosition="0"/>
    </format>
    <format dxfId="1785">
      <pivotArea field="37" type="button" dataOnly="0" labelOnly="1" outline="0" axis="axisRow" fieldPosition="0"/>
    </format>
    <format dxfId="1784">
      <pivotArea dataOnly="0" labelOnly="1" outline="0" fieldPosition="0">
        <references count="1">
          <reference field="8" count="0"/>
        </references>
      </pivotArea>
    </format>
    <format dxfId="1783">
      <pivotArea field="6" type="button" dataOnly="0" labelOnly="1" outline="0" axis="axisPage" fieldPosition="0"/>
    </format>
    <format dxfId="1782">
      <pivotArea type="origin" dataOnly="0" labelOnly="1" outline="0" fieldPosition="0"/>
    </format>
    <format dxfId="1781">
      <pivotArea field="8" type="button" dataOnly="0" labelOnly="1" outline="0" axis="axisCol" fieldPosition="0"/>
    </format>
    <format dxfId="1780">
      <pivotArea dataOnly="0" labelOnly="1" outline="0" fieldPosition="0">
        <references count="1">
          <reference field="8" count="9">
            <x v="8"/>
            <x v="9"/>
            <x v="10"/>
            <x v="32"/>
            <x v="33"/>
            <x v="44"/>
            <x v="45"/>
            <x v="46"/>
            <x v="48"/>
          </reference>
        </references>
      </pivotArea>
    </format>
    <format dxfId="1779">
      <pivotArea field="37" type="button" dataOnly="0" labelOnly="1" outline="0" axis="axisRow" fieldPosition="0"/>
    </format>
    <format dxfId="1778">
      <pivotArea dataOnly="0" labelOnly="1" outline="0" fieldPosition="0">
        <references count="1">
          <reference field="8" count="0"/>
        </references>
      </pivotArea>
    </format>
    <format dxfId="1777">
      <pivotArea type="all" dataOnly="0" outline="0" fieldPosition="0"/>
    </format>
    <format dxfId="1776">
      <pivotArea outline="0" collapsedLevelsAreSubtotals="1" fieldPosition="0"/>
    </format>
    <format dxfId="1775">
      <pivotArea type="origin" dataOnly="0" labelOnly="1" outline="0" fieldPosition="0"/>
    </format>
    <format dxfId="1774">
      <pivotArea field="8" type="button" dataOnly="0" labelOnly="1" outline="0" axis="axisCol" fieldPosition="0"/>
    </format>
    <format dxfId="1773">
      <pivotArea type="topRight" dataOnly="0" labelOnly="1" outline="0" fieldPosition="0"/>
    </format>
    <format dxfId="1772">
      <pivotArea field="37" type="button" dataOnly="0" labelOnly="1" outline="0" axis="axisRow" fieldPosition="0"/>
    </format>
    <format dxfId="1771">
      <pivotArea dataOnly="0" labelOnly="1" outline="0" fieldPosition="0">
        <references count="1">
          <reference field="37" count="0"/>
        </references>
      </pivotArea>
    </format>
    <format dxfId="1770">
      <pivotArea dataOnly="0" labelOnly="1" outline="0" fieldPosition="0">
        <references count="1">
          <reference field="8" count="0"/>
        </references>
      </pivotArea>
    </format>
    <format dxfId="1769">
      <pivotArea type="all" dataOnly="0" outline="0" fieldPosition="0"/>
    </format>
    <format dxfId="1768">
      <pivotArea outline="0" collapsedLevelsAreSubtotals="1" fieldPosition="0"/>
    </format>
    <format dxfId="1767">
      <pivotArea type="origin" dataOnly="0" labelOnly="1" outline="0" fieldPosition="0"/>
    </format>
    <format dxfId="1766">
      <pivotArea field="8" type="button" dataOnly="0" labelOnly="1" outline="0" axis="axisCol" fieldPosition="0"/>
    </format>
    <format dxfId="1765">
      <pivotArea type="topRight" dataOnly="0" labelOnly="1" outline="0" fieldPosition="0"/>
    </format>
    <format dxfId="1764">
      <pivotArea field="37" type="button" dataOnly="0" labelOnly="1" outline="0" axis="axisRow" fieldPosition="0"/>
    </format>
    <format dxfId="1763">
      <pivotArea dataOnly="0" labelOnly="1" outline="0" fieldPosition="0">
        <references count="1">
          <reference field="37" count="0"/>
        </references>
      </pivotArea>
    </format>
    <format dxfId="1762">
      <pivotArea dataOnly="0" labelOnly="1" outline="0" fieldPosition="0">
        <references count="1">
          <reference field="8" count="0"/>
        </references>
      </pivotArea>
    </format>
    <format dxfId="1761">
      <pivotArea type="all" dataOnly="0" outline="0" fieldPosition="0"/>
    </format>
    <format dxfId="1760">
      <pivotArea outline="0" collapsedLevelsAreSubtotals="1" fieldPosition="0"/>
    </format>
    <format dxfId="1759">
      <pivotArea type="origin" dataOnly="0" labelOnly="1" outline="0" fieldPosition="0"/>
    </format>
    <format dxfId="1758">
      <pivotArea field="8" type="button" dataOnly="0" labelOnly="1" outline="0" axis="axisCol" fieldPosition="0"/>
    </format>
    <format dxfId="1757">
      <pivotArea type="topRight" dataOnly="0" labelOnly="1" outline="0" fieldPosition="0"/>
    </format>
    <format dxfId="1756">
      <pivotArea field="37" type="button" dataOnly="0" labelOnly="1" outline="0" axis="axisRow" fieldPosition="0"/>
    </format>
    <format dxfId="1755">
      <pivotArea dataOnly="0" labelOnly="1" outline="0" fieldPosition="0">
        <references count="1">
          <reference field="37" count="0"/>
        </references>
      </pivotArea>
    </format>
    <format dxfId="1754">
      <pivotArea dataOnly="0" labelOnly="1" outline="0" fieldPosition="0">
        <references count="1">
          <reference field="8" count="0"/>
        </references>
      </pivotArea>
    </format>
    <format dxfId="1753">
      <pivotArea field="37" type="button" dataOnly="0" labelOnly="1" outline="0" axis="axisRow" fieldPosition="0"/>
    </format>
    <format dxfId="1752">
      <pivotArea dataOnly="0" labelOnly="1" outline="0" fieldPosition="0">
        <references count="1">
          <reference field="8" count="0"/>
        </references>
      </pivotArea>
    </format>
    <format dxfId="1751">
      <pivotArea field="37" type="button" dataOnly="0" labelOnly="1" outline="0" axis="axisRow" fieldPosition="0"/>
    </format>
    <format dxfId="1750">
      <pivotArea dataOnly="0" labelOnly="1" outline="0" fieldPosition="0">
        <references count="1">
          <reference field="8" count="0"/>
        </references>
      </pivotArea>
    </format>
  </formats>
  <chartFormats count="26">
    <chartFormat chart="7" format="0" series="1">
      <pivotArea type="data" outline="0" fieldPosition="0">
        <references count="2">
          <reference field="4294967294" count="1" selected="0">
            <x v="0"/>
          </reference>
          <reference field="8" count="1" selected="0">
            <x v="51"/>
          </reference>
        </references>
      </pivotArea>
    </chartFormat>
    <chartFormat chart="7" format="1" series="1">
      <pivotArea type="data" outline="0" fieldPosition="0">
        <references count="2">
          <reference field="4294967294" count="1" selected="0">
            <x v="0"/>
          </reference>
          <reference field="8" count="1" selected="0">
            <x v="8"/>
          </reference>
        </references>
      </pivotArea>
    </chartFormat>
    <chartFormat chart="8" format="2" series="1">
      <pivotArea type="data" outline="0" fieldPosition="0">
        <references count="2">
          <reference field="4294967294" count="1" selected="0">
            <x v="0"/>
          </reference>
          <reference field="8" count="1" selected="0">
            <x v="51"/>
          </reference>
        </references>
      </pivotArea>
    </chartFormat>
    <chartFormat chart="8" format="3" series="1">
      <pivotArea type="data" outline="0" fieldPosition="0">
        <references count="2">
          <reference field="4294967294" count="1" selected="0">
            <x v="0"/>
          </reference>
          <reference field="8" count="1" selected="0">
            <x v="8"/>
          </reference>
        </references>
      </pivotArea>
    </chartFormat>
    <chartFormat chart="8" format="4" series="1">
      <pivotArea type="data" outline="0" fieldPosition="0">
        <references count="2">
          <reference field="4294967294" count="1" selected="0">
            <x v="0"/>
          </reference>
          <reference field="8" count="1" selected="0">
            <x v="9"/>
          </reference>
        </references>
      </pivotArea>
    </chartFormat>
    <chartFormat chart="9" format="5" series="1">
      <pivotArea type="data" outline="0" fieldPosition="0">
        <references count="2">
          <reference field="4294967294" count="1" selected="0">
            <x v="0"/>
          </reference>
          <reference field="8" count="1" selected="0">
            <x v="51"/>
          </reference>
        </references>
      </pivotArea>
    </chartFormat>
    <chartFormat chart="9" format="6" series="1">
      <pivotArea type="data" outline="0" fieldPosition="0">
        <references count="2">
          <reference field="4294967294" count="1" selected="0">
            <x v="0"/>
          </reference>
          <reference field="8" count="1" selected="0">
            <x v="9"/>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4"/>
          </reference>
        </references>
      </pivotArea>
    </chartFormat>
    <chartFormat chart="9" format="12" series="1">
      <pivotArea type="data" outline="0" fieldPosition="0">
        <references count="2">
          <reference field="4294967294" count="1" selected="0">
            <x v="0"/>
          </reference>
          <reference field="8" count="1" selected="0">
            <x v="5"/>
          </reference>
        </references>
      </pivotArea>
    </chartFormat>
    <chartFormat chart="9" format="13" series="1">
      <pivotArea type="data" outline="0" fieldPosition="0">
        <references count="2">
          <reference field="4294967294" count="1" selected="0">
            <x v="0"/>
          </reference>
          <reference field="8" count="1" selected="0">
            <x v="6"/>
          </reference>
        </references>
      </pivotArea>
    </chartFormat>
    <chartFormat chart="10"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6" format="20" series="1">
      <pivotArea type="data" outline="0" fieldPosition="0">
        <references count="2">
          <reference field="4294967294" count="1" selected="0">
            <x v="0"/>
          </reference>
          <reference field="8" count="1" selected="0">
            <x v="29"/>
          </reference>
        </references>
      </pivotArea>
    </chartFormat>
    <chartFormat chart="16" format="22">
      <pivotArea type="data" outline="0" fieldPosition="0">
        <references count="3">
          <reference field="4294967294" count="1" selected="0">
            <x v="0"/>
          </reference>
          <reference field="8" count="1" selected="0">
            <x v="29"/>
          </reference>
          <reference field="37" count="1" selected="0">
            <x v="1"/>
          </reference>
        </references>
      </pivotArea>
    </chartFormat>
    <chartFormat chart="16" format="23">
      <pivotArea type="data" outline="0" fieldPosition="0">
        <references count="3">
          <reference field="4294967294" count="1" selected="0">
            <x v="0"/>
          </reference>
          <reference field="8" count="1" selected="0">
            <x v="29"/>
          </reference>
          <reference field="37" count="1" selected="0">
            <x v="3"/>
          </reference>
        </references>
      </pivotArea>
    </chartFormat>
    <chartFormat chart="16" format="30" series="1">
      <pivotArea type="data" outline="0" fieldPosition="0">
        <references count="2">
          <reference field="4294967294" count="1" selected="0">
            <x v="0"/>
          </reference>
          <reference field="8" count="1" selected="0">
            <x v="7"/>
          </reference>
        </references>
      </pivotArea>
    </chartFormat>
    <chartFormat chart="16" format="32" series="1">
      <pivotArea type="data" outline="0" fieldPosition="0">
        <references count="1">
          <reference field="4294967294" count="1" selected="0">
            <x v="0"/>
          </reference>
        </references>
      </pivotArea>
    </chartFormat>
    <chartFormat chart="16" format="33">
      <pivotArea type="data" outline="0" fieldPosition="0">
        <references count="2">
          <reference field="4294967294" count="1" selected="0">
            <x v="0"/>
          </reference>
          <reference field="37" count="1" selected="0">
            <x v="1"/>
          </reference>
        </references>
      </pivotArea>
    </chartFormat>
    <chartFormat chart="16" format="34">
      <pivotArea type="data" outline="0" fieldPosition="0">
        <references count="2">
          <reference field="4294967294" count="1" selected="0">
            <x v="0"/>
          </reference>
          <reference field="37" count="1" selected="0">
            <x v="3"/>
          </reference>
        </references>
      </pivotArea>
    </chartFormat>
    <chartFormat chart="16" format="35" series="1">
      <pivotArea type="data" outline="0" fieldPosition="0">
        <references count="2">
          <reference field="4294967294" count="1" selected="0">
            <x v="0"/>
          </reference>
          <reference field="8" count="1" selected="0">
            <x v="24"/>
          </reference>
        </references>
      </pivotArea>
    </chartFormat>
    <chartFormat chart="16" format="36">
      <pivotArea type="data" outline="0" fieldPosition="0">
        <references count="3">
          <reference field="4294967294" count="1" selected="0">
            <x v="0"/>
          </reference>
          <reference field="8" count="1" selected="0">
            <x v="24"/>
          </reference>
          <reference field="37" count="1" selected="0">
            <x v="1"/>
          </reference>
        </references>
      </pivotArea>
    </chartFormat>
    <chartFormat chart="16" format="37">
      <pivotArea type="data" outline="0" fieldPosition="0">
        <references count="3">
          <reference field="4294967294" count="1" selected="0">
            <x v="0"/>
          </reference>
          <reference field="8" count="1" selected="0">
            <x v="24"/>
          </reference>
          <reference field="3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00000000-0013-0000-FFFF-FFFF01000000}" sourceName="County">
  <pivotTables>
    <pivotTable tabId="4"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3" xr10:uid="{8F054BF9-B1DE-4165-BF2F-077F6128688E}" sourceName="County">
  <pivotTables>
    <pivotTable tabId="5"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3" xr10:uid="{D5A71AD9-ABED-4C31-875F-68E85496F34A}" sourceName="Sub-county">
  <pivotTables>
    <pivotTable tabId="5"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3" xr10:uid="{83D39FB8-3056-4070-96DB-C4491FC34464}" sourceName="Facility Name">
  <pivotTables>
    <pivotTable tabId="5"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4" xr10:uid="{1453E635-427E-4D4A-93C6-6CF998975C7F}" sourceName="County">
  <pivotTables>
    <pivotTable tabId="6"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4" xr10:uid="{6309F164-8045-4540-A33F-DFDA4ED1F92C}" sourceName="Sub-county">
  <pivotTables>
    <pivotTable tabId="6"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4" xr10:uid="{D4420BDB-1572-4860-8C52-17D7B42917AB}" sourceName="Facility Name">
  <pivotTables>
    <pivotTable tabId="6"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5" xr10:uid="{726B800A-33CB-4B61-9695-F442FE6B69A7}" sourceName="County">
  <pivotTables>
    <pivotTable tabId="7"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5" xr10:uid="{6153B99C-494A-4E9B-821F-CB78901B8826}" sourceName="Sub-county">
  <pivotTables>
    <pivotTable tabId="7"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5" xr10:uid="{6A28C47A-02F3-4D5A-AB3F-0DF868002F71}" sourceName="Facility Name">
  <pivotTables>
    <pivotTable tabId="7"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7" s="1"/>
        <i x="28" s="1"/>
        <i x="29" s="1"/>
        <i x="30" s="1"/>
        <i x="31" s="1"/>
        <i x="32" s="1"/>
        <i x="33" s="1"/>
        <i x="34" s="1"/>
        <i x="35" s="1"/>
        <i x="53" s="1"/>
        <i x="36" s="1"/>
        <i x="37" s="1"/>
        <i x="38" s="1"/>
        <i x="43" s="1"/>
        <i x="39" s="1"/>
        <i x="40" s="1"/>
        <i x="41" s="1"/>
        <i x="42" s="1"/>
        <i x="44" s="1"/>
        <i x="45" s="1"/>
        <i x="46" s="1"/>
        <i x="57" s="1"/>
        <i x="47" s="1"/>
        <i x="48" s="1"/>
        <i x="49" s="1"/>
        <i x="50" s="1"/>
        <i x="51" s="1"/>
        <i x="52" s="1"/>
        <i x="26" s="1" nd="1"/>
        <i x="54" s="1" nd="1"/>
      </items>
    </tabular>
  </data>
  <extLs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6" xr10:uid="{CE6D0C40-B9DC-4524-941F-B4736C629ED9}" sourceName="County">
  <pivotTables>
    <pivotTable tabId="9"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779A9EC2-5445-43D9-B43D-142B51708BE9}" sourceName="County">
  <pivotTables>
    <pivotTable tabId="3"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6" xr10:uid="{70A389FC-944D-493B-A24A-F6673CAAB205}" sourceName="Sub-county">
  <pivotTables>
    <pivotTable tabId="9"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6" xr10:uid="{404E5FFE-4C26-4115-B2F2-0001006ED354}" sourceName="Facility Name">
  <pivotTables>
    <pivotTable tabId="9"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7" s="1"/>
        <i x="28" s="1"/>
        <i x="29" s="1"/>
        <i x="30" s="1"/>
        <i x="31" s="1"/>
        <i x="32" s="1"/>
        <i x="33" s="1"/>
        <i x="34" s="1"/>
        <i x="35" s="1"/>
        <i x="53" s="1"/>
        <i x="36" s="1"/>
        <i x="37" s="1"/>
        <i x="38" s="1"/>
        <i x="43" s="1"/>
        <i x="39" s="1"/>
        <i x="40" s="1"/>
        <i x="41" s="1"/>
        <i x="42" s="1"/>
        <i x="44" s="1"/>
        <i x="45" s="1"/>
        <i x="46" s="1"/>
        <i x="57" s="1"/>
        <i x="47" s="1"/>
        <i x="48" s="1"/>
        <i x="49" s="1"/>
        <i x="50" s="1"/>
        <i x="51" s="1"/>
        <i x="52" s="1"/>
        <i x="26" s="1" nd="1"/>
        <i x="54" s="1" nd="1"/>
      </items>
    </tabular>
  </data>
  <extLst>
    <x:ext xmlns:x15="http://schemas.microsoft.com/office/spreadsheetml/2010/11/main" uri="{470722E0-AACD-4C17-9CDC-17EF765DBC7E}">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7" xr10:uid="{256DD7B9-09F0-4400-B749-DEC24A750053}" sourceName="County">
  <pivotTables>
    <pivotTable tabId="8"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7" xr10:uid="{CE6A5624-1DA9-414E-A1F6-CEAB76C078A5}" sourceName="Sub-county">
  <pivotTables>
    <pivotTable tabId="8"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7" xr10:uid="{5180F773-E5CE-4A80-AD0E-B8A1959E0890}" sourceName="Facility Name">
  <pivotTables>
    <pivotTable tabId="8"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7" s="1"/>
        <i x="28" s="1"/>
        <i x="29" s="1"/>
        <i x="30" s="1"/>
        <i x="31" s="1"/>
        <i x="32" s="1"/>
        <i x="33" s="1"/>
        <i x="34" s="1"/>
        <i x="35" s="1"/>
        <i x="53" s="1"/>
        <i x="36" s="1"/>
        <i x="37" s="1"/>
        <i x="38" s="1"/>
        <i x="43" s="1"/>
        <i x="39" s="1"/>
        <i x="40" s="1"/>
        <i x="41" s="1"/>
        <i x="42" s="1"/>
        <i x="44" s="1"/>
        <i x="45" s="1"/>
        <i x="46" s="1"/>
        <i x="57" s="1"/>
        <i x="47" s="1"/>
        <i x="48" s="1"/>
        <i x="49" s="1"/>
        <i x="50" s="1"/>
        <i x="51" s="1"/>
        <i x="52" s="1"/>
        <i x="26" s="1" nd="1"/>
        <i x="54" s="1" nd="1"/>
      </items>
    </tabular>
  </data>
  <extLst>
    <x:ext xmlns:x15="http://schemas.microsoft.com/office/spreadsheetml/2010/11/main" uri="{470722E0-AACD-4C17-9CDC-17EF765DBC7E}">
      <x15:slicerCacheHideItemsWithNoData/>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8" xr10:uid="{4179E765-2425-4B92-9D3C-3A2B9E78A61D}" sourceName="County">
  <pivotTables>
    <pivotTable tabId="10"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0" xr10:uid="{67B19C28-7E5C-4F49-B899-5BE9CEEFA3F4}" sourceName="County">
  <pivotTables>
    <pivotTable tabId="11"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8" xr10:uid="{903867A0-E216-4D39-BC47-9874389EEB68}" sourceName="Sub-county">
  <pivotTables>
    <pivotTable tabId="11"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8" xr10:uid="{24EFCFAB-6707-416D-875C-C30D8C833CA6}" sourceName="Facility Name">
  <pivotTables>
    <pivotTable tabId="11"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1" xr10:uid="{940AC79C-B485-4F42-A7D6-5F86657E82CA}" sourceName="County">
  <pivotTables>
    <pivotTable tabId="14"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4C946529-EE6C-4787-BB30-510CBCD4F24C}" sourceName="Sub-county">
  <pivotTables>
    <pivotTable tabId="3"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9" xr10:uid="{BD58C5D0-5805-468E-B650-5858A3FD0974}" sourceName="Sub-county">
  <pivotTables>
    <pivotTable tabId="14"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9" xr10:uid="{13C3FEF0-8E7A-454E-849D-BDE07085FCAA}" sourceName="Facility Name">
  <pivotTables>
    <pivotTable tabId="14"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7" s="1"/>
        <i x="28" s="1"/>
        <i x="29" s="1"/>
        <i x="30" s="1"/>
        <i x="31" s="1"/>
        <i x="32" s="1"/>
        <i x="33" s="1"/>
        <i x="34" s="1"/>
        <i x="35" s="1"/>
        <i x="53" s="1"/>
        <i x="36" s="1"/>
        <i x="37" s="1"/>
        <i x="38" s="1"/>
        <i x="43" s="1"/>
        <i x="39" s="1"/>
        <i x="40" s="1"/>
        <i x="41" s="1"/>
        <i x="42" s="1"/>
        <i x="44" s="1"/>
        <i x="45" s="1"/>
        <i x="46" s="1"/>
        <i x="57" s="1"/>
        <i x="47" s="1"/>
        <i x="48" s="1"/>
        <i x="49" s="1"/>
        <i x="50" s="1"/>
        <i x="51" s="1"/>
        <i x="52" s="1"/>
        <i x="26" s="1" nd="1"/>
        <i x="54" s="1" nd="1"/>
      </items>
    </tabular>
  </data>
  <extLst>
    <x:ext xmlns:x15="http://schemas.microsoft.com/office/spreadsheetml/2010/11/main" uri="{470722E0-AACD-4C17-9CDC-17EF765DBC7E}">
      <x15:slicerCacheHideItemsWithNoData/>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11" xr10:uid="{F508F1B0-11F2-4919-99F6-CADC66CA7755}" sourceName="County">
  <pivotTables>
    <pivotTable tabId="15"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91" xr10:uid="{51B8AD20-30B2-4024-A2C3-D989A878A589}" sourceName="Sub-county">
  <pivotTables>
    <pivotTable tabId="15"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91" xr10:uid="{493BF5AE-380C-4F1D-A3FA-63CC6208116D}" sourceName="Facility Name">
  <pivotTables>
    <pivotTable tabId="15"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7" s="1"/>
        <i x="28" s="1"/>
        <i x="29" s="1"/>
        <i x="30" s="1"/>
        <i x="31" s="1"/>
        <i x="32" s="1"/>
        <i x="33" s="1"/>
        <i x="34" s="1"/>
        <i x="35" s="1"/>
        <i x="53" s="1"/>
        <i x="36" s="1"/>
        <i x="37" s="1"/>
        <i x="38" s="1"/>
        <i x="43" s="1"/>
        <i x="39" s="1"/>
        <i x="40" s="1"/>
        <i x="41" s="1"/>
        <i x="42" s="1"/>
        <i x="44" s="1"/>
        <i x="45" s="1"/>
        <i x="46" s="1"/>
        <i x="57" s="1"/>
        <i x="47" s="1"/>
        <i x="48" s="1"/>
        <i x="49" s="1"/>
        <i x="50" s="1"/>
        <i x="51" s="1"/>
        <i x="52" s="1"/>
        <i x="26" s="1" nd="1"/>
        <i x="54" s="1" nd="1"/>
      </items>
    </tabular>
  </data>
  <extLst>
    <x:ext xmlns:x15="http://schemas.microsoft.com/office/spreadsheetml/2010/11/main" uri="{470722E0-AACD-4C17-9CDC-17EF765DBC7E}">
      <x15:slicerCacheHideItemsWithNoData/>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12" xr10:uid="{5DD0BA8F-73ED-4FE0-A752-3E53F5C369A7}" sourceName="County">
  <pivotTables>
    <pivotTable tabId="17"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92" xr10:uid="{3F30FE59-A0E4-41CB-9594-ED87DD360BB9}" sourceName="Sub-county">
  <pivotTables>
    <pivotTable tabId="17"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92" xr10:uid="{6649EA60-C9E1-431A-895B-A918B97A3C7B}" sourceName="Facility Name">
  <pivotTables>
    <pivotTable tabId="17"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7" s="1"/>
        <i x="28" s="1"/>
        <i x="29" s="1"/>
        <i x="30" s="1"/>
        <i x="31" s="1"/>
        <i x="32" s="1"/>
        <i x="33" s="1"/>
        <i x="34" s="1"/>
        <i x="35" s="1"/>
        <i x="53" s="1"/>
        <i x="36" s="1"/>
        <i x="37" s="1"/>
        <i x="38" s="1"/>
        <i x="43" s="1"/>
        <i x="39" s="1"/>
        <i x="40" s="1"/>
        <i x="41" s="1"/>
        <i x="42" s="1"/>
        <i x="44" s="1"/>
        <i x="45" s="1"/>
        <i x="46" s="1"/>
        <i x="57" s="1"/>
        <i x="47" s="1"/>
        <i x="48" s="1"/>
        <i x="49" s="1"/>
        <i x="50" s="1"/>
        <i x="51" s="1"/>
        <i x="52" s="1"/>
        <i x="26" s="1" nd="1"/>
        <i x="54" s="1" nd="1"/>
      </items>
    </tabular>
  </data>
  <extLst>
    <x:ext xmlns:x15="http://schemas.microsoft.com/office/spreadsheetml/2010/11/main" uri="{470722E0-AACD-4C17-9CDC-17EF765DBC7E}">
      <x15:slicerCacheHideItemsWithNoData/>
    </x:ext>
  </extLst>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2" xr10:uid="{92F95D08-A854-464E-B82B-9ECB2A3A7DB2}" sourceName="County">
  <pivotTables>
    <pivotTable tabId="20"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10" xr10:uid="{1203C07F-9217-4125-A496-3B3B8315D9EB}" sourceName="Sub-county">
  <pivotTables>
    <pivotTable tabId="20"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584855B9-8612-49BE-85C0-856E6CF8B91C}" sourceName="Facility Name">
  <pivotTables>
    <pivotTable tabId="3"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0" xr10:uid="{32DB0548-A6BC-40D6-9A71-71FD22E075B8}" sourceName="Facility Name">
  <pivotTables>
    <pivotTable tabId="20"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3DD5EA3-DB43-4F2B-8014-97CCE39E4666}" sourceName="Date">
  <pivotTables>
    <pivotTable tabId="5" name="PivotTable1"/>
  </pivotTables>
  <data>
    <tabular pivotCacheId="104076908" sortOrder="descending">
      <items count="9">
        <i x="8" s="1"/>
        <i x="7" s="1"/>
        <i x="6" s="1"/>
        <i x="5" s="1"/>
        <i x="4" s="1"/>
        <i x="3" s="1"/>
        <i x="2" s="1"/>
        <i x="1" s="1"/>
        <i x="0" s="1"/>
      </items>
    </tabular>
  </data>
  <extLst>
    <x:ext xmlns:x15="http://schemas.microsoft.com/office/spreadsheetml/2010/11/main" uri="{470722E0-AACD-4C17-9CDC-17EF765DBC7E}">
      <x15:slicerCacheHideItemsWithNoData/>
    </x:ext>
  </extLst>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66618218-84D5-468C-B989-80A006FE4CF4}" sourceName="level2">
  <pivotTables>
    <pivotTable tabId="20" name="PivotTable1"/>
  </pivotTables>
  <data>
    <tabular pivotCacheId="104076908">
      <items count="22">
        <i x="7" s="1"/>
        <i x="10" s="1"/>
        <i x="11" s="1"/>
        <i x="2" s="1"/>
        <i x="21" s="1"/>
        <i x="0" s="1"/>
        <i x="5" s="1"/>
        <i x="4" s="1"/>
        <i x="9" s="1"/>
        <i x="3" s="1"/>
        <i x="6" s="1"/>
        <i x="1" s="1"/>
        <i x="8" s="1"/>
        <i x="17" s="1" nd="1"/>
        <i x="18" s="1" nd="1"/>
        <i x="19" s="1" nd="1"/>
        <i x="20" s="1" nd="1"/>
        <i x="12" s="1" nd="1"/>
        <i x="13" s="1" nd="1"/>
        <i x="14" s="1" nd="1"/>
        <i x="15" s="1" nd="1"/>
        <i x="16" s="1" nd="1"/>
      </items>
    </tabular>
  </data>
  <extLst>
    <x:ext xmlns:x15="http://schemas.microsoft.com/office/spreadsheetml/2010/11/main" uri="{470722E0-AACD-4C17-9CDC-17EF765DBC7E}">
      <x15:slicerCacheHideItemsWithNoData/>
    </x:ext>
  </extLst>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3" xr10:uid="{7035E173-71AD-43F8-B1D3-41E412379296}" sourceName="County">
  <pivotTables>
    <pivotTable tabId="21"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11" xr10:uid="{D64872B2-AD97-4E0F-A1A9-CEA5BC8092C9}" sourceName="Sub-county">
  <pivotTables>
    <pivotTable tabId="21"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1" xr10:uid="{B6B46E19-9B9E-47FE-ABC8-163F67B51004}" sourceName="Facility Name">
  <pivotTables>
    <pivotTable tabId="21"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9" xr10:uid="{1E121B59-89A8-4131-840B-557D4D9FDC3A}" sourceName="County">
  <pivotTables>
    <pivotTable tabId="23" name="PivotTable1"/>
  </pivotTables>
  <data>
    <tabular pivotCacheId="104076908">
      <items count="5">
        <i x="2" s="1"/>
        <i x="1" s="1"/>
        <i x="0" s="1"/>
        <i x="3" s="1"/>
        <i x="4" s="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12" xr10:uid="{06BB398A-DBE7-45F7-A180-FB921CE39E92}" sourceName="Sub-county">
  <pivotTables>
    <pivotTable tabId="23"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92A8A38C-8C70-4E58-81B3-4146AE4306B7}" sourceName="Date">
  <pivotTables>
    <pivotTable tabId="23" name="PivotTable1"/>
  </pivotTables>
  <data>
    <tabular pivotCacheId="104076908" sortOrder="descending">
      <items count="9">
        <i x="8" s="1"/>
        <i x="7" s="1"/>
        <i x="6" s="1"/>
        <i x="5" s="1"/>
        <i x="4" s="1"/>
        <i x="3" s="1"/>
        <i x="2" s="1"/>
        <i x="1" s="1"/>
        <i x="0" s="1"/>
      </items>
    </tabular>
  </data>
  <extLst>
    <x:ext xmlns:x15="http://schemas.microsoft.com/office/spreadsheetml/2010/11/main" uri="{470722E0-AACD-4C17-9CDC-17EF765DBC7E}">
      <x15:slicerCacheHideItemsWithNoData/>
    </x:ext>
  </extLst>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2" xr10:uid="{CE83E76B-183A-42F0-83FA-49017F6F1A10}" sourceName="Facility Name">
  <pivotTables>
    <pivotTable tabId="23"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7" s="1"/>
        <i x="28" s="1"/>
        <i x="29" s="1"/>
        <i x="30" s="1"/>
        <i x="31" s="1"/>
        <i x="32" s="1"/>
        <i x="33" s="1"/>
        <i x="34" s="1"/>
        <i x="35" s="1"/>
        <i x="53" s="1"/>
        <i x="36" s="1"/>
        <i x="37" s="1"/>
        <i x="38" s="1"/>
        <i x="43" s="1"/>
        <i x="39" s="1"/>
        <i x="40" s="1"/>
        <i x="41" s="1"/>
        <i x="42" s="1"/>
        <i x="44" s="1"/>
        <i x="45" s="1"/>
        <i x="46" s="1"/>
        <i x="57" s="1"/>
        <i x="47" s="1"/>
        <i x="48" s="1"/>
        <i x="49" s="1"/>
        <i x="50" s="1"/>
        <i x="51" s="1"/>
        <i x="52" s="1"/>
        <i x="26" s="1" nd="1"/>
        <i x="5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AAA43ADF-CABA-4280-BC75-6AC54F6C7299}" sourceName="County">
  <pivotTables>
    <pivotTable tabId="2" name="PivotTable1"/>
  </pivotTables>
  <data>
    <tabular pivotCacheId="104076908">
      <items count="5">
        <i x="2" s="1"/>
        <i x="1" s="1"/>
        <i x="0" s="1"/>
        <i x="3" s="1"/>
        <i x="4" s="1"/>
      </items>
    </tabular>
  </data>
  <extLst>
    <x:ext xmlns:x15="http://schemas.microsoft.com/office/spreadsheetml/2010/11/main" uri="{470722E0-AACD-4C17-9CDC-17EF765DBC7E}">
      <x15:slicerCacheHideItemsWithNoData/>
    </x:ext>
  </extLst>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91" xr10:uid="{7FB008C9-BA1F-4FC0-A827-F8D568336770}" sourceName="County">
  <pivotTables>
    <pivotTable tabId="24" name="PivotTable1"/>
  </pivotTables>
  <data>
    <tabular pivotCacheId="104076908">
      <items count="5">
        <i x="2" s="1"/>
        <i x="1" s="1"/>
        <i x="0" s="1"/>
        <i x="3" s="1"/>
        <i x="4" s="1"/>
      </items>
    </tabular>
  </data>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121" xr10:uid="{10B5DB35-EC59-43F9-80C9-3D76144676B9}" sourceName="Sub-county">
  <pivotTables>
    <pivotTable tabId="24"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slicerCacheDefinition>
</file>

<file path=xl/slicerCaches/slicerCache5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1" xr10:uid="{C5E18445-A83A-48A9-9B1D-2355F4688FB1}" sourceName="Date">
  <pivotTables>
    <pivotTable tabId="24" name="PivotTable1"/>
  </pivotTables>
  <data>
    <tabular pivotCacheId="104076908" sortOrder="descending">
      <items count="9">
        <i x="8" s="1"/>
        <i x="7" s="1"/>
        <i x="6" s="1"/>
        <i x="5" s="1"/>
        <i x="4" s="1"/>
        <i x="3" s="1"/>
        <i x="2" s="1"/>
        <i x="1" s="1"/>
        <i x="0" s="1"/>
      </items>
    </tabular>
  </data>
  <extLst>
    <x:ext xmlns:x15="http://schemas.microsoft.com/office/spreadsheetml/2010/11/main" uri="{470722E0-AACD-4C17-9CDC-17EF765DBC7E}">
      <x15:slicerCacheHideItemsWithNoData/>
    </x:ext>
  </extLst>
</slicerCacheDefinition>
</file>

<file path=xl/slicerCaches/slicerCache5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21" xr10:uid="{F04CA0C7-F3EC-432E-AE3A-3EBA86A2484D}" sourceName="Facility Name">
  <pivotTables>
    <pivotTable tabId="24"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1" xr10:uid="{8EDDC292-6F35-4F33-8031-0ECF435A26D7}" sourceName="Sub-county">
  <pivotTables>
    <pivotTable tabId="2"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 xr10:uid="{3F4A678B-75E0-4F77-9CD7-51C3C80EE0C5}" sourceName="Facility Name">
  <pivotTables>
    <pivotTable tabId="2"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2" xr10:uid="{3741F8C4-DFC0-4628-BE44-116732290C2A}" sourceName="Sub-county">
  <pivotTables>
    <pivotTable tabId="4" name="PivotTable1"/>
  </pivotTables>
  <data>
    <tabular pivotCacheId="104076908">
      <items count="22">
        <i x="11" s="1"/>
        <i x="7" s="1"/>
        <i x="2" s="1"/>
        <i x="10" s="1"/>
        <i x="16" s="1"/>
        <i x="4" s="1"/>
        <i x="21" s="1"/>
        <i x="14" s="1"/>
        <i x="13" s="1"/>
        <i x="3" s="1"/>
        <i x="8" s="1"/>
        <i x="0" s="1"/>
        <i x="1" s="1"/>
        <i x="6" s="1"/>
        <i x="15" s="1"/>
        <i x="5" s="1"/>
        <i x="17" s="1"/>
        <i x="20" s="1"/>
        <i x="9" s="1"/>
        <i x="18" s="1"/>
        <i x="19" s="1"/>
        <i x="12"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2" xr10:uid="{6F1F3158-930A-4384-9311-F66A691991BE}" sourceName="Facility Name">
  <pivotTables>
    <pivotTable tabId="4" name="PivotTable1"/>
  </pivotTables>
  <data>
    <tabular pivotCacheId="104076908">
      <items count="60">
        <i x="56" s="1"/>
        <i x="1" s="1"/>
        <i x="2" s="1"/>
        <i x="3" s="1"/>
        <i x="4" s="1"/>
        <i x="5" s="1"/>
        <i x="6" s="1"/>
        <i x="7" s="1"/>
        <i x="8" s="1"/>
        <i x="9" s="1"/>
        <i x="10" s="1"/>
        <i x="0" s="1"/>
        <i x="13" s="1"/>
        <i x="11" s="1"/>
        <i x="12" s="1"/>
        <i x="14" s="1"/>
        <i x="59" s="1"/>
        <i x="15" s="1"/>
        <i x="16" s="1"/>
        <i x="17" s="1"/>
        <i x="18" s="1"/>
        <i x="19" s="1"/>
        <i x="20" s="1"/>
        <i x="21" s="1"/>
        <i x="58" s="1"/>
        <i x="55" s="1"/>
        <i x="22" s="1"/>
        <i x="23" s="1"/>
        <i x="24" s="1"/>
        <i x="25" s="1"/>
        <i x="26" s="1"/>
        <i x="27" s="1"/>
        <i x="28" s="1"/>
        <i x="29" s="1"/>
        <i x="30" s="1"/>
        <i x="31" s="1"/>
        <i x="32" s="1"/>
        <i x="33" s="1"/>
        <i x="34" s="1"/>
        <i x="35" s="1"/>
        <i x="53" s="1"/>
        <i x="36" s="1"/>
        <i x="37" s="1"/>
        <i x="38" s="1"/>
        <i x="43" s="1"/>
        <i x="39" s="1"/>
        <i x="40" s="1"/>
        <i x="41" s="1"/>
        <i x="42" s="1"/>
        <i x="44" s="1"/>
        <i x="45" s="1"/>
        <i x="54" s="1"/>
        <i x="46" s="1"/>
        <i x="57" s="1"/>
        <i x="47" s="1"/>
        <i x="48" s="1"/>
        <i x="49" s="1"/>
        <i x="50" s="1"/>
        <i x="51" s="1"/>
        <i x="5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 xr10:uid="{EAC5CDDC-7414-4FCC-8642-586FC7A6A2A1}" cache="Slicer_County1" caption="County" rowHeight="241300"/>
  <slicer name="Sub-county" xr10:uid="{D92BE165-0BB0-4857-8AA1-12E0EF206F5E}" cache="Slicer_Sub_county" caption="Sub-county" rowHeight="241300"/>
  <slicer name="Facility Name" xr10:uid="{D7FC7373-89C1-48D3-9609-27E0C690B2EB}" cache="Slicer_Facility_Name" caption="Facility Name" startItem="6" columnCount="6"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7" xr10:uid="{C58351CF-BCAC-4DC7-915C-A1F4E9BA24F0}" cache="Slicer_County7" caption="County" rowHeight="241300"/>
  <slicer name="Sub-county 7" xr10:uid="{5A75C8C8-C97C-4AEF-9F21-56087026A006}" cache="Slicer_Sub_county7" caption="Sub-county" rowHeight="241300"/>
  <slicer name="Facility Name 7" xr10:uid="{75760885-367C-49B1-AA1F-ADB025E5D71B}" cache="Slicer_Facility_Name7" caption="Facility Name" columnCount="6" rowHeight="24130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8" xr10:uid="{6CC25D5B-9965-4BE1-A311-7A9C83A7DE17}" cache="Slicer_County8" caption="County" columnCount="5" rowHeight="24130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9" xr10:uid="{B6AB6AD9-F601-4828-B1EF-DCF4444A4DF6}" cache="Slicer_County13" caption="County" rowHeight="241300"/>
  <slicer name="Sub-county 11" xr10:uid="{D1BF88C1-0717-4428-ACFF-CC8AD8A18026}" cache="Slicer_Sub_county11" caption="Sub-county" rowHeight="241300"/>
  <slicer name="Facility Name 13" xr10:uid="{D297331E-5666-4C7E-89EE-84349372F302}" cache="Slicer_Facility_Name11" caption="Facility Name" columnCount="6" rowHeight="241300"/>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1" xr10:uid="{D70B9E0C-0322-40BD-85A6-883557E358A1}" cache="Slicer_County11" caption="County" rowHeight="241300"/>
  <slicer name="Sub-county 9" xr10:uid="{8CA60716-43B1-442D-91D1-CCDE8903EFAF}" cache="Slicer_Sub_county9" caption="Sub-county" rowHeight="241300"/>
  <slicer name="Facility Name 9" xr10:uid="{3532464D-9320-4783-9E5B-ABE0898C9E01}" cache="Slicer_Facility_Name9" caption="Facility Name" columnCount="6" rowHeight="241300"/>
</slicers>
</file>

<file path=xl/slicers/slicer1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2" xr10:uid="{35ABE656-A5DA-40F9-9B69-64D5F7782DEC}" cache="Slicer_County111" caption="County" rowHeight="241300"/>
  <slicer name="Sub-county 10" xr10:uid="{BFC703D3-0920-4588-85C4-87F9D3DEC903}" cache="Slicer_Sub_county91" caption="Sub-county" rowHeight="241300"/>
  <slicer name="Facility Name 10" xr10:uid="{F0857449-78F0-4174-BBE1-13F5DB74E6E1}" cache="Slicer_Facility_Name91" caption="Facility Name" columnCount="6" rowHeight="241300"/>
</slicers>
</file>

<file path=xl/slicers/slicer1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4" xr10:uid="{7A252259-1046-4904-9E7A-983B70321781}" cache="Slicer_County112" caption="County" rowHeight="241300"/>
  <slicer name="Sub-county 12" xr10:uid="{CA6B471F-C0CB-4AE9-B1BD-A71D88A0575C}" cache="Slicer_Sub_county92" caption="Sub-county" rowHeight="241300"/>
  <slicer name="Facility Name 11" xr10:uid="{CBB5443A-BF06-41DF-AE22-F99A2EBDCC6F}" cache="Slicer_Facility_Name92" caption="Facility Name" columnCount="6" rowHeight="241300"/>
</slicers>
</file>

<file path=xl/slicers/slicer1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3" xr10:uid="{01B83074-F56A-4D9B-B367-849BFD8F7CDF}" cache="Slicer_County9" caption="County" rowHeight="241300"/>
  <slicer name="Sub-county 14" xr10:uid="{6A3C55A7-21AB-44E7-8A6A-D5B6037CF2CD}" cache="Slicer_Sub_county12" caption="Sub-county" rowHeight="241300"/>
  <slicer name="Date 1" xr10:uid="{92FA1067-2562-4C5D-851D-D7A286A47B80}" cache="Slicer_Date1" caption="Date" columnCount="7" rowHeight="241300"/>
  <slicer name="Facility Name 14" xr10:uid="{818FF59B-33B0-4ABB-8A3F-C383A439357E}" cache="Slicer_Facility_Name12" caption="Facility Name" columnCount="2" rowHeight="241300"/>
</slicers>
</file>

<file path=xl/slicers/slicer1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6" xr10:uid="{F705389F-4AAA-4E13-86B3-0AA1DBC56D3C}" cache="Slicer_County91" caption="County" rowHeight="241300"/>
  <slicer name="Sub-county 15" xr10:uid="{254E3668-8648-4ADE-B603-A2684EDD75AA}" cache="Slicer_Sub_county121" caption="Sub-county" startItem="12" rowHeight="241300"/>
  <slicer name="Date 2" xr10:uid="{6C90116A-E879-46E9-B446-5E1E32634B0B}" cache="Slicer_Date11" caption="Date" rowHeight="241300"/>
  <slicer name="Facility Name 15" xr10:uid="{0BD16F69-38AE-4017-9F7C-4A99917C571C}" cache="Slicer_Facility_Name121" caption="Facility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5" xr10:uid="{B2439C08-C11B-4920-A23D-603474043812}" cache="Slicer_County12" caption="County" rowHeight="241300"/>
  <slicer name="Sub-county 13" xr10:uid="{04BAE26B-D668-40E2-8AAA-C7E15D3249DF}" cache="Slicer_Sub_county10" caption="Sub-county" rowHeight="241300"/>
  <slicer name="Facility Name 12" xr10:uid="{ED3B2934-BBFE-4685-9855-B7330FF14CEB}" cache="Slicer_Facility_Name10" caption="Facility Name" columnCount="5" rowHeight="241300"/>
  <slicer name="level2" xr10:uid="{53BB37E7-346C-4F63-A82A-44AE021969DD}" cache="Slicer_level2" caption="Modal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2" xr10:uid="{4F3EA0E7-5E93-4F05-84BF-A799FE03CC02}" cache="Slicer_County2" caption="County" rowHeight="241300"/>
  <slicer name="Sub-county 1" xr10:uid="{8F62DB8F-2C06-4D54-95E0-D90E0C9EC789}" cache="Slicer_Sub_county1" caption="Sub-county" rowHeight="241300"/>
  <slicer name="Facility Name 1" xr10:uid="{A6F1C44D-FAE1-42ED-A6A3-9F608E19799E}" cache="Slicer_Facility_Name1" caption="Facility Name"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00000000-0014-0000-FFFF-FFFF01000000}" cache="Slicer_County" caption="County" rowHeight="241300"/>
  <slicer name="Sub-county 2" xr10:uid="{FF5301F5-B046-44FD-A2CB-8EC1C854AA26}" cache="Slicer_Sub_county2" caption="Sub-county" rowHeight="241300"/>
  <slicer name="Facility Name 2" xr10:uid="{7A108C3C-C264-4479-A861-4BDBEA535BEF}" cache="Slicer_Facility_Name2" caption="Facility Name" columnCoun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3" xr10:uid="{28A2D749-E841-4AF7-B241-5C9A00DC1E56}" cache="Slicer_County3" caption="County" rowHeight="241300"/>
  <slicer name="Sub-county 3" xr10:uid="{FE1E4D45-8D63-4E5A-80B7-86749FA73531}" cache="Slicer_Sub_county3" caption="Sub-county" rowHeight="241300"/>
  <slicer name="Facility Name 3" xr10:uid="{733F81A5-4244-4323-994D-4AEEDF8C51D6}" cache="Slicer_Facility_Name3" caption="Facility Name" columnCount="6" rowHeight="241300"/>
  <slicer name="Date" xr10:uid="{156D4E5E-CC66-4058-BF11-1C5CBF933470}" cache="Slicer_Date" caption="Date Report Submitted"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0" xr10:uid="{6E3FB8F3-DB44-49B2-969F-BDD7183EBA4F}" cache="Slicer_County10" caption="County" rowHeight="241300"/>
  <slicer name="Sub-county 8" xr10:uid="{98ABB04D-6BAE-4D39-A63F-B04A7A884108}" cache="Slicer_Sub_county8" caption="Sub-county" rowHeight="241300"/>
  <slicer name="Facility Name 8" xr10:uid="{2B09FC19-6F15-4990-BCA5-262A25F72C0F}" cache="Slicer_Facility_Name8" caption="Facility Name" columnCount="6"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4" xr10:uid="{D84B6FAF-85E9-45B1-82D6-6297E3C8A55F}" cache="Slicer_County4" caption="County" rowHeight="241300"/>
  <slicer name="Sub-county 4" xr10:uid="{D1FD1459-0D35-49FD-8B58-B58836838707}" cache="Slicer_Sub_county4" caption="Sub-county" rowHeight="241300"/>
  <slicer name="Facility Name 4" xr10:uid="{DF31ED87-A436-47B4-B599-C08675B3FC31}" cache="Slicer_Facility_Name4" caption="Facility Name" columnCount="6"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5" xr10:uid="{2CB801AE-55C9-489B-A56C-09C20A58C3F5}" cache="Slicer_County5" caption="County" rowHeight="241300"/>
  <slicer name="Sub-county 5" xr10:uid="{7C53A39F-B4F9-4159-9ACF-BD9A59FF4A3B}" cache="Slicer_Sub_county5" caption="Sub-county" rowHeight="241300"/>
  <slicer name="Facility Name 5" xr10:uid="{A423E01B-BB05-4C03-9AC8-B77B9B6C4F81}" cache="Slicer_Facility_Name5" caption="Facility Name" columnCount="6"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6" xr10:uid="{77F88777-805A-4A9C-951A-4906305B49FB}" cache="Slicer_County6" caption="County" rowHeight="241300"/>
  <slicer name="Sub-county 6" xr10:uid="{BD4A0EF6-23AA-4FC0-BB49-B14AECB640FF}" cache="Slicer_Sub_county6" caption="Sub-county" rowHeight="241300"/>
  <slicer name="Facility Name 6" xr10:uid="{E5FED618-5161-42AC-8E33-F7A9CFC415FE}" cache="Slicer_Facility_Name6" caption="Facility Name"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A221E0-4521-4E6E-AF6C-EC3BAA65C39C}" name="Table2" displayName="Table2" ref="A1:AN2" totalsRowShown="0" headerRowDxfId="2443" headerRowBorderDxfId="2442" tableBorderDxfId="2441" totalsRowBorderDxfId="2440">
  <autoFilter ref="A1:AN2" xr:uid="{E4E6B690-9811-4E06-900D-DF1F738B4984}"/>
  <tableColumns count="40">
    <tableColumn id="1" xr3:uid="{E58B296F-ED60-4A72-BD23-F0CDF77E76C0}" name="Date" dataDxfId="2439"/>
    <tableColumn id="2" xr3:uid="{D42E7C0B-BABD-422C-AF10-9AB2427CE1FA}" name="County" dataDxfId="2438"/>
    <tableColumn id="3" xr3:uid="{92DB44E1-446B-4DA4-8501-3A8397B5EDD9}" name="Sub-county" dataDxfId="2437"/>
    <tableColumn id="4" xr3:uid="{F1657BF0-08C9-4011-8A29-0A80C305E13E}" name="Ward" dataDxfId="2436"/>
    <tableColumn id="5" xr3:uid="{36EDED64-E67D-4A7C-9742-63BED2AEBA8F}" name="Facility Name" dataDxfId="2435"/>
    <tableColumn id="6" xr3:uid="{C19FB7D5-3A93-4214-826C-625058EFEDB4}" name="MFLCode" dataDxfId="2434"/>
    <tableColumn id="7" xr3:uid="{A9D4B979-889F-47CF-8C9B-1B2E3B481DB0}" name="level1" dataDxfId="2433"/>
    <tableColumn id="8" xr3:uid="{6B63F3F3-56FE-452F-90C1-34B83C890344}" name="level2" dataDxfId="2432"/>
    <tableColumn id="9" xr3:uid="{3AB10DD1-17E2-46FC-9AC6-80E0AE70E381}" name="Level3" dataDxfId="2431"/>
    <tableColumn id="10" xr3:uid="{49D9CEC9-C320-45E1-A50A-35C266774E51}" name="Unknown_Male" dataDxfId="2430"/>
    <tableColumn id="11" xr3:uid="{F0397179-DB44-4D26-BED5-EDD26365F06C}" name="Below 1_Male" dataDxfId="2429"/>
    <tableColumn id="12" xr3:uid="{4DD7BD26-CC13-4217-AD8F-0BBB0E80C8F5}" name="1-4_Male" dataDxfId="2428"/>
    <tableColumn id="13" xr3:uid="{C31F3A31-A6E7-4961-B2BB-DB18039A6E64}" name="5-9_Male" dataDxfId="2427"/>
    <tableColumn id="14" xr3:uid="{F0D1994C-9661-46D7-9DA3-2D5B9A873C73}" name="10-14_Male" dataDxfId="2426"/>
    <tableColumn id="15" xr3:uid="{4C43352D-2531-4366-ADFC-CF08B792ABE7}" name="15-19_Male" dataDxfId="2425"/>
    <tableColumn id="16" xr3:uid="{C7EEC3D2-AA4E-44AC-B96F-505966D97DA6}" name="20-24_Male" dataDxfId="2424"/>
    <tableColumn id="17" xr3:uid="{0AAA1CF9-DD45-4F18-9612-F3D1592766A4}" name="25-29_Male" dataDxfId="2423"/>
    <tableColumn id="18" xr3:uid="{2D7F2F7E-17DB-472A-BEE3-66FF1C69BA44}" name="30-34_Male" dataDxfId="2422"/>
    <tableColumn id="19" xr3:uid="{A0ADBEAC-DC6F-49E3-808A-9A9FF7F0FA4D}" name="35-39_Male" dataDxfId="2421"/>
    <tableColumn id="20" xr3:uid="{393591C6-C0C8-4603-BDCA-48983AD0F905}" name="40-44_Male" dataDxfId="2420"/>
    <tableColumn id="21" xr3:uid="{EE896703-3C95-46E3-93DF-E278D513C2C1}" name="45-49_Male" dataDxfId="2419"/>
    <tableColumn id="22" xr3:uid="{1A9B69A2-CF01-40E7-B9C0-59B1D24B7AB6}" name="Above 50_Male" dataDxfId="2418"/>
    <tableColumn id="23" xr3:uid="{9BCC650D-2023-4104-96D6-462CF4C5B8F8}" name="Unknown_Female" dataDxfId="2417"/>
    <tableColumn id="24" xr3:uid="{8799D274-8F5B-4CCE-BA45-5C6310B7903D}" name="Below 1_Female" dataDxfId="2416"/>
    <tableColumn id="25" xr3:uid="{A9CEC317-B59E-4414-858E-5510D7943247}" name="1-4_Female" dataDxfId="2415"/>
    <tableColumn id="26" xr3:uid="{BEF75CCA-872E-46FE-88B0-CBD95CD88B87}" name="5-9_Female" dataDxfId="2414"/>
    <tableColumn id="27" xr3:uid="{5979082B-0BBB-4902-AEA1-AB6028AE38AA}" name="10-14_Female" dataDxfId="2413"/>
    <tableColumn id="28" xr3:uid="{E5E57498-A689-4750-9E82-341BEE3B4A33}" name="15-19_Female" dataDxfId="2412"/>
    <tableColumn id="29" xr3:uid="{8DD23A4E-7DC9-4F56-99B3-38B7248E9911}" name="20-24_Female" dataDxfId="2411"/>
    <tableColumn id="30" xr3:uid="{94C26B6A-D846-4C37-A979-B1AF950967F6}" name="25-29_Female" dataDxfId="2410"/>
    <tableColumn id="31" xr3:uid="{EC132EF5-DFDF-499E-B197-F2BE951033D7}" name="30-34_Female" dataDxfId="2409"/>
    <tableColumn id="32" xr3:uid="{172F8569-74EA-4337-8DB3-A9C261B51E42}" name="35-39_Female" dataDxfId="2408"/>
    <tableColumn id="33" xr3:uid="{10E7858F-0EE3-4769-9BF9-1E96E0EA01CD}" name="40-44_Female" dataDxfId="2407"/>
    <tableColumn id="34" xr3:uid="{F8A0A8E0-E5B4-47FB-8B65-8DCFDFBDE9B8}" name="45-49_Female" dataDxfId="2406"/>
    <tableColumn id="35" xr3:uid="{E32A435D-350C-4387-AC1B-78D241C83E38}" name="Above 50_Female" dataDxfId="2405"/>
    <tableColumn id="36" xr3:uid="{CCBF4FDE-EDC9-4E38-B5E7-13CD3DA64E15}" name="Day of Week" dataDxfId="2404"/>
    <tableColumn id="37" xr3:uid="{77749B72-7C73-4353-8678-1B9541BBD73A}" name="Total" dataDxfId="2403"/>
    <tableColumn id="38" xr3:uid="{E448882B-1F70-44BF-BA18-24A70D85DB60}" name="Reporting Date" dataDxfId="2402"/>
    <tableColumn id="39" xr3:uid="{49300885-186C-403F-A065-2B99E4F99137}" name="Week 1" dataDxfId="2401"/>
    <tableColumn id="40" xr3:uid="{630E6FEA-107D-4C63-958B-53CC1482D784}" name="Lead STO" dataDxfId="240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3.bin"/><Relationship Id="rId1" Type="http://schemas.openxmlformats.org/officeDocument/2006/relationships/pivotTable" Target="../pivotTables/pivotTable12.xml"/><Relationship Id="rId4" Type="http://schemas.microsoft.com/office/2007/relationships/slicer" Target="../slicers/slicer12.xml"/></Relationships>
</file>

<file path=xl/worksheets/_rels/sheet14.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3" Type="http://schemas.microsoft.com/office/2007/relationships/slicer" Target="../slicers/slicer14.xml"/><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3" Type="http://schemas.microsoft.com/office/2007/relationships/slicer" Target="../slicers/slicer15.xml"/><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3" Type="http://schemas.microsoft.com/office/2007/relationships/slicer" Target="../slicers/slicer16.xml"/><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3" Type="http://schemas.microsoft.com/office/2007/relationships/slicer" Target="../slicers/slicer17.xml"/><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0F27-73AF-4227-9F06-005639151EF3}">
  <dimension ref="A1:AN2"/>
  <sheetViews>
    <sheetView showGridLines="0" workbookViewId="0">
      <selection activeCell="A2" sqref="A2"/>
    </sheetView>
  </sheetViews>
  <sheetFormatPr defaultRowHeight="15" x14ac:dyDescent="0.25"/>
  <cols>
    <col min="1" max="1" width="10.42578125" bestFit="1" customWidth="1"/>
    <col min="2" max="2" width="9.5703125" bestFit="1" customWidth="1"/>
    <col min="3" max="3" width="15" bestFit="1" customWidth="1"/>
    <col min="4" max="4" width="22.85546875" bestFit="1" customWidth="1"/>
    <col min="5" max="5" width="38.28515625" bestFit="1" customWidth="1"/>
    <col min="6" max="6" width="11.5703125" bestFit="1" customWidth="1"/>
    <col min="7" max="7" width="17" bestFit="1" customWidth="1"/>
    <col min="8" max="8" width="39.7109375" bestFit="1" customWidth="1"/>
    <col min="9" max="9" width="85.140625" bestFit="1" customWidth="1"/>
    <col min="10" max="10" width="17.5703125" bestFit="1" customWidth="1"/>
    <col min="11" max="11" width="16" bestFit="1" customWidth="1"/>
    <col min="12" max="13" width="11.5703125" bestFit="1" customWidth="1"/>
    <col min="14" max="21" width="13.5703125" bestFit="1" customWidth="1"/>
    <col min="22" max="22" width="17.140625" bestFit="1" customWidth="1"/>
    <col min="23" max="23" width="19.7109375" bestFit="1" customWidth="1"/>
    <col min="24" max="24" width="18" bestFit="1" customWidth="1"/>
    <col min="25" max="26" width="13.5703125" bestFit="1" customWidth="1"/>
    <col min="27" max="34" width="15.7109375" bestFit="1" customWidth="1"/>
    <col min="35" max="35" width="19.140625" bestFit="1" customWidth="1"/>
    <col min="36" max="36" width="14.5703125" bestFit="1" customWidth="1"/>
    <col min="37" max="37" width="7.7109375" bestFit="1" customWidth="1"/>
    <col min="38" max="38" width="16.7109375" bestFit="1" customWidth="1"/>
    <col min="39" max="39" width="10" bestFit="1" customWidth="1"/>
    <col min="40" max="40" width="15" bestFit="1" customWidth="1"/>
  </cols>
  <sheetData>
    <row r="1" spans="1:40" x14ac:dyDescent="0.25">
      <c r="A1" s="84" t="s">
        <v>0</v>
      </c>
      <c r="B1" s="85" t="s">
        <v>1</v>
      </c>
      <c r="C1" s="85" t="s">
        <v>2</v>
      </c>
      <c r="D1" s="85" t="s">
        <v>3</v>
      </c>
      <c r="E1" s="85" t="s">
        <v>4</v>
      </c>
      <c r="F1" s="85" t="s">
        <v>5</v>
      </c>
      <c r="G1" s="85" t="s">
        <v>6</v>
      </c>
      <c r="H1" s="85" t="s">
        <v>7</v>
      </c>
      <c r="I1" s="85" t="s">
        <v>8</v>
      </c>
      <c r="J1" s="85" t="s">
        <v>9</v>
      </c>
      <c r="K1" s="85" t="s">
        <v>10</v>
      </c>
      <c r="L1" s="85" t="s">
        <v>11</v>
      </c>
      <c r="M1" s="85" t="s">
        <v>12</v>
      </c>
      <c r="N1" s="85" t="s">
        <v>13</v>
      </c>
      <c r="O1" s="85" t="s">
        <v>14</v>
      </c>
      <c r="P1" s="85" t="s">
        <v>15</v>
      </c>
      <c r="Q1" s="85" t="s">
        <v>16</v>
      </c>
      <c r="R1" s="85" t="s">
        <v>17</v>
      </c>
      <c r="S1" s="85" t="s">
        <v>18</v>
      </c>
      <c r="T1" s="85" t="s">
        <v>19</v>
      </c>
      <c r="U1" s="85" t="s">
        <v>20</v>
      </c>
      <c r="V1" s="85" t="s">
        <v>21</v>
      </c>
      <c r="W1" s="85" t="s">
        <v>22</v>
      </c>
      <c r="X1" s="85" t="s">
        <v>23</v>
      </c>
      <c r="Y1" s="85" t="s">
        <v>24</v>
      </c>
      <c r="Z1" s="85" t="s">
        <v>25</v>
      </c>
      <c r="AA1" s="85" t="s">
        <v>26</v>
      </c>
      <c r="AB1" s="85" t="s">
        <v>27</v>
      </c>
      <c r="AC1" s="85" t="s">
        <v>28</v>
      </c>
      <c r="AD1" s="85" t="s">
        <v>29</v>
      </c>
      <c r="AE1" s="85" t="s">
        <v>30</v>
      </c>
      <c r="AF1" s="85" t="s">
        <v>31</v>
      </c>
      <c r="AG1" s="85" t="s">
        <v>32</v>
      </c>
      <c r="AH1" s="85" t="s">
        <v>33</v>
      </c>
      <c r="AI1" s="85" t="s">
        <v>34</v>
      </c>
      <c r="AJ1" s="85" t="s">
        <v>39</v>
      </c>
      <c r="AK1" s="85" t="s">
        <v>36</v>
      </c>
      <c r="AL1" s="85" t="s">
        <v>41</v>
      </c>
      <c r="AM1" s="85" t="s">
        <v>133</v>
      </c>
      <c r="AN1" s="86" t="s">
        <v>157</v>
      </c>
    </row>
    <row r="2" spans="1:40" x14ac:dyDescent="0.25">
      <c r="A2" s="82"/>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83"/>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86F94-A773-4121-ABE9-D726EE2E25B3}">
  <sheetPr>
    <tabColor theme="2" tint="-0.249977111117893"/>
  </sheetPr>
  <dimension ref="A1:R45"/>
  <sheetViews>
    <sheetView showGridLines="0" zoomScale="75" zoomScaleNormal="75" workbookViewId="0">
      <selection activeCell="C9" sqref="C9"/>
    </sheetView>
  </sheetViews>
  <sheetFormatPr defaultColWidth="9.140625" defaultRowHeight="15.75" customHeight="1" x14ac:dyDescent="0.25"/>
  <cols>
    <col min="1" max="1" width="12.85546875" style="12" bestFit="1" customWidth="1" collapsed="1"/>
    <col min="2" max="2" width="19.85546875" style="6" bestFit="1" customWidth="1" collapsed="1"/>
    <col min="3" max="4" width="7" style="6" bestFit="1" customWidth="1" collapsed="1"/>
    <col min="5" max="5" width="10" style="6" bestFit="1" customWidth="1" collapsed="1"/>
    <col min="6" max="17" width="14" style="6" customWidth="1" collapsed="1"/>
    <col min="18" max="18" width="3" style="7" bestFit="1" customWidth="1" collapsed="1"/>
    <col min="19" max="35" width="3" style="6" customWidth="1" collapsed="1"/>
    <col min="36" max="36" width="4" style="6" customWidth="1" collapsed="1"/>
    <col min="37" max="37" width="10.42578125" style="6" customWidth="1" collapsed="1"/>
    <col min="38" max="46" width="2" style="6" customWidth="1" collapsed="1"/>
    <col min="47" max="72" width="3" style="6" customWidth="1" collapsed="1"/>
    <col min="73" max="73" width="4" style="6" customWidth="1" collapsed="1"/>
    <col min="74" max="74" width="10.42578125" style="6" customWidth="1" collapsed="1"/>
    <col min="75" max="83" width="2" style="6" customWidth="1" collapsed="1"/>
    <col min="84" max="106" width="3" style="6" customWidth="1" collapsed="1"/>
    <col min="107" max="108" width="4" style="6" customWidth="1" collapsed="1"/>
    <col min="109" max="109" width="10.42578125" style="6" customWidth="1" collapsed="1"/>
    <col min="110" max="118" width="2" style="6" customWidth="1" collapsed="1"/>
    <col min="119" max="145" width="3" style="6" customWidth="1" collapsed="1"/>
    <col min="146" max="147" width="4" style="6" customWidth="1" collapsed="1"/>
    <col min="148" max="148" width="10.42578125" style="6" customWidth="1" collapsed="1"/>
    <col min="149" max="155" width="2" style="6" customWidth="1" collapsed="1"/>
    <col min="156" max="162" width="3" style="6" customWidth="1" collapsed="1"/>
    <col min="163" max="163" width="10.42578125" style="6" customWidth="1" collapsed="1"/>
    <col min="164" max="169" width="2" style="6" customWidth="1" collapsed="1"/>
    <col min="170" max="174" width="3" style="6" customWidth="1" collapsed="1"/>
    <col min="175" max="175" width="10.42578125" style="6" customWidth="1" collapsed="1"/>
    <col min="176" max="184" width="2" style="6" customWidth="1" collapsed="1"/>
    <col min="185" max="215" width="3" style="6" customWidth="1" collapsed="1"/>
    <col min="216" max="216" width="4" style="6" customWidth="1" collapsed="1"/>
    <col min="217" max="217" width="10.42578125" style="6" customWidth="1" collapsed="1"/>
    <col min="218" max="227" width="2" style="6" customWidth="1" collapsed="1"/>
    <col min="228" max="263" width="3" style="6" customWidth="1" collapsed="1"/>
    <col min="264" max="267" width="4" style="6" customWidth="1" collapsed="1"/>
    <col min="268" max="268" width="10.42578125" style="6" customWidth="1" collapsed="1"/>
    <col min="269" max="277" width="2" style="6" customWidth="1" collapsed="1"/>
    <col min="278" max="315" width="3" style="6" customWidth="1" collapsed="1"/>
    <col min="316" max="319" width="4" style="6" customWidth="1" collapsed="1"/>
    <col min="320" max="320" width="10.42578125" style="6" customWidth="1" collapsed="1"/>
    <col min="321" max="329" width="2" style="6" customWidth="1" collapsed="1"/>
    <col min="330" max="367" width="3" style="6" customWidth="1" collapsed="1"/>
    <col min="368" max="371" width="4" style="6" customWidth="1" collapsed="1"/>
    <col min="372" max="372" width="10.42578125" style="6" customWidth="1" collapsed="1"/>
    <col min="373" max="381" width="2" style="6" customWidth="1" collapsed="1"/>
    <col min="382" max="424" width="3" style="6" customWidth="1" collapsed="1"/>
    <col min="425" max="428" width="4" style="6" customWidth="1" collapsed="1"/>
    <col min="429" max="429" width="10.42578125" style="6" customWidth="1" collapsed="1"/>
    <col min="430" max="437" width="2" style="6" customWidth="1" collapsed="1"/>
    <col min="438" max="445" width="3" style="6" customWidth="1" collapsed="1"/>
    <col min="446" max="446" width="10.42578125" style="6" customWidth="1" collapsed="1"/>
    <col min="447" max="450" width="2" style="6" customWidth="1" collapsed="1"/>
    <col min="451" max="453" width="3" style="6" customWidth="1" collapsed="1"/>
    <col min="454" max="454" width="10.42578125" style="6" customWidth="1" collapsed="1"/>
    <col min="455" max="463" width="2" style="6" customWidth="1" collapsed="1"/>
    <col min="464" max="497" width="3" style="6" customWidth="1" collapsed="1"/>
    <col min="498" max="504" width="4" style="6" customWidth="1" collapsed="1"/>
    <col min="505" max="505" width="10.42578125" style="6" customWidth="1" collapsed="1"/>
    <col min="506" max="514" width="2" style="6" customWidth="1" collapsed="1"/>
    <col min="515" max="553" width="3" style="6" customWidth="1" collapsed="1"/>
    <col min="554" max="561" width="4" style="6" customWidth="1" collapsed="1"/>
    <col min="562" max="562" width="11.28515625" style="6" customWidth="1" collapsed="1"/>
    <col min="563" max="16384" width="9.140625" style="6" collapsed="1"/>
  </cols>
  <sheetData>
    <row r="1" spans="1:18" x14ac:dyDescent="0.25">
      <c r="A1" s="68" t="s">
        <v>6</v>
      </c>
      <c r="B1" s="62" t="s">
        <v>40</v>
      </c>
    </row>
    <row r="2" spans="1:18" x14ac:dyDescent="0.25">
      <c r="A2" s="62" t="s">
        <v>7</v>
      </c>
      <c r="B2" s="62" t="s">
        <v>40</v>
      </c>
    </row>
    <row r="3" spans="1:18" x14ac:dyDescent="0.25">
      <c r="A3" s="8"/>
      <c r="B3" s="8"/>
      <c r="C3" s="8"/>
      <c r="D3" s="8"/>
      <c r="E3" s="8"/>
      <c r="F3" s="8"/>
      <c r="G3" s="8"/>
      <c r="H3" s="8"/>
      <c r="I3" s="8"/>
      <c r="J3" s="8"/>
      <c r="K3" s="8"/>
      <c r="L3" s="8"/>
    </row>
    <row r="4" spans="1:18" x14ac:dyDescent="0.25">
      <c r="A4" s="68" t="s">
        <v>37</v>
      </c>
      <c r="B4" s="68" t="s">
        <v>8</v>
      </c>
      <c r="C4" s="62"/>
      <c r="D4"/>
      <c r="E4"/>
      <c r="F4" s="8"/>
      <c r="G4" s="8"/>
      <c r="H4" s="8"/>
      <c r="I4" s="8"/>
      <c r="J4" s="8"/>
      <c r="K4" s="8"/>
      <c r="L4" s="8"/>
    </row>
    <row r="5" spans="1:18" s="11" customFormat="1" ht="178.5" x14ac:dyDescent="0.25">
      <c r="A5" s="71" t="s">
        <v>41</v>
      </c>
      <c r="B5" s="71" t="s">
        <v>135</v>
      </c>
      <c r="C5" s="71" t="s">
        <v>78</v>
      </c>
      <c r="D5"/>
      <c r="E5"/>
      <c r="F5" s="10"/>
      <c r="G5" s="10"/>
      <c r="H5" s="10"/>
      <c r="I5" s="10"/>
      <c r="J5" s="10"/>
      <c r="K5" s="10"/>
      <c r="L5" s="10"/>
      <c r="R5" s="13"/>
    </row>
    <row r="6" spans="1:18" x14ac:dyDescent="0.25">
      <c r="A6" s="70" t="s">
        <v>87</v>
      </c>
      <c r="B6" s="63">
        <v>155</v>
      </c>
      <c r="C6" s="63">
        <v>164</v>
      </c>
      <c r="D6"/>
      <c r="E6"/>
      <c r="F6" s="8"/>
      <c r="G6" s="8"/>
      <c r="H6" s="8"/>
      <c r="I6" s="8"/>
      <c r="J6" s="8"/>
      <c r="K6" s="8"/>
      <c r="L6" s="8"/>
    </row>
    <row r="7" spans="1:18" x14ac:dyDescent="0.25">
      <c r="A7" s="70" t="s">
        <v>88</v>
      </c>
      <c r="B7" s="63">
        <v>200</v>
      </c>
      <c r="C7" s="63">
        <v>191</v>
      </c>
      <c r="D7"/>
      <c r="E7"/>
      <c r="F7" s="8"/>
      <c r="G7" s="8"/>
      <c r="H7" s="8"/>
      <c r="I7" s="8"/>
      <c r="J7" s="8"/>
      <c r="K7" s="8"/>
      <c r="L7" s="8"/>
    </row>
    <row r="8" spans="1:18" x14ac:dyDescent="0.25">
      <c r="A8" s="70" t="s">
        <v>89</v>
      </c>
      <c r="B8" s="63">
        <v>190</v>
      </c>
      <c r="C8" s="63">
        <v>167</v>
      </c>
      <c r="D8"/>
      <c r="E8"/>
      <c r="F8" s="8"/>
      <c r="G8" s="8"/>
      <c r="H8" s="8"/>
      <c r="I8" s="8"/>
      <c r="J8" s="8"/>
      <c r="K8" s="8"/>
      <c r="L8" s="8"/>
    </row>
    <row r="9" spans="1:18" x14ac:dyDescent="0.25">
      <c r="A9" s="70" t="s">
        <v>90</v>
      </c>
      <c r="B9" s="63">
        <v>142</v>
      </c>
      <c r="C9" s="63">
        <v>142</v>
      </c>
      <c r="D9"/>
      <c r="E9"/>
      <c r="F9" s="8"/>
      <c r="G9" s="8"/>
      <c r="H9" s="8"/>
      <c r="I9" s="8"/>
      <c r="J9" s="8"/>
      <c r="K9" s="8"/>
      <c r="L9" s="8"/>
    </row>
    <row r="10" spans="1:18" x14ac:dyDescent="0.25">
      <c r="A10" s="70" t="s">
        <v>91</v>
      </c>
      <c r="B10" s="63">
        <v>26</v>
      </c>
      <c r="C10" s="63">
        <v>57</v>
      </c>
      <c r="D10"/>
      <c r="E10"/>
      <c r="F10" s="8"/>
      <c r="G10" s="8"/>
      <c r="H10" s="8"/>
      <c r="I10" s="8"/>
      <c r="J10" s="8"/>
      <c r="K10" s="8"/>
      <c r="L10" s="8"/>
    </row>
    <row r="11" spans="1:18" x14ac:dyDescent="0.25">
      <c r="A11" s="70" t="s">
        <v>92</v>
      </c>
      <c r="B11" s="63">
        <v>9</v>
      </c>
      <c r="C11" s="63">
        <v>19</v>
      </c>
      <c r="D11"/>
      <c r="E11"/>
      <c r="F11" s="8"/>
      <c r="G11" s="8"/>
      <c r="H11" s="8"/>
      <c r="I11" s="8"/>
      <c r="J11" s="8"/>
      <c r="K11" s="8"/>
      <c r="L11" s="8"/>
    </row>
    <row r="12" spans="1:18" x14ac:dyDescent="0.25">
      <c r="A12" s="70" t="s">
        <v>93</v>
      </c>
      <c r="B12" s="63">
        <v>255</v>
      </c>
      <c r="C12" s="63">
        <v>145</v>
      </c>
      <c r="D12"/>
      <c r="E12"/>
      <c r="F12" s="8"/>
      <c r="G12" s="8"/>
      <c r="H12" s="8"/>
      <c r="I12" s="8"/>
      <c r="J12" s="8"/>
      <c r="K12" s="8"/>
      <c r="L12" s="8"/>
    </row>
    <row r="13" spans="1:18" x14ac:dyDescent="0.25">
      <c r="A13" s="70" t="s">
        <v>94</v>
      </c>
      <c r="B13" s="63">
        <v>282</v>
      </c>
      <c r="C13" s="63">
        <v>242</v>
      </c>
      <c r="D13"/>
      <c r="E13"/>
      <c r="F13" s="8"/>
      <c r="G13" s="8"/>
      <c r="H13" s="8"/>
      <c r="I13" s="8"/>
      <c r="J13" s="8"/>
      <c r="K13" s="8"/>
      <c r="L13" s="8"/>
    </row>
    <row r="14" spans="1:18" x14ac:dyDescent="0.25">
      <c r="A14" s="70" t="s">
        <v>95</v>
      </c>
      <c r="B14" s="63">
        <v>332</v>
      </c>
      <c r="C14" s="63">
        <v>263</v>
      </c>
      <c r="D14"/>
      <c r="E14"/>
      <c r="F14" s="8"/>
      <c r="G14" s="8"/>
      <c r="H14" s="8"/>
      <c r="I14" s="8"/>
      <c r="J14" s="8"/>
      <c r="K14" s="8"/>
      <c r="L14" s="8"/>
    </row>
    <row r="15" spans="1:18" x14ac:dyDescent="0.25">
      <c r="A15" s="70" t="s">
        <v>96</v>
      </c>
      <c r="B15" s="63">
        <v>1591</v>
      </c>
      <c r="C15" s="63">
        <v>1390</v>
      </c>
      <c r="D15"/>
      <c r="E15"/>
      <c r="F15" s="8"/>
      <c r="G15" s="8"/>
      <c r="H15" s="8"/>
      <c r="I15" s="8"/>
      <c r="J15" s="8"/>
      <c r="K15" s="8"/>
      <c r="L15" s="8"/>
    </row>
    <row r="16" spans="1:18" x14ac:dyDescent="0.25">
      <c r="A16"/>
      <c r="B16"/>
      <c r="C16"/>
      <c r="D16"/>
      <c r="E16"/>
      <c r="F16" s="8"/>
      <c r="G16" s="8"/>
      <c r="H16" s="8"/>
      <c r="I16" s="8"/>
      <c r="J16" s="8"/>
      <c r="K16" s="8"/>
      <c r="L16" s="8"/>
    </row>
    <row r="17" spans="1:12" x14ac:dyDescent="0.25">
      <c r="A17"/>
      <c r="B17"/>
      <c r="C17"/>
      <c r="D17"/>
      <c r="E17"/>
      <c r="F17" s="8"/>
      <c r="G17" s="8"/>
      <c r="H17" s="8"/>
      <c r="I17" s="8"/>
      <c r="J17" s="8"/>
      <c r="K17" s="8"/>
      <c r="L17" s="8"/>
    </row>
    <row r="18" spans="1:12" x14ac:dyDescent="0.25">
      <c r="A18"/>
      <c r="B18"/>
      <c r="C18"/>
      <c r="D18"/>
      <c r="E18"/>
      <c r="F18" s="8"/>
      <c r="G18" s="8"/>
      <c r="H18" s="8"/>
      <c r="I18" s="8"/>
      <c r="J18" s="8"/>
      <c r="K18" s="8"/>
      <c r="L18" s="8"/>
    </row>
    <row r="19" spans="1:12" x14ac:dyDescent="0.25">
      <c r="A19"/>
      <c r="B19"/>
      <c r="C19"/>
      <c r="D19"/>
      <c r="E19"/>
      <c r="F19" s="8"/>
      <c r="G19" s="8"/>
      <c r="H19" s="8"/>
      <c r="I19" s="8"/>
      <c r="J19" s="8"/>
      <c r="K19" s="8"/>
      <c r="L19" s="8"/>
    </row>
    <row r="20" spans="1:12" x14ac:dyDescent="0.25">
      <c r="A20"/>
      <c r="B20"/>
      <c r="C20"/>
      <c r="D20"/>
      <c r="E20"/>
      <c r="F20" s="8"/>
      <c r="G20" s="8"/>
      <c r="H20" s="8"/>
      <c r="I20" s="8"/>
      <c r="J20" s="8"/>
      <c r="K20" s="8"/>
      <c r="L20" s="8"/>
    </row>
    <row r="21" spans="1:12" x14ac:dyDescent="0.25">
      <c r="A21"/>
      <c r="B21"/>
      <c r="C21"/>
      <c r="D21"/>
      <c r="E21"/>
      <c r="F21" s="8"/>
      <c r="G21" s="8"/>
      <c r="H21" s="8"/>
      <c r="I21" s="8"/>
      <c r="J21" s="8"/>
      <c r="K21" s="8"/>
      <c r="L21" s="8"/>
    </row>
    <row r="22" spans="1:12" x14ac:dyDescent="0.25">
      <c r="A22"/>
      <c r="B22"/>
      <c r="C22"/>
      <c r="D22"/>
      <c r="E22"/>
      <c r="F22" s="8"/>
      <c r="G22" s="8"/>
      <c r="H22" s="8"/>
      <c r="I22" s="8"/>
      <c r="J22" s="8"/>
      <c r="K22" s="8"/>
      <c r="L22" s="8"/>
    </row>
    <row r="23" spans="1:12" x14ac:dyDescent="0.25">
      <c r="A23"/>
      <c r="B23"/>
      <c r="C23"/>
      <c r="D23"/>
      <c r="E23"/>
      <c r="F23" s="8"/>
      <c r="G23" s="8"/>
      <c r="H23" s="8"/>
      <c r="I23" s="8"/>
      <c r="J23" s="8"/>
      <c r="K23" s="8"/>
      <c r="L23" s="8"/>
    </row>
    <row r="24" spans="1:12" x14ac:dyDescent="0.25">
      <c r="A24"/>
      <c r="B24"/>
      <c r="C24"/>
      <c r="D24"/>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row r="29" spans="1:12" x14ac:dyDescent="0.25">
      <c r="A29" s="8"/>
      <c r="B29" s="8"/>
      <c r="C29" s="8"/>
      <c r="D29" s="8"/>
      <c r="E29" s="8"/>
      <c r="F29" s="8"/>
      <c r="G29" s="8"/>
      <c r="H29" s="8"/>
      <c r="I29" s="8"/>
      <c r="J29" s="8"/>
      <c r="K29" s="8"/>
      <c r="L29" s="8"/>
    </row>
    <row r="30" spans="1:12" x14ac:dyDescent="0.25">
      <c r="A30" s="8"/>
      <c r="B30" s="8"/>
      <c r="C30" s="8"/>
      <c r="D30" s="8"/>
      <c r="E30" s="8"/>
      <c r="F30" s="8"/>
      <c r="G30" s="8"/>
      <c r="H30" s="8"/>
      <c r="I30" s="8"/>
      <c r="J30" s="8"/>
      <c r="K30" s="8"/>
      <c r="L30" s="8"/>
    </row>
    <row r="31" spans="1:12" x14ac:dyDescent="0.25">
      <c r="A31" s="8"/>
      <c r="B31" s="8"/>
      <c r="C31" s="8"/>
      <c r="D31" s="8"/>
      <c r="E31" s="8"/>
      <c r="F31" s="8"/>
      <c r="G31" s="8"/>
      <c r="H31" s="8"/>
      <c r="I31" s="8"/>
      <c r="J31" s="8"/>
      <c r="K31" s="8"/>
      <c r="L31" s="8"/>
    </row>
    <row r="32" spans="1:12" x14ac:dyDescent="0.25">
      <c r="A32" s="8"/>
      <c r="B32" s="8"/>
      <c r="C32" s="8"/>
      <c r="D32" s="8"/>
      <c r="E32" s="8"/>
      <c r="F32" s="8"/>
      <c r="G32" s="8"/>
      <c r="H32" s="8"/>
      <c r="I32" s="8"/>
      <c r="J32" s="8"/>
      <c r="K32" s="8"/>
      <c r="L32" s="8"/>
    </row>
    <row r="33" spans="1:12" x14ac:dyDescent="0.25">
      <c r="A33" s="8"/>
      <c r="B33" s="8"/>
      <c r="C33" s="8"/>
      <c r="D33" s="8"/>
      <c r="E33" s="8"/>
      <c r="F33" s="8"/>
      <c r="G33" s="8"/>
      <c r="H33" s="8"/>
      <c r="I33" s="8"/>
      <c r="J33" s="8"/>
      <c r="K33" s="8"/>
      <c r="L33" s="8"/>
    </row>
    <row r="34" spans="1:12" x14ac:dyDescent="0.25">
      <c r="A34" s="8"/>
      <c r="B34" s="8"/>
      <c r="C34" s="8"/>
      <c r="D34" s="8"/>
      <c r="E34" s="8"/>
      <c r="F34" s="8"/>
      <c r="G34" s="8"/>
      <c r="H34" s="8"/>
      <c r="I34" s="8"/>
      <c r="J34" s="8"/>
      <c r="K34" s="8"/>
      <c r="L34" s="8"/>
    </row>
    <row r="45" spans="1:12" s="7" customFormat="1" x14ac:dyDescent="0.25">
      <c r="A45"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249977111117893"/>
  </sheetPr>
  <dimension ref="A1:R45"/>
  <sheetViews>
    <sheetView showGridLines="0" zoomScale="75" zoomScaleNormal="75" workbookViewId="0">
      <selection activeCell="B11" sqref="B11"/>
    </sheetView>
  </sheetViews>
  <sheetFormatPr defaultColWidth="9.140625" defaultRowHeight="14.25" x14ac:dyDescent="0.2"/>
  <cols>
    <col min="1" max="1" width="19" style="18" bestFit="1" customWidth="1" collapsed="1"/>
    <col min="2" max="3" width="14.140625" style="1" bestFit="1" customWidth="1" collapsed="1"/>
    <col min="4" max="4" width="7" style="1" bestFit="1" customWidth="1" collapsed="1"/>
    <col min="5" max="5" width="16.28515625" style="1" customWidth="1" collapsed="1"/>
    <col min="6" max="6" width="12" style="1" bestFit="1" customWidth="1" collapsed="1"/>
    <col min="7" max="16" width="10.42578125" style="1" bestFit="1" customWidth="1" collapsed="1"/>
    <col min="17" max="17" width="11.28515625" style="1" bestFit="1" customWidth="1" collapsed="1"/>
    <col min="18" max="18" width="3" style="2" bestFit="1" customWidth="1" collapsed="1"/>
    <col min="19" max="35" width="3" style="1" customWidth="1" collapsed="1"/>
    <col min="36" max="36" width="4" style="1" customWidth="1" collapsed="1"/>
    <col min="37" max="37" width="10.42578125" style="1" customWidth="1" collapsed="1"/>
    <col min="38" max="46" width="2" style="1" customWidth="1" collapsed="1"/>
    <col min="47" max="72" width="3" style="1" customWidth="1" collapsed="1"/>
    <col min="73" max="73" width="4" style="1" customWidth="1" collapsed="1"/>
    <col min="74" max="74" width="10.42578125" style="1" customWidth="1" collapsed="1"/>
    <col min="75" max="83" width="2" style="1" customWidth="1" collapsed="1"/>
    <col min="84" max="106" width="3" style="1" customWidth="1" collapsed="1"/>
    <col min="107" max="108" width="4" style="1" customWidth="1" collapsed="1"/>
    <col min="109" max="109" width="10.42578125" style="1" customWidth="1" collapsed="1"/>
    <col min="110" max="118" width="2" style="1" customWidth="1" collapsed="1"/>
    <col min="119" max="145" width="3" style="1" customWidth="1" collapsed="1"/>
    <col min="146" max="147" width="4" style="1" customWidth="1" collapsed="1"/>
    <col min="148" max="148" width="10.42578125" style="1" customWidth="1" collapsed="1"/>
    <col min="149" max="155" width="2" style="1" customWidth="1" collapsed="1"/>
    <col min="156" max="162" width="3" style="1" customWidth="1" collapsed="1"/>
    <col min="163" max="163" width="10.42578125" style="1" customWidth="1" collapsed="1"/>
    <col min="164" max="169" width="2" style="1" customWidth="1" collapsed="1"/>
    <col min="170" max="174" width="3" style="1" customWidth="1" collapsed="1"/>
    <col min="175" max="175" width="10.42578125" style="1" customWidth="1" collapsed="1"/>
    <col min="176" max="184" width="2" style="1" customWidth="1" collapsed="1"/>
    <col min="185" max="215" width="3" style="1" customWidth="1" collapsed="1"/>
    <col min="216" max="216" width="4" style="1" customWidth="1" collapsed="1"/>
    <col min="217" max="217" width="10.42578125" style="1" customWidth="1" collapsed="1"/>
    <col min="218" max="227" width="2" style="1" customWidth="1" collapsed="1"/>
    <col min="228" max="263" width="3" style="1" customWidth="1" collapsed="1"/>
    <col min="264" max="267" width="4" style="1" customWidth="1" collapsed="1"/>
    <col min="268" max="268" width="10.42578125" style="1" customWidth="1" collapsed="1"/>
    <col min="269" max="277" width="2" style="1" customWidth="1" collapsed="1"/>
    <col min="278" max="315" width="3" style="1" customWidth="1" collapsed="1"/>
    <col min="316" max="319" width="4" style="1" customWidth="1" collapsed="1"/>
    <col min="320" max="320" width="10.42578125" style="1" customWidth="1" collapsed="1"/>
    <col min="321" max="329" width="2" style="1" customWidth="1" collapsed="1"/>
    <col min="330" max="367" width="3" style="1" customWidth="1" collapsed="1"/>
    <col min="368" max="371" width="4" style="1" customWidth="1" collapsed="1"/>
    <col min="372" max="372" width="10.42578125" style="1" customWidth="1" collapsed="1"/>
    <col min="373" max="381" width="2" style="1" customWidth="1" collapsed="1"/>
    <col min="382" max="424" width="3" style="1" customWidth="1" collapsed="1"/>
    <col min="425" max="428" width="4" style="1" customWidth="1" collapsed="1"/>
    <col min="429" max="429" width="10.42578125" style="1" customWidth="1" collapsed="1"/>
    <col min="430" max="437" width="2" style="1" customWidth="1" collapsed="1"/>
    <col min="438" max="445" width="3" style="1" customWidth="1" collapsed="1"/>
    <col min="446" max="446" width="10.42578125" style="1" customWidth="1" collapsed="1"/>
    <col min="447" max="450" width="2" style="1" customWidth="1" collapsed="1"/>
    <col min="451" max="453" width="3" style="1" customWidth="1" collapsed="1"/>
    <col min="454" max="454" width="10.42578125" style="1" customWidth="1" collapsed="1"/>
    <col min="455" max="463" width="2" style="1" customWidth="1" collapsed="1"/>
    <col min="464" max="497" width="3" style="1" customWidth="1" collapsed="1"/>
    <col min="498" max="504" width="4" style="1" customWidth="1" collapsed="1"/>
    <col min="505" max="505" width="10.42578125" style="1" customWidth="1" collapsed="1"/>
    <col min="506" max="514" width="2" style="1" customWidth="1" collapsed="1"/>
    <col min="515" max="553" width="3" style="1" customWidth="1" collapsed="1"/>
    <col min="554" max="561" width="4" style="1" customWidth="1" collapsed="1"/>
    <col min="562" max="562" width="11.28515625" style="1" customWidth="1" collapsed="1"/>
    <col min="563" max="16384" width="9.140625" style="1" collapsed="1"/>
  </cols>
  <sheetData>
    <row r="1" spans="1:18" x14ac:dyDescent="0.2">
      <c r="A1" s="72" t="s">
        <v>6</v>
      </c>
      <c r="B1" s="57" t="s">
        <v>40</v>
      </c>
    </row>
    <row r="2" spans="1:18" x14ac:dyDescent="0.2">
      <c r="A2" s="57" t="s">
        <v>7</v>
      </c>
      <c r="B2" s="57" t="s">
        <v>40</v>
      </c>
    </row>
    <row r="3" spans="1:18" x14ac:dyDescent="0.2">
      <c r="A3" s="9"/>
      <c r="B3" s="9"/>
      <c r="C3" s="9"/>
      <c r="D3" s="9"/>
      <c r="E3" s="9"/>
      <c r="F3" s="9"/>
      <c r="G3" s="9"/>
      <c r="H3" s="9"/>
      <c r="I3" s="9"/>
      <c r="J3" s="9"/>
      <c r="K3" s="9"/>
      <c r="L3" s="9"/>
    </row>
    <row r="4" spans="1:18" ht="15" x14ac:dyDescent="0.25">
      <c r="A4" s="72" t="s">
        <v>37</v>
      </c>
      <c r="B4" s="72" t="s">
        <v>8</v>
      </c>
      <c r="C4" s="57"/>
      <c r="D4"/>
      <c r="E4"/>
      <c r="F4" s="9"/>
      <c r="G4" s="9"/>
      <c r="H4" s="9"/>
      <c r="I4" s="9"/>
      <c r="J4" s="9"/>
      <c r="K4" s="9"/>
      <c r="L4" s="9"/>
    </row>
    <row r="5" spans="1:18" s="16" customFormat="1" ht="57.75" x14ac:dyDescent="0.25">
      <c r="A5" s="73" t="s">
        <v>41</v>
      </c>
      <c r="B5" s="73" t="s">
        <v>137</v>
      </c>
      <c r="C5" s="73" t="s">
        <v>138</v>
      </c>
      <c r="D5"/>
      <c r="E5"/>
      <c r="F5" s="15"/>
      <c r="G5" s="15"/>
      <c r="H5" s="15"/>
      <c r="I5" s="15"/>
      <c r="J5" s="15"/>
      <c r="K5" s="15"/>
      <c r="L5" s="15"/>
      <c r="R5" s="17"/>
    </row>
    <row r="6" spans="1:18" ht="15" x14ac:dyDescent="0.25">
      <c r="A6" s="66" t="s">
        <v>87</v>
      </c>
      <c r="B6" s="59">
        <v>102</v>
      </c>
      <c r="C6" s="59">
        <v>7</v>
      </c>
      <c r="D6"/>
      <c r="E6"/>
      <c r="F6" s="9"/>
      <c r="G6" s="9"/>
      <c r="H6" s="9"/>
      <c r="I6" s="9"/>
      <c r="J6" s="9"/>
      <c r="K6" s="9"/>
      <c r="L6" s="9"/>
    </row>
    <row r="7" spans="1:18" ht="15" x14ac:dyDescent="0.25">
      <c r="A7" s="66" t="s">
        <v>88</v>
      </c>
      <c r="B7" s="59">
        <v>137</v>
      </c>
      <c r="C7" s="59">
        <v>11</v>
      </c>
      <c r="D7"/>
      <c r="E7"/>
      <c r="F7" s="9"/>
      <c r="G7" s="9"/>
      <c r="H7" s="9"/>
      <c r="I7" s="9"/>
      <c r="J7" s="9"/>
      <c r="K7" s="9"/>
      <c r="L7" s="9"/>
    </row>
    <row r="8" spans="1:18" ht="15" x14ac:dyDescent="0.25">
      <c r="A8" s="66" t="s">
        <v>89</v>
      </c>
      <c r="B8" s="59">
        <v>126</v>
      </c>
      <c r="C8" s="59">
        <v>6</v>
      </c>
      <c r="D8"/>
      <c r="E8"/>
      <c r="F8" s="9"/>
      <c r="G8" s="9"/>
      <c r="H8" s="9"/>
      <c r="I8" s="9"/>
      <c r="J8" s="9"/>
      <c r="K8" s="9"/>
      <c r="L8" s="9"/>
    </row>
    <row r="9" spans="1:18" ht="15" x14ac:dyDescent="0.25">
      <c r="A9" s="66" t="s">
        <v>90</v>
      </c>
      <c r="B9" s="59">
        <v>115</v>
      </c>
      <c r="C9" s="59">
        <v>12</v>
      </c>
      <c r="D9"/>
      <c r="E9"/>
      <c r="F9" s="9"/>
      <c r="G9" s="9"/>
      <c r="H9" s="9"/>
      <c r="I9" s="9"/>
      <c r="J9" s="9"/>
      <c r="K9" s="9"/>
      <c r="L9" s="9"/>
    </row>
    <row r="10" spans="1:18" ht="15" x14ac:dyDescent="0.25">
      <c r="A10" s="66" t="s">
        <v>91</v>
      </c>
      <c r="B10" s="59">
        <v>24</v>
      </c>
      <c r="C10" s="59">
        <v>5</v>
      </c>
      <c r="D10"/>
      <c r="E10"/>
      <c r="F10" s="9"/>
      <c r="G10" s="9"/>
      <c r="H10" s="9"/>
      <c r="I10" s="9"/>
      <c r="J10" s="9"/>
      <c r="K10" s="9"/>
      <c r="L10" s="9"/>
    </row>
    <row r="11" spans="1:18" ht="15" x14ac:dyDescent="0.25">
      <c r="A11" s="66" t="s">
        <v>92</v>
      </c>
      <c r="B11" s="59">
        <v>2</v>
      </c>
      <c r="C11" s="59">
        <v>1</v>
      </c>
      <c r="D11"/>
      <c r="E11"/>
      <c r="F11" s="9"/>
      <c r="G11" s="9"/>
      <c r="H11" s="9"/>
      <c r="I11" s="9"/>
      <c r="J11" s="9"/>
      <c r="K11" s="9"/>
      <c r="L11" s="9"/>
    </row>
    <row r="12" spans="1:18" ht="15" x14ac:dyDescent="0.25">
      <c r="A12" s="66" t="s">
        <v>93</v>
      </c>
      <c r="B12" s="59">
        <v>96</v>
      </c>
      <c r="C12" s="59">
        <v>14</v>
      </c>
      <c r="D12"/>
      <c r="E12"/>
      <c r="F12" s="9"/>
      <c r="G12" s="9"/>
      <c r="H12" s="9"/>
      <c r="I12" s="9"/>
      <c r="J12" s="9"/>
      <c r="K12" s="9"/>
      <c r="L12" s="9"/>
    </row>
    <row r="13" spans="1:18" ht="15" x14ac:dyDescent="0.25">
      <c r="A13" s="66" t="s">
        <v>94</v>
      </c>
      <c r="B13" s="59">
        <v>140</v>
      </c>
      <c r="C13" s="59">
        <v>22</v>
      </c>
      <c r="D13"/>
      <c r="E13"/>
      <c r="F13" s="9"/>
      <c r="G13" s="9"/>
      <c r="H13" s="9"/>
      <c r="I13" s="9"/>
      <c r="J13" s="9"/>
      <c r="K13" s="9"/>
      <c r="L13" s="9"/>
    </row>
    <row r="14" spans="1:18" ht="15" x14ac:dyDescent="0.25">
      <c r="A14" s="66" t="s">
        <v>95</v>
      </c>
      <c r="B14" s="59">
        <v>603</v>
      </c>
      <c r="C14" s="59">
        <v>32</v>
      </c>
      <c r="D14"/>
      <c r="E14"/>
      <c r="F14" s="9"/>
      <c r="G14" s="9"/>
      <c r="H14" s="9"/>
      <c r="I14" s="9"/>
      <c r="J14" s="9"/>
      <c r="K14" s="9"/>
      <c r="L14" s="9"/>
    </row>
    <row r="15" spans="1:18" ht="15" x14ac:dyDescent="0.25">
      <c r="A15" s="66" t="s">
        <v>96</v>
      </c>
      <c r="B15" s="59">
        <v>1345</v>
      </c>
      <c r="C15" s="59">
        <v>110</v>
      </c>
      <c r="D15"/>
      <c r="E15"/>
      <c r="F15" s="9"/>
      <c r="G15" s="9"/>
      <c r="H15" s="9"/>
      <c r="I15" s="9"/>
      <c r="J15" s="9"/>
      <c r="K15" s="9"/>
      <c r="L15" s="9"/>
    </row>
    <row r="16" spans="1:18" ht="15" x14ac:dyDescent="0.25">
      <c r="A16"/>
      <c r="B16"/>
      <c r="C16"/>
      <c r="D16"/>
      <c r="E16"/>
      <c r="F16" s="9"/>
      <c r="G16" s="9"/>
      <c r="H16" s="9"/>
      <c r="I16" s="9"/>
      <c r="J16" s="9"/>
      <c r="K16" s="9"/>
      <c r="L16" s="9"/>
    </row>
    <row r="17" spans="1:12" ht="15" x14ac:dyDescent="0.25">
      <c r="A17"/>
      <c r="B17"/>
      <c r="C17"/>
      <c r="D17"/>
      <c r="E17"/>
      <c r="F17" s="9"/>
      <c r="G17" s="9"/>
      <c r="H17" s="9"/>
      <c r="I17" s="9"/>
      <c r="J17" s="9"/>
      <c r="K17" s="9"/>
      <c r="L17" s="9"/>
    </row>
    <row r="18" spans="1:12" ht="15" x14ac:dyDescent="0.25">
      <c r="A18"/>
      <c r="B18"/>
      <c r="C18"/>
      <c r="D18"/>
      <c r="E18"/>
      <c r="F18" s="9"/>
      <c r="G18" s="9"/>
      <c r="H18" s="9"/>
      <c r="I18" s="9"/>
      <c r="J18" s="9"/>
      <c r="K18" s="9"/>
      <c r="L18" s="9"/>
    </row>
    <row r="19" spans="1:12" ht="15" x14ac:dyDescent="0.25">
      <c r="A19"/>
      <c r="B19"/>
      <c r="C19"/>
      <c r="D19"/>
      <c r="E19"/>
      <c r="F19" s="9"/>
      <c r="G19" s="9"/>
      <c r="H19" s="9"/>
      <c r="I19" s="9"/>
      <c r="J19" s="9"/>
      <c r="K19" s="9"/>
      <c r="L19" s="9"/>
    </row>
    <row r="20" spans="1:12" ht="15" x14ac:dyDescent="0.25">
      <c r="A20"/>
      <c r="B20"/>
      <c r="C20"/>
      <c r="D20"/>
      <c r="E20"/>
      <c r="F20" s="9"/>
      <c r="G20" s="9"/>
      <c r="H20" s="9"/>
      <c r="I20" s="9"/>
      <c r="J20" s="9"/>
      <c r="K20" s="9"/>
      <c r="L20" s="9"/>
    </row>
    <row r="21" spans="1:12" ht="15" x14ac:dyDescent="0.25">
      <c r="A21"/>
      <c r="B21"/>
      <c r="C21"/>
      <c r="D21"/>
      <c r="E21"/>
      <c r="F21" s="9"/>
      <c r="G21" s="9"/>
      <c r="H21" s="9"/>
      <c r="I21" s="9"/>
      <c r="J21" s="9"/>
      <c r="K21" s="9"/>
      <c r="L21" s="9"/>
    </row>
    <row r="22" spans="1:12" ht="15" x14ac:dyDescent="0.25">
      <c r="A22"/>
      <c r="B22"/>
      <c r="C22"/>
      <c r="D22"/>
      <c r="E22"/>
      <c r="F22" s="9"/>
      <c r="G22" s="9"/>
      <c r="H22" s="9"/>
      <c r="I22" s="9"/>
      <c r="J22" s="9"/>
      <c r="K22" s="9"/>
      <c r="L22" s="9"/>
    </row>
    <row r="23" spans="1:12" ht="15" x14ac:dyDescent="0.25">
      <c r="A23"/>
      <c r="B23"/>
      <c r="C23"/>
      <c r="D23"/>
      <c r="E23"/>
      <c r="F23" s="9"/>
      <c r="G23" s="9"/>
      <c r="H23" s="9"/>
      <c r="I23" s="9"/>
      <c r="J23" s="9"/>
      <c r="K23" s="9"/>
      <c r="L23" s="9"/>
    </row>
    <row r="24" spans="1:12" ht="15" x14ac:dyDescent="0.25">
      <c r="A24"/>
      <c r="B24"/>
      <c r="C24"/>
      <c r="D24"/>
      <c r="E24" s="9"/>
      <c r="F24" s="9"/>
      <c r="G24" s="9"/>
      <c r="H24" s="9"/>
      <c r="I24" s="9"/>
      <c r="J24" s="9"/>
      <c r="K24" s="9"/>
      <c r="L24" s="9"/>
    </row>
    <row r="25" spans="1:12" x14ac:dyDescent="0.2">
      <c r="A25" s="9"/>
      <c r="B25" s="9"/>
      <c r="C25" s="9"/>
      <c r="D25" s="9"/>
      <c r="E25" s="9"/>
      <c r="F25" s="9"/>
      <c r="G25" s="9"/>
      <c r="H25" s="9"/>
      <c r="I25" s="9"/>
      <c r="J25" s="9"/>
      <c r="K25" s="9"/>
      <c r="L25" s="9"/>
    </row>
    <row r="26" spans="1:12" x14ac:dyDescent="0.2">
      <c r="A26" s="9"/>
      <c r="B26" s="9"/>
      <c r="C26" s="9"/>
      <c r="D26" s="9"/>
      <c r="E26" s="9"/>
      <c r="F26" s="9"/>
      <c r="G26" s="9"/>
      <c r="H26" s="9"/>
      <c r="I26" s="9"/>
      <c r="J26" s="9"/>
      <c r="K26" s="9"/>
      <c r="L26" s="9"/>
    </row>
    <row r="27" spans="1:12" x14ac:dyDescent="0.2">
      <c r="A27" s="9"/>
      <c r="B27" s="9"/>
      <c r="C27" s="9"/>
      <c r="D27" s="9"/>
      <c r="E27" s="9"/>
      <c r="F27" s="9"/>
      <c r="G27" s="9"/>
      <c r="H27" s="9"/>
      <c r="I27" s="9"/>
      <c r="J27" s="9"/>
      <c r="K27" s="9"/>
      <c r="L27" s="9"/>
    </row>
    <row r="28" spans="1:12" x14ac:dyDescent="0.2">
      <c r="A28" s="9"/>
      <c r="B28" s="9"/>
      <c r="C28" s="9"/>
      <c r="D28" s="9"/>
      <c r="E28" s="9"/>
      <c r="F28" s="9"/>
      <c r="G28" s="9"/>
      <c r="H28" s="9"/>
      <c r="I28" s="9"/>
      <c r="J28" s="9"/>
      <c r="K28" s="9"/>
      <c r="L28" s="9"/>
    </row>
    <row r="29" spans="1:12" x14ac:dyDescent="0.2">
      <c r="A29" s="9"/>
      <c r="B29" s="9"/>
      <c r="C29" s="9"/>
      <c r="D29" s="9"/>
      <c r="E29" s="9"/>
      <c r="F29" s="9"/>
      <c r="G29" s="9"/>
      <c r="H29" s="9"/>
      <c r="I29" s="9"/>
      <c r="J29" s="9"/>
      <c r="K29" s="9"/>
      <c r="L29" s="9"/>
    </row>
    <row r="30" spans="1:12" x14ac:dyDescent="0.2">
      <c r="A30" s="9"/>
      <c r="B30" s="9"/>
      <c r="C30" s="9"/>
      <c r="D30" s="9"/>
      <c r="E30" s="9"/>
      <c r="F30" s="9"/>
      <c r="G30" s="9"/>
      <c r="H30" s="9"/>
      <c r="I30" s="9"/>
      <c r="J30" s="9"/>
      <c r="K30" s="9"/>
      <c r="L30" s="9"/>
    </row>
    <row r="31" spans="1:12" x14ac:dyDescent="0.2">
      <c r="A31" s="9"/>
      <c r="B31" s="9"/>
      <c r="C31" s="9"/>
      <c r="D31" s="9"/>
      <c r="E31" s="9"/>
      <c r="F31" s="9"/>
      <c r="G31" s="9"/>
      <c r="H31" s="9"/>
      <c r="I31" s="9"/>
      <c r="J31" s="9"/>
      <c r="K31" s="9"/>
      <c r="L31" s="9"/>
    </row>
    <row r="32" spans="1:12" x14ac:dyDescent="0.2">
      <c r="A32" s="9"/>
      <c r="B32" s="9"/>
      <c r="C32" s="9"/>
      <c r="D32" s="9"/>
      <c r="E32" s="9"/>
      <c r="F32" s="9"/>
      <c r="G32" s="9"/>
      <c r="H32" s="9"/>
      <c r="I32" s="9"/>
      <c r="J32" s="9"/>
      <c r="K32" s="9"/>
      <c r="L32" s="9"/>
    </row>
    <row r="33" spans="1:12" x14ac:dyDescent="0.2">
      <c r="A33" s="9"/>
      <c r="B33" s="9"/>
      <c r="C33" s="9"/>
      <c r="D33" s="9"/>
      <c r="E33" s="9"/>
      <c r="F33" s="9"/>
      <c r="G33" s="9"/>
      <c r="H33" s="9"/>
      <c r="I33" s="9"/>
      <c r="J33" s="9"/>
      <c r="K33" s="9"/>
      <c r="L33" s="9"/>
    </row>
    <row r="34" spans="1:12" x14ac:dyDescent="0.2">
      <c r="A34" s="9"/>
      <c r="B34" s="9"/>
      <c r="C34" s="9"/>
      <c r="D34" s="9"/>
      <c r="E34" s="9"/>
      <c r="F34" s="9"/>
      <c r="G34" s="9"/>
      <c r="H34" s="9"/>
      <c r="I34" s="9"/>
      <c r="J34" s="9"/>
      <c r="K34" s="9"/>
      <c r="L34" s="9"/>
    </row>
    <row r="45" spans="1:12" s="2" customFormat="1" x14ac:dyDescent="0.2">
      <c r="A45"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EC42D-157A-4E44-9BAD-671FBC4FAD9D}">
  <dimension ref="A1:UQ22"/>
  <sheetViews>
    <sheetView showGridLines="0" zoomScale="98" zoomScaleNormal="98" workbookViewId="0">
      <selection activeCell="B13" sqref="B13"/>
    </sheetView>
  </sheetViews>
  <sheetFormatPr defaultColWidth="0" defaultRowHeight="14.25" customHeight="1" x14ac:dyDescent="0.2"/>
  <cols>
    <col min="1" max="1" width="39.28515625" style="18" bestFit="1" customWidth="1" collapsed="1"/>
    <col min="2" max="2" width="14.140625" style="1" bestFit="1" customWidth="1" collapsed="1"/>
    <col min="3" max="3" width="8.140625" style="1" bestFit="1" customWidth="1" collapsed="1"/>
    <col min="4" max="4" width="9.28515625" style="1" customWidth="1" collapsed="1"/>
    <col min="5" max="5" width="9.140625" style="1" bestFit="1" customWidth="1" collapsed="1"/>
    <col min="6" max="6" width="12.7109375" style="1" bestFit="1" customWidth="1" collapsed="1"/>
    <col min="7" max="7" width="25" style="1" bestFit="1" customWidth="1" collapsed="1"/>
    <col min="8" max="8" width="25" style="2" bestFit="1" customWidth="1" collapsed="1"/>
    <col min="9" max="9" width="29.28515625" style="1" bestFit="1" customWidth="1" collapsed="1"/>
    <col min="10" max="10" width="10.7109375" style="1" bestFit="1" customWidth="1" collapsed="1"/>
    <col min="11" max="12" width="10.5703125" style="1" bestFit="1" customWidth="1" collapsed="1"/>
    <col min="13" max="13" width="12" style="1" bestFit="1" customWidth="1" collapsed="1"/>
    <col min="14" max="14" width="10.42578125" style="1" bestFit="1" customWidth="1" collapsed="1"/>
    <col min="15" max="15" width="12.140625" style="1" bestFit="1" customWidth="1" collapsed="1"/>
    <col min="16" max="16" width="11.140625" style="1" bestFit="1" customWidth="1" collapsed="1"/>
    <col min="17" max="17" width="2.5703125" style="1" customWidth="1" collapsed="1"/>
    <col min="18" max="18" width="3" style="2" bestFit="1" customWidth="1" collapsed="1"/>
    <col min="19" max="35" width="3" style="1" hidden="1" customWidth="1" collapsed="1"/>
    <col min="36" max="36" width="4" style="1" hidden="1" customWidth="1" collapsed="1"/>
    <col min="37" max="37" width="10.42578125" style="1" hidden="1" customWidth="1" collapsed="1"/>
    <col min="38" max="46" width="2" style="1" hidden="1" customWidth="1" collapsed="1"/>
    <col min="47" max="72" width="3" style="1" hidden="1" customWidth="1" collapsed="1"/>
    <col min="73" max="73" width="4" style="1" hidden="1" customWidth="1" collapsed="1"/>
    <col min="74" max="74" width="10.42578125" style="1" hidden="1" customWidth="1" collapsed="1"/>
    <col min="75" max="83" width="2" style="1" hidden="1" customWidth="1" collapsed="1"/>
    <col min="84" max="106" width="3" style="1" hidden="1" customWidth="1" collapsed="1"/>
    <col min="107" max="108" width="4" style="1" hidden="1" customWidth="1" collapsed="1"/>
    <col min="109" max="109" width="10.42578125" style="1" hidden="1" customWidth="1" collapsed="1"/>
    <col min="110" max="118" width="2" style="1" hidden="1" customWidth="1" collapsed="1"/>
    <col min="119" max="145" width="3" style="1" hidden="1" customWidth="1" collapsed="1"/>
    <col min="146" max="147" width="4" style="1" hidden="1" customWidth="1" collapsed="1"/>
    <col min="148" max="148" width="10.42578125" style="1" hidden="1" customWidth="1" collapsed="1"/>
    <col min="149" max="155" width="2" style="1" hidden="1" customWidth="1" collapsed="1"/>
    <col min="156" max="162" width="3" style="1" hidden="1" customWidth="1" collapsed="1"/>
    <col min="163" max="163" width="10.42578125" style="1" hidden="1" customWidth="1" collapsed="1"/>
    <col min="164" max="169" width="2" style="1" hidden="1" customWidth="1" collapsed="1"/>
    <col min="170" max="174" width="3" style="1" hidden="1" customWidth="1" collapsed="1"/>
    <col min="175" max="175" width="10.42578125" style="1" hidden="1" customWidth="1" collapsed="1"/>
    <col min="176" max="184" width="2" style="1" hidden="1" customWidth="1" collapsed="1"/>
    <col min="185" max="215" width="3" style="1" hidden="1" customWidth="1" collapsed="1"/>
    <col min="216" max="216" width="4" style="1" hidden="1" customWidth="1" collapsed="1"/>
    <col min="217" max="217" width="10.42578125" style="1" hidden="1" customWidth="1" collapsed="1"/>
    <col min="218" max="227" width="2" style="1" hidden="1" customWidth="1" collapsed="1"/>
    <col min="228" max="263" width="3" style="1" hidden="1" customWidth="1" collapsed="1"/>
    <col min="264" max="267" width="4" style="1" hidden="1" customWidth="1" collapsed="1"/>
    <col min="268" max="268" width="10.42578125" style="1" hidden="1" customWidth="1" collapsed="1"/>
    <col min="269" max="277" width="2" style="1" hidden="1" customWidth="1" collapsed="1"/>
    <col min="278" max="315" width="3" style="1" hidden="1" customWidth="1" collapsed="1"/>
    <col min="316" max="319" width="4" style="1" hidden="1" customWidth="1" collapsed="1"/>
    <col min="320" max="320" width="10.42578125" style="1" hidden="1" customWidth="1" collapsed="1"/>
    <col min="321" max="329" width="2" style="1" hidden="1" customWidth="1" collapsed="1"/>
    <col min="330" max="367" width="3" style="1" hidden="1" customWidth="1" collapsed="1"/>
    <col min="368" max="371" width="4" style="1" hidden="1" customWidth="1" collapsed="1"/>
    <col min="372" max="372" width="10.42578125" style="1" hidden="1" customWidth="1" collapsed="1"/>
    <col min="373" max="381" width="2" style="1" hidden="1" customWidth="1" collapsed="1"/>
    <col min="382" max="424" width="3" style="1" hidden="1" customWidth="1" collapsed="1"/>
    <col min="425" max="428" width="4" style="1" hidden="1" customWidth="1" collapsed="1"/>
    <col min="429" max="429" width="10.42578125" style="1" hidden="1" customWidth="1" collapsed="1"/>
    <col min="430" max="437" width="2" style="1" hidden="1" customWidth="1" collapsed="1"/>
    <col min="438" max="445" width="3" style="1" hidden="1" customWidth="1" collapsed="1"/>
    <col min="446" max="446" width="10.42578125" style="1" hidden="1" customWidth="1" collapsed="1"/>
    <col min="447" max="450" width="2" style="1" hidden="1" customWidth="1" collapsed="1"/>
    <col min="451" max="453" width="3" style="1" hidden="1" customWidth="1" collapsed="1"/>
    <col min="454" max="454" width="10.42578125" style="1" hidden="1" customWidth="1" collapsed="1"/>
    <col min="455" max="463" width="2" style="1" hidden="1" customWidth="1" collapsed="1"/>
    <col min="464" max="497" width="3" style="1" hidden="1" customWidth="1" collapsed="1"/>
    <col min="498" max="504" width="4" style="1" hidden="1" customWidth="1" collapsed="1"/>
    <col min="505" max="505" width="10.42578125" style="1" hidden="1" customWidth="1" collapsed="1"/>
    <col min="506" max="514" width="2" style="1" hidden="1" customWidth="1" collapsed="1"/>
    <col min="515" max="553" width="3" style="1" hidden="1" customWidth="1" collapsed="1"/>
    <col min="554" max="561" width="4" style="1" hidden="1" customWidth="1" collapsed="1"/>
    <col min="562" max="563" width="11.28515625" style="1" hidden="1" customWidth="1" collapsed="1"/>
    <col min="564" max="16384" width="9.140625" style="1" hidden="1" collapsed="1"/>
  </cols>
  <sheetData>
    <row r="1" spans="1:30" x14ac:dyDescent="0.2">
      <c r="A1" s="72" t="s">
        <v>6</v>
      </c>
      <c r="B1" s="57" t="s">
        <v>47</v>
      </c>
    </row>
    <row r="2" spans="1:30" x14ac:dyDescent="0.2">
      <c r="A2" s="73" t="s">
        <v>41</v>
      </c>
      <c r="B2" s="57" t="s">
        <v>51</v>
      </c>
    </row>
    <row r="3" spans="1:30" ht="24.75" customHeight="1" x14ac:dyDescent="0.2">
      <c r="A3" s="9"/>
      <c r="B3" s="9"/>
      <c r="C3" s="9"/>
      <c r="D3" s="9"/>
      <c r="E3" s="9"/>
      <c r="F3" s="9"/>
      <c r="G3" s="9"/>
      <c r="H3" s="37"/>
      <c r="I3" s="9"/>
      <c r="J3" s="9"/>
      <c r="K3" s="9"/>
      <c r="L3" s="9"/>
      <c r="M3" s="9"/>
    </row>
    <row r="4" spans="1:30" ht="15.75" x14ac:dyDescent="0.25">
      <c r="A4" s="72" t="s">
        <v>37</v>
      </c>
      <c r="B4" s="72" t="s">
        <v>8</v>
      </c>
      <c r="C4" s="57"/>
      <c r="D4" s="57"/>
      <c r="E4" s="57"/>
      <c r="F4" s="57"/>
      <c r="G4" s="57"/>
      <c r="H4"/>
      <c r="I4" s="89" t="s">
        <v>46</v>
      </c>
      <c r="J4" s="89"/>
      <c r="K4" s="89"/>
      <c r="L4" s="89"/>
      <c r="M4" s="89"/>
      <c r="N4" s="89"/>
      <c r="O4" s="89"/>
      <c r="P4" s="5"/>
      <c r="Q4" s="5"/>
      <c r="S4" s="5"/>
      <c r="T4" s="5"/>
      <c r="U4" s="5"/>
      <c r="V4" s="5"/>
      <c r="W4" s="5"/>
      <c r="X4" s="5"/>
      <c r="Y4" s="5"/>
      <c r="Z4" s="5"/>
      <c r="AA4" s="5"/>
      <c r="AB4" s="5"/>
      <c r="AC4" s="5"/>
      <c r="AD4" s="5"/>
    </row>
    <row r="5" spans="1:30" s="20" customFormat="1" ht="42.75" x14ac:dyDescent="0.25">
      <c r="A5" s="74" t="s">
        <v>7</v>
      </c>
      <c r="B5" s="74" t="s">
        <v>49</v>
      </c>
      <c r="C5" s="74" t="s">
        <v>35</v>
      </c>
      <c r="D5" s="74" t="s">
        <v>85</v>
      </c>
      <c r="E5" s="74" t="s">
        <v>50</v>
      </c>
      <c r="F5" s="74" t="s">
        <v>43</v>
      </c>
      <c r="G5" s="57" t="s">
        <v>119</v>
      </c>
      <c r="H5"/>
      <c r="I5" s="22" t="s">
        <v>44</v>
      </c>
      <c r="J5" s="22" t="str">
        <f>B5</f>
        <v>Tested</v>
      </c>
      <c r="K5" s="22" t="str">
        <f t="shared" ref="K5:L18" si="0">C5</f>
        <v>Positive</v>
      </c>
      <c r="L5" s="22" t="str">
        <f t="shared" si="0"/>
        <v>TX-NEW</v>
      </c>
      <c r="M5" s="22" t="s">
        <v>45</v>
      </c>
      <c r="N5" s="22" t="str">
        <f>E5</f>
        <v>Positivity</v>
      </c>
      <c r="O5" s="22" t="str">
        <f>F5</f>
        <v>Linkage Rate</v>
      </c>
      <c r="P5" s="22" t="str">
        <f>G5</f>
        <v>Clients Not Started on ART</v>
      </c>
      <c r="Q5" s="23"/>
      <c r="R5" s="21"/>
      <c r="S5" s="23"/>
      <c r="T5" s="23"/>
      <c r="U5" s="23"/>
      <c r="V5" s="23"/>
      <c r="W5" s="23"/>
      <c r="X5" s="23"/>
      <c r="Y5" s="23"/>
      <c r="Z5" s="23"/>
      <c r="AA5" s="23"/>
      <c r="AB5" s="23"/>
      <c r="AC5" s="23"/>
      <c r="AD5" s="23"/>
    </row>
    <row r="6" spans="1:30" ht="15" x14ac:dyDescent="0.25">
      <c r="A6" s="72" t="s">
        <v>62</v>
      </c>
      <c r="B6" s="59">
        <v>92</v>
      </c>
      <c r="C6" s="59">
        <v>4</v>
      </c>
      <c r="D6" s="59">
        <v>4</v>
      </c>
      <c r="E6" s="60">
        <v>4.3478260869565216E-2</v>
      </c>
      <c r="F6" s="60">
        <v>1</v>
      </c>
      <c r="G6" s="59">
        <v>0</v>
      </c>
      <c r="H6"/>
      <c r="I6" s="24" t="str">
        <f>A6</f>
        <v>Emergency Ward</v>
      </c>
      <c r="J6" s="29">
        <f t="shared" ref="J6:J18" si="1">B6</f>
        <v>92</v>
      </c>
      <c r="K6" s="29">
        <f t="shared" si="0"/>
        <v>4</v>
      </c>
      <c r="L6" s="29">
        <f t="shared" si="0"/>
        <v>4</v>
      </c>
      <c r="M6" s="25">
        <f>L6/$L$19</f>
        <v>1.9801980198019802E-2</v>
      </c>
      <c r="N6" s="25">
        <f>E6</f>
        <v>4.3478260869565216E-2</v>
      </c>
      <c r="O6" s="25">
        <f t="shared" ref="O6:P18" si="2">F6</f>
        <v>1</v>
      </c>
      <c r="P6" s="29">
        <f t="shared" si="2"/>
        <v>0</v>
      </c>
      <c r="Q6" s="5"/>
      <c r="S6" s="5"/>
      <c r="T6" s="5"/>
      <c r="U6" s="5"/>
      <c r="V6" s="5"/>
      <c r="W6" s="5"/>
      <c r="X6" s="5"/>
      <c r="Y6" s="5"/>
      <c r="Z6" s="5"/>
      <c r="AA6" s="5"/>
      <c r="AB6" s="5"/>
      <c r="AC6" s="5"/>
      <c r="AD6" s="5"/>
    </row>
    <row r="7" spans="1:30" ht="15" x14ac:dyDescent="0.25">
      <c r="A7" s="72" t="s">
        <v>66</v>
      </c>
      <c r="B7" s="59">
        <v>81</v>
      </c>
      <c r="C7" s="59">
        <v>2</v>
      </c>
      <c r="D7" s="59">
        <v>2</v>
      </c>
      <c r="E7" s="60">
        <v>2.4691358024691357E-2</v>
      </c>
      <c r="F7" s="60">
        <v>1</v>
      </c>
      <c r="G7" s="59">
        <v>0</v>
      </c>
      <c r="H7"/>
      <c r="I7" s="24" t="str">
        <f t="shared" ref="I7:I18" si="3">A7</f>
        <v>Index testing -Contacts Children</v>
      </c>
      <c r="J7" s="29">
        <f t="shared" si="1"/>
        <v>81</v>
      </c>
      <c r="K7" s="29">
        <f t="shared" si="0"/>
        <v>2</v>
      </c>
      <c r="L7" s="29">
        <f t="shared" si="0"/>
        <v>2</v>
      </c>
      <c r="M7" s="25">
        <f t="shared" ref="M7:M19" si="4">L7/$L$19</f>
        <v>9.9009900990099011E-3</v>
      </c>
      <c r="N7" s="25">
        <f t="shared" ref="N7:N18" si="5">E7</f>
        <v>2.4691358024691357E-2</v>
      </c>
      <c r="O7" s="25">
        <f t="shared" si="2"/>
        <v>1</v>
      </c>
      <c r="P7" s="29">
        <f t="shared" si="2"/>
        <v>0</v>
      </c>
      <c r="Q7" s="5"/>
      <c r="S7" s="5"/>
      <c r="T7" s="5"/>
      <c r="U7" s="5"/>
      <c r="V7" s="5"/>
      <c r="W7" s="5"/>
      <c r="X7" s="5"/>
      <c r="Y7" s="5"/>
      <c r="Z7" s="5"/>
      <c r="AA7" s="5"/>
      <c r="AB7" s="5"/>
      <c r="AC7" s="5"/>
      <c r="AD7" s="5"/>
    </row>
    <row r="8" spans="1:30" ht="15" x14ac:dyDescent="0.25">
      <c r="A8" s="72" t="s">
        <v>67</v>
      </c>
      <c r="B8" s="59">
        <v>97</v>
      </c>
      <c r="C8" s="59">
        <v>31</v>
      </c>
      <c r="D8" s="59">
        <v>31</v>
      </c>
      <c r="E8" s="60">
        <v>0.31958762886597936</v>
      </c>
      <c r="F8" s="60">
        <v>1</v>
      </c>
      <c r="G8" s="59">
        <v>0</v>
      </c>
      <c r="H8"/>
      <c r="I8" s="24" t="str">
        <f t="shared" si="3"/>
        <v>Index Testing-PNS</v>
      </c>
      <c r="J8" s="29">
        <f t="shared" si="1"/>
        <v>97</v>
      </c>
      <c r="K8" s="29">
        <f t="shared" si="0"/>
        <v>31</v>
      </c>
      <c r="L8" s="29">
        <f t="shared" si="0"/>
        <v>31</v>
      </c>
      <c r="M8" s="25">
        <f t="shared" si="4"/>
        <v>0.15346534653465346</v>
      </c>
      <c r="N8" s="25">
        <f t="shared" si="5"/>
        <v>0.31958762886597936</v>
      </c>
      <c r="O8" s="25">
        <f t="shared" si="2"/>
        <v>1</v>
      </c>
      <c r="P8" s="29">
        <f t="shared" si="2"/>
        <v>0</v>
      </c>
      <c r="Q8" s="5"/>
      <c r="S8" s="5"/>
      <c r="T8" s="5"/>
      <c r="U8" s="5"/>
      <c r="V8" s="5"/>
      <c r="W8" s="5"/>
      <c r="X8" s="5"/>
      <c r="Y8" s="5"/>
      <c r="Z8" s="5"/>
      <c r="AA8" s="5"/>
      <c r="AB8" s="5"/>
      <c r="AC8" s="5"/>
      <c r="AD8" s="5"/>
    </row>
    <row r="9" spans="1:30" ht="15" x14ac:dyDescent="0.25">
      <c r="A9" s="72" t="s">
        <v>55</v>
      </c>
      <c r="B9" s="59">
        <v>997</v>
      </c>
      <c r="C9" s="59">
        <v>19</v>
      </c>
      <c r="D9" s="59">
        <v>15</v>
      </c>
      <c r="E9" s="60">
        <v>1.9057171514543631E-2</v>
      </c>
      <c r="F9" s="60">
        <v>0.78947368421052633</v>
      </c>
      <c r="G9" s="59">
        <v>4</v>
      </c>
      <c r="H9"/>
      <c r="I9" s="24" t="str">
        <f t="shared" si="3"/>
        <v>Inpatient</v>
      </c>
      <c r="J9" s="29">
        <f t="shared" si="1"/>
        <v>997</v>
      </c>
      <c r="K9" s="29">
        <f t="shared" si="0"/>
        <v>19</v>
      </c>
      <c r="L9" s="29">
        <f t="shared" si="0"/>
        <v>15</v>
      </c>
      <c r="M9" s="25">
        <f t="shared" si="4"/>
        <v>7.4257425742574254E-2</v>
      </c>
      <c r="N9" s="25">
        <f t="shared" si="5"/>
        <v>1.9057171514543631E-2</v>
      </c>
      <c r="O9" s="25">
        <f t="shared" si="2"/>
        <v>0.78947368421052633</v>
      </c>
      <c r="P9" s="29">
        <f t="shared" si="2"/>
        <v>4</v>
      </c>
      <c r="Q9" s="5"/>
      <c r="S9" s="5"/>
      <c r="T9" s="5"/>
      <c r="U9" s="5"/>
      <c r="V9" s="5"/>
      <c r="W9" s="5"/>
      <c r="X9" s="5"/>
      <c r="Y9" s="5"/>
      <c r="Z9" s="5"/>
      <c r="AA9" s="5"/>
      <c r="AB9" s="5"/>
      <c r="AC9" s="5"/>
      <c r="AD9" s="5"/>
    </row>
    <row r="10" spans="1:30" ht="15" x14ac:dyDescent="0.25">
      <c r="A10" s="72" t="s">
        <v>58</v>
      </c>
      <c r="B10" s="59">
        <v>8</v>
      </c>
      <c r="C10" s="59">
        <v>0</v>
      </c>
      <c r="D10" s="59">
        <v>0</v>
      </c>
      <c r="E10" s="60">
        <v>0</v>
      </c>
      <c r="F10" s="60">
        <v>0</v>
      </c>
      <c r="G10" s="59">
        <v>0</v>
      </c>
      <c r="H10"/>
      <c r="I10" s="24" t="str">
        <f t="shared" si="3"/>
        <v>Malnutrition</v>
      </c>
      <c r="J10" s="29">
        <f t="shared" si="1"/>
        <v>8</v>
      </c>
      <c r="K10" s="29">
        <f t="shared" si="0"/>
        <v>0</v>
      </c>
      <c r="L10" s="29">
        <f t="shared" si="0"/>
        <v>0</v>
      </c>
      <c r="M10" s="25">
        <f t="shared" si="4"/>
        <v>0</v>
      </c>
      <c r="N10" s="25">
        <f t="shared" si="5"/>
        <v>0</v>
      </c>
      <c r="O10" s="25">
        <f t="shared" si="2"/>
        <v>0</v>
      </c>
      <c r="P10" s="29">
        <f t="shared" si="2"/>
        <v>0</v>
      </c>
    </row>
    <row r="11" spans="1:30" ht="15" x14ac:dyDescent="0.25">
      <c r="A11" s="72" t="s">
        <v>48</v>
      </c>
      <c r="B11" s="59">
        <v>3837</v>
      </c>
      <c r="C11" s="59">
        <v>107</v>
      </c>
      <c r="D11" s="59">
        <v>105</v>
      </c>
      <c r="E11" s="60">
        <v>2.7886369559551732E-2</v>
      </c>
      <c r="F11" s="60">
        <v>0.98130841121495327</v>
      </c>
      <c r="G11" s="59">
        <v>2</v>
      </c>
      <c r="H11"/>
      <c r="I11" s="24" t="str">
        <f t="shared" si="3"/>
        <v>Other PITC</v>
      </c>
      <c r="J11" s="29">
        <f t="shared" si="1"/>
        <v>3837</v>
      </c>
      <c r="K11" s="29">
        <f t="shared" si="0"/>
        <v>107</v>
      </c>
      <c r="L11" s="29">
        <f t="shared" si="0"/>
        <v>105</v>
      </c>
      <c r="M11" s="25">
        <f t="shared" si="4"/>
        <v>0.51980198019801982</v>
      </c>
      <c r="N11" s="25">
        <f t="shared" si="5"/>
        <v>2.7886369559551732E-2</v>
      </c>
      <c r="O11" s="25">
        <f t="shared" si="2"/>
        <v>0.98130841121495327</v>
      </c>
      <c r="P11" s="29">
        <f t="shared" si="2"/>
        <v>2</v>
      </c>
    </row>
    <row r="12" spans="1:30" ht="15" x14ac:dyDescent="0.25">
      <c r="A12" s="72" t="s">
        <v>54</v>
      </c>
      <c r="B12" s="59">
        <v>73</v>
      </c>
      <c r="C12" s="59">
        <v>1</v>
      </c>
      <c r="D12" s="59">
        <v>1</v>
      </c>
      <c r="E12" s="60">
        <v>1.3698630136986301E-2</v>
      </c>
      <c r="F12" s="60">
        <v>1</v>
      </c>
      <c r="G12" s="59">
        <v>0</v>
      </c>
      <c r="H12"/>
      <c r="I12" s="24" t="str">
        <f t="shared" si="3"/>
        <v>Pediatric</v>
      </c>
      <c r="J12" s="29">
        <f t="shared" si="1"/>
        <v>73</v>
      </c>
      <c r="K12" s="29">
        <f t="shared" si="0"/>
        <v>1</v>
      </c>
      <c r="L12" s="29">
        <f t="shared" si="0"/>
        <v>1</v>
      </c>
      <c r="M12" s="25">
        <f t="shared" si="4"/>
        <v>4.9504950495049506E-3</v>
      </c>
      <c r="N12" s="25">
        <f t="shared" si="5"/>
        <v>1.3698630136986301E-2</v>
      </c>
      <c r="O12" s="25">
        <f t="shared" si="2"/>
        <v>1</v>
      </c>
      <c r="P12" s="29">
        <f t="shared" si="2"/>
        <v>0</v>
      </c>
    </row>
    <row r="13" spans="1:30" ht="15" x14ac:dyDescent="0.25">
      <c r="A13" s="72" t="s">
        <v>53</v>
      </c>
      <c r="B13" s="59">
        <v>291</v>
      </c>
      <c r="C13" s="59">
        <v>11</v>
      </c>
      <c r="D13" s="59">
        <v>11</v>
      </c>
      <c r="E13" s="60">
        <v>3.7800687285223365E-2</v>
      </c>
      <c r="F13" s="60">
        <v>1</v>
      </c>
      <c r="G13" s="59">
        <v>0</v>
      </c>
      <c r="H13"/>
      <c r="I13" s="24" t="str">
        <f t="shared" si="3"/>
        <v>PMTCT ANC ONLY</v>
      </c>
      <c r="J13" s="29">
        <f t="shared" si="1"/>
        <v>291</v>
      </c>
      <c r="K13" s="29">
        <f t="shared" si="0"/>
        <v>11</v>
      </c>
      <c r="L13" s="29">
        <f t="shared" si="0"/>
        <v>11</v>
      </c>
      <c r="M13" s="25">
        <f t="shared" si="4"/>
        <v>5.4455445544554455E-2</v>
      </c>
      <c r="N13" s="25">
        <f t="shared" si="5"/>
        <v>3.7800687285223365E-2</v>
      </c>
      <c r="O13" s="25">
        <f t="shared" si="2"/>
        <v>1</v>
      </c>
      <c r="P13" s="29">
        <f t="shared" si="2"/>
        <v>0</v>
      </c>
    </row>
    <row r="14" spans="1:30" ht="15" x14ac:dyDescent="0.25">
      <c r="A14" s="72" t="s">
        <v>61</v>
      </c>
      <c r="B14" s="59">
        <v>45</v>
      </c>
      <c r="C14" s="59">
        <v>1</v>
      </c>
      <c r="D14" s="59">
        <v>1</v>
      </c>
      <c r="E14" s="60">
        <v>2.2222222222222223E-2</v>
      </c>
      <c r="F14" s="60">
        <v>1</v>
      </c>
      <c r="G14" s="59">
        <v>0</v>
      </c>
      <c r="H14"/>
      <c r="I14" s="24" t="str">
        <f t="shared" si="3"/>
        <v>PMTCT POST ANC 1</v>
      </c>
      <c r="J14" s="29">
        <f t="shared" si="1"/>
        <v>45</v>
      </c>
      <c r="K14" s="29">
        <f t="shared" si="0"/>
        <v>1</v>
      </c>
      <c r="L14" s="29">
        <f t="shared" si="0"/>
        <v>1</v>
      </c>
      <c r="M14" s="25">
        <f t="shared" si="4"/>
        <v>4.9504950495049506E-3</v>
      </c>
      <c r="N14" s="25">
        <f t="shared" si="5"/>
        <v>2.2222222222222223E-2</v>
      </c>
      <c r="O14" s="25">
        <f t="shared" si="2"/>
        <v>1</v>
      </c>
      <c r="P14" s="29">
        <f t="shared" si="2"/>
        <v>0</v>
      </c>
    </row>
    <row r="15" spans="1:30" ht="15" x14ac:dyDescent="0.25">
      <c r="A15" s="72" t="s">
        <v>57</v>
      </c>
      <c r="B15" s="59">
        <v>38</v>
      </c>
      <c r="C15" s="59">
        <v>0</v>
      </c>
      <c r="D15" s="59">
        <v>0</v>
      </c>
      <c r="E15" s="60">
        <v>0</v>
      </c>
      <c r="F15" s="60">
        <v>0</v>
      </c>
      <c r="G15" s="59">
        <v>0</v>
      </c>
      <c r="H15"/>
      <c r="I15" s="24" t="str">
        <f t="shared" si="3"/>
        <v>STI Clinic</v>
      </c>
      <c r="J15" s="29">
        <f t="shared" si="1"/>
        <v>38</v>
      </c>
      <c r="K15" s="29">
        <f t="shared" si="0"/>
        <v>0</v>
      </c>
      <c r="L15" s="29">
        <f t="shared" si="0"/>
        <v>0</v>
      </c>
      <c r="M15" s="25">
        <f t="shared" si="4"/>
        <v>0</v>
      </c>
      <c r="N15" s="25">
        <f t="shared" si="5"/>
        <v>0</v>
      </c>
      <c r="O15" s="25">
        <f t="shared" si="2"/>
        <v>0</v>
      </c>
      <c r="P15" s="29">
        <f t="shared" si="2"/>
        <v>0</v>
      </c>
    </row>
    <row r="16" spans="1:30" ht="15" x14ac:dyDescent="0.25">
      <c r="A16" s="72" t="s">
        <v>56</v>
      </c>
      <c r="B16" s="59">
        <v>119</v>
      </c>
      <c r="C16" s="59">
        <v>9</v>
      </c>
      <c r="D16" s="59">
        <v>9</v>
      </c>
      <c r="E16" s="60">
        <v>7.5630252100840331E-2</v>
      </c>
      <c r="F16" s="60">
        <v>1</v>
      </c>
      <c r="G16" s="59">
        <v>0</v>
      </c>
      <c r="H16"/>
      <c r="I16" s="24" t="str">
        <f t="shared" si="3"/>
        <v>TB Clinic</v>
      </c>
      <c r="J16" s="29">
        <f t="shared" si="1"/>
        <v>119</v>
      </c>
      <c r="K16" s="29">
        <f t="shared" si="0"/>
        <v>9</v>
      </c>
      <c r="L16" s="29">
        <f t="shared" si="0"/>
        <v>9</v>
      </c>
      <c r="M16" s="25">
        <f t="shared" si="4"/>
        <v>4.4554455445544552E-2</v>
      </c>
      <c r="N16" s="25">
        <f t="shared" si="5"/>
        <v>7.5630252100840331E-2</v>
      </c>
      <c r="O16" s="25">
        <f t="shared" si="2"/>
        <v>1</v>
      </c>
      <c r="P16" s="29">
        <f t="shared" si="2"/>
        <v>0</v>
      </c>
    </row>
    <row r="17" spans="1:18" ht="15" x14ac:dyDescent="0.25">
      <c r="A17" s="72" t="s">
        <v>52</v>
      </c>
      <c r="B17" s="59">
        <v>955</v>
      </c>
      <c r="C17" s="59">
        <v>23</v>
      </c>
      <c r="D17" s="59">
        <v>23</v>
      </c>
      <c r="E17" s="60">
        <v>2.4083769633507852E-2</v>
      </c>
      <c r="F17" s="60">
        <v>1</v>
      </c>
      <c r="G17" s="59">
        <v>0</v>
      </c>
      <c r="H17"/>
      <c r="I17" s="24" t="str">
        <f t="shared" si="3"/>
        <v>VCT</v>
      </c>
      <c r="J17" s="29">
        <f t="shared" si="1"/>
        <v>955</v>
      </c>
      <c r="K17" s="29">
        <f t="shared" si="0"/>
        <v>23</v>
      </c>
      <c r="L17" s="29">
        <f t="shared" si="0"/>
        <v>23</v>
      </c>
      <c r="M17" s="25">
        <f t="shared" si="4"/>
        <v>0.11386138613861387</v>
      </c>
      <c r="N17" s="25">
        <f t="shared" si="5"/>
        <v>2.4083769633507852E-2</v>
      </c>
      <c r="O17" s="25">
        <f t="shared" si="2"/>
        <v>1</v>
      </c>
      <c r="P17" s="29">
        <f t="shared" si="2"/>
        <v>0</v>
      </c>
    </row>
    <row r="18" spans="1:18" ht="15" x14ac:dyDescent="0.25">
      <c r="A18" s="72" t="s">
        <v>59</v>
      </c>
      <c r="B18" s="59">
        <v>7</v>
      </c>
      <c r="C18" s="59">
        <v>0</v>
      </c>
      <c r="D18" s="59">
        <v>0</v>
      </c>
      <c r="E18" s="60">
        <v>0</v>
      </c>
      <c r="F18" s="60">
        <v>0</v>
      </c>
      <c r="G18" s="59">
        <v>0</v>
      </c>
      <c r="H18"/>
      <c r="I18" s="24" t="str">
        <f t="shared" si="3"/>
        <v>VMMC</v>
      </c>
      <c r="J18" s="29">
        <f t="shared" si="1"/>
        <v>7</v>
      </c>
      <c r="K18" s="29">
        <f t="shared" si="0"/>
        <v>0</v>
      </c>
      <c r="L18" s="29">
        <f t="shared" si="0"/>
        <v>0</v>
      </c>
      <c r="M18" s="25">
        <f t="shared" si="4"/>
        <v>0</v>
      </c>
      <c r="N18" s="25">
        <f t="shared" si="5"/>
        <v>0</v>
      </c>
      <c r="O18" s="25">
        <f t="shared" si="2"/>
        <v>0</v>
      </c>
      <c r="P18" s="29">
        <f t="shared" si="2"/>
        <v>0</v>
      </c>
    </row>
    <row r="19" spans="1:18" x14ac:dyDescent="0.2">
      <c r="A19" s="5"/>
      <c r="B19" s="5"/>
      <c r="C19" s="5"/>
      <c r="D19" s="5"/>
      <c r="E19" s="5"/>
      <c r="F19" s="5"/>
      <c r="G19" s="5"/>
      <c r="H19" s="37"/>
      <c r="I19" s="26" t="s">
        <v>36</v>
      </c>
      <c r="J19" s="30">
        <f>SUM(J6:J18)</f>
        <v>6640</v>
      </c>
      <c r="K19" s="30">
        <f>SUM(K6:K18)</f>
        <v>208</v>
      </c>
      <c r="L19" s="30">
        <f>SUM(L6:L18)</f>
        <v>202</v>
      </c>
      <c r="M19" s="28">
        <f t="shared" si="4"/>
        <v>1</v>
      </c>
      <c r="N19" s="27">
        <f>K19/J19</f>
        <v>3.1325301204819279E-2</v>
      </c>
      <c r="O19" s="27">
        <f>L19/K19</f>
        <v>0.97115384615384615</v>
      </c>
      <c r="P19" s="31">
        <f>SUM(P6:P18)</f>
        <v>6</v>
      </c>
    </row>
    <row r="20" spans="1:18" x14ac:dyDescent="0.2">
      <c r="A20" s="5"/>
      <c r="B20" s="5"/>
      <c r="C20" s="5"/>
      <c r="D20" s="5"/>
      <c r="E20" s="5"/>
      <c r="F20" s="5"/>
      <c r="G20" s="5"/>
      <c r="H20" s="37"/>
      <c r="I20" s="32"/>
      <c r="J20" s="33"/>
      <c r="K20" s="33"/>
      <c r="L20" s="33"/>
      <c r="M20" s="34"/>
      <c r="N20" s="35"/>
      <c r="O20" s="35"/>
      <c r="P20" s="36"/>
    </row>
    <row r="21" spans="1:18" s="40" customFormat="1" ht="18" customHeight="1" x14ac:dyDescent="0.25">
      <c r="A21" s="38"/>
      <c r="B21" s="38"/>
      <c r="C21" s="38"/>
      <c r="D21" s="38"/>
      <c r="E21" s="38"/>
      <c r="F21" s="38"/>
      <c r="G21" s="38"/>
      <c r="H21" s="39"/>
      <c r="I21" s="90" t="str">
        <f>"PNS Contribution to TX_New ="&amp;ROUND((M8*100),1)&amp;"% from YY%, PNS yield = "&amp;ROUND((N8*100),1)&amp;"% from YY% against a target of 30%"</f>
        <v>PNS Contribution to TX_New =15.3% from YY%, PNS yield = 32% from YY% against a target of 30%</v>
      </c>
      <c r="J21" s="90"/>
      <c r="K21" s="90"/>
      <c r="L21" s="90"/>
      <c r="M21" s="90"/>
      <c r="N21" s="90"/>
      <c r="O21" s="90"/>
      <c r="P21" s="90"/>
      <c r="R21" s="41"/>
    </row>
    <row r="22" spans="1:18" ht="18" customHeight="1" x14ac:dyDescent="0.2">
      <c r="A22" s="5"/>
      <c r="B22" s="5"/>
      <c r="C22" s="5"/>
      <c r="D22" s="5"/>
      <c r="E22" s="5"/>
      <c r="F22" s="5"/>
      <c r="G22" s="5"/>
      <c r="H22" s="37"/>
      <c r="I22" s="90"/>
      <c r="J22" s="90"/>
      <c r="K22" s="90"/>
      <c r="L22" s="90"/>
      <c r="M22" s="90"/>
      <c r="N22" s="90"/>
      <c r="O22" s="90"/>
      <c r="P22" s="90"/>
    </row>
  </sheetData>
  <mergeCells count="2">
    <mergeCell ref="I4:O4"/>
    <mergeCell ref="I21:P22"/>
  </mergeCells>
  <conditionalFormatting sqref="M6:M18">
    <cfRule type="colorScale" priority="6">
      <colorScale>
        <cfvo type="min"/>
        <cfvo type="percentile" val="50"/>
        <cfvo type="max"/>
        <color rgb="FFF8696B"/>
        <color rgb="FFFFEB84"/>
        <color rgb="FF63BE7B"/>
      </colorScale>
    </cfRule>
  </conditionalFormatting>
  <conditionalFormatting sqref="N6:N18">
    <cfRule type="colorScale" priority="5">
      <colorScale>
        <cfvo type="min"/>
        <cfvo type="percentile" val="50"/>
        <cfvo type="max"/>
        <color rgb="FFF8696B"/>
        <color rgb="FFFFEB84"/>
        <color rgb="FF63BE7B"/>
      </colorScale>
    </cfRule>
  </conditionalFormatting>
  <conditionalFormatting sqref="O6:O18">
    <cfRule type="colorScale" priority="4">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F78C9-A7E3-4BC0-8646-BEC48D82F2DE}">
  <sheetPr>
    <tabColor rgb="FF7030A0"/>
  </sheetPr>
  <dimension ref="A1:R68"/>
  <sheetViews>
    <sheetView showGridLines="0" zoomScale="75" zoomScaleNormal="75" workbookViewId="0">
      <selection activeCell="A8" sqref="A8"/>
    </sheetView>
  </sheetViews>
  <sheetFormatPr defaultColWidth="9.140625" defaultRowHeight="14.25" x14ac:dyDescent="0.2"/>
  <cols>
    <col min="1" max="1" width="37.7109375" style="18" bestFit="1" customWidth="1" collapsed="1"/>
    <col min="2" max="2" width="25.42578125" style="1" bestFit="1" customWidth="1" collapsed="1"/>
    <col min="3" max="3" width="14.5703125" style="1" bestFit="1" customWidth="1" collapsed="1"/>
    <col min="4" max="4" width="25.42578125" style="1" bestFit="1" customWidth="1" collapsed="1"/>
    <col min="5" max="6" width="12" style="1" bestFit="1" customWidth="1" collapsed="1"/>
    <col min="7" max="14" width="10.42578125" style="1" bestFit="1" customWidth="1" collapsed="1"/>
    <col min="15" max="17" width="21" style="1" customWidth="1" collapsed="1"/>
    <col min="18" max="18" width="3" style="2" bestFit="1" customWidth="1" collapsed="1"/>
    <col min="19" max="35" width="3" style="1" customWidth="1" collapsed="1"/>
    <col min="36" max="36" width="4" style="1" customWidth="1" collapsed="1"/>
    <col min="37" max="37" width="10.42578125" style="1" customWidth="1" collapsed="1"/>
    <col min="38" max="46" width="2" style="1" customWidth="1" collapsed="1"/>
    <col min="47" max="72" width="3" style="1" customWidth="1" collapsed="1"/>
    <col min="73" max="73" width="4" style="1" customWidth="1" collapsed="1"/>
    <col min="74" max="74" width="10.42578125" style="1" customWidth="1" collapsed="1"/>
    <col min="75" max="83" width="2" style="1" customWidth="1" collapsed="1"/>
    <col min="84" max="106" width="3" style="1" customWidth="1" collapsed="1"/>
    <col min="107" max="108" width="4" style="1" customWidth="1" collapsed="1"/>
    <col min="109" max="109" width="10.42578125" style="1" customWidth="1" collapsed="1"/>
    <col min="110" max="118" width="2" style="1" customWidth="1" collapsed="1"/>
    <col min="119" max="145" width="3" style="1" customWidth="1" collapsed="1"/>
    <col min="146" max="147" width="4" style="1" customWidth="1" collapsed="1"/>
    <col min="148" max="148" width="10.42578125" style="1" customWidth="1" collapsed="1"/>
    <col min="149" max="155" width="2" style="1" customWidth="1" collapsed="1"/>
    <col min="156" max="162" width="3" style="1" customWidth="1" collapsed="1"/>
    <col min="163" max="163" width="10.42578125" style="1" customWidth="1" collapsed="1"/>
    <col min="164" max="169" width="2" style="1" customWidth="1" collapsed="1"/>
    <col min="170" max="174" width="3" style="1" customWidth="1" collapsed="1"/>
    <col min="175" max="175" width="10.42578125" style="1" customWidth="1" collapsed="1"/>
    <col min="176" max="184" width="2" style="1" customWidth="1" collapsed="1"/>
    <col min="185" max="215" width="3" style="1" customWidth="1" collapsed="1"/>
    <col min="216" max="216" width="4" style="1" customWidth="1" collapsed="1"/>
    <col min="217" max="217" width="10.42578125" style="1" customWidth="1" collapsed="1"/>
    <col min="218" max="227" width="2" style="1" customWidth="1" collapsed="1"/>
    <col min="228" max="263" width="3" style="1" customWidth="1" collapsed="1"/>
    <col min="264" max="267" width="4" style="1" customWidth="1" collapsed="1"/>
    <col min="268" max="268" width="10.42578125" style="1" customWidth="1" collapsed="1"/>
    <col min="269" max="277" width="2" style="1" customWidth="1" collapsed="1"/>
    <col min="278" max="315" width="3" style="1" customWidth="1" collapsed="1"/>
    <col min="316" max="319" width="4" style="1" customWidth="1" collapsed="1"/>
    <col min="320" max="320" width="10.42578125" style="1" customWidth="1" collapsed="1"/>
    <col min="321" max="329" width="2" style="1" customWidth="1" collapsed="1"/>
    <col min="330" max="367" width="3" style="1" customWidth="1" collapsed="1"/>
    <col min="368" max="371" width="4" style="1" customWidth="1" collapsed="1"/>
    <col min="372" max="372" width="10.42578125" style="1" customWidth="1" collapsed="1"/>
    <col min="373" max="381" width="2" style="1" customWidth="1" collapsed="1"/>
    <col min="382" max="424" width="3" style="1" customWidth="1" collapsed="1"/>
    <col min="425" max="428" width="4" style="1" customWidth="1" collapsed="1"/>
    <col min="429" max="429" width="10.42578125" style="1" customWidth="1" collapsed="1"/>
    <col min="430" max="437" width="2" style="1" customWidth="1" collapsed="1"/>
    <col min="438" max="445" width="3" style="1" customWidth="1" collapsed="1"/>
    <col min="446" max="446" width="10.42578125" style="1" customWidth="1" collapsed="1"/>
    <col min="447" max="450" width="2" style="1" customWidth="1" collapsed="1"/>
    <col min="451" max="453" width="3" style="1" customWidth="1" collapsed="1"/>
    <col min="454" max="454" width="10.42578125" style="1" customWidth="1" collapsed="1"/>
    <col min="455" max="463" width="2" style="1" customWidth="1" collapsed="1"/>
    <col min="464" max="497" width="3" style="1" customWidth="1" collapsed="1"/>
    <col min="498" max="504" width="4" style="1" customWidth="1" collapsed="1"/>
    <col min="505" max="505" width="10.42578125" style="1" customWidth="1" collapsed="1"/>
    <col min="506" max="514" width="2" style="1" customWidth="1" collapsed="1"/>
    <col min="515" max="553" width="3" style="1" customWidth="1" collapsed="1"/>
    <col min="554" max="561" width="4" style="1" customWidth="1" collapsed="1"/>
    <col min="562" max="562" width="11.28515625" style="1" customWidth="1" collapsed="1"/>
    <col min="563" max="16384" width="9.140625" style="1" collapsed="1"/>
  </cols>
  <sheetData>
    <row r="1" spans="1:4" x14ac:dyDescent="0.2">
      <c r="A1" s="57" t="s">
        <v>39</v>
      </c>
      <c r="B1" s="57" t="s">
        <v>51</v>
      </c>
    </row>
    <row r="2" spans="1:4" x14ac:dyDescent="0.2">
      <c r="A2" s="57" t="s">
        <v>6</v>
      </c>
      <c r="B2" s="57" t="s">
        <v>47</v>
      </c>
    </row>
    <row r="3" spans="1:4" x14ac:dyDescent="0.2">
      <c r="A3" s="57" t="s">
        <v>41</v>
      </c>
      <c r="B3" s="57" t="s">
        <v>51</v>
      </c>
    </row>
    <row r="4" spans="1:4" ht="15" x14ac:dyDescent="0.25">
      <c r="A4" s="44"/>
      <c r="B4"/>
      <c r="C4"/>
      <c r="D4"/>
    </row>
    <row r="5" spans="1:4" ht="15" x14ac:dyDescent="0.25">
      <c r="A5" s="72" t="s">
        <v>37</v>
      </c>
      <c r="B5" s="57" t="s">
        <v>8</v>
      </c>
      <c r="C5"/>
      <c r="D5"/>
    </row>
    <row r="6" spans="1:4" ht="15" x14ac:dyDescent="0.25">
      <c r="A6" s="72" t="s">
        <v>4</v>
      </c>
      <c r="B6" s="57" t="s">
        <v>119</v>
      </c>
      <c r="C6"/>
      <c r="D6"/>
    </row>
    <row r="7" spans="1:4" ht="15" x14ac:dyDescent="0.25">
      <c r="A7" s="72" t="s">
        <v>60</v>
      </c>
      <c r="B7" s="59">
        <v>1</v>
      </c>
      <c r="C7"/>
      <c r="D7"/>
    </row>
    <row r="8" spans="1:4" ht="15" x14ac:dyDescent="0.25">
      <c r="A8" s="72" t="s">
        <v>134</v>
      </c>
      <c r="B8" s="59">
        <v>1</v>
      </c>
      <c r="C8"/>
      <c r="D8"/>
    </row>
    <row r="9" spans="1:4" ht="15" x14ac:dyDescent="0.25">
      <c r="A9" s="72" t="s">
        <v>65</v>
      </c>
      <c r="B9" s="59">
        <v>1</v>
      </c>
      <c r="C9"/>
      <c r="D9"/>
    </row>
    <row r="10" spans="1:4" ht="15" x14ac:dyDescent="0.25">
      <c r="A10" s="72" t="s">
        <v>64</v>
      </c>
      <c r="B10" s="59">
        <v>1</v>
      </c>
      <c r="C10"/>
      <c r="D10"/>
    </row>
    <row r="11" spans="1:4" ht="15" x14ac:dyDescent="0.25">
      <c r="A11" s="72" t="s">
        <v>63</v>
      </c>
      <c r="B11" s="59">
        <v>2</v>
      </c>
      <c r="C11"/>
      <c r="D11"/>
    </row>
    <row r="12" spans="1:4" ht="15" x14ac:dyDescent="0.25">
      <c r="A12" s="72" t="s">
        <v>96</v>
      </c>
      <c r="B12" s="59">
        <v>6</v>
      </c>
      <c r="C12"/>
      <c r="D12"/>
    </row>
    <row r="13" spans="1:4" ht="15" x14ac:dyDescent="0.25">
      <c r="A13"/>
      <c r="B13"/>
      <c r="C13"/>
      <c r="D13"/>
    </row>
    <row r="14" spans="1:4" ht="15" x14ac:dyDescent="0.25">
      <c r="A14"/>
      <c r="B14"/>
      <c r="C14"/>
      <c r="D14"/>
    </row>
    <row r="15" spans="1:4" ht="15" x14ac:dyDescent="0.25">
      <c r="A15"/>
      <c r="B15"/>
      <c r="C15"/>
      <c r="D15"/>
    </row>
    <row r="16" spans="1:4" ht="15" x14ac:dyDescent="0.25">
      <c r="A16"/>
      <c r="B16"/>
      <c r="C16"/>
      <c r="D16"/>
    </row>
    <row r="17" spans="1:4" ht="15" x14ac:dyDescent="0.25">
      <c r="A17"/>
      <c r="B17"/>
      <c r="C17"/>
      <c r="D17"/>
    </row>
    <row r="18" spans="1:4" ht="15" x14ac:dyDescent="0.25">
      <c r="A18"/>
      <c r="B18"/>
      <c r="C18"/>
      <c r="D18"/>
    </row>
    <row r="19" spans="1:4" ht="15" x14ac:dyDescent="0.25">
      <c r="A19"/>
      <c r="B19"/>
      <c r="C19"/>
      <c r="D19"/>
    </row>
    <row r="20" spans="1:4" ht="15" x14ac:dyDescent="0.25">
      <c r="A20"/>
      <c r="B20"/>
      <c r="C20"/>
      <c r="D20"/>
    </row>
    <row r="21" spans="1:4" ht="15" x14ac:dyDescent="0.25">
      <c r="A21"/>
      <c r="B21"/>
      <c r="C21"/>
      <c r="D21"/>
    </row>
    <row r="22" spans="1:4" ht="15" x14ac:dyDescent="0.25">
      <c r="A22"/>
      <c r="B22"/>
      <c r="C22"/>
      <c r="D22"/>
    </row>
    <row r="23" spans="1:4" ht="15" x14ac:dyDescent="0.25">
      <c r="A23"/>
      <c r="B23"/>
      <c r="C23"/>
      <c r="D23"/>
    </row>
    <row r="24" spans="1:4" ht="15" x14ac:dyDescent="0.25">
      <c r="A24"/>
      <c r="B24"/>
      <c r="C24"/>
      <c r="D24"/>
    </row>
    <row r="25" spans="1:4" ht="15" x14ac:dyDescent="0.25">
      <c r="A25"/>
      <c r="B25"/>
    </row>
    <row r="26" spans="1:4" ht="15" x14ac:dyDescent="0.25">
      <c r="A26"/>
      <c r="B26"/>
    </row>
    <row r="27" spans="1:4" ht="15" x14ac:dyDescent="0.25">
      <c r="A27"/>
      <c r="B27"/>
    </row>
    <row r="28" spans="1:4" ht="15" x14ac:dyDescent="0.25">
      <c r="A28"/>
      <c r="B28"/>
    </row>
    <row r="29" spans="1:4" ht="15" x14ac:dyDescent="0.25">
      <c r="A29"/>
      <c r="B29"/>
    </row>
    <row r="30" spans="1:4" ht="15" x14ac:dyDescent="0.25">
      <c r="A30"/>
      <c r="B30"/>
    </row>
    <row r="31" spans="1:4" ht="15" x14ac:dyDescent="0.25">
      <c r="A31"/>
      <c r="B31"/>
    </row>
    <row r="32" spans="1:4" ht="15" x14ac:dyDescent="0.25">
      <c r="A32"/>
      <c r="B32"/>
    </row>
    <row r="33" spans="1:2" ht="15" x14ac:dyDescent="0.25">
      <c r="A33"/>
      <c r="B33"/>
    </row>
    <row r="34" spans="1:2" ht="15" x14ac:dyDescent="0.25">
      <c r="A34"/>
      <c r="B34"/>
    </row>
    <row r="35" spans="1:2" ht="15" x14ac:dyDescent="0.25">
      <c r="A35"/>
      <c r="B35"/>
    </row>
    <row r="36" spans="1:2" ht="15" x14ac:dyDescent="0.25">
      <c r="A36"/>
      <c r="B36"/>
    </row>
    <row r="37" spans="1:2" ht="15" x14ac:dyDescent="0.25">
      <c r="A37"/>
      <c r="B37"/>
    </row>
    <row r="38" spans="1:2" ht="15" x14ac:dyDescent="0.25">
      <c r="A38"/>
      <c r="B38"/>
    </row>
    <row r="39" spans="1:2" ht="15" x14ac:dyDescent="0.25">
      <c r="A39"/>
      <c r="B39"/>
    </row>
    <row r="40" spans="1:2" ht="15" x14ac:dyDescent="0.25">
      <c r="A40"/>
      <c r="B40"/>
    </row>
    <row r="41" spans="1:2" ht="15" x14ac:dyDescent="0.25">
      <c r="A41"/>
      <c r="B41"/>
    </row>
    <row r="42" spans="1:2" ht="15" x14ac:dyDescent="0.25">
      <c r="A42"/>
      <c r="B42"/>
    </row>
    <row r="43" spans="1:2" ht="15" x14ac:dyDescent="0.25">
      <c r="A43"/>
      <c r="B43"/>
    </row>
    <row r="44" spans="1:2" ht="15" x14ac:dyDescent="0.25">
      <c r="A44"/>
      <c r="B44"/>
    </row>
    <row r="45" spans="1:2" ht="15" x14ac:dyDescent="0.25">
      <c r="A45"/>
      <c r="B45"/>
    </row>
    <row r="46" spans="1:2" s="2" customFormat="1" ht="15" x14ac:dyDescent="0.25">
      <c r="A46"/>
      <c r="B46"/>
    </row>
    <row r="47" spans="1:2" ht="15" x14ac:dyDescent="0.25">
      <c r="A47"/>
      <c r="B47"/>
    </row>
    <row r="48" spans="1:2" ht="15" x14ac:dyDescent="0.25">
      <c r="A48"/>
      <c r="B48"/>
    </row>
    <row r="49" spans="1:2" ht="15" x14ac:dyDescent="0.25">
      <c r="A49"/>
      <c r="B49"/>
    </row>
    <row r="50" spans="1:2" ht="15" x14ac:dyDescent="0.25">
      <c r="A50"/>
      <c r="B50"/>
    </row>
    <row r="51" spans="1:2" ht="15" x14ac:dyDescent="0.25">
      <c r="A51"/>
      <c r="B51"/>
    </row>
    <row r="52" spans="1:2" ht="15" x14ac:dyDescent="0.25">
      <c r="A52"/>
      <c r="B52"/>
    </row>
    <row r="53" spans="1:2" ht="15" x14ac:dyDescent="0.25">
      <c r="A53"/>
      <c r="B53"/>
    </row>
    <row r="54" spans="1:2" ht="15" x14ac:dyDescent="0.25">
      <c r="A54"/>
      <c r="B54"/>
    </row>
    <row r="55" spans="1:2" ht="15" x14ac:dyDescent="0.25">
      <c r="A55"/>
      <c r="B55"/>
    </row>
    <row r="56" spans="1:2" ht="15" x14ac:dyDescent="0.25">
      <c r="A56"/>
      <c r="B56"/>
    </row>
    <row r="57" spans="1:2" ht="15" x14ac:dyDescent="0.25">
      <c r="A57"/>
      <c r="B57"/>
    </row>
    <row r="58" spans="1:2" ht="15" x14ac:dyDescent="0.25">
      <c r="A58"/>
      <c r="B58"/>
    </row>
    <row r="59" spans="1:2" ht="15" x14ac:dyDescent="0.25">
      <c r="A59"/>
      <c r="B59"/>
    </row>
    <row r="60" spans="1:2" ht="15" x14ac:dyDescent="0.25">
      <c r="A60"/>
      <c r="B60"/>
    </row>
    <row r="61" spans="1:2" ht="15" x14ac:dyDescent="0.25">
      <c r="A61"/>
      <c r="B61"/>
    </row>
    <row r="62" spans="1:2" ht="15" x14ac:dyDescent="0.25">
      <c r="A62"/>
      <c r="B62"/>
    </row>
    <row r="63" spans="1:2" ht="15" x14ac:dyDescent="0.25">
      <c r="A63"/>
      <c r="B63"/>
    </row>
    <row r="64" spans="1:2" ht="15" x14ac:dyDescent="0.25">
      <c r="A64"/>
      <c r="B64"/>
    </row>
    <row r="65" spans="1:2" ht="15" x14ac:dyDescent="0.25">
      <c r="A65"/>
      <c r="B65"/>
    </row>
    <row r="66" spans="1:2" ht="15" x14ac:dyDescent="0.25">
      <c r="A66"/>
      <c r="B66"/>
    </row>
    <row r="67" spans="1:2" ht="15" x14ac:dyDescent="0.25">
      <c r="A67"/>
      <c r="B67"/>
    </row>
    <row r="68" spans="1:2" ht="15" x14ac:dyDescent="0.25">
      <c r="A68"/>
      <c r="B6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0A6B8-90C1-4C79-848B-B93BE8FE1C12}">
  <dimension ref="A1:R45"/>
  <sheetViews>
    <sheetView showGridLines="0" zoomScale="73" zoomScaleNormal="73" workbookViewId="0">
      <selection activeCell="B7" sqref="B7"/>
    </sheetView>
  </sheetViews>
  <sheetFormatPr defaultColWidth="9.140625" defaultRowHeight="15.75" customHeight="1" x14ac:dyDescent="0.25"/>
  <cols>
    <col min="1" max="1" width="12.85546875" style="12" bestFit="1" customWidth="1" collapsed="1"/>
    <col min="2" max="2" width="19.85546875" style="6" bestFit="1" customWidth="1" collapsed="1"/>
    <col min="3" max="4" width="7" style="6" bestFit="1" customWidth="1" collapsed="1"/>
    <col min="5" max="5" width="10" style="6" bestFit="1" customWidth="1" collapsed="1"/>
    <col min="6" max="17" width="14" style="6" customWidth="1" collapsed="1"/>
    <col min="18" max="18" width="3" style="7" bestFit="1" customWidth="1" collapsed="1"/>
    <col min="19" max="35" width="3" style="6" customWidth="1" collapsed="1"/>
    <col min="36" max="36" width="4" style="6" customWidth="1" collapsed="1"/>
    <col min="37" max="37" width="10.42578125" style="6" customWidth="1" collapsed="1"/>
    <col min="38" max="46" width="2" style="6" customWidth="1" collapsed="1"/>
    <col min="47" max="72" width="3" style="6" customWidth="1" collapsed="1"/>
    <col min="73" max="73" width="4" style="6" customWidth="1" collapsed="1"/>
    <col min="74" max="74" width="10.42578125" style="6" customWidth="1" collapsed="1"/>
    <col min="75" max="83" width="2" style="6" customWidth="1" collapsed="1"/>
    <col min="84" max="106" width="3" style="6" customWidth="1" collapsed="1"/>
    <col min="107" max="108" width="4" style="6" customWidth="1" collapsed="1"/>
    <col min="109" max="109" width="10.42578125" style="6" customWidth="1" collapsed="1"/>
    <col min="110" max="118" width="2" style="6" customWidth="1" collapsed="1"/>
    <col min="119" max="145" width="3" style="6" customWidth="1" collapsed="1"/>
    <col min="146" max="147" width="4" style="6" customWidth="1" collapsed="1"/>
    <col min="148" max="148" width="10.42578125" style="6" customWidth="1" collapsed="1"/>
    <col min="149" max="155" width="2" style="6" customWidth="1" collapsed="1"/>
    <col min="156" max="162" width="3" style="6" customWidth="1" collapsed="1"/>
    <col min="163" max="163" width="10.42578125" style="6" customWidth="1" collapsed="1"/>
    <col min="164" max="169" width="2" style="6" customWidth="1" collapsed="1"/>
    <col min="170" max="174" width="3" style="6" customWidth="1" collapsed="1"/>
    <col min="175" max="175" width="10.42578125" style="6" customWidth="1" collapsed="1"/>
    <col min="176" max="184" width="2" style="6" customWidth="1" collapsed="1"/>
    <col min="185" max="215" width="3" style="6" customWidth="1" collapsed="1"/>
    <col min="216" max="216" width="4" style="6" customWidth="1" collapsed="1"/>
    <col min="217" max="217" width="10.42578125" style="6" customWidth="1" collapsed="1"/>
    <col min="218" max="227" width="2" style="6" customWidth="1" collapsed="1"/>
    <col min="228" max="263" width="3" style="6" customWidth="1" collapsed="1"/>
    <col min="264" max="267" width="4" style="6" customWidth="1" collapsed="1"/>
    <col min="268" max="268" width="10.42578125" style="6" customWidth="1" collapsed="1"/>
    <col min="269" max="277" width="2" style="6" customWidth="1" collapsed="1"/>
    <col min="278" max="315" width="3" style="6" customWidth="1" collapsed="1"/>
    <col min="316" max="319" width="4" style="6" customWidth="1" collapsed="1"/>
    <col min="320" max="320" width="10.42578125" style="6" customWidth="1" collapsed="1"/>
    <col min="321" max="329" width="2" style="6" customWidth="1" collapsed="1"/>
    <col min="330" max="367" width="3" style="6" customWidth="1" collapsed="1"/>
    <col min="368" max="371" width="4" style="6" customWidth="1" collapsed="1"/>
    <col min="372" max="372" width="10.42578125" style="6" customWidth="1" collapsed="1"/>
    <col min="373" max="381" width="2" style="6" customWidth="1" collapsed="1"/>
    <col min="382" max="424" width="3" style="6" customWidth="1" collapsed="1"/>
    <col min="425" max="428" width="4" style="6" customWidth="1" collapsed="1"/>
    <col min="429" max="429" width="10.42578125" style="6" customWidth="1" collapsed="1"/>
    <col min="430" max="437" width="2" style="6" customWidth="1" collapsed="1"/>
    <col min="438" max="445" width="3" style="6" customWidth="1" collapsed="1"/>
    <col min="446" max="446" width="10.42578125" style="6" customWidth="1" collapsed="1"/>
    <col min="447" max="450" width="2" style="6" customWidth="1" collapsed="1"/>
    <col min="451" max="453" width="3" style="6" customWidth="1" collapsed="1"/>
    <col min="454" max="454" width="10.42578125" style="6" customWidth="1" collapsed="1"/>
    <col min="455" max="463" width="2" style="6" customWidth="1" collapsed="1"/>
    <col min="464" max="497" width="3" style="6" customWidth="1" collapsed="1"/>
    <col min="498" max="504" width="4" style="6" customWidth="1" collapsed="1"/>
    <col min="505" max="505" width="10.42578125" style="6" customWidth="1" collapsed="1"/>
    <col min="506" max="514" width="2" style="6" customWidth="1" collapsed="1"/>
    <col min="515" max="553" width="3" style="6" customWidth="1" collapsed="1"/>
    <col min="554" max="561" width="4" style="6" customWidth="1" collapsed="1"/>
    <col min="562" max="562" width="11.28515625" style="6" customWidth="1" collapsed="1"/>
    <col min="563" max="16384" width="9.140625" style="6" collapsed="1"/>
  </cols>
  <sheetData>
    <row r="1" spans="1:18" x14ac:dyDescent="0.25">
      <c r="A1" s="68" t="s">
        <v>6</v>
      </c>
      <c r="B1" s="62" t="s">
        <v>40</v>
      </c>
    </row>
    <row r="2" spans="1:18" x14ac:dyDescent="0.25">
      <c r="A2" s="62" t="s">
        <v>7</v>
      </c>
      <c r="B2" s="62" t="s">
        <v>40</v>
      </c>
    </row>
    <row r="3" spans="1:18" x14ac:dyDescent="0.25">
      <c r="A3" s="8"/>
      <c r="B3" s="8"/>
      <c r="C3" s="8"/>
      <c r="D3" s="8"/>
      <c r="E3" s="8"/>
      <c r="F3" s="8"/>
      <c r="G3" s="8"/>
      <c r="H3" s="8"/>
      <c r="I3" s="8"/>
      <c r="J3" s="8"/>
      <c r="K3" s="8"/>
      <c r="L3" s="8"/>
    </row>
    <row r="4" spans="1:18" x14ac:dyDescent="0.25">
      <c r="A4" s="68" t="s">
        <v>37</v>
      </c>
      <c r="B4" s="68" t="s">
        <v>8</v>
      </c>
      <c r="C4" s="62"/>
      <c r="D4"/>
      <c r="E4"/>
      <c r="F4" s="8"/>
      <c r="G4" s="8"/>
      <c r="H4" s="8"/>
      <c r="I4" s="8"/>
      <c r="J4" s="8"/>
      <c r="K4" s="8"/>
      <c r="L4" s="8"/>
    </row>
    <row r="5" spans="1:18" s="11" customFormat="1" ht="183" x14ac:dyDescent="0.25">
      <c r="A5" s="71" t="s">
        <v>41</v>
      </c>
      <c r="B5" s="75" t="s">
        <v>81</v>
      </c>
      <c r="C5" s="75" t="s">
        <v>82</v>
      </c>
      <c r="D5"/>
      <c r="E5"/>
      <c r="F5" s="10"/>
      <c r="G5" s="10"/>
      <c r="H5" s="10"/>
      <c r="I5" s="10"/>
      <c r="J5" s="10"/>
      <c r="K5" s="10"/>
      <c r="L5" s="10"/>
      <c r="R5" s="13"/>
    </row>
    <row r="6" spans="1:18" x14ac:dyDescent="0.25">
      <c r="A6" s="70" t="s">
        <v>87</v>
      </c>
      <c r="B6" s="63">
        <v>202</v>
      </c>
      <c r="C6" s="63">
        <v>206</v>
      </c>
      <c r="D6"/>
      <c r="E6"/>
      <c r="F6" s="8"/>
      <c r="G6" s="8"/>
      <c r="H6" s="8"/>
      <c r="I6" s="8"/>
      <c r="J6" s="8"/>
      <c r="K6" s="8"/>
      <c r="L6" s="8"/>
    </row>
    <row r="7" spans="1:18" x14ac:dyDescent="0.25">
      <c r="A7" s="70" t="s">
        <v>88</v>
      </c>
      <c r="B7" s="63">
        <v>188</v>
      </c>
      <c r="C7" s="63">
        <v>193</v>
      </c>
      <c r="D7"/>
      <c r="E7"/>
      <c r="F7" s="8"/>
      <c r="G7" s="8"/>
      <c r="H7" s="8"/>
      <c r="I7" s="8"/>
      <c r="J7" s="8"/>
      <c r="K7" s="8"/>
      <c r="L7" s="8"/>
    </row>
    <row r="8" spans="1:18" x14ac:dyDescent="0.25">
      <c r="A8" s="70" t="s">
        <v>89</v>
      </c>
      <c r="B8" s="63">
        <v>236</v>
      </c>
      <c r="C8" s="63">
        <v>226</v>
      </c>
      <c r="D8"/>
      <c r="E8"/>
      <c r="F8" s="8"/>
      <c r="G8" s="8"/>
      <c r="H8" s="8"/>
      <c r="I8" s="8"/>
      <c r="J8" s="8"/>
      <c r="K8" s="8"/>
      <c r="L8" s="8"/>
    </row>
    <row r="9" spans="1:18" x14ac:dyDescent="0.25">
      <c r="A9" s="70" t="s">
        <v>90</v>
      </c>
      <c r="B9" s="63">
        <v>194</v>
      </c>
      <c r="C9" s="63">
        <v>186</v>
      </c>
      <c r="D9"/>
      <c r="E9"/>
      <c r="F9" s="8"/>
      <c r="G9" s="8"/>
      <c r="H9" s="8"/>
      <c r="I9" s="8"/>
      <c r="J9" s="8"/>
      <c r="K9" s="8"/>
      <c r="L9" s="8"/>
    </row>
    <row r="10" spans="1:18" x14ac:dyDescent="0.25">
      <c r="A10" s="70" t="s">
        <v>91</v>
      </c>
      <c r="B10" s="63">
        <v>26</v>
      </c>
      <c r="C10" s="63">
        <v>22</v>
      </c>
      <c r="D10"/>
      <c r="E10"/>
      <c r="F10" s="8"/>
      <c r="G10" s="8"/>
      <c r="H10" s="8"/>
      <c r="I10" s="8"/>
      <c r="J10" s="8"/>
      <c r="K10" s="8"/>
      <c r="L10" s="8"/>
    </row>
    <row r="11" spans="1:18" x14ac:dyDescent="0.25">
      <c r="A11" s="70" t="s">
        <v>92</v>
      </c>
      <c r="B11" s="63">
        <v>24</v>
      </c>
      <c r="C11" s="63">
        <v>22</v>
      </c>
      <c r="D11"/>
      <c r="E11"/>
      <c r="F11" s="8"/>
      <c r="G11" s="8"/>
      <c r="H11" s="8"/>
      <c r="I11" s="8"/>
      <c r="J11" s="8"/>
      <c r="K11" s="8"/>
      <c r="L11" s="8"/>
    </row>
    <row r="12" spans="1:18" x14ac:dyDescent="0.25">
      <c r="A12" s="70" t="s">
        <v>93</v>
      </c>
      <c r="B12" s="63">
        <v>254</v>
      </c>
      <c r="C12" s="63">
        <v>258</v>
      </c>
      <c r="D12"/>
      <c r="E12"/>
      <c r="F12" s="8"/>
      <c r="G12" s="8"/>
      <c r="H12" s="8"/>
      <c r="I12" s="8"/>
      <c r="J12" s="8"/>
      <c r="K12" s="8"/>
      <c r="L12" s="8"/>
    </row>
    <row r="13" spans="1:18" x14ac:dyDescent="0.25">
      <c r="A13" s="70" t="s">
        <v>94</v>
      </c>
      <c r="B13" s="63">
        <v>278</v>
      </c>
      <c r="C13" s="63">
        <v>255</v>
      </c>
      <c r="D13"/>
      <c r="E13"/>
      <c r="F13" s="8"/>
      <c r="G13" s="8"/>
      <c r="H13" s="8"/>
      <c r="I13" s="8"/>
      <c r="J13" s="8"/>
      <c r="K13" s="8"/>
      <c r="L13" s="8"/>
    </row>
    <row r="14" spans="1:18" x14ac:dyDescent="0.25">
      <c r="A14" s="70" t="s">
        <v>95</v>
      </c>
      <c r="B14" s="63">
        <v>323</v>
      </c>
      <c r="C14" s="63">
        <v>319</v>
      </c>
      <c r="D14"/>
      <c r="E14"/>
      <c r="F14" s="8"/>
      <c r="G14" s="8"/>
      <c r="H14" s="8"/>
      <c r="I14" s="8"/>
      <c r="J14" s="8"/>
      <c r="K14" s="8"/>
      <c r="L14" s="8"/>
    </row>
    <row r="15" spans="1:18" x14ac:dyDescent="0.25">
      <c r="A15" s="70" t="s">
        <v>96</v>
      </c>
      <c r="B15" s="63">
        <v>1725</v>
      </c>
      <c r="C15" s="63">
        <v>1687</v>
      </c>
      <c r="D15"/>
      <c r="E15"/>
      <c r="F15" s="8"/>
      <c r="G15" s="8"/>
      <c r="H15" s="8"/>
      <c r="I15" s="8"/>
      <c r="J15" s="8"/>
      <c r="K15" s="8"/>
      <c r="L15" s="8"/>
    </row>
    <row r="16" spans="1:18" x14ac:dyDescent="0.25">
      <c r="A16"/>
      <c r="B16"/>
      <c r="C16"/>
      <c r="D16"/>
      <c r="E16"/>
      <c r="F16" s="8"/>
      <c r="G16" s="8"/>
      <c r="H16" s="8"/>
      <c r="I16" s="8"/>
      <c r="J16" s="8"/>
      <c r="K16" s="8"/>
      <c r="L16" s="8"/>
    </row>
    <row r="17" spans="1:12" x14ac:dyDescent="0.25">
      <c r="A17"/>
      <c r="B17"/>
      <c r="C17"/>
      <c r="D17"/>
      <c r="E17" s="8"/>
      <c r="F17" s="8"/>
      <c r="G17" s="8"/>
      <c r="H17" s="8"/>
      <c r="I17" s="8"/>
      <c r="J17" s="8"/>
      <c r="K17" s="8"/>
      <c r="L17" s="8"/>
    </row>
    <row r="18" spans="1:12" x14ac:dyDescent="0.25">
      <c r="A18"/>
      <c r="B18"/>
      <c r="C18"/>
      <c r="D18"/>
      <c r="E18" s="8"/>
      <c r="F18" s="8"/>
      <c r="G18" s="8"/>
      <c r="H18" s="8"/>
      <c r="I18" s="8"/>
      <c r="J18" s="8"/>
      <c r="K18" s="8"/>
      <c r="L18" s="8"/>
    </row>
    <row r="19" spans="1:12" x14ac:dyDescent="0.25">
      <c r="A19"/>
      <c r="B19"/>
      <c r="C19"/>
      <c r="D19"/>
      <c r="E19" s="8"/>
      <c r="F19" s="8"/>
      <c r="G19" s="8"/>
      <c r="H19" s="8"/>
      <c r="I19" s="8"/>
      <c r="J19" s="8"/>
      <c r="K19" s="8"/>
      <c r="L19" s="8"/>
    </row>
    <row r="20" spans="1:12" x14ac:dyDescent="0.25">
      <c r="A20"/>
      <c r="B20"/>
      <c r="C20"/>
      <c r="D20"/>
      <c r="E20" s="8"/>
      <c r="F20" s="8"/>
      <c r="G20" s="8"/>
      <c r="H20" s="8"/>
      <c r="I20" s="8"/>
      <c r="J20" s="8"/>
      <c r="K20" s="8"/>
      <c r="L20" s="8"/>
    </row>
    <row r="21" spans="1:12" x14ac:dyDescent="0.25">
      <c r="A21"/>
      <c r="B21"/>
      <c r="C21"/>
      <c r="D21"/>
      <c r="E21" s="8"/>
      <c r="F21" s="8"/>
      <c r="G21" s="8"/>
      <c r="H21" s="8"/>
      <c r="I21" s="8"/>
      <c r="J21" s="8"/>
      <c r="K21" s="8"/>
      <c r="L21" s="8"/>
    </row>
    <row r="22" spans="1:12" x14ac:dyDescent="0.25">
      <c r="A22"/>
      <c r="B22"/>
      <c r="C22"/>
      <c r="D22"/>
      <c r="E22" s="8"/>
      <c r="F22" s="8"/>
      <c r="G22" s="8"/>
      <c r="H22" s="8"/>
      <c r="I22" s="8"/>
      <c r="J22" s="8"/>
      <c r="K22" s="8"/>
      <c r="L22" s="8"/>
    </row>
    <row r="23" spans="1:12" x14ac:dyDescent="0.25">
      <c r="A23"/>
      <c r="B23"/>
      <c r="C23"/>
      <c r="D23"/>
      <c r="E23" s="8"/>
      <c r="F23" s="8"/>
      <c r="G23" s="8"/>
      <c r="H23" s="8"/>
      <c r="I23" s="8"/>
      <c r="J23" s="8"/>
      <c r="K23" s="8"/>
      <c r="L23" s="8"/>
    </row>
    <row r="24" spans="1:12" x14ac:dyDescent="0.25">
      <c r="A24" s="8"/>
      <c r="B24" s="8"/>
      <c r="C24" s="8"/>
      <c r="D24" s="8"/>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row r="29" spans="1:12" x14ac:dyDescent="0.25">
      <c r="A29" s="8"/>
      <c r="B29" s="8"/>
      <c r="C29" s="8"/>
      <c r="D29" s="8"/>
      <c r="E29" s="8"/>
      <c r="F29" s="8"/>
      <c r="G29" s="8"/>
      <c r="H29" s="8"/>
      <c r="I29" s="8"/>
      <c r="J29" s="8"/>
      <c r="K29" s="8"/>
      <c r="L29" s="8"/>
    </row>
    <row r="30" spans="1:12" x14ac:dyDescent="0.25">
      <c r="A30" s="8"/>
      <c r="B30" s="8"/>
      <c r="C30" s="8"/>
      <c r="D30" s="8"/>
      <c r="E30" s="8"/>
      <c r="F30" s="8"/>
      <c r="G30" s="8"/>
      <c r="H30" s="8"/>
      <c r="I30" s="8"/>
      <c r="J30" s="8"/>
      <c r="K30" s="8"/>
      <c r="L30" s="8"/>
    </row>
    <row r="31" spans="1:12" x14ac:dyDescent="0.25">
      <c r="A31" s="8"/>
      <c r="B31" s="8"/>
      <c r="C31" s="8"/>
      <c r="D31" s="8"/>
      <c r="E31" s="8"/>
      <c r="F31" s="8"/>
      <c r="G31" s="8"/>
      <c r="H31" s="8"/>
      <c r="I31" s="8"/>
      <c r="J31" s="8"/>
      <c r="K31" s="8"/>
      <c r="L31" s="8"/>
    </row>
    <row r="32" spans="1:12" x14ac:dyDescent="0.25">
      <c r="A32" s="8"/>
      <c r="B32" s="8"/>
      <c r="C32" s="8"/>
      <c r="D32" s="8"/>
      <c r="E32" s="8"/>
      <c r="F32" s="8"/>
      <c r="G32" s="8"/>
      <c r="H32" s="8"/>
      <c r="I32" s="8"/>
      <c r="J32" s="8"/>
      <c r="K32" s="8"/>
      <c r="L32" s="8"/>
    </row>
    <row r="33" spans="1:12" x14ac:dyDescent="0.25">
      <c r="A33" s="8"/>
      <c r="B33" s="8"/>
      <c r="C33" s="8"/>
      <c r="D33" s="8"/>
      <c r="E33" s="8"/>
      <c r="F33" s="8"/>
      <c r="G33" s="8"/>
      <c r="H33" s="8"/>
      <c r="I33" s="8"/>
      <c r="J33" s="8"/>
      <c r="K33" s="8"/>
      <c r="L33" s="8"/>
    </row>
    <row r="34" spans="1:12" x14ac:dyDescent="0.25">
      <c r="A34" s="8"/>
      <c r="B34" s="8"/>
      <c r="C34" s="8"/>
      <c r="D34" s="8"/>
      <c r="E34" s="8"/>
      <c r="F34" s="8"/>
      <c r="G34" s="8"/>
      <c r="H34" s="8"/>
      <c r="I34" s="8"/>
      <c r="J34" s="8"/>
      <c r="K34" s="8"/>
      <c r="L34" s="8"/>
    </row>
    <row r="45" spans="1:12" s="7" customFormat="1" x14ac:dyDescent="0.25">
      <c r="A45"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81C1F-9214-4A1B-844D-3253B0A59F61}">
  <dimension ref="A1:R45"/>
  <sheetViews>
    <sheetView showGridLines="0" zoomScale="75" zoomScaleNormal="75" workbookViewId="0">
      <selection activeCell="B10" sqref="B10"/>
    </sheetView>
  </sheetViews>
  <sheetFormatPr defaultColWidth="9.140625" defaultRowHeight="15.75" customHeight="1" x14ac:dyDescent="0.25"/>
  <cols>
    <col min="1" max="1" width="12.85546875" style="12" bestFit="1" customWidth="1" collapsed="1"/>
    <col min="2" max="2" width="19.85546875" style="6" bestFit="1" customWidth="1" collapsed="1"/>
    <col min="3" max="4" width="7" style="6" bestFit="1" customWidth="1" collapsed="1"/>
    <col min="5" max="5" width="10" style="6" bestFit="1" customWidth="1" collapsed="1"/>
    <col min="6" max="17" width="14" style="6" customWidth="1" collapsed="1"/>
    <col min="18" max="18" width="3" style="7" bestFit="1" customWidth="1" collapsed="1"/>
    <col min="19" max="35" width="3" style="6" customWidth="1" collapsed="1"/>
    <col min="36" max="36" width="4" style="6" customWidth="1" collapsed="1"/>
    <col min="37" max="37" width="10.42578125" style="6" customWidth="1" collapsed="1"/>
    <col min="38" max="46" width="2" style="6" customWidth="1" collapsed="1"/>
    <col min="47" max="72" width="3" style="6" customWidth="1" collapsed="1"/>
    <col min="73" max="73" width="4" style="6" customWidth="1" collapsed="1"/>
    <col min="74" max="74" width="10.42578125" style="6" customWidth="1" collapsed="1"/>
    <col min="75" max="83" width="2" style="6" customWidth="1" collapsed="1"/>
    <col min="84" max="106" width="3" style="6" customWidth="1" collapsed="1"/>
    <col min="107" max="108" width="4" style="6" customWidth="1" collapsed="1"/>
    <col min="109" max="109" width="10.42578125" style="6" customWidth="1" collapsed="1"/>
    <col min="110" max="118" width="2" style="6" customWidth="1" collapsed="1"/>
    <col min="119" max="145" width="3" style="6" customWidth="1" collapsed="1"/>
    <col min="146" max="147" width="4" style="6" customWidth="1" collapsed="1"/>
    <col min="148" max="148" width="10.42578125" style="6" customWidth="1" collapsed="1"/>
    <col min="149" max="155" width="2" style="6" customWidth="1" collapsed="1"/>
    <col min="156" max="162" width="3" style="6" customWidth="1" collapsed="1"/>
    <col min="163" max="163" width="10.42578125" style="6" customWidth="1" collapsed="1"/>
    <col min="164" max="169" width="2" style="6" customWidth="1" collapsed="1"/>
    <col min="170" max="174" width="3" style="6" customWidth="1" collapsed="1"/>
    <col min="175" max="175" width="10.42578125" style="6" customWidth="1" collapsed="1"/>
    <col min="176" max="184" width="2" style="6" customWidth="1" collapsed="1"/>
    <col min="185" max="215" width="3" style="6" customWidth="1" collapsed="1"/>
    <col min="216" max="216" width="4" style="6" customWidth="1" collapsed="1"/>
    <col min="217" max="217" width="10.42578125" style="6" customWidth="1" collapsed="1"/>
    <col min="218" max="227" width="2" style="6" customWidth="1" collapsed="1"/>
    <col min="228" max="263" width="3" style="6" customWidth="1" collapsed="1"/>
    <col min="264" max="267" width="4" style="6" customWidth="1" collapsed="1"/>
    <col min="268" max="268" width="10.42578125" style="6" customWidth="1" collapsed="1"/>
    <col min="269" max="277" width="2" style="6" customWidth="1" collapsed="1"/>
    <col min="278" max="315" width="3" style="6" customWidth="1" collapsed="1"/>
    <col min="316" max="319" width="4" style="6" customWidth="1" collapsed="1"/>
    <col min="320" max="320" width="10.42578125" style="6" customWidth="1" collapsed="1"/>
    <col min="321" max="329" width="2" style="6" customWidth="1" collapsed="1"/>
    <col min="330" max="367" width="3" style="6" customWidth="1" collapsed="1"/>
    <col min="368" max="371" width="4" style="6" customWidth="1" collapsed="1"/>
    <col min="372" max="372" width="10.42578125" style="6" customWidth="1" collapsed="1"/>
    <col min="373" max="381" width="2" style="6" customWidth="1" collapsed="1"/>
    <col min="382" max="424" width="3" style="6" customWidth="1" collapsed="1"/>
    <col min="425" max="428" width="4" style="6" customWidth="1" collapsed="1"/>
    <col min="429" max="429" width="10.42578125" style="6" customWidth="1" collapsed="1"/>
    <col min="430" max="437" width="2" style="6" customWidth="1" collapsed="1"/>
    <col min="438" max="445" width="3" style="6" customWidth="1" collapsed="1"/>
    <col min="446" max="446" width="10.42578125" style="6" customWidth="1" collapsed="1"/>
    <col min="447" max="450" width="2" style="6" customWidth="1" collapsed="1"/>
    <col min="451" max="453" width="3" style="6" customWidth="1" collapsed="1"/>
    <col min="454" max="454" width="10.42578125" style="6" customWidth="1" collapsed="1"/>
    <col min="455" max="463" width="2" style="6" customWidth="1" collapsed="1"/>
    <col min="464" max="497" width="3" style="6" customWidth="1" collapsed="1"/>
    <col min="498" max="504" width="4" style="6" customWidth="1" collapsed="1"/>
    <col min="505" max="505" width="10.42578125" style="6" customWidth="1" collapsed="1"/>
    <col min="506" max="514" width="2" style="6" customWidth="1" collapsed="1"/>
    <col min="515" max="553" width="3" style="6" customWidth="1" collapsed="1"/>
    <col min="554" max="561" width="4" style="6" customWidth="1" collapsed="1"/>
    <col min="562" max="562" width="11.28515625" style="6" customWidth="1" collapsed="1"/>
    <col min="563" max="16384" width="9.140625" style="6" collapsed="1"/>
  </cols>
  <sheetData>
    <row r="1" spans="1:18" x14ac:dyDescent="0.25">
      <c r="A1" s="68" t="s">
        <v>6</v>
      </c>
      <c r="B1" s="62" t="s">
        <v>40</v>
      </c>
    </row>
    <row r="2" spans="1:18" x14ac:dyDescent="0.25">
      <c r="A2" s="62" t="s">
        <v>7</v>
      </c>
      <c r="B2" s="62" t="s">
        <v>40</v>
      </c>
    </row>
    <row r="3" spans="1:18" x14ac:dyDescent="0.25">
      <c r="A3" s="8"/>
      <c r="B3" s="8"/>
      <c r="C3" s="8"/>
      <c r="D3" s="8"/>
      <c r="E3" s="8"/>
      <c r="F3" s="8"/>
      <c r="G3" s="8"/>
      <c r="H3" s="8"/>
      <c r="I3" s="8"/>
      <c r="J3" s="8"/>
      <c r="K3" s="8"/>
      <c r="L3" s="8"/>
    </row>
    <row r="4" spans="1:18" x14ac:dyDescent="0.25">
      <c r="A4" s="68" t="s">
        <v>37</v>
      </c>
      <c r="B4" s="68" t="s">
        <v>8</v>
      </c>
      <c r="C4" s="62"/>
      <c r="D4" s="62"/>
      <c r="E4"/>
      <c r="F4" s="8"/>
      <c r="G4" s="8"/>
      <c r="H4" s="8"/>
      <c r="I4" s="8"/>
      <c r="J4" s="8"/>
      <c r="K4" s="8"/>
      <c r="L4" s="8"/>
    </row>
    <row r="5" spans="1:18" s="11" customFormat="1" ht="60.75" x14ac:dyDescent="0.25">
      <c r="A5" s="71" t="s">
        <v>41</v>
      </c>
      <c r="B5" s="75" t="s">
        <v>83</v>
      </c>
      <c r="C5" s="75" t="s">
        <v>84</v>
      </c>
      <c r="D5" s="62" t="s">
        <v>96</v>
      </c>
      <c r="E5"/>
      <c r="F5" s="10"/>
      <c r="G5" s="10"/>
      <c r="H5" s="10"/>
      <c r="I5" s="10"/>
      <c r="J5" s="10"/>
      <c r="K5" s="10"/>
      <c r="L5" s="10"/>
      <c r="R5" s="13"/>
    </row>
    <row r="6" spans="1:18" x14ac:dyDescent="0.25">
      <c r="A6" s="70" t="s">
        <v>87</v>
      </c>
      <c r="B6" s="63">
        <v>114</v>
      </c>
      <c r="C6" s="63">
        <v>108</v>
      </c>
      <c r="D6" s="63">
        <v>222</v>
      </c>
      <c r="E6"/>
      <c r="F6" s="8"/>
      <c r="G6" s="8"/>
      <c r="H6" s="8"/>
      <c r="I6" s="8"/>
      <c r="J6" s="8"/>
      <c r="K6" s="8"/>
      <c r="L6" s="8"/>
    </row>
    <row r="7" spans="1:18" x14ac:dyDescent="0.25">
      <c r="A7" s="70" t="s">
        <v>88</v>
      </c>
      <c r="B7" s="63">
        <v>99</v>
      </c>
      <c r="C7" s="63">
        <v>85</v>
      </c>
      <c r="D7" s="63">
        <v>184</v>
      </c>
      <c r="E7"/>
      <c r="F7" s="8"/>
      <c r="G7" s="8"/>
      <c r="H7" s="8"/>
      <c r="I7" s="8"/>
      <c r="J7" s="8"/>
      <c r="K7" s="8"/>
      <c r="L7" s="8"/>
    </row>
    <row r="8" spans="1:18" x14ac:dyDescent="0.25">
      <c r="A8" s="70" t="s">
        <v>89</v>
      </c>
      <c r="B8" s="63">
        <v>55</v>
      </c>
      <c r="C8" s="63">
        <v>52</v>
      </c>
      <c r="D8" s="63">
        <v>107</v>
      </c>
      <c r="E8"/>
      <c r="F8" s="8"/>
      <c r="G8" s="8"/>
      <c r="H8" s="8"/>
      <c r="I8" s="8"/>
      <c r="J8" s="8"/>
      <c r="K8" s="8"/>
      <c r="L8" s="8"/>
    </row>
    <row r="9" spans="1:18" x14ac:dyDescent="0.25">
      <c r="A9" s="70" t="s">
        <v>90</v>
      </c>
      <c r="B9" s="63">
        <v>120</v>
      </c>
      <c r="C9" s="63">
        <v>110</v>
      </c>
      <c r="D9" s="63">
        <v>230</v>
      </c>
      <c r="E9"/>
      <c r="F9" s="8"/>
      <c r="G9" s="8"/>
      <c r="H9" s="8"/>
      <c r="I9" s="8"/>
      <c r="J9" s="8"/>
      <c r="K9" s="8"/>
      <c r="L9" s="8"/>
    </row>
    <row r="10" spans="1:18" x14ac:dyDescent="0.25">
      <c r="A10" s="70" t="s">
        <v>91</v>
      </c>
      <c r="B10" s="63">
        <v>0</v>
      </c>
      <c r="C10" s="63">
        <v>0</v>
      </c>
      <c r="D10" s="63">
        <v>0</v>
      </c>
      <c r="E10"/>
      <c r="F10" s="8"/>
      <c r="G10" s="8"/>
      <c r="H10" s="8"/>
      <c r="I10" s="8"/>
      <c r="J10" s="8"/>
      <c r="K10" s="8"/>
      <c r="L10" s="8"/>
    </row>
    <row r="11" spans="1:18" x14ac:dyDescent="0.25">
      <c r="A11" s="70" t="s">
        <v>92</v>
      </c>
      <c r="B11" s="63">
        <v>1</v>
      </c>
      <c r="C11" s="63">
        <v>1</v>
      </c>
      <c r="D11" s="63">
        <v>2</v>
      </c>
      <c r="E11"/>
      <c r="F11" s="8"/>
      <c r="G11" s="8"/>
      <c r="H11" s="8"/>
      <c r="I11" s="8"/>
      <c r="J11" s="8"/>
      <c r="K11" s="8"/>
      <c r="L11" s="8"/>
    </row>
    <row r="12" spans="1:18" x14ac:dyDescent="0.25">
      <c r="A12" s="70" t="s">
        <v>93</v>
      </c>
      <c r="B12" s="63">
        <v>69</v>
      </c>
      <c r="C12" s="63">
        <v>74</v>
      </c>
      <c r="D12" s="63">
        <v>143</v>
      </c>
      <c r="E12"/>
      <c r="F12" s="8"/>
      <c r="G12" s="8"/>
      <c r="H12" s="8"/>
      <c r="I12" s="8"/>
      <c r="J12" s="8"/>
      <c r="K12" s="8"/>
      <c r="L12" s="8"/>
    </row>
    <row r="13" spans="1:18" x14ac:dyDescent="0.25">
      <c r="A13" s="70" t="s">
        <v>94</v>
      </c>
      <c r="B13" s="63">
        <v>113</v>
      </c>
      <c r="C13" s="63">
        <v>99</v>
      </c>
      <c r="D13" s="63">
        <v>212</v>
      </c>
      <c r="E13"/>
      <c r="F13" s="8"/>
      <c r="G13" s="8"/>
      <c r="H13" s="8"/>
      <c r="I13" s="8"/>
      <c r="J13" s="8"/>
      <c r="K13" s="8"/>
      <c r="L13" s="8"/>
    </row>
    <row r="14" spans="1:18" x14ac:dyDescent="0.25">
      <c r="A14" s="70" t="s">
        <v>95</v>
      </c>
      <c r="B14" s="63">
        <v>80</v>
      </c>
      <c r="C14" s="63">
        <v>67</v>
      </c>
      <c r="D14" s="63">
        <v>147</v>
      </c>
      <c r="E14"/>
      <c r="F14" s="8"/>
      <c r="G14" s="8"/>
      <c r="H14" s="8"/>
      <c r="I14" s="8"/>
      <c r="J14" s="8"/>
      <c r="K14" s="8"/>
      <c r="L14" s="8"/>
    </row>
    <row r="15" spans="1:18" x14ac:dyDescent="0.25">
      <c r="A15" s="70" t="s">
        <v>96</v>
      </c>
      <c r="B15" s="63">
        <v>651</v>
      </c>
      <c r="C15" s="63">
        <v>596</v>
      </c>
      <c r="D15" s="63">
        <v>1247</v>
      </c>
      <c r="E15"/>
      <c r="F15" s="8"/>
      <c r="G15" s="8"/>
      <c r="H15" s="8"/>
      <c r="I15" s="8"/>
      <c r="J15" s="8"/>
      <c r="K15" s="8"/>
      <c r="L15" s="8"/>
    </row>
    <row r="16" spans="1:18" x14ac:dyDescent="0.25">
      <c r="A16"/>
      <c r="B16"/>
      <c r="C16"/>
      <c r="D16"/>
      <c r="E16"/>
      <c r="F16" s="8"/>
      <c r="G16" s="8"/>
      <c r="H16" s="8"/>
      <c r="I16" s="8"/>
      <c r="J16" s="8"/>
      <c r="K16" s="8"/>
      <c r="L16" s="8"/>
    </row>
    <row r="17" spans="1:12" x14ac:dyDescent="0.25">
      <c r="A17"/>
      <c r="B17"/>
      <c r="C17"/>
      <c r="D17"/>
      <c r="E17" s="8"/>
      <c r="F17" s="8"/>
      <c r="G17" s="8"/>
      <c r="H17" s="8"/>
      <c r="I17" s="8"/>
      <c r="J17" s="8"/>
      <c r="K17" s="8"/>
      <c r="L17" s="8"/>
    </row>
    <row r="18" spans="1:12" x14ac:dyDescent="0.25">
      <c r="A18"/>
      <c r="B18"/>
      <c r="C18"/>
      <c r="D18"/>
      <c r="E18" s="8"/>
      <c r="F18" s="8"/>
      <c r="G18" s="8"/>
      <c r="H18" s="8"/>
      <c r="I18" s="8"/>
      <c r="J18" s="8"/>
      <c r="K18" s="8"/>
      <c r="L18" s="8"/>
    </row>
    <row r="19" spans="1:12" x14ac:dyDescent="0.25">
      <c r="A19"/>
      <c r="B19"/>
      <c r="C19"/>
      <c r="D19"/>
      <c r="E19" s="8"/>
      <c r="F19" s="8"/>
      <c r="G19" s="8"/>
      <c r="H19" s="8"/>
      <c r="I19" s="8"/>
      <c r="J19" s="8"/>
      <c r="K19" s="8"/>
      <c r="L19" s="8"/>
    </row>
    <row r="20" spans="1:12" x14ac:dyDescent="0.25">
      <c r="A20"/>
      <c r="B20"/>
      <c r="C20"/>
      <c r="D20"/>
      <c r="E20" s="8"/>
      <c r="F20" s="8"/>
      <c r="G20" s="8"/>
      <c r="H20" s="8"/>
      <c r="I20" s="8"/>
      <c r="J20" s="8"/>
      <c r="K20" s="8"/>
      <c r="L20" s="8"/>
    </row>
    <row r="21" spans="1:12" x14ac:dyDescent="0.25">
      <c r="A21"/>
      <c r="B21"/>
      <c r="C21"/>
      <c r="D21"/>
      <c r="E21" s="8"/>
      <c r="F21" s="8"/>
      <c r="G21" s="8"/>
      <c r="H21" s="8"/>
      <c r="I21" s="8"/>
      <c r="J21" s="8"/>
      <c r="K21" s="8"/>
      <c r="L21" s="8"/>
    </row>
    <row r="22" spans="1:12" x14ac:dyDescent="0.25">
      <c r="A22"/>
      <c r="B22"/>
      <c r="C22"/>
      <c r="D22"/>
      <c r="E22" s="8"/>
      <c r="F22" s="8"/>
      <c r="G22" s="8"/>
      <c r="H22" s="8"/>
      <c r="I22" s="8"/>
      <c r="J22" s="8"/>
      <c r="K22" s="8"/>
      <c r="L22" s="8"/>
    </row>
    <row r="23" spans="1:12" x14ac:dyDescent="0.25">
      <c r="A23"/>
      <c r="B23"/>
      <c r="C23"/>
      <c r="D23"/>
      <c r="E23" s="8"/>
      <c r="F23" s="8"/>
      <c r="G23" s="8"/>
      <c r="H23" s="8"/>
      <c r="I23" s="8"/>
      <c r="J23" s="8"/>
      <c r="K23" s="8"/>
      <c r="L23" s="8"/>
    </row>
    <row r="24" spans="1:12" x14ac:dyDescent="0.25">
      <c r="A24" s="8"/>
      <c r="B24" s="8"/>
      <c r="C24" s="8"/>
      <c r="D24" s="8"/>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row r="29" spans="1:12" x14ac:dyDescent="0.25">
      <c r="A29" s="8"/>
      <c r="B29" s="8"/>
      <c r="C29" s="8"/>
      <c r="D29" s="8"/>
      <c r="E29" s="8"/>
      <c r="F29" s="8"/>
      <c r="G29" s="8"/>
      <c r="H29" s="8"/>
      <c r="I29" s="8"/>
      <c r="J29" s="8"/>
      <c r="K29" s="8"/>
      <c r="L29" s="8"/>
    </row>
    <row r="30" spans="1:12" x14ac:dyDescent="0.25">
      <c r="A30" s="8"/>
      <c r="B30" s="8"/>
      <c r="C30" s="8"/>
      <c r="D30" s="8"/>
      <c r="E30" s="8"/>
      <c r="F30" s="8"/>
      <c r="G30" s="8"/>
      <c r="H30" s="8"/>
      <c r="I30" s="8"/>
      <c r="J30" s="8"/>
      <c r="K30" s="8"/>
      <c r="L30" s="8"/>
    </row>
    <row r="31" spans="1:12" x14ac:dyDescent="0.25">
      <c r="A31" s="8"/>
      <c r="B31" s="8"/>
      <c r="C31" s="8"/>
      <c r="D31" s="8"/>
      <c r="E31" s="8"/>
      <c r="F31" s="8"/>
      <c r="G31" s="8"/>
      <c r="H31" s="8"/>
      <c r="I31" s="8"/>
      <c r="J31" s="8"/>
      <c r="K31" s="8"/>
      <c r="L31" s="8"/>
    </row>
    <row r="32" spans="1:12" x14ac:dyDescent="0.25">
      <c r="A32" s="8"/>
      <c r="B32" s="8"/>
      <c r="C32" s="8"/>
      <c r="D32" s="8"/>
      <c r="E32" s="8"/>
      <c r="F32" s="8"/>
      <c r="G32" s="8"/>
      <c r="H32" s="8"/>
      <c r="I32" s="8"/>
      <c r="J32" s="8"/>
      <c r="K32" s="8"/>
      <c r="L32" s="8"/>
    </row>
    <row r="33" spans="1:12" x14ac:dyDescent="0.25">
      <c r="A33" s="8"/>
      <c r="B33" s="8"/>
      <c r="C33" s="8"/>
      <c r="D33" s="8"/>
      <c r="E33" s="8"/>
      <c r="F33" s="8"/>
      <c r="G33" s="8"/>
      <c r="H33" s="8"/>
      <c r="I33" s="8"/>
      <c r="J33" s="8"/>
      <c r="K33" s="8"/>
      <c r="L33" s="8"/>
    </row>
    <row r="34" spans="1:12" x14ac:dyDescent="0.25">
      <c r="A34" s="8"/>
      <c r="B34" s="8"/>
      <c r="C34" s="8"/>
      <c r="D34" s="8"/>
      <c r="E34" s="8"/>
      <c r="F34" s="8"/>
      <c r="G34" s="8"/>
      <c r="H34" s="8"/>
      <c r="I34" s="8"/>
      <c r="J34" s="8"/>
      <c r="K34" s="8"/>
      <c r="L34" s="8"/>
    </row>
    <row r="45" spans="1:12" s="7" customFormat="1" x14ac:dyDescent="0.25">
      <c r="A45"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0A209-EDC4-46DD-852B-E8C25FDD9C2A}">
  <dimension ref="A1:R45"/>
  <sheetViews>
    <sheetView showGridLines="0" zoomScale="75" zoomScaleNormal="75" workbookViewId="0">
      <selection activeCell="B9" sqref="B9"/>
    </sheetView>
  </sheetViews>
  <sheetFormatPr defaultColWidth="9.140625" defaultRowHeight="15.75" customHeight="1" x14ac:dyDescent="0.25"/>
  <cols>
    <col min="1" max="1" width="12.85546875" style="12" bestFit="1" customWidth="1" collapsed="1"/>
    <col min="2" max="2" width="19.85546875" style="6" bestFit="1" customWidth="1" collapsed="1"/>
    <col min="3" max="4" width="7" style="6" bestFit="1" customWidth="1" collapsed="1"/>
    <col min="5" max="5" width="10" style="6" bestFit="1" customWidth="1" collapsed="1"/>
    <col min="6" max="17" width="14" style="6" customWidth="1" collapsed="1"/>
    <col min="18" max="18" width="3" style="7" bestFit="1" customWidth="1" collapsed="1"/>
    <col min="19" max="35" width="3" style="6" customWidth="1" collapsed="1"/>
    <col min="36" max="36" width="4" style="6" customWidth="1" collapsed="1"/>
    <col min="37" max="37" width="10.42578125" style="6" customWidth="1" collapsed="1"/>
    <col min="38" max="46" width="2" style="6" customWidth="1" collapsed="1"/>
    <col min="47" max="72" width="3" style="6" customWidth="1" collapsed="1"/>
    <col min="73" max="73" width="4" style="6" customWidth="1" collapsed="1"/>
    <col min="74" max="74" width="10.42578125" style="6" customWidth="1" collapsed="1"/>
    <col min="75" max="83" width="2" style="6" customWidth="1" collapsed="1"/>
    <col min="84" max="106" width="3" style="6" customWidth="1" collapsed="1"/>
    <col min="107" max="108" width="4" style="6" customWidth="1" collapsed="1"/>
    <col min="109" max="109" width="10.42578125" style="6" customWidth="1" collapsed="1"/>
    <col min="110" max="118" width="2" style="6" customWidth="1" collapsed="1"/>
    <col min="119" max="145" width="3" style="6" customWidth="1" collapsed="1"/>
    <col min="146" max="147" width="4" style="6" customWidth="1" collapsed="1"/>
    <col min="148" max="148" width="10.42578125" style="6" customWidth="1" collapsed="1"/>
    <col min="149" max="155" width="2" style="6" customWidth="1" collapsed="1"/>
    <col min="156" max="162" width="3" style="6" customWidth="1" collapsed="1"/>
    <col min="163" max="163" width="10.42578125" style="6" customWidth="1" collapsed="1"/>
    <col min="164" max="169" width="2" style="6" customWidth="1" collapsed="1"/>
    <col min="170" max="174" width="3" style="6" customWidth="1" collapsed="1"/>
    <col min="175" max="175" width="10.42578125" style="6" customWidth="1" collapsed="1"/>
    <col min="176" max="184" width="2" style="6" customWidth="1" collapsed="1"/>
    <col min="185" max="215" width="3" style="6" customWidth="1" collapsed="1"/>
    <col min="216" max="216" width="4" style="6" customWidth="1" collapsed="1"/>
    <col min="217" max="217" width="10.42578125" style="6" customWidth="1" collapsed="1"/>
    <col min="218" max="227" width="2" style="6" customWidth="1" collapsed="1"/>
    <col min="228" max="263" width="3" style="6" customWidth="1" collapsed="1"/>
    <col min="264" max="267" width="4" style="6" customWidth="1" collapsed="1"/>
    <col min="268" max="268" width="10.42578125" style="6" customWidth="1" collapsed="1"/>
    <col min="269" max="277" width="2" style="6" customWidth="1" collapsed="1"/>
    <col min="278" max="315" width="3" style="6" customWidth="1" collapsed="1"/>
    <col min="316" max="319" width="4" style="6" customWidth="1" collapsed="1"/>
    <col min="320" max="320" width="10.42578125" style="6" customWidth="1" collapsed="1"/>
    <col min="321" max="329" width="2" style="6" customWidth="1" collapsed="1"/>
    <col min="330" max="367" width="3" style="6" customWidth="1" collapsed="1"/>
    <col min="368" max="371" width="4" style="6" customWidth="1" collapsed="1"/>
    <col min="372" max="372" width="10.42578125" style="6" customWidth="1" collapsed="1"/>
    <col min="373" max="381" width="2" style="6" customWidth="1" collapsed="1"/>
    <col min="382" max="424" width="3" style="6" customWidth="1" collapsed="1"/>
    <col min="425" max="428" width="4" style="6" customWidth="1" collapsed="1"/>
    <col min="429" max="429" width="10.42578125" style="6" customWidth="1" collapsed="1"/>
    <col min="430" max="437" width="2" style="6" customWidth="1" collapsed="1"/>
    <col min="438" max="445" width="3" style="6" customWidth="1" collapsed="1"/>
    <col min="446" max="446" width="10.42578125" style="6" customWidth="1" collapsed="1"/>
    <col min="447" max="450" width="2" style="6" customWidth="1" collapsed="1"/>
    <col min="451" max="453" width="3" style="6" customWidth="1" collapsed="1"/>
    <col min="454" max="454" width="10.42578125" style="6" customWidth="1" collapsed="1"/>
    <col min="455" max="463" width="2" style="6" customWidth="1" collapsed="1"/>
    <col min="464" max="497" width="3" style="6" customWidth="1" collapsed="1"/>
    <col min="498" max="504" width="4" style="6" customWidth="1" collapsed="1"/>
    <col min="505" max="505" width="10.42578125" style="6" customWidth="1" collapsed="1"/>
    <col min="506" max="514" width="2" style="6" customWidth="1" collapsed="1"/>
    <col min="515" max="553" width="3" style="6" customWidth="1" collapsed="1"/>
    <col min="554" max="561" width="4" style="6" customWidth="1" collapsed="1"/>
    <col min="562" max="562" width="11.28515625" style="6" customWidth="1" collapsed="1"/>
    <col min="563" max="16384" width="9.140625" style="6" collapsed="1"/>
  </cols>
  <sheetData>
    <row r="1" spans="1:18" x14ac:dyDescent="0.25">
      <c r="A1" s="68" t="s">
        <v>6</v>
      </c>
      <c r="B1" s="62" t="s">
        <v>40</v>
      </c>
    </row>
    <row r="2" spans="1:18" x14ac:dyDescent="0.25">
      <c r="A2" s="62" t="s">
        <v>7</v>
      </c>
      <c r="B2" s="62" t="s">
        <v>40</v>
      </c>
    </row>
    <row r="3" spans="1:18" x14ac:dyDescent="0.25">
      <c r="A3" s="8"/>
      <c r="B3" s="8"/>
      <c r="C3" s="8"/>
      <c r="D3" s="8"/>
      <c r="E3" s="8"/>
      <c r="F3" s="8"/>
      <c r="G3" s="8"/>
      <c r="H3" s="8"/>
      <c r="I3" s="8"/>
      <c r="J3" s="8"/>
      <c r="K3" s="8"/>
      <c r="L3" s="8"/>
    </row>
    <row r="4" spans="1:18" x14ac:dyDescent="0.25">
      <c r="A4" s="68" t="s">
        <v>37</v>
      </c>
      <c r="B4" s="68" t="s">
        <v>8</v>
      </c>
      <c r="C4" s="62"/>
      <c r="D4"/>
      <c r="E4"/>
      <c r="F4" s="8"/>
      <c r="G4" s="8"/>
      <c r="H4" s="8"/>
      <c r="I4" s="8"/>
      <c r="J4" s="8"/>
      <c r="K4" s="8"/>
      <c r="L4" s="8"/>
    </row>
    <row r="5" spans="1:18" s="11" customFormat="1" ht="109.5" x14ac:dyDescent="0.25">
      <c r="A5" s="71" t="s">
        <v>41</v>
      </c>
      <c r="B5" s="75" t="s">
        <v>79</v>
      </c>
      <c r="C5" s="71" t="s">
        <v>80</v>
      </c>
      <c r="D5"/>
      <c r="E5"/>
      <c r="F5" s="10"/>
      <c r="G5" s="10"/>
      <c r="H5" s="10"/>
      <c r="I5" s="10"/>
      <c r="J5" s="10"/>
      <c r="K5" s="10"/>
      <c r="L5" s="10"/>
      <c r="R5" s="13"/>
    </row>
    <row r="6" spans="1:18" x14ac:dyDescent="0.25">
      <c r="A6" s="70" t="s">
        <v>87</v>
      </c>
      <c r="B6" s="63">
        <v>90</v>
      </c>
      <c r="C6" s="63">
        <v>41</v>
      </c>
      <c r="D6"/>
      <c r="E6"/>
      <c r="F6" s="8"/>
      <c r="G6" s="8"/>
      <c r="H6" s="8"/>
      <c r="I6" s="8"/>
      <c r="J6" s="8"/>
      <c r="K6" s="8"/>
      <c r="L6" s="8"/>
    </row>
    <row r="7" spans="1:18" x14ac:dyDescent="0.25">
      <c r="A7" s="70" t="s">
        <v>88</v>
      </c>
      <c r="B7" s="63">
        <v>63</v>
      </c>
      <c r="C7" s="63">
        <v>53</v>
      </c>
      <c r="D7"/>
      <c r="E7"/>
      <c r="F7" s="8"/>
      <c r="G7" s="8"/>
      <c r="H7" s="8"/>
      <c r="I7" s="8"/>
      <c r="J7" s="8"/>
      <c r="K7" s="8"/>
      <c r="L7" s="8"/>
    </row>
    <row r="8" spans="1:18" x14ac:dyDescent="0.25">
      <c r="A8" s="70" t="s">
        <v>89</v>
      </c>
      <c r="B8" s="63">
        <v>68</v>
      </c>
      <c r="C8" s="63">
        <v>55</v>
      </c>
      <c r="D8"/>
      <c r="E8"/>
      <c r="F8" s="8"/>
      <c r="G8" s="8"/>
      <c r="H8" s="8"/>
      <c r="I8" s="8"/>
      <c r="J8" s="8"/>
      <c r="K8" s="8"/>
      <c r="L8" s="8"/>
    </row>
    <row r="9" spans="1:18" x14ac:dyDescent="0.25">
      <c r="A9" s="70" t="s">
        <v>90</v>
      </c>
      <c r="B9" s="63">
        <v>46</v>
      </c>
      <c r="C9" s="63">
        <v>42</v>
      </c>
      <c r="D9"/>
      <c r="E9"/>
      <c r="F9" s="8"/>
      <c r="G9" s="8"/>
      <c r="H9" s="8"/>
      <c r="I9" s="8"/>
      <c r="J9" s="8"/>
      <c r="K9" s="8"/>
      <c r="L9" s="8"/>
    </row>
    <row r="10" spans="1:18" x14ac:dyDescent="0.25">
      <c r="A10" s="70" t="s">
        <v>91</v>
      </c>
      <c r="B10" s="63">
        <v>16</v>
      </c>
      <c r="C10" s="63">
        <v>15</v>
      </c>
      <c r="D10"/>
      <c r="E10"/>
      <c r="F10" s="8"/>
      <c r="G10" s="8"/>
      <c r="H10" s="8"/>
      <c r="I10" s="8"/>
      <c r="J10" s="8"/>
      <c r="K10" s="8"/>
      <c r="L10" s="8"/>
    </row>
    <row r="11" spans="1:18" x14ac:dyDescent="0.25">
      <c r="A11" s="70" t="s">
        <v>92</v>
      </c>
      <c r="B11" s="63">
        <v>1</v>
      </c>
      <c r="C11" s="63">
        <v>1</v>
      </c>
      <c r="D11"/>
      <c r="E11"/>
      <c r="F11" s="8"/>
      <c r="G11" s="8"/>
      <c r="H11" s="8"/>
      <c r="I11" s="8"/>
      <c r="J11" s="8"/>
      <c r="K11" s="8"/>
      <c r="L11" s="8"/>
    </row>
    <row r="12" spans="1:18" x14ac:dyDescent="0.25">
      <c r="A12" s="70" t="s">
        <v>93</v>
      </c>
      <c r="B12" s="63">
        <v>86</v>
      </c>
      <c r="C12" s="63">
        <v>75</v>
      </c>
      <c r="D12"/>
      <c r="E12"/>
      <c r="F12" s="8"/>
      <c r="G12" s="8"/>
      <c r="H12" s="8"/>
      <c r="I12" s="8"/>
      <c r="J12" s="8"/>
      <c r="K12" s="8"/>
      <c r="L12" s="8"/>
    </row>
    <row r="13" spans="1:18" x14ac:dyDescent="0.25">
      <c r="A13" s="70" t="s">
        <v>94</v>
      </c>
      <c r="B13" s="63">
        <v>91</v>
      </c>
      <c r="C13" s="63">
        <v>83</v>
      </c>
      <c r="D13"/>
      <c r="E13"/>
      <c r="F13" s="8"/>
      <c r="G13" s="8"/>
      <c r="H13" s="8"/>
      <c r="I13" s="8"/>
      <c r="J13" s="8"/>
      <c r="K13" s="8"/>
      <c r="L13" s="8"/>
    </row>
    <row r="14" spans="1:18" x14ac:dyDescent="0.25">
      <c r="A14" s="70" t="s">
        <v>95</v>
      </c>
      <c r="B14" s="63">
        <v>88</v>
      </c>
      <c r="C14" s="63">
        <v>63</v>
      </c>
      <c r="D14"/>
      <c r="E14"/>
      <c r="F14" s="8"/>
      <c r="G14" s="8"/>
      <c r="H14" s="8"/>
      <c r="I14" s="8"/>
      <c r="J14" s="8"/>
      <c r="K14" s="8"/>
      <c r="L14" s="8"/>
    </row>
    <row r="15" spans="1:18" x14ac:dyDescent="0.25">
      <c r="A15" s="70" t="s">
        <v>96</v>
      </c>
      <c r="B15" s="63">
        <v>549</v>
      </c>
      <c r="C15" s="63">
        <v>428</v>
      </c>
      <c r="D15"/>
      <c r="E15"/>
      <c r="F15" s="8"/>
      <c r="G15" s="8"/>
      <c r="H15" s="8"/>
      <c r="I15" s="8"/>
      <c r="J15" s="8"/>
      <c r="K15" s="8"/>
      <c r="L15" s="8"/>
    </row>
    <row r="16" spans="1:18" x14ac:dyDescent="0.25">
      <c r="A16"/>
      <c r="B16"/>
      <c r="C16"/>
      <c r="D16"/>
      <c r="E16"/>
      <c r="F16" s="8"/>
      <c r="G16" s="8"/>
      <c r="H16" s="8"/>
      <c r="I16" s="8"/>
      <c r="J16" s="8"/>
      <c r="K16" s="8"/>
      <c r="L16" s="8"/>
    </row>
    <row r="17" spans="1:12" x14ac:dyDescent="0.25">
      <c r="A17"/>
      <c r="B17"/>
      <c r="C17"/>
      <c r="D17"/>
      <c r="E17" s="8"/>
      <c r="F17" s="8"/>
      <c r="G17" s="8"/>
      <c r="H17" s="8"/>
      <c r="I17" s="8"/>
      <c r="J17" s="8"/>
      <c r="K17" s="8"/>
      <c r="L17" s="8"/>
    </row>
    <row r="18" spans="1:12" x14ac:dyDescent="0.25">
      <c r="A18"/>
      <c r="B18"/>
      <c r="C18"/>
      <c r="D18"/>
      <c r="E18" s="8"/>
      <c r="F18" s="8"/>
      <c r="G18" s="8"/>
      <c r="H18" s="8"/>
      <c r="I18" s="8"/>
      <c r="J18" s="8"/>
      <c r="K18" s="8"/>
      <c r="L18" s="8"/>
    </row>
    <row r="19" spans="1:12" x14ac:dyDescent="0.25">
      <c r="A19"/>
      <c r="B19"/>
      <c r="C19"/>
      <c r="D19"/>
      <c r="E19" s="8"/>
      <c r="F19" s="8"/>
      <c r="G19" s="8"/>
      <c r="H19" s="8"/>
      <c r="I19" s="8"/>
      <c r="J19" s="8"/>
      <c r="K19" s="8"/>
      <c r="L19" s="8"/>
    </row>
    <row r="20" spans="1:12" x14ac:dyDescent="0.25">
      <c r="A20"/>
      <c r="B20"/>
      <c r="C20"/>
      <c r="D20"/>
      <c r="E20" s="8"/>
      <c r="F20" s="8"/>
      <c r="G20" s="8"/>
      <c r="H20" s="8"/>
      <c r="I20" s="8"/>
      <c r="J20" s="8"/>
      <c r="K20" s="8"/>
      <c r="L20" s="8"/>
    </row>
    <row r="21" spans="1:12" x14ac:dyDescent="0.25">
      <c r="A21"/>
      <c r="B21"/>
      <c r="C21"/>
      <c r="D21"/>
      <c r="E21" s="8"/>
      <c r="F21" s="8"/>
      <c r="G21" s="8"/>
      <c r="H21" s="8"/>
      <c r="I21" s="8"/>
      <c r="J21" s="8"/>
      <c r="K21" s="8"/>
      <c r="L21" s="8"/>
    </row>
    <row r="22" spans="1:12" x14ac:dyDescent="0.25">
      <c r="A22"/>
      <c r="B22"/>
      <c r="C22"/>
      <c r="D22"/>
      <c r="E22" s="8"/>
      <c r="F22" s="8"/>
      <c r="G22" s="8"/>
      <c r="H22" s="8"/>
      <c r="I22" s="8"/>
      <c r="J22" s="8"/>
      <c r="K22" s="8"/>
      <c r="L22" s="8"/>
    </row>
    <row r="23" spans="1:12" x14ac:dyDescent="0.25">
      <c r="A23"/>
      <c r="B23"/>
      <c r="C23"/>
      <c r="D23"/>
      <c r="E23" s="8"/>
      <c r="F23" s="8"/>
      <c r="G23" s="8"/>
      <c r="H23" s="8"/>
      <c r="I23" s="8"/>
      <c r="J23" s="8"/>
      <c r="K23" s="8"/>
      <c r="L23" s="8"/>
    </row>
    <row r="24" spans="1:12" x14ac:dyDescent="0.25">
      <c r="A24" s="8"/>
      <c r="B24" s="8"/>
      <c r="C24" s="8"/>
      <c r="D24" s="8"/>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row r="29" spans="1:12" x14ac:dyDescent="0.25">
      <c r="A29" s="8"/>
      <c r="B29" s="8"/>
      <c r="C29" s="8"/>
      <c r="D29" s="8"/>
      <c r="E29" s="8"/>
      <c r="F29" s="8"/>
      <c r="G29" s="8"/>
      <c r="H29" s="8"/>
      <c r="I29" s="8"/>
      <c r="J29" s="8"/>
      <c r="K29" s="8"/>
      <c r="L29" s="8"/>
    </row>
    <row r="30" spans="1:12" x14ac:dyDescent="0.25">
      <c r="A30" s="8"/>
      <c r="B30" s="8"/>
      <c r="C30" s="8"/>
      <c r="D30" s="8"/>
      <c r="E30" s="8"/>
      <c r="F30" s="8"/>
      <c r="G30" s="8"/>
      <c r="H30" s="8"/>
      <c r="I30" s="8"/>
      <c r="J30" s="8"/>
      <c r="K30" s="8"/>
      <c r="L30" s="8"/>
    </row>
    <row r="31" spans="1:12" x14ac:dyDescent="0.25">
      <c r="A31" s="8"/>
      <c r="B31" s="8"/>
      <c r="C31" s="8"/>
      <c r="D31" s="8"/>
      <c r="E31" s="8"/>
      <c r="F31" s="8"/>
      <c r="G31" s="8"/>
      <c r="H31" s="8"/>
      <c r="I31" s="8"/>
      <c r="J31" s="8"/>
      <c r="K31" s="8"/>
      <c r="L31" s="8"/>
    </row>
    <row r="32" spans="1:12" x14ac:dyDescent="0.25">
      <c r="A32" s="8"/>
      <c r="B32" s="8"/>
      <c r="C32" s="8"/>
      <c r="D32" s="8"/>
      <c r="E32" s="8"/>
      <c r="F32" s="8"/>
      <c r="G32" s="8"/>
      <c r="H32" s="8"/>
      <c r="I32" s="8"/>
      <c r="J32" s="8"/>
      <c r="K32" s="8"/>
      <c r="L32" s="8"/>
    </row>
    <row r="33" spans="1:12" x14ac:dyDescent="0.25">
      <c r="A33" s="8"/>
      <c r="B33" s="8"/>
      <c r="C33" s="8"/>
      <c r="D33" s="8"/>
      <c r="E33" s="8"/>
      <c r="F33" s="8"/>
      <c r="G33" s="8"/>
      <c r="H33" s="8"/>
      <c r="I33" s="8"/>
      <c r="J33" s="8"/>
      <c r="K33" s="8"/>
      <c r="L33" s="8"/>
    </row>
    <row r="34" spans="1:12" x14ac:dyDescent="0.25">
      <c r="A34" s="8"/>
      <c r="B34" s="8"/>
      <c r="C34" s="8"/>
      <c r="D34" s="8"/>
      <c r="E34" s="8"/>
      <c r="F34" s="8"/>
      <c r="G34" s="8"/>
      <c r="H34" s="8"/>
      <c r="I34" s="8"/>
      <c r="J34" s="8"/>
      <c r="K34" s="8"/>
      <c r="L34" s="8"/>
    </row>
    <row r="45" spans="1:12" s="7" customFormat="1" x14ac:dyDescent="0.25">
      <c r="A45"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2819-4C8D-4A8C-A110-C68DF7FB1C51}">
  <dimension ref="A1:G131"/>
  <sheetViews>
    <sheetView showGridLines="0" workbookViewId="0">
      <selection activeCell="B17" sqref="B5:B43"/>
      <pivotSelection pane="bottomRight" showHeader="1" axis="axisRow" dimension="1" activeRow="16" activeCol="1" previousRow="16" previousCol="1" click="1" r:id="rId1">
        <pivotArea dataOnly="0" labelOnly="1" outline="0" fieldPosition="0">
          <references count="1">
            <reference field="8" count="0"/>
          </references>
        </pivotArea>
      </pivotSelection>
    </sheetView>
  </sheetViews>
  <sheetFormatPr defaultRowHeight="15" x14ac:dyDescent="0.25"/>
  <cols>
    <col min="1" max="1" width="39.7109375" style="46" bestFit="1" customWidth="1" collapsed="1"/>
    <col min="2" max="2" width="85.140625" style="44" bestFit="1" customWidth="1" collapsed="1"/>
    <col min="3" max="3" width="11.28515625" style="43" customWidth="1" collapsed="1"/>
    <col min="4" max="4" width="14.85546875" style="43" customWidth="1" collapsed="1"/>
    <col min="5" max="5" width="9.140625" style="43"/>
  </cols>
  <sheetData>
    <row r="1" spans="1:7" ht="99.75" customHeight="1" x14ac:dyDescent="0.25">
      <c r="A1" s="79" t="s">
        <v>39</v>
      </c>
      <c r="B1" s="88" t="s">
        <v>51</v>
      </c>
    </row>
    <row r="3" spans="1:7" x14ac:dyDescent="0.25">
      <c r="A3" s="79" t="s">
        <v>158</v>
      </c>
      <c r="B3" s="88"/>
      <c r="C3" s="76" t="s">
        <v>6</v>
      </c>
      <c r="D3" s="77"/>
      <c r="E3" s="77"/>
    </row>
    <row r="4" spans="1:7" s="47" customFormat="1" ht="30" x14ac:dyDescent="0.25">
      <c r="A4" s="80" t="s">
        <v>7</v>
      </c>
      <c r="B4" s="80" t="s">
        <v>8</v>
      </c>
      <c r="C4" s="87" t="s">
        <v>116</v>
      </c>
      <c r="D4" s="87" t="s">
        <v>104</v>
      </c>
      <c r="E4" s="87" t="s">
        <v>96</v>
      </c>
      <c r="F4"/>
      <c r="G4"/>
    </row>
    <row r="5" spans="1:7" x14ac:dyDescent="0.25">
      <c r="A5" s="91" t="s">
        <v>105</v>
      </c>
      <c r="B5" s="87" t="s">
        <v>76</v>
      </c>
      <c r="C5" s="81">
        <v>5747</v>
      </c>
      <c r="D5" s="81">
        <v>910</v>
      </c>
      <c r="E5" s="81">
        <v>6657</v>
      </c>
    </row>
    <row r="6" spans="1:7" x14ac:dyDescent="0.25">
      <c r="A6" s="92"/>
      <c r="B6" s="87" t="s">
        <v>109</v>
      </c>
      <c r="C6" s="81">
        <v>0</v>
      </c>
      <c r="D6" s="81">
        <v>5</v>
      </c>
      <c r="E6" s="81">
        <v>5</v>
      </c>
    </row>
    <row r="7" spans="1:7" x14ac:dyDescent="0.25">
      <c r="A7" s="92"/>
      <c r="B7" s="87" t="s">
        <v>78</v>
      </c>
      <c r="C7" s="81">
        <v>1155</v>
      </c>
      <c r="D7" s="81">
        <v>235</v>
      </c>
      <c r="E7" s="81">
        <v>1390</v>
      </c>
    </row>
    <row r="8" spans="1:7" x14ac:dyDescent="0.25">
      <c r="A8" s="92"/>
      <c r="B8" s="87" t="s">
        <v>106</v>
      </c>
      <c r="C8" s="81">
        <v>7</v>
      </c>
      <c r="D8" s="81">
        <v>4</v>
      </c>
      <c r="E8" s="81">
        <v>11</v>
      </c>
    </row>
    <row r="9" spans="1:7" x14ac:dyDescent="0.25">
      <c r="A9" s="92"/>
      <c r="B9" s="87" t="s">
        <v>107</v>
      </c>
      <c r="C9" s="81">
        <v>1</v>
      </c>
      <c r="D9" s="81">
        <v>1</v>
      </c>
      <c r="E9" s="81">
        <v>2</v>
      </c>
    </row>
    <row r="10" spans="1:7" x14ac:dyDescent="0.25">
      <c r="A10" s="92"/>
      <c r="B10" s="87" t="s">
        <v>77</v>
      </c>
      <c r="C10" s="81">
        <v>3729</v>
      </c>
      <c r="D10" s="81">
        <v>668</v>
      </c>
      <c r="E10" s="81">
        <v>4397</v>
      </c>
    </row>
    <row r="11" spans="1:7" x14ac:dyDescent="0.25">
      <c r="A11" s="92"/>
      <c r="B11" s="87" t="s">
        <v>135</v>
      </c>
      <c r="C11" s="81">
        <v>1306</v>
      </c>
      <c r="D11" s="81">
        <v>285</v>
      </c>
      <c r="E11" s="81">
        <v>1591</v>
      </c>
    </row>
    <row r="12" spans="1:7" x14ac:dyDescent="0.25">
      <c r="A12" s="92"/>
      <c r="B12" s="87" t="s">
        <v>136</v>
      </c>
      <c r="C12" s="81">
        <v>7</v>
      </c>
      <c r="D12" s="81">
        <v>1</v>
      </c>
      <c r="E12" s="81">
        <v>8</v>
      </c>
    </row>
    <row r="13" spans="1:7" x14ac:dyDescent="0.25">
      <c r="A13" s="92"/>
      <c r="B13" s="87" t="s">
        <v>145</v>
      </c>
      <c r="C13" s="81">
        <v>33</v>
      </c>
      <c r="D13" s="81">
        <v>16</v>
      </c>
      <c r="E13" s="81">
        <v>49</v>
      </c>
    </row>
    <row r="14" spans="1:7" x14ac:dyDescent="0.25">
      <c r="A14" s="92"/>
      <c r="B14" s="87" t="s">
        <v>146</v>
      </c>
      <c r="C14" s="81">
        <v>7</v>
      </c>
      <c r="D14" s="81">
        <v>6</v>
      </c>
      <c r="E14" s="81">
        <v>13</v>
      </c>
    </row>
    <row r="15" spans="1:7" x14ac:dyDescent="0.25">
      <c r="A15" s="92"/>
      <c r="B15" s="87" t="s">
        <v>147</v>
      </c>
      <c r="C15" s="81">
        <v>0</v>
      </c>
      <c r="D15" s="81">
        <v>2</v>
      </c>
      <c r="E15" s="81">
        <v>2</v>
      </c>
    </row>
    <row r="16" spans="1:7" x14ac:dyDescent="0.25">
      <c r="A16" s="92"/>
      <c r="B16" s="87" t="s">
        <v>148</v>
      </c>
      <c r="C16" s="81">
        <v>8</v>
      </c>
      <c r="D16" s="81">
        <v>1</v>
      </c>
      <c r="E16" s="81">
        <v>9</v>
      </c>
    </row>
    <row r="17" spans="1:5" x14ac:dyDescent="0.25">
      <c r="A17" s="91" t="s">
        <v>108</v>
      </c>
      <c r="B17" s="87" t="s">
        <v>109</v>
      </c>
      <c r="C17" s="81">
        <v>9</v>
      </c>
      <c r="D17" s="81">
        <v>3</v>
      </c>
      <c r="E17" s="81">
        <v>12</v>
      </c>
    </row>
    <row r="18" spans="1:5" x14ac:dyDescent="0.25">
      <c r="A18" s="92"/>
      <c r="B18" s="87" t="s">
        <v>114</v>
      </c>
      <c r="C18" s="81">
        <v>2781</v>
      </c>
      <c r="D18" s="81">
        <v>237</v>
      </c>
      <c r="E18" s="81">
        <v>3018</v>
      </c>
    </row>
    <row r="19" spans="1:5" x14ac:dyDescent="0.25">
      <c r="A19" s="92"/>
      <c r="B19" s="87" t="s">
        <v>137</v>
      </c>
      <c r="C19" s="81">
        <v>1101</v>
      </c>
      <c r="D19" s="81">
        <v>244</v>
      </c>
      <c r="E19" s="81">
        <v>1345</v>
      </c>
    </row>
    <row r="20" spans="1:5" x14ac:dyDescent="0.25">
      <c r="A20" s="92"/>
      <c r="B20" s="87" t="s">
        <v>138</v>
      </c>
      <c r="C20" s="81">
        <v>93</v>
      </c>
      <c r="D20" s="81">
        <v>17</v>
      </c>
      <c r="E20" s="81">
        <v>110</v>
      </c>
    </row>
    <row r="21" spans="1:5" x14ac:dyDescent="0.25">
      <c r="A21" s="92"/>
      <c r="B21" s="87" t="s">
        <v>139</v>
      </c>
      <c r="C21" s="81">
        <v>28</v>
      </c>
      <c r="D21" s="81">
        <v>17</v>
      </c>
      <c r="E21" s="81">
        <v>45</v>
      </c>
    </row>
    <row r="22" spans="1:5" x14ac:dyDescent="0.25">
      <c r="A22" s="92"/>
      <c r="B22" s="87" t="s">
        <v>140</v>
      </c>
      <c r="C22" s="81">
        <v>3</v>
      </c>
      <c r="D22" s="81">
        <v>4</v>
      </c>
      <c r="E22" s="81">
        <v>7</v>
      </c>
    </row>
    <row r="23" spans="1:5" x14ac:dyDescent="0.25">
      <c r="A23" s="92"/>
      <c r="B23" s="87" t="s">
        <v>141</v>
      </c>
      <c r="C23" s="81">
        <v>17</v>
      </c>
      <c r="D23" s="81">
        <v>0</v>
      </c>
      <c r="E23" s="81">
        <v>17</v>
      </c>
    </row>
    <row r="24" spans="1:5" x14ac:dyDescent="0.25">
      <c r="A24" s="92"/>
      <c r="B24" s="87" t="s">
        <v>149</v>
      </c>
      <c r="C24" s="81">
        <v>113</v>
      </c>
      <c r="D24" s="81">
        <v>22</v>
      </c>
      <c r="E24" s="81">
        <v>135</v>
      </c>
    </row>
    <row r="25" spans="1:5" x14ac:dyDescent="0.25">
      <c r="A25" s="92"/>
      <c r="B25" s="87" t="s">
        <v>150</v>
      </c>
      <c r="C25" s="81">
        <v>35</v>
      </c>
      <c r="D25" s="81">
        <v>5</v>
      </c>
      <c r="E25" s="81">
        <v>40</v>
      </c>
    </row>
    <row r="26" spans="1:5" x14ac:dyDescent="0.25">
      <c r="A26" s="92"/>
      <c r="B26" s="87" t="s">
        <v>151</v>
      </c>
      <c r="C26" s="81">
        <v>24</v>
      </c>
      <c r="D26" s="81">
        <v>2</v>
      </c>
      <c r="E26" s="81">
        <v>26</v>
      </c>
    </row>
    <row r="27" spans="1:5" x14ac:dyDescent="0.25">
      <c r="A27" s="92"/>
      <c r="B27" s="87" t="s">
        <v>152</v>
      </c>
      <c r="C27" s="81">
        <v>26</v>
      </c>
      <c r="D27" s="81">
        <v>1</v>
      </c>
      <c r="E27" s="81">
        <v>27</v>
      </c>
    </row>
    <row r="28" spans="1:5" x14ac:dyDescent="0.25">
      <c r="A28" s="92"/>
      <c r="B28" s="87" t="s">
        <v>153</v>
      </c>
      <c r="C28" s="81">
        <v>19</v>
      </c>
      <c r="D28" s="81">
        <v>0</v>
      </c>
      <c r="E28" s="81">
        <v>19</v>
      </c>
    </row>
    <row r="29" spans="1:5" x14ac:dyDescent="0.25">
      <c r="A29" s="91" t="s">
        <v>110</v>
      </c>
      <c r="B29" s="87" t="s">
        <v>111</v>
      </c>
      <c r="C29" s="81">
        <v>216</v>
      </c>
      <c r="D29" s="81">
        <v>27</v>
      </c>
      <c r="E29" s="81">
        <v>243</v>
      </c>
    </row>
    <row r="30" spans="1:5" x14ac:dyDescent="0.25">
      <c r="A30" s="92"/>
      <c r="B30" s="87" t="s">
        <v>79</v>
      </c>
      <c r="C30" s="81">
        <v>532</v>
      </c>
      <c r="D30" s="81">
        <v>17</v>
      </c>
      <c r="E30" s="81">
        <v>549</v>
      </c>
    </row>
    <row r="31" spans="1:5" x14ac:dyDescent="0.25">
      <c r="A31" s="92"/>
      <c r="B31" s="87" t="s">
        <v>80</v>
      </c>
      <c r="C31" s="81">
        <v>419</v>
      </c>
      <c r="D31" s="81">
        <v>9</v>
      </c>
      <c r="E31" s="81">
        <v>428</v>
      </c>
    </row>
    <row r="32" spans="1:5" x14ac:dyDescent="0.25">
      <c r="A32" s="92"/>
      <c r="B32" s="87" t="s">
        <v>115</v>
      </c>
      <c r="C32" s="81">
        <v>36</v>
      </c>
      <c r="D32" s="81">
        <v>13</v>
      </c>
      <c r="E32" s="81">
        <v>49</v>
      </c>
    </row>
    <row r="33" spans="1:5" x14ac:dyDescent="0.25">
      <c r="A33" s="92"/>
      <c r="B33" s="87" t="s">
        <v>112</v>
      </c>
      <c r="C33" s="81">
        <v>97</v>
      </c>
      <c r="D33" s="81">
        <v>14</v>
      </c>
      <c r="E33" s="81">
        <v>111</v>
      </c>
    </row>
    <row r="34" spans="1:5" x14ac:dyDescent="0.25">
      <c r="A34" s="92"/>
      <c r="B34" s="87" t="s">
        <v>142</v>
      </c>
      <c r="C34" s="81">
        <v>64</v>
      </c>
      <c r="D34" s="81">
        <v>15</v>
      </c>
      <c r="E34" s="81">
        <v>79</v>
      </c>
    </row>
    <row r="35" spans="1:5" x14ac:dyDescent="0.25">
      <c r="A35" s="92"/>
      <c r="B35" s="87" t="s">
        <v>143</v>
      </c>
      <c r="C35" s="81">
        <v>1531</v>
      </c>
      <c r="D35" s="81">
        <v>0</v>
      </c>
      <c r="E35" s="81">
        <v>1531</v>
      </c>
    </row>
    <row r="36" spans="1:5" x14ac:dyDescent="0.25">
      <c r="A36" s="92"/>
      <c r="B36" s="87" t="s">
        <v>144</v>
      </c>
      <c r="C36" s="81">
        <v>27</v>
      </c>
      <c r="D36" s="81">
        <v>1</v>
      </c>
      <c r="E36" s="81">
        <v>28</v>
      </c>
    </row>
    <row r="37" spans="1:5" x14ac:dyDescent="0.25">
      <c r="A37" s="92"/>
      <c r="B37" s="87" t="s">
        <v>154</v>
      </c>
      <c r="C37" s="81">
        <v>1670</v>
      </c>
      <c r="D37" s="81">
        <v>240</v>
      </c>
      <c r="E37" s="81">
        <v>1910</v>
      </c>
    </row>
    <row r="38" spans="1:5" x14ac:dyDescent="0.25">
      <c r="A38" s="92"/>
      <c r="B38" s="87" t="s">
        <v>155</v>
      </c>
      <c r="C38" s="81">
        <v>416</v>
      </c>
      <c r="D38" s="81">
        <v>0</v>
      </c>
      <c r="E38" s="81">
        <v>416</v>
      </c>
    </row>
    <row r="39" spans="1:5" x14ac:dyDescent="0.25">
      <c r="A39" s="92"/>
      <c r="B39" s="87" t="s">
        <v>156</v>
      </c>
      <c r="C39" s="81">
        <v>313</v>
      </c>
      <c r="D39" s="81">
        <v>9</v>
      </c>
      <c r="E39" s="81">
        <v>322</v>
      </c>
    </row>
    <row r="40" spans="1:5" x14ac:dyDescent="0.25">
      <c r="A40" s="91" t="s">
        <v>113</v>
      </c>
      <c r="B40" s="87" t="s">
        <v>81</v>
      </c>
      <c r="C40" s="81">
        <v>1552</v>
      </c>
      <c r="D40" s="81">
        <v>173</v>
      </c>
      <c r="E40" s="81">
        <v>1725</v>
      </c>
    </row>
    <row r="41" spans="1:5" x14ac:dyDescent="0.25">
      <c r="A41" s="92"/>
      <c r="B41" s="87" t="s">
        <v>83</v>
      </c>
      <c r="C41" s="81">
        <v>584</v>
      </c>
      <c r="D41" s="81">
        <v>67</v>
      </c>
      <c r="E41" s="81">
        <v>651</v>
      </c>
    </row>
    <row r="42" spans="1:5" x14ac:dyDescent="0.25">
      <c r="A42" s="92"/>
      <c r="B42" s="87" t="s">
        <v>82</v>
      </c>
      <c r="C42" s="81">
        <v>1529</v>
      </c>
      <c r="D42" s="81">
        <v>158</v>
      </c>
      <c r="E42" s="81">
        <v>1687</v>
      </c>
    </row>
    <row r="43" spans="1:5" x14ac:dyDescent="0.25">
      <c r="A43" s="92"/>
      <c r="B43" s="87" t="s">
        <v>84</v>
      </c>
      <c r="C43" s="81">
        <v>537</v>
      </c>
      <c r="D43" s="81">
        <v>59</v>
      </c>
      <c r="E43" s="81">
        <v>596</v>
      </c>
    </row>
    <row r="44" spans="1:5" x14ac:dyDescent="0.25">
      <c r="A44"/>
    </row>
    <row r="45" spans="1:5" x14ac:dyDescent="0.25">
      <c r="A45"/>
    </row>
    <row r="46" spans="1:5" x14ac:dyDescent="0.25">
      <c r="A46"/>
    </row>
    <row r="47" spans="1:5" x14ac:dyDescent="0.25">
      <c r="A47"/>
    </row>
    <row r="48" spans="1:5"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sheetData>
  <mergeCells count="4">
    <mergeCell ref="A5:A16"/>
    <mergeCell ref="A17:A28"/>
    <mergeCell ref="A29:A39"/>
    <mergeCell ref="A40:A4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A6EBC-897C-41DC-B5D6-7DF0A0B74E76}">
  <dimension ref="A1:X41"/>
  <sheetViews>
    <sheetView showGridLines="0" workbookViewId="0">
      <selection activeCell="M16" sqref="M16"/>
    </sheetView>
  </sheetViews>
  <sheetFormatPr defaultRowHeight="21.75" customHeight="1" x14ac:dyDescent="0.25"/>
  <cols>
    <col min="1" max="1" width="39.7109375" style="46" bestFit="1" customWidth="1" collapsed="1"/>
    <col min="2" max="2" width="17.42578125" style="43" bestFit="1" customWidth="1" collapsed="1"/>
    <col min="3" max="3" width="20.5703125" style="43" bestFit="1" customWidth="1" collapsed="1"/>
    <col min="4" max="4" width="14.85546875" style="43" customWidth="1" collapsed="1"/>
    <col min="5" max="7" width="9.140625" style="43" collapsed="1"/>
  </cols>
  <sheetData>
    <row r="1" spans="1:24" ht="21.75" customHeight="1" x14ac:dyDescent="0.25">
      <c r="A1" s="79" t="s">
        <v>39</v>
      </c>
      <c r="B1" s="77" t="s">
        <v>51</v>
      </c>
    </row>
    <row r="2" spans="1:24" ht="112.5" customHeight="1" x14ac:dyDescent="0.25"/>
    <row r="3" spans="1:24" ht="15" hidden="1" x14ac:dyDescent="0.25">
      <c r="A3" s="79" t="s">
        <v>37</v>
      </c>
      <c r="B3" s="76" t="s">
        <v>6</v>
      </c>
      <c r="C3" s="78" t="s">
        <v>7</v>
      </c>
      <c r="D3" s="77"/>
      <c r="E3" s="77"/>
      <c r="F3" s="77"/>
      <c r="G3" s="77"/>
    </row>
    <row r="4" spans="1:24" s="47" customFormat="1" ht="30" hidden="1" x14ac:dyDescent="0.25">
      <c r="A4" s="88"/>
      <c r="B4" s="91" t="s">
        <v>68</v>
      </c>
      <c r="C4" s="91"/>
      <c r="D4" s="91"/>
      <c r="E4" s="91"/>
      <c r="F4" s="91"/>
      <c r="G4" s="91" t="s">
        <v>96</v>
      </c>
      <c r="H4"/>
      <c r="I4"/>
      <c r="J4"/>
      <c r="K4"/>
      <c r="L4"/>
      <c r="M4"/>
      <c r="N4"/>
      <c r="O4"/>
      <c r="P4"/>
      <c r="Q4"/>
      <c r="R4"/>
      <c r="S4"/>
      <c r="T4"/>
      <c r="U4"/>
      <c r="V4"/>
      <c r="W4"/>
      <c r="X4"/>
    </row>
    <row r="5" spans="1:24" ht="15" hidden="1" x14ac:dyDescent="0.25">
      <c r="A5" s="80" t="s">
        <v>8</v>
      </c>
      <c r="B5" s="87" t="s">
        <v>99</v>
      </c>
      <c r="C5" s="87" t="s">
        <v>100</v>
      </c>
      <c r="D5" s="87" t="s">
        <v>101</v>
      </c>
      <c r="E5" s="87" t="s">
        <v>102</v>
      </c>
      <c r="F5" s="87" t="s">
        <v>103</v>
      </c>
      <c r="G5" s="91"/>
    </row>
    <row r="6" spans="1:24" ht="15" hidden="1" x14ac:dyDescent="0.25">
      <c r="A6" s="87" t="s">
        <v>120</v>
      </c>
      <c r="B6" s="81">
        <v>17</v>
      </c>
      <c r="C6" s="81">
        <v>277</v>
      </c>
      <c r="D6" s="81">
        <v>67</v>
      </c>
      <c r="E6" s="81">
        <v>16</v>
      </c>
      <c r="F6" s="81">
        <v>12</v>
      </c>
      <c r="G6" s="81">
        <v>389</v>
      </c>
    </row>
    <row r="7" spans="1:24" ht="15" hidden="1" x14ac:dyDescent="0.25">
      <c r="A7" s="87" t="s">
        <v>121</v>
      </c>
      <c r="B7" s="81">
        <v>22</v>
      </c>
      <c r="C7" s="81">
        <v>440</v>
      </c>
      <c r="D7" s="81">
        <v>100</v>
      </c>
      <c r="E7" s="81">
        <v>16</v>
      </c>
      <c r="F7" s="81">
        <v>15</v>
      </c>
      <c r="G7" s="81">
        <v>593</v>
      </c>
    </row>
    <row r="8" spans="1:24" ht="15" hidden="1" x14ac:dyDescent="0.25">
      <c r="A8" s="87" t="s">
        <v>122</v>
      </c>
      <c r="B8" s="81">
        <v>0</v>
      </c>
      <c r="C8" s="81">
        <v>32</v>
      </c>
      <c r="D8" s="81">
        <v>13</v>
      </c>
      <c r="E8" s="81">
        <v>5</v>
      </c>
      <c r="F8" s="81">
        <v>0</v>
      </c>
      <c r="G8" s="81">
        <v>50</v>
      </c>
    </row>
    <row r="9" spans="1:24" ht="15" hidden="1" x14ac:dyDescent="0.25">
      <c r="A9" s="87" t="s">
        <v>123</v>
      </c>
      <c r="B9" s="81">
        <v>22</v>
      </c>
      <c r="C9" s="81">
        <v>413</v>
      </c>
      <c r="D9" s="81">
        <v>85</v>
      </c>
      <c r="E9" s="81">
        <v>11</v>
      </c>
      <c r="F9" s="81">
        <v>15</v>
      </c>
      <c r="G9" s="81">
        <v>546</v>
      </c>
    </row>
    <row r="10" spans="1:24" ht="15" hidden="1" x14ac:dyDescent="0.25">
      <c r="A10" s="87" t="s">
        <v>124</v>
      </c>
      <c r="B10" s="81">
        <v>19</v>
      </c>
      <c r="C10" s="81">
        <v>175</v>
      </c>
      <c r="D10" s="81">
        <v>33</v>
      </c>
      <c r="E10" s="81">
        <v>7</v>
      </c>
      <c r="F10" s="81">
        <v>3</v>
      </c>
      <c r="G10" s="81">
        <v>237</v>
      </c>
    </row>
    <row r="11" spans="1:24" ht="15" hidden="1" x14ac:dyDescent="0.25">
      <c r="A11" s="87" t="s">
        <v>117</v>
      </c>
      <c r="B11" s="81">
        <v>0</v>
      </c>
      <c r="C11" s="81">
        <v>34</v>
      </c>
      <c r="D11" s="81">
        <v>3</v>
      </c>
      <c r="E11" s="81">
        <v>0</v>
      </c>
      <c r="F11" s="81">
        <v>0</v>
      </c>
      <c r="G11" s="81">
        <v>37</v>
      </c>
    </row>
    <row r="12" spans="1:24" ht="15" hidden="1" x14ac:dyDescent="0.25">
      <c r="A12" s="87" t="s">
        <v>125</v>
      </c>
      <c r="B12" s="81">
        <v>0</v>
      </c>
      <c r="C12" s="81">
        <v>34</v>
      </c>
      <c r="D12" s="81">
        <v>2</v>
      </c>
      <c r="E12" s="81">
        <v>0</v>
      </c>
      <c r="F12" s="81">
        <v>0</v>
      </c>
      <c r="G12" s="81">
        <v>36</v>
      </c>
    </row>
    <row r="13" spans="1:24" ht="15" x14ac:dyDescent="0.25">
      <c r="A13"/>
      <c r="B13"/>
      <c r="C13"/>
      <c r="D13"/>
      <c r="E13"/>
      <c r="F13"/>
      <c r="G13"/>
    </row>
    <row r="14" spans="1:24" ht="21.75" customHeight="1" x14ac:dyDescent="0.25">
      <c r="A14" s="49" t="s">
        <v>126</v>
      </c>
      <c r="B14" s="45" t="str">
        <f>B5</f>
        <v>Discordant Couple</v>
      </c>
      <c r="C14" s="45" t="str">
        <f t="shared" ref="C14:F14" si="0">C5</f>
        <v>Other NP/KP Contacts</v>
      </c>
      <c r="D14" s="45" t="str">
        <f t="shared" si="0"/>
        <v>PMTCT</v>
      </c>
      <c r="E14" s="45" t="str">
        <f t="shared" si="0"/>
        <v>STF</v>
      </c>
      <c r="F14" s="45" t="str">
        <f t="shared" si="0"/>
        <v>TB</v>
      </c>
      <c r="G14" s="45" t="s">
        <v>36</v>
      </c>
    </row>
    <row r="15" spans="1:24" ht="21.75" customHeight="1" x14ac:dyDescent="0.25">
      <c r="A15" s="48" t="str">
        <f>A6</f>
        <v>Index Clients Screened</v>
      </c>
      <c r="B15" s="42">
        <f t="shared" ref="B15:G15" si="1">B6</f>
        <v>17</v>
      </c>
      <c r="C15" s="42">
        <f t="shared" si="1"/>
        <v>277</v>
      </c>
      <c r="D15" s="42">
        <f t="shared" si="1"/>
        <v>67</v>
      </c>
      <c r="E15" s="42">
        <f t="shared" si="1"/>
        <v>16</v>
      </c>
      <c r="F15" s="42">
        <f t="shared" si="1"/>
        <v>12</v>
      </c>
      <c r="G15" s="42">
        <f t="shared" si="1"/>
        <v>389</v>
      </c>
    </row>
    <row r="16" spans="1:24" ht="21.75" customHeight="1" x14ac:dyDescent="0.25">
      <c r="A16" s="48" t="str">
        <f t="shared" ref="A16:G16" si="2">A7</f>
        <v>Contacts identified</v>
      </c>
      <c r="B16" s="42">
        <f t="shared" si="2"/>
        <v>22</v>
      </c>
      <c r="C16" s="42">
        <f t="shared" si="2"/>
        <v>440</v>
      </c>
      <c r="D16" s="42">
        <f t="shared" si="2"/>
        <v>100</v>
      </c>
      <c r="E16" s="42">
        <f t="shared" si="2"/>
        <v>16</v>
      </c>
      <c r="F16" s="42">
        <f t="shared" si="2"/>
        <v>15</v>
      </c>
      <c r="G16" s="42">
        <f t="shared" si="2"/>
        <v>593</v>
      </c>
    </row>
    <row r="17" spans="1:7" ht="21.75" customHeight="1" x14ac:dyDescent="0.25">
      <c r="A17" s="48" t="str">
        <f t="shared" ref="A17:G17" si="3">A8</f>
        <v>Known Positive</v>
      </c>
      <c r="B17" s="42">
        <f t="shared" si="3"/>
        <v>0</v>
      </c>
      <c r="C17" s="42">
        <f t="shared" si="3"/>
        <v>32</v>
      </c>
      <c r="D17" s="42">
        <f t="shared" si="3"/>
        <v>13</v>
      </c>
      <c r="E17" s="42">
        <f t="shared" si="3"/>
        <v>5</v>
      </c>
      <c r="F17" s="42">
        <f t="shared" si="3"/>
        <v>0</v>
      </c>
      <c r="G17" s="42">
        <f t="shared" si="3"/>
        <v>50</v>
      </c>
    </row>
    <row r="18" spans="1:7" ht="21.75" customHeight="1" x14ac:dyDescent="0.25">
      <c r="A18" s="48" t="str">
        <f t="shared" ref="A18:G18" si="4">A9</f>
        <v>Eligible</v>
      </c>
      <c r="B18" s="42">
        <f t="shared" si="4"/>
        <v>22</v>
      </c>
      <c r="C18" s="42">
        <f t="shared" si="4"/>
        <v>413</v>
      </c>
      <c r="D18" s="42">
        <f t="shared" si="4"/>
        <v>85</v>
      </c>
      <c r="E18" s="42">
        <f t="shared" si="4"/>
        <v>11</v>
      </c>
      <c r="F18" s="42">
        <f t="shared" si="4"/>
        <v>15</v>
      </c>
      <c r="G18" s="42">
        <f t="shared" si="4"/>
        <v>546</v>
      </c>
    </row>
    <row r="19" spans="1:7" ht="21.75" customHeight="1" x14ac:dyDescent="0.25">
      <c r="A19" s="48" t="str">
        <f t="shared" ref="A19:G19" si="5">A10</f>
        <v xml:space="preserve">PNS Tested </v>
      </c>
      <c r="B19" s="42">
        <f t="shared" si="5"/>
        <v>19</v>
      </c>
      <c r="C19" s="42">
        <f t="shared" si="5"/>
        <v>175</v>
      </c>
      <c r="D19" s="42">
        <f t="shared" si="5"/>
        <v>33</v>
      </c>
      <c r="E19" s="42">
        <f t="shared" si="5"/>
        <v>7</v>
      </c>
      <c r="F19" s="42">
        <f t="shared" si="5"/>
        <v>3</v>
      </c>
      <c r="G19" s="42">
        <f t="shared" si="5"/>
        <v>237</v>
      </c>
    </row>
    <row r="20" spans="1:7" ht="21.75" customHeight="1" x14ac:dyDescent="0.25">
      <c r="A20" s="50" t="s">
        <v>127</v>
      </c>
      <c r="B20" s="51">
        <f>IFERROR(B19/B18,0)</f>
        <v>0.86363636363636365</v>
      </c>
      <c r="C20" s="51">
        <f t="shared" ref="C20:G20" si="6">IFERROR(C19/C18,0)</f>
        <v>0.42372881355932202</v>
      </c>
      <c r="D20" s="51">
        <f t="shared" si="6"/>
        <v>0.38823529411764707</v>
      </c>
      <c r="E20" s="51">
        <f t="shared" si="6"/>
        <v>0.63636363636363635</v>
      </c>
      <c r="F20" s="51">
        <f t="shared" si="6"/>
        <v>0.2</v>
      </c>
      <c r="G20" s="51">
        <f t="shared" si="6"/>
        <v>0.43406593406593408</v>
      </c>
    </row>
    <row r="21" spans="1:7" ht="21.75" customHeight="1" x14ac:dyDescent="0.25">
      <c r="A21" s="48" t="str">
        <f t="shared" ref="A21:G21" si="7">A11</f>
        <v>PNS Positive</v>
      </c>
      <c r="B21" s="42">
        <f t="shared" si="7"/>
        <v>0</v>
      </c>
      <c r="C21" s="42">
        <f t="shared" si="7"/>
        <v>34</v>
      </c>
      <c r="D21" s="42">
        <f t="shared" si="7"/>
        <v>3</v>
      </c>
      <c r="E21" s="42">
        <f t="shared" si="7"/>
        <v>0</v>
      </c>
      <c r="F21" s="42">
        <f t="shared" si="7"/>
        <v>0</v>
      </c>
      <c r="G21" s="42">
        <f t="shared" si="7"/>
        <v>37</v>
      </c>
    </row>
    <row r="22" spans="1:7" ht="21.75" customHeight="1" x14ac:dyDescent="0.25">
      <c r="A22" s="52" t="s">
        <v>128</v>
      </c>
      <c r="B22" s="53">
        <f>IFERROR(B21/B19,0)</f>
        <v>0</v>
      </c>
      <c r="C22" s="53">
        <f t="shared" ref="C22:G22" si="8">IFERROR(C21/C19,0)</f>
        <v>0.19428571428571428</v>
      </c>
      <c r="D22" s="53">
        <f t="shared" si="8"/>
        <v>9.0909090909090912E-2</v>
      </c>
      <c r="E22" s="53">
        <f t="shared" si="8"/>
        <v>0</v>
      </c>
      <c r="F22" s="53">
        <f t="shared" si="8"/>
        <v>0</v>
      </c>
      <c r="G22" s="53">
        <f t="shared" si="8"/>
        <v>0.15611814345991562</v>
      </c>
    </row>
    <row r="23" spans="1:7" ht="21.75" customHeight="1" x14ac:dyDescent="0.25">
      <c r="A23" s="48" t="str">
        <f t="shared" ref="A23:G23" si="9">A12</f>
        <v>PNS Started on Treatment</v>
      </c>
      <c r="B23" s="42">
        <f t="shared" si="9"/>
        <v>0</v>
      </c>
      <c r="C23" s="42">
        <f t="shared" si="9"/>
        <v>34</v>
      </c>
      <c r="D23" s="42">
        <f t="shared" si="9"/>
        <v>2</v>
      </c>
      <c r="E23" s="42">
        <f t="shared" si="9"/>
        <v>0</v>
      </c>
      <c r="F23" s="42">
        <f t="shared" si="9"/>
        <v>0</v>
      </c>
      <c r="G23" s="42">
        <f t="shared" si="9"/>
        <v>36</v>
      </c>
    </row>
    <row r="24" spans="1:7" ht="21.75" customHeight="1" x14ac:dyDescent="0.25">
      <c r="A24" s="55" t="s">
        <v>129</v>
      </c>
      <c r="B24" s="54">
        <f>IFERROR(B23/B21,0)</f>
        <v>0</v>
      </c>
      <c r="C24" s="54">
        <f t="shared" ref="C24:G24" si="10">IFERROR(C23/C21,0)</f>
        <v>1</v>
      </c>
      <c r="D24" s="54">
        <f t="shared" si="10"/>
        <v>0.66666666666666663</v>
      </c>
      <c r="E24" s="54">
        <f t="shared" si="10"/>
        <v>0</v>
      </c>
      <c r="F24" s="54">
        <f t="shared" si="10"/>
        <v>0</v>
      </c>
      <c r="G24" s="54">
        <f t="shared" si="10"/>
        <v>0.97297297297297303</v>
      </c>
    </row>
    <row r="25" spans="1:7" ht="21.75" customHeight="1" x14ac:dyDescent="0.25">
      <c r="A25"/>
    </row>
    <row r="26" spans="1:7" ht="21.75" customHeight="1" x14ac:dyDescent="0.25">
      <c r="A26"/>
    </row>
    <row r="27" spans="1:7" ht="21.75" customHeight="1" x14ac:dyDescent="0.25">
      <c r="A27"/>
    </row>
    <row r="28" spans="1:7" ht="21.75" customHeight="1" x14ac:dyDescent="0.25">
      <c r="A28"/>
    </row>
    <row r="29" spans="1:7" ht="21.75" customHeight="1" x14ac:dyDescent="0.25">
      <c r="A29"/>
    </row>
    <row r="30" spans="1:7" ht="21.75" customHeight="1" x14ac:dyDescent="0.25">
      <c r="A30"/>
    </row>
    <row r="31" spans="1:7" ht="21.75" customHeight="1" x14ac:dyDescent="0.25">
      <c r="A31"/>
    </row>
    <row r="32" spans="1:7" ht="21.75" customHeight="1" x14ac:dyDescent="0.25">
      <c r="A32"/>
    </row>
    <row r="33" spans="1:1" ht="21.75" customHeight="1" x14ac:dyDescent="0.25">
      <c r="A33"/>
    </row>
    <row r="34" spans="1:1" ht="21.75" customHeight="1" x14ac:dyDescent="0.25">
      <c r="A34"/>
    </row>
    <row r="35" spans="1:1" ht="21.75" customHeight="1" x14ac:dyDescent="0.25">
      <c r="A35"/>
    </row>
    <row r="36" spans="1:1" ht="21.75" customHeight="1" x14ac:dyDescent="0.25">
      <c r="A36"/>
    </row>
    <row r="37" spans="1:1" ht="21.75" customHeight="1" x14ac:dyDescent="0.25">
      <c r="A37"/>
    </row>
    <row r="38" spans="1:1" ht="21.75" customHeight="1" x14ac:dyDescent="0.25">
      <c r="A38"/>
    </row>
    <row r="39" spans="1:1" ht="21.75" customHeight="1" x14ac:dyDescent="0.25">
      <c r="A39"/>
    </row>
    <row r="40" spans="1:1" ht="21.75" customHeight="1" x14ac:dyDescent="0.25">
      <c r="A40"/>
    </row>
    <row r="41" spans="1:1" ht="21.75" customHeight="1" x14ac:dyDescent="0.25">
      <c r="A41"/>
    </row>
  </sheetData>
  <mergeCells count="2">
    <mergeCell ref="B4:F4"/>
    <mergeCell ref="G4:G5"/>
  </mergeCells>
  <pageMargins left="0.7" right="0.7" top="0.75" bottom="0.75" header="0.3" footer="0.3"/>
  <ignoredErrors>
    <ignoredError sqref="B23:G23" formula="1"/>
  </ignoredError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R46"/>
  <sheetViews>
    <sheetView showGridLines="0" zoomScale="75" zoomScaleNormal="75" workbookViewId="0">
      <selection activeCell="A8" sqref="A8"/>
    </sheetView>
  </sheetViews>
  <sheetFormatPr defaultColWidth="9.140625" defaultRowHeight="14.25" x14ac:dyDescent="0.2"/>
  <cols>
    <col min="1" max="1" width="19.140625" style="1" bestFit="1" customWidth="1" collapsed="1"/>
    <col min="2" max="2" width="9" style="1" bestFit="1" customWidth="1" collapsed="1"/>
    <col min="3" max="3" width="5.5703125" style="1" bestFit="1" customWidth="1" collapsed="1"/>
    <col min="4" max="4" width="7" style="1" bestFit="1" customWidth="1" collapsed="1"/>
    <col min="5" max="6" width="12" style="1" bestFit="1" customWidth="1" collapsed="1"/>
    <col min="7" max="14" width="10.42578125" style="1" bestFit="1" customWidth="1" collapsed="1"/>
    <col min="15" max="17" width="21" style="1" customWidth="1" collapsed="1"/>
    <col min="18" max="18" width="3" style="2" bestFit="1" customWidth="1" collapsed="1"/>
    <col min="19" max="35" width="3" style="1" customWidth="1" collapsed="1"/>
    <col min="36" max="36" width="4" style="1" customWidth="1" collapsed="1"/>
    <col min="37" max="37" width="10.42578125" style="1" customWidth="1" collapsed="1"/>
    <col min="38" max="46" width="2" style="1" customWidth="1" collapsed="1"/>
    <col min="47" max="72" width="3" style="1" customWidth="1" collapsed="1"/>
    <col min="73" max="73" width="4" style="1" customWidth="1" collapsed="1"/>
    <col min="74" max="74" width="10.42578125" style="1" customWidth="1" collapsed="1"/>
    <col min="75" max="83" width="2" style="1" customWidth="1" collapsed="1"/>
    <col min="84" max="106" width="3" style="1" customWidth="1" collapsed="1"/>
    <col min="107" max="108" width="4" style="1" customWidth="1" collapsed="1"/>
    <col min="109" max="109" width="10.42578125" style="1" customWidth="1" collapsed="1"/>
    <col min="110" max="118" width="2" style="1" customWidth="1" collapsed="1"/>
    <col min="119" max="145" width="3" style="1" customWidth="1" collapsed="1"/>
    <col min="146" max="147" width="4" style="1" customWidth="1" collapsed="1"/>
    <col min="148" max="148" width="10.42578125" style="1" customWidth="1" collapsed="1"/>
    <col min="149" max="155" width="2" style="1" customWidth="1" collapsed="1"/>
    <col min="156" max="162" width="3" style="1" customWidth="1" collapsed="1"/>
    <col min="163" max="163" width="10.42578125" style="1" customWidth="1" collapsed="1"/>
    <col min="164" max="169" width="2" style="1" customWidth="1" collapsed="1"/>
    <col min="170" max="174" width="3" style="1" customWidth="1" collapsed="1"/>
    <col min="175" max="175" width="10.42578125" style="1" customWidth="1" collapsed="1"/>
    <col min="176" max="184" width="2" style="1" customWidth="1" collapsed="1"/>
    <col min="185" max="215" width="3" style="1" customWidth="1" collapsed="1"/>
    <col min="216" max="216" width="4" style="1" customWidth="1" collapsed="1"/>
    <col min="217" max="217" width="10.42578125" style="1" customWidth="1" collapsed="1"/>
    <col min="218" max="227" width="2" style="1" customWidth="1" collapsed="1"/>
    <col min="228" max="263" width="3" style="1" customWidth="1" collapsed="1"/>
    <col min="264" max="267" width="4" style="1" customWidth="1" collapsed="1"/>
    <col min="268" max="268" width="10.42578125" style="1" customWidth="1" collapsed="1"/>
    <col min="269" max="277" width="2" style="1" customWidth="1" collapsed="1"/>
    <col min="278" max="315" width="3" style="1" customWidth="1" collapsed="1"/>
    <col min="316" max="319" width="4" style="1" customWidth="1" collapsed="1"/>
    <col min="320" max="320" width="10.42578125" style="1" customWidth="1" collapsed="1"/>
    <col min="321" max="329" width="2" style="1" customWidth="1" collapsed="1"/>
    <col min="330" max="367" width="3" style="1" customWidth="1" collapsed="1"/>
    <col min="368" max="371" width="4" style="1" customWidth="1" collapsed="1"/>
    <col min="372" max="372" width="10.42578125" style="1" customWidth="1" collapsed="1"/>
    <col min="373" max="381" width="2" style="1" customWidth="1" collapsed="1"/>
    <col min="382" max="424" width="3" style="1" customWidth="1" collapsed="1"/>
    <col min="425" max="428" width="4" style="1" customWidth="1" collapsed="1"/>
    <col min="429" max="429" width="10.42578125" style="1" customWidth="1" collapsed="1"/>
    <col min="430" max="437" width="2" style="1" customWidth="1" collapsed="1"/>
    <col min="438" max="445" width="3" style="1" customWidth="1" collapsed="1"/>
    <col min="446" max="446" width="10.42578125" style="1" customWidth="1" collapsed="1"/>
    <col min="447" max="450" width="2" style="1" customWidth="1" collapsed="1"/>
    <col min="451" max="453" width="3" style="1" customWidth="1" collapsed="1"/>
    <col min="454" max="454" width="10.42578125" style="1" customWidth="1" collapsed="1"/>
    <col min="455" max="463" width="2" style="1" customWidth="1" collapsed="1"/>
    <col min="464" max="497" width="3" style="1" customWidth="1" collapsed="1"/>
    <col min="498" max="504" width="4" style="1" customWidth="1" collapsed="1"/>
    <col min="505" max="505" width="10.42578125" style="1" customWidth="1" collapsed="1"/>
    <col min="506" max="514" width="2" style="1" customWidth="1" collapsed="1"/>
    <col min="515" max="553" width="3" style="1" customWidth="1" collapsed="1"/>
    <col min="554" max="561" width="4" style="1" customWidth="1" collapsed="1"/>
    <col min="562" max="562" width="11.28515625" style="1" customWidth="1" collapsed="1"/>
    <col min="563" max="16384" width="9.140625" style="1" collapsed="1"/>
  </cols>
  <sheetData>
    <row r="1" spans="1:8" x14ac:dyDescent="0.2">
      <c r="A1" s="57" t="s">
        <v>6</v>
      </c>
      <c r="B1" s="57" t="s">
        <v>47</v>
      </c>
    </row>
    <row r="2" spans="1:8" x14ac:dyDescent="0.2">
      <c r="A2" s="57" t="s">
        <v>39</v>
      </c>
      <c r="B2" s="57" t="s">
        <v>51</v>
      </c>
    </row>
    <row r="4" spans="1:8" ht="15" x14ac:dyDescent="0.25">
      <c r="A4" s="57" t="s">
        <v>37</v>
      </c>
      <c r="B4" s="57" t="s">
        <v>8</v>
      </c>
      <c r="C4" s="57"/>
      <c r="D4"/>
      <c r="E4"/>
      <c r="F4"/>
      <c r="G4"/>
      <c r="H4"/>
    </row>
    <row r="5" spans="1:8" ht="15" x14ac:dyDescent="0.25">
      <c r="A5" s="57" t="s">
        <v>41</v>
      </c>
      <c r="B5" s="57" t="s">
        <v>47</v>
      </c>
      <c r="C5" s="57" t="s">
        <v>38</v>
      </c>
      <c r="D5"/>
      <c r="E5"/>
      <c r="F5"/>
      <c r="G5"/>
      <c r="H5"/>
    </row>
    <row r="6" spans="1:8" ht="15" x14ac:dyDescent="0.25">
      <c r="A6" s="58" t="s">
        <v>87</v>
      </c>
      <c r="B6" s="59">
        <v>865</v>
      </c>
      <c r="C6" s="60">
        <v>3.236994219653179E-2</v>
      </c>
      <c r="D6"/>
      <c r="E6"/>
      <c r="F6"/>
      <c r="G6"/>
      <c r="H6"/>
    </row>
    <row r="7" spans="1:8" ht="15" x14ac:dyDescent="0.25">
      <c r="A7" s="58" t="s">
        <v>88</v>
      </c>
      <c r="B7" s="59">
        <v>883</v>
      </c>
      <c r="C7" s="60">
        <v>3.0577576443941108E-2</v>
      </c>
      <c r="D7"/>
      <c r="E7"/>
      <c r="F7"/>
      <c r="G7"/>
      <c r="H7"/>
    </row>
    <row r="8" spans="1:8" ht="15" x14ac:dyDescent="0.25">
      <c r="A8" s="58" t="s">
        <v>89</v>
      </c>
      <c r="B8" s="59">
        <v>863</v>
      </c>
      <c r="C8" s="60">
        <v>2.5492468134414831E-2</v>
      </c>
      <c r="D8"/>
      <c r="E8"/>
      <c r="F8"/>
      <c r="G8"/>
      <c r="H8"/>
    </row>
    <row r="9" spans="1:8" ht="15" x14ac:dyDescent="0.25">
      <c r="A9" s="58" t="s">
        <v>90</v>
      </c>
      <c r="B9" s="59">
        <v>834</v>
      </c>
      <c r="C9" s="60">
        <v>2.3980815347721823E-2</v>
      </c>
      <c r="D9"/>
      <c r="E9"/>
      <c r="F9"/>
      <c r="G9"/>
      <c r="H9"/>
    </row>
    <row r="10" spans="1:8" ht="15" x14ac:dyDescent="0.25">
      <c r="A10" s="58" t="s">
        <v>91</v>
      </c>
      <c r="B10" s="59">
        <v>40</v>
      </c>
      <c r="C10" s="60">
        <v>0</v>
      </c>
      <c r="D10"/>
      <c r="E10"/>
      <c r="F10"/>
      <c r="G10"/>
      <c r="H10"/>
    </row>
    <row r="11" spans="1:8" ht="15" x14ac:dyDescent="0.25">
      <c r="A11" s="58" t="s">
        <v>92</v>
      </c>
      <c r="B11" s="59">
        <v>19</v>
      </c>
      <c r="C11" s="60">
        <v>0</v>
      </c>
      <c r="D11"/>
      <c r="E11"/>
      <c r="F11"/>
      <c r="G11"/>
      <c r="H11"/>
    </row>
    <row r="12" spans="1:8" ht="15" x14ac:dyDescent="0.25">
      <c r="A12" s="58" t="s">
        <v>93</v>
      </c>
      <c r="B12" s="59">
        <v>1033</v>
      </c>
      <c r="C12" s="60">
        <v>3.8722168441432718E-2</v>
      </c>
      <c r="D12"/>
      <c r="E12"/>
      <c r="F12"/>
      <c r="G12"/>
      <c r="H12"/>
    </row>
    <row r="13" spans="1:8" ht="15" x14ac:dyDescent="0.25">
      <c r="A13" s="58" t="s">
        <v>94</v>
      </c>
      <c r="B13" s="59">
        <v>997</v>
      </c>
      <c r="C13" s="60">
        <v>3.5105315947843531E-2</v>
      </c>
      <c r="D13"/>
      <c r="E13"/>
      <c r="F13"/>
      <c r="G13"/>
      <c r="H13"/>
    </row>
    <row r="14" spans="1:8" ht="15" x14ac:dyDescent="0.25">
      <c r="A14" s="58" t="s">
        <v>95</v>
      </c>
      <c r="B14" s="59">
        <v>1106</v>
      </c>
      <c r="C14" s="60">
        <v>3.25497287522604E-2</v>
      </c>
      <c r="D14"/>
      <c r="E14"/>
      <c r="F14"/>
      <c r="G14"/>
      <c r="H14"/>
    </row>
    <row r="15" spans="1:8" ht="15" x14ac:dyDescent="0.25">
      <c r="A15" s="58" t="s">
        <v>96</v>
      </c>
      <c r="B15" s="59">
        <v>6640</v>
      </c>
      <c r="C15" s="61">
        <v>0.21879801526414619</v>
      </c>
      <c r="D15"/>
      <c r="E15"/>
      <c r="F15"/>
      <c r="G15"/>
      <c r="H15"/>
    </row>
    <row r="16" spans="1:8" ht="15" x14ac:dyDescent="0.25">
      <c r="A16"/>
      <c r="B16"/>
      <c r="C16"/>
      <c r="D16"/>
      <c r="E16"/>
      <c r="F16"/>
      <c r="G16"/>
      <c r="H16"/>
    </row>
    <row r="17" spans="1:4" ht="15" x14ac:dyDescent="0.25">
      <c r="A17"/>
      <c r="B17"/>
      <c r="C17"/>
      <c r="D17"/>
    </row>
    <row r="18" spans="1:4" ht="15" x14ac:dyDescent="0.25">
      <c r="A18"/>
      <c r="B18"/>
      <c r="C18"/>
      <c r="D18"/>
    </row>
    <row r="19" spans="1:4" ht="15" x14ac:dyDescent="0.25">
      <c r="A19"/>
      <c r="B19"/>
      <c r="C19"/>
      <c r="D19"/>
    </row>
    <row r="20" spans="1:4" ht="15" x14ac:dyDescent="0.25">
      <c r="A20"/>
      <c r="B20"/>
      <c r="C20"/>
      <c r="D20"/>
    </row>
    <row r="21" spans="1:4" ht="15" x14ac:dyDescent="0.25">
      <c r="A21"/>
      <c r="B21"/>
      <c r="C21"/>
      <c r="D21"/>
    </row>
    <row r="22" spans="1:4" ht="15" x14ac:dyDescent="0.25">
      <c r="A22"/>
      <c r="B22"/>
      <c r="C22"/>
      <c r="D22"/>
    </row>
    <row r="23" spans="1:4" ht="15" x14ac:dyDescent="0.25">
      <c r="A23"/>
      <c r="B23"/>
      <c r="C23"/>
      <c r="D23"/>
    </row>
    <row r="24" spans="1:4" ht="15" x14ac:dyDescent="0.25">
      <c r="A24"/>
      <c r="B24"/>
      <c r="C24"/>
      <c r="D24"/>
    </row>
    <row r="46" s="2" customFormat="1" x14ac:dyDescent="0.2"/>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776C9-99F2-465E-AF04-98C1D7B5C5AA}">
  <sheetPr>
    <tabColor rgb="FF7030A0"/>
  </sheetPr>
  <dimension ref="A1:AN46"/>
  <sheetViews>
    <sheetView showGridLines="0" tabSelected="1" zoomScale="87" zoomScaleNormal="87" workbookViewId="0">
      <selection activeCell="B10" sqref="B10"/>
    </sheetView>
  </sheetViews>
  <sheetFormatPr defaultColWidth="9.140625" defaultRowHeight="20.25" customHeight="1" x14ac:dyDescent="0.2"/>
  <cols>
    <col min="1" max="1" width="21.7109375" style="1" bestFit="1" customWidth="1" collapsed="1"/>
    <col min="2" max="2" width="13.42578125" style="1" bestFit="1" customWidth="1" collapsed="1"/>
    <col min="3" max="3" width="10.5703125" style="1" bestFit="1" customWidth="1" collapsed="1"/>
    <col min="4" max="4" width="18.28515625" style="1" bestFit="1" customWidth="1" collapsed="1"/>
    <col min="5" max="5" width="15.140625" style="1" bestFit="1" customWidth="1" collapsed="1"/>
    <col min="6" max="6" width="11.140625" style="1" bestFit="1" customWidth="1" collapsed="1"/>
    <col min="7" max="7" width="18.28515625" style="1" bestFit="1" customWidth="1" collapsed="1"/>
    <col min="8" max="8" width="15.140625" style="1" bestFit="1" customWidth="1" collapsed="1"/>
    <col min="9" max="9" width="11.140625" style="1" bestFit="1" customWidth="1" collapsed="1"/>
    <col min="10" max="10" width="18.28515625" style="1" bestFit="1" customWidth="1" collapsed="1"/>
    <col min="11" max="11" width="15.140625" style="1" bestFit="1" customWidth="1" collapsed="1"/>
    <col min="12" max="12" width="11.140625" style="1" bestFit="1" customWidth="1" collapsed="1"/>
    <col min="13" max="13" width="26.42578125" style="1" customWidth="1" collapsed="1"/>
    <col min="14" max="14" width="15.140625" style="1" bestFit="1" customWidth="1" collapsed="1"/>
    <col min="15" max="15" width="11.140625" style="1" bestFit="1" customWidth="1" collapsed="1"/>
    <col min="16" max="16" width="18.28515625" style="1" bestFit="1" customWidth="1" collapsed="1"/>
    <col min="17" max="17" width="15.140625" style="1" bestFit="1" customWidth="1" collapsed="1"/>
    <col min="18" max="18" width="11.140625" style="2" bestFit="1" customWidth="1" collapsed="1"/>
    <col min="19" max="19" width="18.28515625" style="1" bestFit="1" customWidth="1" collapsed="1"/>
    <col min="20" max="20" width="15.140625" style="1" bestFit="1" customWidth="1" collapsed="1"/>
    <col min="21" max="21" width="11.140625" style="1" bestFit="1" customWidth="1" collapsed="1"/>
    <col min="22" max="22" width="18.28515625" style="1" bestFit="1" customWidth="1" collapsed="1"/>
    <col min="23" max="23" width="15.140625" style="1" bestFit="1" customWidth="1" collapsed="1"/>
    <col min="24" max="24" width="11.140625" style="1" bestFit="1" customWidth="1" collapsed="1"/>
    <col min="25" max="25" width="18.28515625" style="1" bestFit="1" customWidth="1" collapsed="1"/>
    <col min="26" max="26" width="15.140625" style="1" bestFit="1" customWidth="1" collapsed="1"/>
    <col min="27" max="27" width="11.140625" style="1" bestFit="1" customWidth="1" collapsed="1"/>
    <col min="28" max="28" width="18.28515625" style="1" bestFit="1" customWidth="1" collapsed="1"/>
    <col min="29" max="29" width="15.140625" style="1" bestFit="1" customWidth="1" collapsed="1"/>
    <col min="30" max="30" width="11.140625" style="1" bestFit="1" customWidth="1" collapsed="1"/>
    <col min="31" max="31" width="18.28515625" style="1" bestFit="1" customWidth="1" collapsed="1"/>
    <col min="32" max="32" width="15.140625" style="1" bestFit="1" customWidth="1" collapsed="1"/>
    <col min="33" max="33" width="11.140625" style="1" bestFit="1" customWidth="1" collapsed="1"/>
    <col min="34" max="34" width="18.28515625" style="1" bestFit="1" customWidth="1" collapsed="1"/>
    <col min="35" max="35" width="15.140625" style="1" bestFit="1" customWidth="1" collapsed="1"/>
    <col min="36" max="36" width="11.140625" style="1" bestFit="1" customWidth="1" collapsed="1"/>
    <col min="37" max="37" width="18.28515625" style="1" bestFit="1" customWidth="1" collapsed="1"/>
    <col min="38" max="38" width="15.140625" style="1" bestFit="1" customWidth="1" collapsed="1"/>
    <col min="39" max="39" width="11.140625" style="1" bestFit="1" customWidth="1" collapsed="1"/>
    <col min="40" max="40" width="18.28515625" style="1" bestFit="1" customWidth="1" collapsed="1"/>
    <col min="41" max="46" width="2" style="1" customWidth="1" collapsed="1"/>
    <col min="47" max="72" width="3" style="1" customWidth="1" collapsed="1"/>
    <col min="73" max="73" width="4" style="1" customWidth="1" collapsed="1"/>
    <col min="74" max="74" width="10.42578125" style="1" customWidth="1" collapsed="1"/>
    <col min="75" max="83" width="2" style="1" customWidth="1" collapsed="1"/>
    <col min="84" max="106" width="3" style="1" customWidth="1" collapsed="1"/>
    <col min="107" max="108" width="4" style="1" customWidth="1" collapsed="1"/>
    <col min="109" max="109" width="10.42578125" style="1" customWidth="1" collapsed="1"/>
    <col min="110" max="118" width="2" style="1" customWidth="1" collapsed="1"/>
    <col min="119" max="145" width="3" style="1" customWidth="1" collapsed="1"/>
    <col min="146" max="147" width="4" style="1" customWidth="1" collapsed="1"/>
    <col min="148" max="148" width="10.42578125" style="1" customWidth="1" collapsed="1"/>
    <col min="149" max="155" width="2" style="1" customWidth="1" collapsed="1"/>
    <col min="156" max="162" width="3" style="1" customWidth="1" collapsed="1"/>
    <col min="163" max="163" width="10.42578125" style="1" customWidth="1" collapsed="1"/>
    <col min="164" max="169" width="2" style="1" customWidth="1" collapsed="1"/>
    <col min="170" max="174" width="3" style="1" customWidth="1" collapsed="1"/>
    <col min="175" max="175" width="10.42578125" style="1" customWidth="1" collapsed="1"/>
    <col min="176" max="184" width="2" style="1" customWidth="1" collapsed="1"/>
    <col min="185" max="215" width="3" style="1" customWidth="1" collapsed="1"/>
    <col min="216" max="216" width="4" style="1" customWidth="1" collapsed="1"/>
    <col min="217" max="217" width="10.42578125" style="1" customWidth="1" collapsed="1"/>
    <col min="218" max="227" width="2" style="1" customWidth="1" collapsed="1"/>
    <col min="228" max="263" width="3" style="1" customWidth="1" collapsed="1"/>
    <col min="264" max="267" width="4" style="1" customWidth="1" collapsed="1"/>
    <col min="268" max="268" width="10.42578125" style="1" customWidth="1" collapsed="1"/>
    <col min="269" max="277" width="2" style="1" customWidth="1" collapsed="1"/>
    <col min="278" max="315" width="3" style="1" customWidth="1" collapsed="1"/>
    <col min="316" max="319" width="4" style="1" customWidth="1" collapsed="1"/>
    <col min="320" max="320" width="10.42578125" style="1" customWidth="1" collapsed="1"/>
    <col min="321" max="329" width="2" style="1" customWidth="1" collapsed="1"/>
    <col min="330" max="367" width="3" style="1" customWidth="1" collapsed="1"/>
    <col min="368" max="371" width="4" style="1" customWidth="1" collapsed="1"/>
    <col min="372" max="372" width="10.42578125" style="1" customWidth="1" collapsed="1"/>
    <col min="373" max="381" width="2" style="1" customWidth="1" collapsed="1"/>
    <col min="382" max="424" width="3" style="1" customWidth="1" collapsed="1"/>
    <col min="425" max="428" width="4" style="1" customWidth="1" collapsed="1"/>
    <col min="429" max="429" width="10.42578125" style="1" customWidth="1" collapsed="1"/>
    <col min="430" max="437" width="2" style="1" customWidth="1" collapsed="1"/>
    <col min="438" max="445" width="3" style="1" customWidth="1" collapsed="1"/>
    <col min="446" max="446" width="10.42578125" style="1" customWidth="1" collapsed="1"/>
    <col min="447" max="450" width="2" style="1" customWidth="1" collapsed="1"/>
    <col min="451" max="453" width="3" style="1" customWidth="1" collapsed="1"/>
    <col min="454" max="454" width="10.42578125" style="1" customWidth="1" collapsed="1"/>
    <col min="455" max="463" width="2" style="1" customWidth="1" collapsed="1"/>
    <col min="464" max="497" width="3" style="1" customWidth="1" collapsed="1"/>
    <col min="498" max="504" width="4" style="1" customWidth="1" collapsed="1"/>
    <col min="505" max="505" width="10.42578125" style="1" customWidth="1" collapsed="1"/>
    <col min="506" max="514" width="2" style="1" customWidth="1" collapsed="1"/>
    <col min="515" max="553" width="3" style="1" customWidth="1" collapsed="1"/>
    <col min="554" max="561" width="4" style="1" customWidth="1" collapsed="1"/>
    <col min="562" max="562" width="11.28515625" style="1" customWidth="1" collapsed="1"/>
    <col min="563" max="16384" width="9.140625" style="1" collapsed="1"/>
  </cols>
  <sheetData>
    <row r="1" spans="1:40" ht="15.75" x14ac:dyDescent="0.25">
      <c r="A1" s="62" t="s">
        <v>6</v>
      </c>
      <c r="B1" s="62" t="s">
        <v>47</v>
      </c>
    </row>
    <row r="2" spans="1:40" ht="15.75" x14ac:dyDescent="0.25">
      <c r="A2" s="62" t="s">
        <v>39</v>
      </c>
      <c r="B2" s="62" t="s">
        <v>51</v>
      </c>
    </row>
    <row r="3" spans="1:40" ht="25.5" customHeight="1" x14ac:dyDescent="0.2"/>
    <row r="4" spans="1:40" ht="15.75" x14ac:dyDescent="0.25">
      <c r="A4" s="62" t="s">
        <v>37</v>
      </c>
      <c r="B4" s="62" t="s">
        <v>8</v>
      </c>
      <c r="C4" s="62"/>
      <c r="D4" s="62"/>
      <c r="E4"/>
      <c r="F4"/>
      <c r="G4"/>
      <c r="H4"/>
      <c r="I4"/>
      <c r="J4"/>
      <c r="K4"/>
      <c r="L4"/>
      <c r="M4"/>
      <c r="N4"/>
      <c r="O4"/>
      <c r="P4"/>
      <c r="Q4"/>
      <c r="R4"/>
      <c r="S4"/>
      <c r="T4"/>
      <c r="U4"/>
      <c r="V4"/>
      <c r="W4"/>
      <c r="X4"/>
      <c r="Y4"/>
      <c r="Z4"/>
      <c r="AA4"/>
      <c r="AB4"/>
      <c r="AC4"/>
      <c r="AD4"/>
      <c r="AE4"/>
      <c r="AF4"/>
      <c r="AG4"/>
      <c r="AH4"/>
      <c r="AI4"/>
      <c r="AJ4"/>
      <c r="AK4"/>
      <c r="AL4"/>
      <c r="AM4"/>
      <c r="AN4"/>
    </row>
    <row r="5" spans="1:40" ht="15.75" x14ac:dyDescent="0.25">
      <c r="A5" s="62" t="s">
        <v>41</v>
      </c>
      <c r="B5" s="65" t="s">
        <v>97</v>
      </c>
      <c r="C5" s="65" t="s">
        <v>98</v>
      </c>
      <c r="D5" s="65" t="s">
        <v>132</v>
      </c>
      <c r="E5"/>
      <c r="F5"/>
      <c r="G5"/>
      <c r="H5"/>
      <c r="I5"/>
      <c r="J5"/>
      <c r="K5"/>
      <c r="L5"/>
      <c r="M5"/>
      <c r="N5"/>
      <c r="O5"/>
      <c r="P5"/>
      <c r="Q5"/>
      <c r="R5"/>
      <c r="S5"/>
      <c r="T5"/>
      <c r="U5"/>
      <c r="V5"/>
      <c r="W5"/>
      <c r="X5"/>
      <c r="Y5"/>
      <c r="Z5"/>
      <c r="AA5"/>
      <c r="AB5"/>
      <c r="AC5"/>
      <c r="AD5"/>
      <c r="AE5"/>
      <c r="AF5"/>
      <c r="AG5"/>
      <c r="AH5"/>
      <c r="AI5"/>
      <c r="AJ5"/>
      <c r="AK5"/>
      <c r="AL5"/>
      <c r="AM5"/>
      <c r="AN5"/>
    </row>
    <row r="6" spans="1:40" ht="15.75" x14ac:dyDescent="0.25">
      <c r="A6" s="64" t="s">
        <v>87</v>
      </c>
      <c r="B6" s="63">
        <v>865</v>
      </c>
      <c r="C6" s="63">
        <v>28</v>
      </c>
      <c r="D6" s="63">
        <v>28</v>
      </c>
      <c r="E6"/>
      <c r="F6"/>
      <c r="G6"/>
      <c r="H6"/>
      <c r="I6"/>
      <c r="J6"/>
      <c r="K6"/>
      <c r="L6"/>
      <c r="M6"/>
      <c r="N6"/>
      <c r="O6"/>
      <c r="P6"/>
      <c r="Q6"/>
      <c r="R6"/>
      <c r="S6"/>
      <c r="T6"/>
      <c r="U6"/>
      <c r="V6"/>
      <c r="W6"/>
      <c r="X6"/>
      <c r="Y6"/>
      <c r="Z6"/>
      <c r="AA6"/>
      <c r="AB6"/>
      <c r="AC6"/>
      <c r="AD6"/>
      <c r="AE6"/>
      <c r="AF6"/>
      <c r="AG6"/>
      <c r="AH6"/>
      <c r="AI6"/>
      <c r="AJ6"/>
      <c r="AK6"/>
      <c r="AL6"/>
      <c r="AM6"/>
      <c r="AN6"/>
    </row>
    <row r="7" spans="1:40" ht="15.75" x14ac:dyDescent="0.25">
      <c r="A7" s="64" t="s">
        <v>88</v>
      </c>
      <c r="B7" s="63">
        <v>883</v>
      </c>
      <c r="C7" s="63">
        <v>27</v>
      </c>
      <c r="D7" s="63">
        <v>27</v>
      </c>
      <c r="E7"/>
      <c r="F7"/>
      <c r="G7"/>
      <c r="H7"/>
      <c r="I7"/>
      <c r="J7"/>
      <c r="K7"/>
      <c r="L7"/>
      <c r="M7"/>
      <c r="N7"/>
      <c r="O7"/>
      <c r="P7"/>
      <c r="Q7"/>
      <c r="R7"/>
      <c r="S7"/>
      <c r="T7"/>
      <c r="U7"/>
      <c r="V7"/>
      <c r="W7"/>
      <c r="X7"/>
      <c r="Y7"/>
      <c r="Z7"/>
      <c r="AA7"/>
      <c r="AB7"/>
      <c r="AC7"/>
      <c r="AD7"/>
      <c r="AE7"/>
      <c r="AF7"/>
      <c r="AG7"/>
      <c r="AH7"/>
      <c r="AI7"/>
      <c r="AJ7"/>
      <c r="AK7"/>
      <c r="AL7"/>
      <c r="AM7"/>
      <c r="AN7"/>
    </row>
    <row r="8" spans="1:40" ht="15.75" x14ac:dyDescent="0.25">
      <c r="A8" s="64" t="s">
        <v>89</v>
      </c>
      <c r="B8" s="63">
        <v>863</v>
      </c>
      <c r="C8" s="63">
        <v>22</v>
      </c>
      <c r="D8" s="63">
        <v>22</v>
      </c>
      <c r="E8"/>
      <c r="F8"/>
      <c r="G8"/>
      <c r="H8"/>
      <c r="I8"/>
      <c r="J8"/>
      <c r="K8"/>
      <c r="L8"/>
      <c r="M8"/>
      <c r="N8"/>
      <c r="O8"/>
      <c r="P8"/>
      <c r="Q8"/>
      <c r="R8"/>
      <c r="S8"/>
      <c r="T8"/>
      <c r="U8"/>
      <c r="V8"/>
      <c r="W8"/>
      <c r="X8"/>
      <c r="Y8"/>
      <c r="Z8"/>
      <c r="AA8"/>
      <c r="AB8"/>
      <c r="AC8"/>
      <c r="AD8"/>
      <c r="AE8"/>
      <c r="AF8"/>
      <c r="AG8"/>
      <c r="AH8"/>
      <c r="AI8"/>
      <c r="AJ8"/>
      <c r="AK8"/>
      <c r="AL8"/>
      <c r="AM8"/>
      <c r="AN8"/>
    </row>
    <row r="9" spans="1:40" ht="15.75" x14ac:dyDescent="0.25">
      <c r="A9" s="64" t="s">
        <v>90</v>
      </c>
      <c r="B9" s="63">
        <v>834</v>
      </c>
      <c r="C9" s="63">
        <v>20</v>
      </c>
      <c r="D9" s="63">
        <v>19</v>
      </c>
      <c r="E9"/>
      <c r="F9"/>
      <c r="G9"/>
      <c r="H9"/>
      <c r="I9"/>
      <c r="J9"/>
      <c r="K9"/>
      <c r="L9"/>
      <c r="M9"/>
      <c r="N9"/>
      <c r="O9"/>
      <c r="P9"/>
      <c r="Q9"/>
      <c r="R9"/>
      <c r="S9"/>
      <c r="T9"/>
      <c r="U9"/>
      <c r="V9"/>
      <c r="W9"/>
      <c r="X9"/>
      <c r="Y9"/>
      <c r="Z9"/>
      <c r="AA9"/>
      <c r="AB9"/>
      <c r="AC9"/>
      <c r="AD9"/>
      <c r="AE9"/>
      <c r="AF9"/>
      <c r="AG9"/>
      <c r="AH9"/>
      <c r="AI9"/>
      <c r="AJ9"/>
      <c r="AK9"/>
      <c r="AL9"/>
      <c r="AM9"/>
      <c r="AN9"/>
    </row>
    <row r="10" spans="1:40" ht="15.75" x14ac:dyDescent="0.25">
      <c r="A10" s="64" t="s">
        <v>91</v>
      </c>
      <c r="B10" s="63">
        <v>40</v>
      </c>
      <c r="C10" s="63">
        <v>0</v>
      </c>
      <c r="D10" s="63">
        <v>0</v>
      </c>
      <c r="E10"/>
      <c r="F10"/>
      <c r="G10"/>
      <c r="H10"/>
      <c r="I10"/>
      <c r="J10"/>
      <c r="K10"/>
      <c r="L10"/>
      <c r="M10"/>
      <c r="N10"/>
      <c r="O10"/>
      <c r="P10"/>
      <c r="Q10"/>
      <c r="R10"/>
      <c r="S10"/>
      <c r="T10"/>
      <c r="U10"/>
      <c r="V10"/>
      <c r="W10"/>
      <c r="X10"/>
      <c r="Y10"/>
      <c r="Z10"/>
      <c r="AA10"/>
      <c r="AB10"/>
      <c r="AC10"/>
      <c r="AD10"/>
      <c r="AE10"/>
      <c r="AF10"/>
      <c r="AG10"/>
      <c r="AH10"/>
      <c r="AI10"/>
      <c r="AJ10"/>
      <c r="AK10"/>
      <c r="AL10"/>
      <c r="AM10"/>
      <c r="AN10"/>
    </row>
    <row r="11" spans="1:40" ht="15.75" x14ac:dyDescent="0.25">
      <c r="A11" s="64" t="s">
        <v>92</v>
      </c>
      <c r="B11" s="63">
        <v>19</v>
      </c>
      <c r="C11" s="63">
        <v>0</v>
      </c>
      <c r="D11" s="63">
        <v>0</v>
      </c>
      <c r="E11"/>
      <c r="F11"/>
      <c r="G11"/>
      <c r="H11"/>
      <c r="I11"/>
      <c r="J11"/>
      <c r="K11"/>
      <c r="L11"/>
      <c r="M11"/>
      <c r="N11"/>
      <c r="O11"/>
      <c r="P11"/>
      <c r="Q11"/>
      <c r="R11"/>
      <c r="S11"/>
      <c r="T11"/>
      <c r="U11"/>
      <c r="V11"/>
      <c r="W11"/>
      <c r="X11"/>
      <c r="Y11"/>
      <c r="Z11"/>
      <c r="AA11"/>
      <c r="AB11"/>
      <c r="AC11"/>
      <c r="AD11"/>
      <c r="AE11"/>
      <c r="AF11"/>
      <c r="AG11"/>
      <c r="AH11"/>
      <c r="AI11"/>
      <c r="AJ11"/>
      <c r="AK11"/>
      <c r="AL11"/>
      <c r="AM11"/>
      <c r="AN11"/>
    </row>
    <row r="12" spans="1:40" ht="15.75" x14ac:dyDescent="0.25">
      <c r="A12" s="64" t="s">
        <v>93</v>
      </c>
      <c r="B12" s="63">
        <v>1033</v>
      </c>
      <c r="C12" s="63">
        <v>40</v>
      </c>
      <c r="D12" s="63">
        <v>36</v>
      </c>
      <c r="E12"/>
      <c r="F12"/>
      <c r="G12"/>
      <c r="H12"/>
      <c r="I12"/>
      <c r="J12"/>
      <c r="K12"/>
      <c r="L12"/>
      <c r="M12"/>
      <c r="N12"/>
      <c r="O12"/>
      <c r="P12"/>
      <c r="Q12"/>
      <c r="R12"/>
      <c r="S12"/>
      <c r="T12"/>
      <c r="U12"/>
      <c r="V12"/>
      <c r="W12"/>
      <c r="X12"/>
      <c r="Y12"/>
      <c r="Z12"/>
      <c r="AA12"/>
      <c r="AB12"/>
      <c r="AC12"/>
      <c r="AD12"/>
      <c r="AE12"/>
      <c r="AF12"/>
      <c r="AG12"/>
      <c r="AH12"/>
      <c r="AI12"/>
      <c r="AJ12"/>
      <c r="AK12"/>
      <c r="AL12"/>
      <c r="AM12"/>
      <c r="AN12"/>
    </row>
    <row r="13" spans="1:40" ht="15.75" x14ac:dyDescent="0.25">
      <c r="A13" s="64" t="s">
        <v>94</v>
      </c>
      <c r="B13" s="63">
        <v>997</v>
      </c>
      <c r="C13" s="63">
        <v>35</v>
      </c>
      <c r="D13" s="63">
        <v>35</v>
      </c>
      <c r="E13"/>
      <c r="F13"/>
      <c r="G13"/>
      <c r="H13"/>
      <c r="I13"/>
      <c r="J13"/>
      <c r="K13"/>
      <c r="L13"/>
      <c r="M13"/>
      <c r="N13"/>
      <c r="O13"/>
      <c r="P13"/>
      <c r="Q13"/>
      <c r="R13"/>
      <c r="S13"/>
      <c r="T13"/>
      <c r="U13"/>
      <c r="V13"/>
      <c r="W13"/>
      <c r="X13"/>
      <c r="Y13"/>
      <c r="Z13"/>
      <c r="AA13"/>
      <c r="AB13"/>
      <c r="AC13"/>
      <c r="AD13"/>
      <c r="AE13"/>
      <c r="AF13"/>
      <c r="AG13"/>
      <c r="AH13"/>
      <c r="AI13"/>
      <c r="AJ13"/>
      <c r="AK13"/>
      <c r="AL13"/>
      <c r="AM13"/>
      <c r="AN13"/>
    </row>
    <row r="14" spans="1:40" ht="15.75" x14ac:dyDescent="0.25">
      <c r="A14" s="64" t="s">
        <v>95</v>
      </c>
      <c r="B14" s="63">
        <v>1106</v>
      </c>
      <c r="C14" s="63">
        <v>36</v>
      </c>
      <c r="D14" s="63">
        <v>35</v>
      </c>
      <c r="E14"/>
      <c r="F14"/>
      <c r="G14"/>
      <c r="H14"/>
      <c r="I14"/>
      <c r="J14"/>
      <c r="K14"/>
      <c r="L14"/>
      <c r="M14"/>
      <c r="N14"/>
      <c r="O14"/>
      <c r="P14"/>
      <c r="Q14"/>
      <c r="R14"/>
      <c r="S14"/>
      <c r="T14"/>
      <c r="U14"/>
      <c r="V14"/>
      <c r="W14"/>
      <c r="X14"/>
      <c r="Y14"/>
      <c r="Z14"/>
      <c r="AA14"/>
      <c r="AB14"/>
      <c r="AC14"/>
      <c r="AD14"/>
      <c r="AE14"/>
      <c r="AF14"/>
      <c r="AG14"/>
      <c r="AH14"/>
      <c r="AI14"/>
      <c r="AJ14"/>
      <c r="AK14"/>
      <c r="AL14"/>
      <c r="AM14"/>
      <c r="AN14"/>
    </row>
    <row r="15" spans="1:40" ht="15.75" x14ac:dyDescent="0.25">
      <c r="A15" s="64" t="s">
        <v>96</v>
      </c>
      <c r="B15" s="63">
        <v>6640</v>
      </c>
      <c r="C15" s="63">
        <v>208</v>
      </c>
      <c r="D15" s="63">
        <v>202</v>
      </c>
      <c r="E15"/>
      <c r="F15"/>
      <c r="G15"/>
      <c r="H15"/>
      <c r="I15"/>
      <c r="J15"/>
      <c r="K15"/>
      <c r="L15"/>
      <c r="M15"/>
      <c r="N15"/>
      <c r="O15"/>
      <c r="P15"/>
      <c r="Q15"/>
      <c r="R15"/>
      <c r="S15"/>
      <c r="T15"/>
      <c r="U15"/>
      <c r="V15"/>
      <c r="W15"/>
      <c r="X15"/>
      <c r="Y15"/>
      <c r="Z15"/>
      <c r="AA15"/>
      <c r="AB15"/>
      <c r="AC15"/>
      <c r="AD15"/>
      <c r="AE15"/>
      <c r="AF15"/>
      <c r="AG15"/>
      <c r="AH15"/>
      <c r="AI15"/>
      <c r="AJ15"/>
      <c r="AK15"/>
      <c r="AL15"/>
      <c r="AM15"/>
      <c r="AN15"/>
    </row>
    <row r="16" spans="1:40" ht="15"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row>
    <row r="17" spans="1:40" ht="15"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row>
    <row r="18" spans="1:40" ht="15"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row>
    <row r="19" spans="1:40" ht="15"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row>
    <row r="20" spans="1:40" ht="15"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row>
    <row r="21" spans="1:40" ht="15"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row>
    <row r="22" spans="1:40" ht="15"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row>
    <row r="23" spans="1:40" ht="15" x14ac:dyDescent="0.25">
      <c r="A23"/>
      <c r="B23"/>
      <c r="C23"/>
      <c r="D23"/>
      <c r="E23"/>
    </row>
    <row r="24" spans="1:40" ht="15" x14ac:dyDescent="0.25">
      <c r="A24"/>
      <c r="B24"/>
      <c r="C24"/>
      <c r="D24"/>
      <c r="E24"/>
    </row>
    <row r="46" s="2" customFormat="1" ht="20.25" customHeight="1" x14ac:dyDescent="0.2"/>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R46"/>
  <sheetViews>
    <sheetView showGridLines="0" zoomScale="75" zoomScaleNormal="75" workbookViewId="0">
      <selection activeCell="B10" sqref="B10"/>
    </sheetView>
  </sheetViews>
  <sheetFormatPr defaultColWidth="9.140625" defaultRowHeight="14.25" x14ac:dyDescent="0.2"/>
  <cols>
    <col min="1" max="1" width="19.140625" style="1" bestFit="1" customWidth="1" collapsed="1"/>
    <col min="2" max="2" width="20.85546875" style="1" bestFit="1" customWidth="1" collapsed="1"/>
    <col min="3" max="3" width="11.7109375" style="1" bestFit="1" customWidth="1" collapsed="1"/>
    <col min="4" max="4" width="15.7109375" style="1" customWidth="1" collapsed="1"/>
    <col min="5" max="5" width="14.85546875" style="1" customWidth="1" collapsed="1"/>
    <col min="6" max="6" width="13.5703125" style="1" customWidth="1" collapsed="1"/>
    <col min="7" max="7" width="12.140625" style="1" customWidth="1" collapsed="1"/>
    <col min="8" max="8" width="13" style="1" customWidth="1" collapsed="1"/>
    <col min="9" max="9" width="12" style="1" customWidth="1" collapsed="1"/>
    <col min="10" max="10" width="13.140625" style="1" customWidth="1" collapsed="1"/>
    <col min="11" max="16" width="10.42578125" style="1" bestFit="1" customWidth="1" collapsed="1"/>
    <col min="17" max="17" width="11.28515625" style="1" bestFit="1" customWidth="1" collapsed="1"/>
    <col min="18" max="18" width="3" style="2" bestFit="1" customWidth="1" collapsed="1"/>
    <col min="19" max="35" width="3" style="1" customWidth="1" collapsed="1"/>
    <col min="36" max="36" width="4" style="1" customWidth="1" collapsed="1"/>
    <col min="37" max="37" width="10.42578125" style="1" customWidth="1" collapsed="1"/>
    <col min="38" max="46" width="2" style="1" customWidth="1" collapsed="1"/>
    <col min="47" max="72" width="3" style="1" customWidth="1" collapsed="1"/>
    <col min="73" max="73" width="4" style="1" customWidth="1" collapsed="1"/>
    <col min="74" max="74" width="10.42578125" style="1" customWidth="1" collapsed="1"/>
    <col min="75" max="83" width="2" style="1" customWidth="1" collapsed="1"/>
    <col min="84" max="106" width="3" style="1" customWidth="1" collapsed="1"/>
    <col min="107" max="108" width="4" style="1" customWidth="1" collapsed="1"/>
    <col min="109" max="109" width="10.42578125" style="1" customWidth="1" collapsed="1"/>
    <col min="110" max="118" width="2" style="1" customWidth="1" collapsed="1"/>
    <col min="119" max="145" width="3" style="1" customWidth="1" collapsed="1"/>
    <col min="146" max="147" width="4" style="1" customWidth="1" collapsed="1"/>
    <col min="148" max="148" width="10.42578125" style="1" customWidth="1" collapsed="1"/>
    <col min="149" max="155" width="2" style="1" customWidth="1" collapsed="1"/>
    <col min="156" max="162" width="3" style="1" customWidth="1" collapsed="1"/>
    <col min="163" max="163" width="10.42578125" style="1" customWidth="1" collapsed="1"/>
    <col min="164" max="169" width="2" style="1" customWidth="1" collapsed="1"/>
    <col min="170" max="174" width="3" style="1" customWidth="1" collapsed="1"/>
    <col min="175" max="175" width="10.42578125" style="1" customWidth="1" collapsed="1"/>
    <col min="176" max="184" width="2" style="1" customWidth="1" collapsed="1"/>
    <col min="185" max="215" width="3" style="1" customWidth="1" collapsed="1"/>
    <col min="216" max="216" width="4" style="1" customWidth="1" collapsed="1"/>
    <col min="217" max="217" width="10.42578125" style="1" customWidth="1" collapsed="1"/>
    <col min="218" max="227" width="2" style="1" customWidth="1" collapsed="1"/>
    <col min="228" max="263" width="3" style="1" customWidth="1" collapsed="1"/>
    <col min="264" max="267" width="4" style="1" customWidth="1" collapsed="1"/>
    <col min="268" max="268" width="10.42578125" style="1" customWidth="1" collapsed="1"/>
    <col min="269" max="277" width="2" style="1" customWidth="1" collapsed="1"/>
    <col min="278" max="315" width="3" style="1" customWidth="1" collapsed="1"/>
    <col min="316" max="319" width="4" style="1" customWidth="1" collapsed="1"/>
    <col min="320" max="320" width="10.42578125" style="1" customWidth="1" collapsed="1"/>
    <col min="321" max="329" width="2" style="1" customWidth="1" collapsed="1"/>
    <col min="330" max="367" width="3" style="1" customWidth="1" collapsed="1"/>
    <col min="368" max="371" width="4" style="1" customWidth="1" collapsed="1"/>
    <col min="372" max="372" width="10.42578125" style="1" customWidth="1" collapsed="1"/>
    <col min="373" max="381" width="2" style="1" customWidth="1" collapsed="1"/>
    <col min="382" max="424" width="3" style="1" customWidth="1" collapsed="1"/>
    <col min="425" max="428" width="4" style="1" customWidth="1" collapsed="1"/>
    <col min="429" max="429" width="10.42578125" style="1" customWidth="1" collapsed="1"/>
    <col min="430" max="437" width="2" style="1" customWidth="1" collapsed="1"/>
    <col min="438" max="445" width="3" style="1" customWidth="1" collapsed="1"/>
    <col min="446" max="446" width="10.42578125" style="1" customWidth="1" collapsed="1"/>
    <col min="447" max="450" width="2" style="1" customWidth="1" collapsed="1"/>
    <col min="451" max="453" width="3" style="1" customWidth="1" collapsed="1"/>
    <col min="454" max="454" width="10.42578125" style="1" customWidth="1" collapsed="1"/>
    <col min="455" max="463" width="2" style="1" customWidth="1" collapsed="1"/>
    <col min="464" max="497" width="3" style="1" customWidth="1" collapsed="1"/>
    <col min="498" max="504" width="4" style="1" customWidth="1" collapsed="1"/>
    <col min="505" max="505" width="10.42578125" style="1" customWidth="1" collapsed="1"/>
    <col min="506" max="514" width="2" style="1" customWidth="1" collapsed="1"/>
    <col min="515" max="553" width="3" style="1" customWidth="1" collapsed="1"/>
    <col min="554" max="561" width="4" style="1" customWidth="1" collapsed="1"/>
    <col min="562" max="562" width="11.28515625" style="1" customWidth="1" collapsed="1"/>
    <col min="563" max="16384" width="9.140625" style="1" collapsed="1"/>
  </cols>
  <sheetData>
    <row r="1" spans="1:4" x14ac:dyDescent="0.2">
      <c r="A1" s="57" t="s">
        <v>6</v>
      </c>
      <c r="B1" s="57" t="s">
        <v>40</v>
      </c>
    </row>
    <row r="2" spans="1:4" x14ac:dyDescent="0.2">
      <c r="A2" s="57" t="s">
        <v>39</v>
      </c>
      <c r="B2" s="57" t="s">
        <v>51</v>
      </c>
    </row>
    <row r="3" spans="1:4" ht="15" x14ac:dyDescent="0.25">
      <c r="A3"/>
      <c r="B3"/>
      <c r="C3"/>
      <c r="D3"/>
    </row>
    <row r="4" spans="1:4" ht="15" x14ac:dyDescent="0.25">
      <c r="A4" s="57" t="s">
        <v>37</v>
      </c>
      <c r="B4" s="57" t="s">
        <v>8</v>
      </c>
      <c r="C4" s="57"/>
      <c r="D4"/>
    </row>
    <row r="5" spans="1:4" ht="15" x14ac:dyDescent="0.25">
      <c r="A5" s="57" t="s">
        <v>41</v>
      </c>
      <c r="B5" s="57" t="s">
        <v>131</v>
      </c>
      <c r="C5" s="57" t="s">
        <v>42</v>
      </c>
      <c r="D5"/>
    </row>
    <row r="6" spans="1:4" ht="15" x14ac:dyDescent="0.25">
      <c r="A6" s="66" t="s">
        <v>87</v>
      </c>
      <c r="B6" s="59">
        <v>19</v>
      </c>
      <c r="C6" s="59">
        <v>86</v>
      </c>
      <c r="D6"/>
    </row>
    <row r="7" spans="1:4" ht="15" x14ac:dyDescent="0.25">
      <c r="A7" s="66" t="s">
        <v>88</v>
      </c>
      <c r="B7" s="59">
        <v>24</v>
      </c>
      <c r="C7" s="59">
        <v>86</v>
      </c>
      <c r="D7"/>
    </row>
    <row r="8" spans="1:4" ht="15" x14ac:dyDescent="0.25">
      <c r="A8" s="66" t="s">
        <v>89</v>
      </c>
      <c r="B8" s="59">
        <v>25</v>
      </c>
      <c r="C8" s="59">
        <v>86</v>
      </c>
      <c r="D8"/>
    </row>
    <row r="9" spans="1:4" ht="15" x14ac:dyDescent="0.25">
      <c r="A9" s="66" t="s">
        <v>90</v>
      </c>
      <c r="B9" s="59">
        <v>63</v>
      </c>
      <c r="C9" s="59">
        <v>86</v>
      </c>
      <c r="D9"/>
    </row>
    <row r="10" spans="1:4" ht="15" x14ac:dyDescent="0.25">
      <c r="A10" s="66" t="s">
        <v>91</v>
      </c>
      <c r="B10" s="59">
        <v>4</v>
      </c>
      <c r="C10" s="59">
        <v>86</v>
      </c>
      <c r="D10"/>
    </row>
    <row r="11" spans="1:4" ht="15" x14ac:dyDescent="0.25">
      <c r="A11" s="66" t="s">
        <v>92</v>
      </c>
      <c r="B11" s="59">
        <v>0</v>
      </c>
      <c r="C11" s="59">
        <v>86</v>
      </c>
      <c r="D11"/>
    </row>
    <row r="12" spans="1:4" ht="15" x14ac:dyDescent="0.25">
      <c r="A12" s="66" t="s">
        <v>93</v>
      </c>
      <c r="B12" s="59">
        <v>39</v>
      </c>
      <c r="C12" s="59">
        <v>86</v>
      </c>
      <c r="D12"/>
    </row>
    <row r="13" spans="1:4" ht="15" x14ac:dyDescent="0.25">
      <c r="A13" s="66" t="s">
        <v>94</v>
      </c>
      <c r="B13" s="59">
        <v>39</v>
      </c>
      <c r="C13" s="59">
        <v>86</v>
      </c>
      <c r="D13"/>
    </row>
    <row r="14" spans="1:4" ht="15" x14ac:dyDescent="0.25">
      <c r="A14" s="66" t="s">
        <v>95</v>
      </c>
      <c r="B14" s="59">
        <v>30</v>
      </c>
      <c r="C14" s="59">
        <v>86</v>
      </c>
      <c r="D14"/>
    </row>
    <row r="15" spans="1:4" ht="15" x14ac:dyDescent="0.25">
      <c r="A15" s="66" t="s">
        <v>96</v>
      </c>
      <c r="B15" s="59">
        <v>243</v>
      </c>
      <c r="C15" s="67">
        <v>774</v>
      </c>
      <c r="D15"/>
    </row>
    <row r="16" spans="1:4" ht="15" x14ac:dyDescent="0.25">
      <c r="A16"/>
      <c r="B16"/>
      <c r="C16"/>
      <c r="D16"/>
    </row>
    <row r="17" spans="1:4" ht="15" x14ac:dyDescent="0.25">
      <c r="A17"/>
      <c r="B17"/>
      <c r="C17"/>
      <c r="D17"/>
    </row>
    <row r="18" spans="1:4" ht="15" x14ac:dyDescent="0.25">
      <c r="A18"/>
      <c r="B18"/>
      <c r="C18"/>
      <c r="D18"/>
    </row>
    <row r="19" spans="1:4" ht="15" x14ac:dyDescent="0.25">
      <c r="A19"/>
      <c r="B19"/>
      <c r="C19"/>
      <c r="D19"/>
    </row>
    <row r="20" spans="1:4" ht="15" x14ac:dyDescent="0.25">
      <c r="A20"/>
      <c r="B20"/>
      <c r="C20"/>
      <c r="D20"/>
    </row>
    <row r="21" spans="1:4" ht="15" x14ac:dyDescent="0.25">
      <c r="A21"/>
      <c r="B21"/>
      <c r="C21"/>
      <c r="D21"/>
    </row>
    <row r="22" spans="1:4" ht="15" x14ac:dyDescent="0.25">
      <c r="A22"/>
      <c r="B22"/>
      <c r="C22"/>
      <c r="D22"/>
    </row>
    <row r="23" spans="1:4" ht="15" x14ac:dyDescent="0.25">
      <c r="A23"/>
      <c r="B23"/>
      <c r="C23"/>
      <c r="D23"/>
    </row>
    <row r="24" spans="1:4" ht="15" x14ac:dyDescent="0.25">
      <c r="A24"/>
      <c r="B24"/>
      <c r="C24"/>
    </row>
    <row r="46" s="2" customFormat="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R45"/>
  <sheetViews>
    <sheetView showGridLines="0" zoomScale="75" zoomScaleNormal="75" workbookViewId="0">
      <selection activeCell="B8" sqref="B8"/>
    </sheetView>
  </sheetViews>
  <sheetFormatPr defaultColWidth="9.140625" defaultRowHeight="14.25" x14ac:dyDescent="0.2"/>
  <cols>
    <col min="1" max="1" width="20.85546875" style="3" bestFit="1" customWidth="1" collapsed="1"/>
    <col min="2" max="3" width="14.140625" style="3" bestFit="1" customWidth="1" collapsed="1"/>
    <col min="4" max="17" width="12.5703125" style="3" customWidth="1" collapsed="1"/>
    <col min="18" max="18" width="3" style="4" bestFit="1" customWidth="1" collapsed="1"/>
    <col min="19" max="35" width="3" style="3" customWidth="1" collapsed="1"/>
    <col min="36" max="36" width="4" style="3" customWidth="1" collapsed="1"/>
    <col min="37" max="37" width="10.42578125" style="3" customWidth="1" collapsed="1"/>
    <col min="38" max="46" width="2" style="3" customWidth="1" collapsed="1"/>
    <col min="47" max="72" width="3" style="3" customWidth="1" collapsed="1"/>
    <col min="73" max="73" width="4" style="3" customWidth="1" collapsed="1"/>
    <col min="74" max="74" width="10.42578125" style="3" customWidth="1" collapsed="1"/>
    <col min="75" max="83" width="2" style="3" customWidth="1" collapsed="1"/>
    <col min="84" max="106" width="3" style="3" customWidth="1" collapsed="1"/>
    <col min="107" max="108" width="4" style="3" customWidth="1" collapsed="1"/>
    <col min="109" max="109" width="10.42578125" style="3" customWidth="1" collapsed="1"/>
    <col min="110" max="118" width="2" style="3" customWidth="1" collapsed="1"/>
    <col min="119" max="145" width="3" style="3" customWidth="1" collapsed="1"/>
    <col min="146" max="147" width="4" style="3" customWidth="1" collapsed="1"/>
    <col min="148" max="148" width="10.42578125" style="3" customWidth="1" collapsed="1"/>
    <col min="149" max="155" width="2" style="3" customWidth="1" collapsed="1"/>
    <col min="156" max="162" width="3" style="3" customWidth="1" collapsed="1"/>
    <col min="163" max="163" width="10.42578125" style="3" customWidth="1" collapsed="1"/>
    <col min="164" max="169" width="2" style="3" customWidth="1" collapsed="1"/>
    <col min="170" max="174" width="3" style="3" customWidth="1" collapsed="1"/>
    <col min="175" max="175" width="10.42578125" style="3" customWidth="1" collapsed="1"/>
    <col min="176" max="184" width="2" style="3" customWidth="1" collapsed="1"/>
    <col min="185" max="215" width="3" style="3" customWidth="1" collapsed="1"/>
    <col min="216" max="216" width="4" style="3" customWidth="1" collapsed="1"/>
    <col min="217" max="217" width="10.42578125" style="3" customWidth="1" collapsed="1"/>
    <col min="218" max="227" width="2" style="3" customWidth="1" collapsed="1"/>
    <col min="228" max="263" width="3" style="3" customWidth="1" collapsed="1"/>
    <col min="264" max="267" width="4" style="3" customWidth="1" collapsed="1"/>
    <col min="268" max="268" width="10.42578125" style="3" customWidth="1" collapsed="1"/>
    <col min="269" max="277" width="2" style="3" customWidth="1" collapsed="1"/>
    <col min="278" max="315" width="3" style="3" customWidth="1" collapsed="1"/>
    <col min="316" max="319" width="4" style="3" customWidth="1" collapsed="1"/>
    <col min="320" max="320" width="10.42578125" style="3" customWidth="1" collapsed="1"/>
    <col min="321" max="329" width="2" style="3" customWidth="1" collapsed="1"/>
    <col min="330" max="367" width="3" style="3" customWidth="1" collapsed="1"/>
    <col min="368" max="371" width="4" style="3" customWidth="1" collapsed="1"/>
    <col min="372" max="372" width="10.42578125" style="3" customWidth="1" collapsed="1"/>
    <col min="373" max="381" width="2" style="3" customWidth="1" collapsed="1"/>
    <col min="382" max="424" width="3" style="3" customWidth="1" collapsed="1"/>
    <col min="425" max="428" width="4" style="3" customWidth="1" collapsed="1"/>
    <col min="429" max="429" width="10.42578125" style="3" customWidth="1" collapsed="1"/>
    <col min="430" max="437" width="2" style="3" customWidth="1" collapsed="1"/>
    <col min="438" max="445" width="3" style="3" customWidth="1" collapsed="1"/>
    <col min="446" max="446" width="10.42578125" style="3" customWidth="1" collapsed="1"/>
    <col min="447" max="450" width="2" style="3" customWidth="1" collapsed="1"/>
    <col min="451" max="453" width="3" style="3" customWidth="1" collapsed="1"/>
    <col min="454" max="454" width="10.42578125" style="3" customWidth="1" collapsed="1"/>
    <col min="455" max="463" width="2" style="3" customWidth="1" collapsed="1"/>
    <col min="464" max="497" width="3" style="3" customWidth="1" collapsed="1"/>
    <col min="498" max="504" width="4" style="3" customWidth="1" collapsed="1"/>
    <col min="505" max="505" width="10.42578125" style="3" customWidth="1" collapsed="1"/>
    <col min="506" max="514" width="2" style="3" customWidth="1" collapsed="1"/>
    <col min="515" max="553" width="3" style="3" customWidth="1" collapsed="1"/>
    <col min="554" max="561" width="4" style="3" customWidth="1" collapsed="1"/>
    <col min="562" max="562" width="11.28515625" style="3" customWidth="1" collapsed="1"/>
    <col min="563" max="16384" width="9.140625" style="3" collapsed="1"/>
  </cols>
  <sheetData>
    <row r="1" spans="1:4" x14ac:dyDescent="0.2">
      <c r="A1" s="57" t="s">
        <v>6</v>
      </c>
      <c r="B1" s="57" t="s">
        <v>47</v>
      </c>
      <c r="C1" s="1"/>
    </row>
    <row r="2" spans="1:4" x14ac:dyDescent="0.2">
      <c r="A2" s="1"/>
      <c r="B2" s="1"/>
      <c r="C2" s="1"/>
    </row>
    <row r="3" spans="1:4" ht="15" x14ac:dyDescent="0.25">
      <c r="A3" s="57" t="s">
        <v>37</v>
      </c>
      <c r="B3" s="57" t="s">
        <v>8</v>
      </c>
      <c r="C3" s="57"/>
      <c r="D3"/>
    </row>
    <row r="4" spans="1:4" ht="15" x14ac:dyDescent="0.25">
      <c r="A4" s="57" t="s">
        <v>41</v>
      </c>
      <c r="B4" s="57" t="s">
        <v>130</v>
      </c>
      <c r="C4" s="57" t="s">
        <v>43</v>
      </c>
      <c r="D4"/>
    </row>
    <row r="5" spans="1:4" ht="15" x14ac:dyDescent="0.25">
      <c r="A5" s="66" t="s">
        <v>87</v>
      </c>
      <c r="B5" s="59">
        <v>28</v>
      </c>
      <c r="C5" s="60">
        <v>1</v>
      </c>
      <c r="D5"/>
    </row>
    <row r="6" spans="1:4" ht="15" x14ac:dyDescent="0.25">
      <c r="A6" s="66" t="s">
        <v>88</v>
      </c>
      <c r="B6" s="59">
        <v>27</v>
      </c>
      <c r="C6" s="60">
        <v>1</v>
      </c>
      <c r="D6"/>
    </row>
    <row r="7" spans="1:4" ht="15" x14ac:dyDescent="0.25">
      <c r="A7" s="66" t="s">
        <v>89</v>
      </c>
      <c r="B7" s="59">
        <v>22</v>
      </c>
      <c r="C7" s="60">
        <v>1</v>
      </c>
      <c r="D7"/>
    </row>
    <row r="8" spans="1:4" ht="15" x14ac:dyDescent="0.25">
      <c r="A8" s="66" t="s">
        <v>90</v>
      </c>
      <c r="B8" s="59">
        <v>19</v>
      </c>
      <c r="C8" s="60">
        <v>0.95</v>
      </c>
      <c r="D8"/>
    </row>
    <row r="9" spans="1:4" ht="15" x14ac:dyDescent="0.25">
      <c r="A9" s="66" t="s">
        <v>91</v>
      </c>
      <c r="B9" s="59">
        <v>0</v>
      </c>
      <c r="C9" s="60">
        <v>0</v>
      </c>
      <c r="D9"/>
    </row>
    <row r="10" spans="1:4" ht="15" x14ac:dyDescent="0.25">
      <c r="A10" s="66" t="s">
        <v>92</v>
      </c>
      <c r="B10" s="59">
        <v>0</v>
      </c>
      <c r="C10" s="60">
        <v>0</v>
      </c>
      <c r="D10"/>
    </row>
    <row r="11" spans="1:4" ht="15" x14ac:dyDescent="0.25">
      <c r="A11" s="66" t="s">
        <v>93</v>
      </c>
      <c r="B11" s="59">
        <v>36</v>
      </c>
      <c r="C11" s="60">
        <v>0.9</v>
      </c>
      <c r="D11"/>
    </row>
    <row r="12" spans="1:4" ht="15" x14ac:dyDescent="0.25">
      <c r="A12" s="66" t="s">
        <v>94</v>
      </c>
      <c r="B12" s="59">
        <v>35</v>
      </c>
      <c r="C12" s="60">
        <v>1</v>
      </c>
      <c r="D12"/>
    </row>
    <row r="13" spans="1:4" ht="15" x14ac:dyDescent="0.25">
      <c r="A13" s="66" t="s">
        <v>95</v>
      </c>
      <c r="B13" s="59">
        <v>35</v>
      </c>
      <c r="C13" s="60">
        <v>0.97222222222222221</v>
      </c>
      <c r="D13"/>
    </row>
    <row r="14" spans="1:4" ht="15" x14ac:dyDescent="0.25">
      <c r="A14"/>
      <c r="B14"/>
      <c r="C14"/>
      <c r="D14"/>
    </row>
    <row r="15" spans="1:4" ht="15" x14ac:dyDescent="0.25">
      <c r="A15"/>
      <c r="B15"/>
      <c r="C15"/>
      <c r="D15"/>
    </row>
    <row r="16" spans="1:4" ht="15" x14ac:dyDescent="0.25">
      <c r="A16"/>
      <c r="B16"/>
      <c r="C16"/>
      <c r="D16"/>
    </row>
    <row r="17" spans="1:4" ht="15" x14ac:dyDescent="0.25">
      <c r="A17"/>
      <c r="B17"/>
      <c r="C17"/>
      <c r="D17"/>
    </row>
    <row r="18" spans="1:4" ht="15" x14ac:dyDescent="0.25">
      <c r="A18"/>
      <c r="B18"/>
      <c r="C18"/>
      <c r="D18"/>
    </row>
    <row r="19" spans="1:4" ht="15" x14ac:dyDescent="0.25">
      <c r="A19"/>
      <c r="B19"/>
      <c r="C19"/>
      <c r="D19"/>
    </row>
    <row r="20" spans="1:4" ht="15" x14ac:dyDescent="0.25">
      <c r="A20"/>
      <c r="B20"/>
      <c r="C20"/>
      <c r="D20"/>
    </row>
    <row r="21" spans="1:4" ht="15" x14ac:dyDescent="0.25">
      <c r="A21"/>
      <c r="B21"/>
      <c r="C21"/>
      <c r="D21"/>
    </row>
    <row r="22" spans="1:4" ht="15" x14ac:dyDescent="0.25">
      <c r="A22"/>
      <c r="B22"/>
      <c r="C22"/>
      <c r="D22"/>
    </row>
    <row r="44" ht="29.25" customHeight="1" x14ac:dyDescent="0.2"/>
    <row r="45" s="4" customFormat="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R45"/>
  <sheetViews>
    <sheetView showGridLines="0" zoomScale="75" zoomScaleNormal="75" workbookViewId="0">
      <selection activeCell="A20" sqref="A20"/>
    </sheetView>
  </sheetViews>
  <sheetFormatPr defaultColWidth="9.140625" defaultRowHeight="15.75" x14ac:dyDescent="0.25"/>
  <cols>
    <col min="1" max="1" width="25.5703125" style="6" bestFit="1" customWidth="1" collapsed="1"/>
    <col min="2" max="2" width="14.140625" style="6" bestFit="1" customWidth="1" collapsed="1"/>
    <col min="3" max="17" width="11.5703125" style="6" customWidth="1" collapsed="1"/>
    <col min="18" max="18" width="3" style="7" bestFit="1" customWidth="1" collapsed="1"/>
    <col min="19" max="35" width="3" style="6" customWidth="1" collapsed="1"/>
    <col min="36" max="36" width="4" style="6" customWidth="1" collapsed="1"/>
    <col min="37" max="37" width="10.42578125" style="6" customWidth="1" collapsed="1"/>
    <col min="38" max="46" width="2" style="6" customWidth="1" collapsed="1"/>
    <col min="47" max="72" width="3" style="6" customWidth="1" collapsed="1"/>
    <col min="73" max="73" width="4" style="6" customWidth="1" collapsed="1"/>
    <col min="74" max="74" width="10.42578125" style="6" customWidth="1" collapsed="1"/>
    <col min="75" max="83" width="2" style="6" customWidth="1" collapsed="1"/>
    <col min="84" max="106" width="3" style="6" customWidth="1" collapsed="1"/>
    <col min="107" max="108" width="4" style="6" customWidth="1" collapsed="1"/>
    <col min="109" max="109" width="10.42578125" style="6" customWidth="1" collapsed="1"/>
    <col min="110" max="118" width="2" style="6" customWidth="1" collapsed="1"/>
    <col min="119" max="145" width="3" style="6" customWidth="1" collapsed="1"/>
    <col min="146" max="147" width="4" style="6" customWidth="1" collapsed="1"/>
    <col min="148" max="148" width="10.42578125" style="6" customWidth="1" collapsed="1"/>
    <col min="149" max="155" width="2" style="6" customWidth="1" collapsed="1"/>
    <col min="156" max="162" width="3" style="6" customWidth="1" collapsed="1"/>
    <col min="163" max="163" width="10.42578125" style="6" customWidth="1" collapsed="1"/>
    <col min="164" max="169" width="2" style="6" customWidth="1" collapsed="1"/>
    <col min="170" max="174" width="3" style="6" customWidth="1" collapsed="1"/>
    <col min="175" max="175" width="10.42578125" style="6" customWidth="1" collapsed="1"/>
    <col min="176" max="184" width="2" style="6" customWidth="1" collapsed="1"/>
    <col min="185" max="215" width="3" style="6" customWidth="1" collapsed="1"/>
    <col min="216" max="216" width="4" style="6" customWidth="1" collapsed="1"/>
    <col min="217" max="217" width="10.42578125" style="6" customWidth="1" collapsed="1"/>
    <col min="218" max="227" width="2" style="6" customWidth="1" collapsed="1"/>
    <col min="228" max="263" width="3" style="6" customWidth="1" collapsed="1"/>
    <col min="264" max="267" width="4" style="6" customWidth="1" collapsed="1"/>
    <col min="268" max="268" width="10.42578125" style="6" customWidth="1" collapsed="1"/>
    <col min="269" max="277" width="2" style="6" customWidth="1" collapsed="1"/>
    <col min="278" max="315" width="3" style="6" customWidth="1" collapsed="1"/>
    <col min="316" max="319" width="4" style="6" customWidth="1" collapsed="1"/>
    <col min="320" max="320" width="10.42578125" style="6" customWidth="1" collapsed="1"/>
    <col min="321" max="329" width="2" style="6" customWidth="1" collapsed="1"/>
    <col min="330" max="367" width="3" style="6" customWidth="1" collapsed="1"/>
    <col min="368" max="371" width="4" style="6" customWidth="1" collapsed="1"/>
    <col min="372" max="372" width="10.42578125" style="6" customWidth="1" collapsed="1"/>
    <col min="373" max="381" width="2" style="6" customWidth="1" collapsed="1"/>
    <col min="382" max="424" width="3" style="6" customWidth="1" collapsed="1"/>
    <col min="425" max="428" width="4" style="6" customWidth="1" collapsed="1"/>
    <col min="429" max="429" width="10.42578125" style="6" customWidth="1" collapsed="1"/>
    <col min="430" max="437" width="2" style="6" customWidth="1" collapsed="1"/>
    <col min="438" max="445" width="3" style="6" customWidth="1" collapsed="1"/>
    <col min="446" max="446" width="10.42578125" style="6" customWidth="1" collapsed="1"/>
    <col min="447" max="450" width="2" style="6" customWidth="1" collapsed="1"/>
    <col min="451" max="453" width="3" style="6" customWidth="1" collapsed="1"/>
    <col min="454" max="454" width="10.42578125" style="6" customWidth="1" collapsed="1"/>
    <col min="455" max="463" width="2" style="6" customWidth="1" collapsed="1"/>
    <col min="464" max="497" width="3" style="6" customWidth="1" collapsed="1"/>
    <col min="498" max="504" width="4" style="6" customWidth="1" collapsed="1"/>
    <col min="505" max="505" width="10.42578125" style="6" customWidth="1" collapsed="1"/>
    <col min="506" max="514" width="2" style="6" customWidth="1" collapsed="1"/>
    <col min="515" max="553" width="3" style="6" customWidth="1" collapsed="1"/>
    <col min="554" max="561" width="4" style="6" customWidth="1" collapsed="1"/>
    <col min="562" max="562" width="11.28515625" style="6" customWidth="1" collapsed="1"/>
    <col min="563" max="16384" width="9.140625" style="6" collapsed="1"/>
  </cols>
  <sheetData>
    <row r="1" spans="1:9" x14ac:dyDescent="0.25">
      <c r="A1" s="62" t="s">
        <v>6</v>
      </c>
      <c r="B1" s="62" t="s">
        <v>68</v>
      </c>
    </row>
    <row r="3" spans="1:9" x14ac:dyDescent="0.25">
      <c r="A3" s="62" t="s">
        <v>37</v>
      </c>
      <c r="B3" s="62"/>
      <c r="C3" s="8"/>
      <c r="D3" s="8"/>
      <c r="E3" s="8"/>
      <c r="F3" s="8"/>
      <c r="G3" s="8"/>
      <c r="H3" s="8"/>
      <c r="I3" s="8"/>
    </row>
    <row r="4" spans="1:9" x14ac:dyDescent="0.25">
      <c r="A4" s="62" t="s">
        <v>8</v>
      </c>
      <c r="B4" s="62" t="s">
        <v>36</v>
      </c>
      <c r="C4" s="8"/>
      <c r="D4" s="8"/>
      <c r="E4" s="8"/>
      <c r="F4" s="8"/>
      <c r="G4" s="8"/>
      <c r="H4" s="8"/>
      <c r="I4" s="8"/>
    </row>
    <row r="5" spans="1:9" x14ac:dyDescent="0.25">
      <c r="A5" s="68" t="s">
        <v>69</v>
      </c>
      <c r="B5" s="69">
        <v>389</v>
      </c>
      <c r="C5" s="8"/>
      <c r="D5" s="8"/>
      <c r="E5" s="8"/>
      <c r="F5" s="8"/>
      <c r="G5" s="8"/>
      <c r="H5" s="8"/>
      <c r="I5" s="8"/>
    </row>
    <row r="6" spans="1:9" x14ac:dyDescent="0.25">
      <c r="A6" s="68" t="s">
        <v>70</v>
      </c>
      <c r="B6" s="69">
        <v>593</v>
      </c>
      <c r="C6" s="8"/>
      <c r="D6" s="8"/>
      <c r="E6" s="8"/>
      <c r="F6" s="8"/>
      <c r="G6" s="8"/>
      <c r="H6" s="8"/>
      <c r="I6" s="8"/>
    </row>
    <row r="7" spans="1:9" x14ac:dyDescent="0.25">
      <c r="A7" s="68" t="s">
        <v>71</v>
      </c>
      <c r="B7" s="69">
        <v>50</v>
      </c>
      <c r="C7" s="8"/>
      <c r="D7" s="8"/>
      <c r="E7" s="8"/>
      <c r="F7" s="8"/>
      <c r="G7" s="8"/>
      <c r="H7" s="8"/>
      <c r="I7" s="8"/>
    </row>
    <row r="8" spans="1:9" x14ac:dyDescent="0.25">
      <c r="A8" s="68" t="s">
        <v>72</v>
      </c>
      <c r="B8" s="69">
        <v>546</v>
      </c>
      <c r="C8" s="8"/>
      <c r="D8" s="8"/>
      <c r="E8" s="8"/>
      <c r="F8" s="8"/>
      <c r="G8" s="8"/>
      <c r="H8" s="8"/>
      <c r="I8" s="8"/>
    </row>
    <row r="9" spans="1:9" x14ac:dyDescent="0.25">
      <c r="A9" s="68" t="s">
        <v>73</v>
      </c>
      <c r="B9" s="69">
        <v>237</v>
      </c>
      <c r="C9" s="8"/>
      <c r="D9" s="8"/>
      <c r="E9" s="8"/>
      <c r="F9" s="8"/>
      <c r="G9" s="8"/>
      <c r="H9" s="8"/>
      <c r="I9" s="8"/>
    </row>
    <row r="10" spans="1:9" x14ac:dyDescent="0.25">
      <c r="A10" s="68" t="s">
        <v>74</v>
      </c>
      <c r="B10" s="69">
        <v>37</v>
      </c>
      <c r="C10" s="8"/>
      <c r="D10" s="8"/>
      <c r="E10" s="8"/>
      <c r="F10" s="8"/>
      <c r="G10" s="8"/>
      <c r="H10" s="8"/>
      <c r="I10" s="8"/>
    </row>
    <row r="11" spans="1:9" x14ac:dyDescent="0.25">
      <c r="A11" s="68" t="s">
        <v>75</v>
      </c>
      <c r="B11" s="69">
        <v>36</v>
      </c>
      <c r="C11" s="8"/>
      <c r="D11" s="8"/>
      <c r="E11" s="8"/>
      <c r="F11" s="8"/>
      <c r="G11" s="8"/>
      <c r="H11" s="8"/>
      <c r="I11" s="8"/>
    </row>
    <row r="12" spans="1:9" x14ac:dyDescent="0.25">
      <c r="A12" s="62" t="s">
        <v>119</v>
      </c>
      <c r="B12" s="69">
        <v>0</v>
      </c>
      <c r="C12" s="8"/>
      <c r="D12" s="8"/>
      <c r="E12" s="8"/>
      <c r="F12" s="8"/>
      <c r="G12" s="8"/>
      <c r="H12" s="8"/>
      <c r="I12" s="8"/>
    </row>
    <row r="13" spans="1:9" x14ac:dyDescent="0.25">
      <c r="A13"/>
      <c r="B13"/>
      <c r="C13" s="8"/>
      <c r="D13" s="8"/>
      <c r="E13" s="8"/>
      <c r="F13" s="8"/>
      <c r="G13" s="8"/>
      <c r="H13" s="8"/>
      <c r="I13" s="8"/>
    </row>
    <row r="14" spans="1:9" x14ac:dyDescent="0.25">
      <c r="A14" s="8"/>
      <c r="B14" s="8"/>
      <c r="C14" s="8"/>
      <c r="D14" s="8"/>
      <c r="E14" s="8"/>
      <c r="F14" s="8"/>
      <c r="G14" s="8"/>
      <c r="H14" s="8"/>
      <c r="I14" s="8"/>
    </row>
    <row r="15" spans="1:9" x14ac:dyDescent="0.25">
      <c r="A15" s="8"/>
      <c r="B15" s="8"/>
      <c r="C15" s="8"/>
      <c r="D15" s="8"/>
      <c r="E15" s="8"/>
      <c r="F15" s="8"/>
      <c r="G15" s="8"/>
      <c r="H15" s="8"/>
      <c r="I15" s="8"/>
    </row>
    <row r="45" s="7" customForma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58192-374D-4BF1-AEBC-C6CED67839F0}">
  <sheetPr>
    <tabColor theme="9" tint="0.39997558519241921"/>
  </sheetPr>
  <dimension ref="A1:S45"/>
  <sheetViews>
    <sheetView showGridLines="0" zoomScale="75" zoomScaleNormal="75" workbookViewId="0">
      <selection activeCell="B10" sqref="B10"/>
    </sheetView>
  </sheetViews>
  <sheetFormatPr defaultColWidth="9.140625" defaultRowHeight="14.25" customHeight="1" x14ac:dyDescent="0.2"/>
  <cols>
    <col min="1" max="1" width="12" style="1" customWidth="1" collapsed="1"/>
    <col min="2" max="3" width="14.140625" style="1" bestFit="1" customWidth="1" collapsed="1"/>
    <col min="4" max="4" width="13.85546875" style="1" customWidth="1" collapsed="1"/>
    <col min="5" max="18" width="11.7109375" style="1" customWidth="1" collapsed="1"/>
    <col min="19" max="19" width="3" style="2" bestFit="1" customWidth="1" collapsed="1"/>
    <col min="20" max="36" width="3" style="1" customWidth="1" collapsed="1"/>
    <col min="37" max="37" width="4" style="1" customWidth="1" collapsed="1"/>
    <col min="38" max="38" width="10.42578125" style="1" customWidth="1" collapsed="1"/>
    <col min="39" max="47" width="2" style="1" customWidth="1" collapsed="1"/>
    <col min="48" max="73" width="3" style="1" customWidth="1" collapsed="1"/>
    <col min="74" max="74" width="4" style="1" customWidth="1" collapsed="1"/>
    <col min="75" max="75" width="10.42578125" style="1" customWidth="1" collapsed="1"/>
    <col min="76" max="84" width="2" style="1" customWidth="1" collapsed="1"/>
    <col min="85" max="107" width="3" style="1" customWidth="1" collapsed="1"/>
    <col min="108" max="109" width="4" style="1" customWidth="1" collapsed="1"/>
    <col min="110" max="110" width="10.42578125" style="1" customWidth="1" collapsed="1"/>
    <col min="111" max="119" width="2" style="1" customWidth="1" collapsed="1"/>
    <col min="120" max="146" width="3" style="1" customWidth="1" collapsed="1"/>
    <col min="147" max="148" width="4" style="1" customWidth="1" collapsed="1"/>
    <col min="149" max="149" width="10.42578125" style="1" customWidth="1" collapsed="1"/>
    <col min="150" max="156" width="2" style="1" customWidth="1" collapsed="1"/>
    <col min="157" max="163" width="3" style="1" customWidth="1" collapsed="1"/>
    <col min="164" max="164" width="10.42578125" style="1" customWidth="1" collapsed="1"/>
    <col min="165" max="170" width="2" style="1" customWidth="1" collapsed="1"/>
    <col min="171" max="175" width="3" style="1" customWidth="1" collapsed="1"/>
    <col min="176" max="176" width="10.42578125" style="1" customWidth="1" collapsed="1"/>
    <col min="177" max="185" width="2" style="1" customWidth="1" collapsed="1"/>
    <col min="186" max="216" width="3" style="1" customWidth="1" collapsed="1"/>
    <col min="217" max="217" width="4" style="1" customWidth="1" collapsed="1"/>
    <col min="218" max="218" width="10.42578125" style="1" customWidth="1" collapsed="1"/>
    <col min="219" max="228" width="2" style="1" customWidth="1" collapsed="1"/>
    <col min="229" max="264" width="3" style="1" customWidth="1" collapsed="1"/>
    <col min="265" max="268" width="4" style="1" customWidth="1" collapsed="1"/>
    <col min="269" max="269" width="10.42578125" style="1" customWidth="1" collapsed="1"/>
    <col min="270" max="278" width="2" style="1" customWidth="1" collapsed="1"/>
    <col min="279" max="316" width="3" style="1" customWidth="1" collapsed="1"/>
    <col min="317" max="320" width="4" style="1" customWidth="1" collapsed="1"/>
    <col min="321" max="321" width="10.42578125" style="1" customWidth="1" collapsed="1"/>
    <col min="322" max="330" width="2" style="1" customWidth="1" collapsed="1"/>
    <col min="331" max="368" width="3" style="1" customWidth="1" collapsed="1"/>
    <col min="369" max="372" width="4" style="1" customWidth="1" collapsed="1"/>
    <col min="373" max="373" width="10.42578125" style="1" customWidth="1" collapsed="1"/>
    <col min="374" max="382" width="2" style="1" customWidth="1" collapsed="1"/>
    <col min="383" max="425" width="3" style="1" customWidth="1" collapsed="1"/>
    <col min="426" max="429" width="4" style="1" customWidth="1" collapsed="1"/>
    <col min="430" max="430" width="10.42578125" style="1" customWidth="1" collapsed="1"/>
    <col min="431" max="438" width="2" style="1" customWidth="1" collapsed="1"/>
    <col min="439" max="446" width="3" style="1" customWidth="1" collapsed="1"/>
    <col min="447" max="447" width="10.42578125" style="1" customWidth="1" collapsed="1"/>
    <col min="448" max="451" width="2" style="1" customWidth="1" collapsed="1"/>
    <col min="452" max="454" width="3" style="1" customWidth="1" collapsed="1"/>
    <col min="455" max="455" width="10.42578125" style="1" customWidth="1" collapsed="1"/>
    <col min="456" max="464" width="2" style="1" customWidth="1" collapsed="1"/>
    <col min="465" max="498" width="3" style="1" customWidth="1" collapsed="1"/>
    <col min="499" max="505" width="4" style="1" customWidth="1" collapsed="1"/>
    <col min="506" max="506" width="10.42578125" style="1" customWidth="1" collapsed="1"/>
    <col min="507" max="515" width="2" style="1" customWidth="1" collapsed="1"/>
    <col min="516" max="554" width="3" style="1" customWidth="1" collapsed="1"/>
    <col min="555" max="562" width="4" style="1" customWidth="1" collapsed="1"/>
    <col min="563" max="563" width="11.28515625" style="1" customWidth="1" collapsed="1"/>
    <col min="564" max="16384" width="9.140625" style="1" collapsed="1"/>
  </cols>
  <sheetData>
    <row r="1" spans="1:13" x14ac:dyDescent="0.2">
      <c r="A1" s="57" t="s">
        <v>6</v>
      </c>
      <c r="B1" s="57" t="s">
        <v>68</v>
      </c>
    </row>
    <row r="3" spans="1:13" ht="15" x14ac:dyDescent="0.25">
      <c r="A3" s="57" t="s">
        <v>37</v>
      </c>
      <c r="B3" s="57" t="s">
        <v>8</v>
      </c>
      <c r="C3" s="57"/>
      <c r="D3"/>
      <c r="E3" s="9"/>
      <c r="F3" s="9"/>
      <c r="G3" s="9"/>
      <c r="H3" s="9"/>
      <c r="I3" s="9"/>
      <c r="J3" s="9"/>
      <c r="K3" s="9"/>
      <c r="L3" s="9"/>
      <c r="M3" s="9"/>
    </row>
    <row r="4" spans="1:13" ht="15" x14ac:dyDescent="0.25">
      <c r="A4" s="57" t="s">
        <v>41</v>
      </c>
      <c r="B4" s="57" t="s">
        <v>118</v>
      </c>
      <c r="C4" s="57" t="s">
        <v>117</v>
      </c>
      <c r="D4"/>
      <c r="E4" s="9"/>
      <c r="F4" s="9"/>
      <c r="G4" s="9"/>
      <c r="H4" s="9"/>
      <c r="I4" s="9"/>
      <c r="J4" s="9"/>
      <c r="K4" s="9"/>
      <c r="L4" s="9"/>
      <c r="M4" s="9"/>
    </row>
    <row r="5" spans="1:13" ht="15" x14ac:dyDescent="0.25">
      <c r="A5" s="66" t="s">
        <v>87</v>
      </c>
      <c r="B5" s="59">
        <v>27</v>
      </c>
      <c r="C5" s="59">
        <v>3</v>
      </c>
      <c r="D5"/>
      <c r="E5" s="9"/>
      <c r="F5" s="9"/>
      <c r="G5" s="9"/>
      <c r="H5" s="9"/>
      <c r="I5" s="9"/>
      <c r="J5" s="9"/>
      <c r="K5" s="9"/>
      <c r="L5" s="9"/>
      <c r="M5" s="9"/>
    </row>
    <row r="6" spans="1:13" ht="15" x14ac:dyDescent="0.25">
      <c r="A6" s="66" t="s">
        <v>88</v>
      </c>
      <c r="B6" s="59">
        <v>22</v>
      </c>
      <c r="C6" s="59">
        <v>2</v>
      </c>
      <c r="D6"/>
      <c r="E6" s="9"/>
      <c r="F6" s="9"/>
      <c r="G6" s="9"/>
      <c r="H6" s="9"/>
      <c r="I6" s="9"/>
      <c r="J6" s="9"/>
      <c r="K6" s="9"/>
      <c r="L6" s="9"/>
      <c r="M6" s="9"/>
    </row>
    <row r="7" spans="1:13" ht="15" x14ac:dyDescent="0.25">
      <c r="A7" s="66" t="s">
        <v>89</v>
      </c>
      <c r="B7" s="59">
        <v>19</v>
      </c>
      <c r="C7" s="59">
        <v>3</v>
      </c>
      <c r="D7"/>
      <c r="E7" s="9"/>
      <c r="F7" s="9"/>
      <c r="G7" s="9"/>
      <c r="H7" s="9"/>
      <c r="I7" s="9"/>
      <c r="J7" s="9"/>
    </row>
    <row r="8" spans="1:13" ht="15" x14ac:dyDescent="0.25">
      <c r="A8" s="66" t="s">
        <v>90</v>
      </c>
      <c r="B8" s="59">
        <v>27</v>
      </c>
      <c r="C8" s="59">
        <v>3</v>
      </c>
      <c r="D8"/>
      <c r="E8" s="9"/>
      <c r="F8" s="9"/>
      <c r="G8" s="9"/>
      <c r="H8" s="9"/>
      <c r="I8" s="9"/>
      <c r="J8" s="9"/>
    </row>
    <row r="9" spans="1:13" ht="15" x14ac:dyDescent="0.25">
      <c r="A9" s="66" t="s">
        <v>91</v>
      </c>
      <c r="B9" s="59">
        <v>0</v>
      </c>
      <c r="C9" s="59">
        <v>0</v>
      </c>
      <c r="D9"/>
      <c r="E9" s="9"/>
      <c r="F9" s="9"/>
      <c r="G9" s="9"/>
      <c r="H9" s="9"/>
      <c r="I9" s="9"/>
      <c r="J9" s="9"/>
    </row>
    <row r="10" spans="1:13" ht="15" x14ac:dyDescent="0.25">
      <c r="A10" s="66" t="s">
        <v>92</v>
      </c>
      <c r="B10" s="59">
        <v>1</v>
      </c>
      <c r="C10" s="59">
        <v>0</v>
      </c>
      <c r="D10"/>
      <c r="E10" s="9"/>
      <c r="F10" s="9"/>
      <c r="G10" s="9"/>
      <c r="H10" s="9"/>
      <c r="I10" s="9"/>
      <c r="J10" s="9"/>
    </row>
    <row r="11" spans="1:13" ht="15" x14ac:dyDescent="0.25">
      <c r="A11" s="66" t="s">
        <v>93</v>
      </c>
      <c r="B11" s="59">
        <v>33</v>
      </c>
      <c r="C11" s="59">
        <v>7</v>
      </c>
      <c r="D11"/>
      <c r="E11" s="9"/>
      <c r="F11" s="9"/>
      <c r="G11" s="9"/>
      <c r="H11" s="9"/>
      <c r="I11" s="9"/>
      <c r="J11" s="9"/>
    </row>
    <row r="12" spans="1:13" ht="15" x14ac:dyDescent="0.25">
      <c r="A12" s="66" t="s">
        <v>94</v>
      </c>
      <c r="B12" s="59">
        <v>56</v>
      </c>
      <c r="C12" s="59">
        <v>11</v>
      </c>
      <c r="D12"/>
      <c r="E12" s="9"/>
      <c r="F12" s="9"/>
      <c r="G12" s="9"/>
      <c r="H12" s="9"/>
      <c r="I12" s="9"/>
      <c r="J12" s="9"/>
    </row>
    <row r="13" spans="1:13" ht="15" x14ac:dyDescent="0.25">
      <c r="A13" s="66" t="s">
        <v>95</v>
      </c>
      <c r="B13" s="59">
        <v>52</v>
      </c>
      <c r="C13" s="59">
        <v>8</v>
      </c>
      <c r="D13"/>
      <c r="E13" s="9"/>
      <c r="F13" s="9"/>
      <c r="G13" s="9"/>
      <c r="H13" s="9"/>
      <c r="I13" s="9"/>
      <c r="J13" s="9"/>
    </row>
    <row r="14" spans="1:13" ht="15" x14ac:dyDescent="0.25">
      <c r="A14" s="66" t="s">
        <v>96</v>
      </c>
      <c r="B14" s="59">
        <v>237</v>
      </c>
      <c r="C14" s="59">
        <v>37</v>
      </c>
      <c r="D14"/>
      <c r="E14" s="9"/>
      <c r="F14" s="9"/>
      <c r="G14" s="9"/>
      <c r="H14" s="9"/>
      <c r="I14" s="9"/>
      <c r="J14" s="9"/>
    </row>
    <row r="15" spans="1:13" ht="15" x14ac:dyDescent="0.25">
      <c r="A15"/>
      <c r="B15"/>
      <c r="C15"/>
      <c r="D15"/>
      <c r="E15" s="9"/>
      <c r="F15" s="9"/>
      <c r="G15" s="9"/>
      <c r="H15" s="9"/>
      <c r="I15" s="9"/>
      <c r="J15" s="9"/>
    </row>
    <row r="16" spans="1:13" ht="15" x14ac:dyDescent="0.25">
      <c r="A16"/>
      <c r="B16"/>
      <c r="C16"/>
      <c r="D16"/>
    </row>
    <row r="17" spans="1:4" ht="15" x14ac:dyDescent="0.25">
      <c r="A17"/>
      <c r="B17"/>
      <c r="C17"/>
      <c r="D17"/>
    </row>
    <row r="18" spans="1:4" ht="15" x14ac:dyDescent="0.25">
      <c r="A18"/>
      <c r="B18"/>
      <c r="C18"/>
      <c r="D18"/>
    </row>
    <row r="19" spans="1:4" ht="15" x14ac:dyDescent="0.25">
      <c r="A19"/>
      <c r="B19"/>
      <c r="C19"/>
      <c r="D19"/>
    </row>
    <row r="20" spans="1:4" ht="15" x14ac:dyDescent="0.25">
      <c r="A20"/>
      <c r="B20"/>
      <c r="C20"/>
      <c r="D20"/>
    </row>
    <row r="21" spans="1:4" ht="15" x14ac:dyDescent="0.25">
      <c r="A21"/>
      <c r="B21"/>
      <c r="C21"/>
      <c r="D21"/>
    </row>
    <row r="22" spans="1:4" ht="15" x14ac:dyDescent="0.25">
      <c r="A22"/>
      <c r="B22"/>
      <c r="C22"/>
      <c r="D22"/>
    </row>
    <row r="23" spans="1:4" ht="15" x14ac:dyDescent="0.25">
      <c r="A23"/>
      <c r="B23"/>
      <c r="C23"/>
      <c r="D23"/>
    </row>
    <row r="24" spans="1:4" ht="15" x14ac:dyDescent="0.25">
      <c r="A24"/>
      <c r="B24"/>
      <c r="C24"/>
      <c r="D24"/>
    </row>
    <row r="25" spans="1:4" ht="15" x14ac:dyDescent="0.25">
      <c r="A25"/>
      <c r="B25"/>
      <c r="C25"/>
      <c r="D25"/>
    </row>
    <row r="26" spans="1:4" ht="15" x14ac:dyDescent="0.25">
      <c r="A26"/>
      <c r="B26"/>
      <c r="C26"/>
      <c r="D26"/>
    </row>
    <row r="45" s="2" customFormat="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R45"/>
  <sheetViews>
    <sheetView showGridLines="0" zoomScale="75" zoomScaleNormal="75" workbookViewId="0">
      <selection activeCell="B11" sqref="B11"/>
    </sheetView>
  </sheetViews>
  <sheetFormatPr defaultColWidth="9.140625" defaultRowHeight="14.25" x14ac:dyDescent="0.2"/>
  <cols>
    <col min="1" max="1" width="12" style="1" bestFit="1" customWidth="1" collapsed="1"/>
    <col min="2" max="3" width="14.140625" style="1" bestFit="1" customWidth="1" collapsed="1"/>
    <col min="4" max="17" width="11.7109375" style="1" customWidth="1" collapsed="1"/>
    <col min="18" max="18" width="3" style="2" bestFit="1" customWidth="1" collapsed="1"/>
    <col min="19" max="35" width="3" style="1" customWidth="1" collapsed="1"/>
    <col min="36" max="36" width="4" style="1" customWidth="1" collapsed="1"/>
    <col min="37" max="37" width="10.42578125" style="1" customWidth="1" collapsed="1"/>
    <col min="38" max="46" width="2" style="1" customWidth="1" collapsed="1"/>
    <col min="47" max="72" width="3" style="1" customWidth="1" collapsed="1"/>
    <col min="73" max="73" width="4" style="1" customWidth="1" collapsed="1"/>
    <col min="74" max="74" width="10.42578125" style="1" customWidth="1" collapsed="1"/>
    <col min="75" max="83" width="2" style="1" customWidth="1" collapsed="1"/>
    <col min="84" max="106" width="3" style="1" customWidth="1" collapsed="1"/>
    <col min="107" max="108" width="4" style="1" customWidth="1" collapsed="1"/>
    <col min="109" max="109" width="10.42578125" style="1" customWidth="1" collapsed="1"/>
    <col min="110" max="118" width="2" style="1" customWidth="1" collapsed="1"/>
    <col min="119" max="145" width="3" style="1" customWidth="1" collapsed="1"/>
    <col min="146" max="147" width="4" style="1" customWidth="1" collapsed="1"/>
    <col min="148" max="148" width="10.42578125" style="1" customWidth="1" collapsed="1"/>
    <col min="149" max="155" width="2" style="1" customWidth="1" collapsed="1"/>
    <col min="156" max="162" width="3" style="1" customWidth="1" collapsed="1"/>
    <col min="163" max="163" width="10.42578125" style="1" customWidth="1" collapsed="1"/>
    <col min="164" max="169" width="2" style="1" customWidth="1" collapsed="1"/>
    <col min="170" max="174" width="3" style="1" customWidth="1" collapsed="1"/>
    <col min="175" max="175" width="10.42578125" style="1" customWidth="1" collapsed="1"/>
    <col min="176" max="184" width="2" style="1" customWidth="1" collapsed="1"/>
    <col min="185" max="215" width="3" style="1" customWidth="1" collapsed="1"/>
    <col min="216" max="216" width="4" style="1" customWidth="1" collapsed="1"/>
    <col min="217" max="217" width="10.42578125" style="1" customWidth="1" collapsed="1"/>
    <col min="218" max="227" width="2" style="1" customWidth="1" collapsed="1"/>
    <col min="228" max="263" width="3" style="1" customWidth="1" collapsed="1"/>
    <col min="264" max="267" width="4" style="1" customWidth="1" collapsed="1"/>
    <col min="268" max="268" width="10.42578125" style="1" customWidth="1" collapsed="1"/>
    <col min="269" max="277" width="2" style="1" customWidth="1" collapsed="1"/>
    <col min="278" max="315" width="3" style="1" customWidth="1" collapsed="1"/>
    <col min="316" max="319" width="4" style="1" customWidth="1" collapsed="1"/>
    <col min="320" max="320" width="10.42578125" style="1" customWidth="1" collapsed="1"/>
    <col min="321" max="329" width="2" style="1" customWidth="1" collapsed="1"/>
    <col min="330" max="367" width="3" style="1" customWidth="1" collapsed="1"/>
    <col min="368" max="371" width="4" style="1" customWidth="1" collapsed="1"/>
    <col min="372" max="372" width="10.42578125" style="1" customWidth="1" collapsed="1"/>
    <col min="373" max="381" width="2" style="1" customWidth="1" collapsed="1"/>
    <col min="382" max="424" width="3" style="1" customWidth="1" collapsed="1"/>
    <col min="425" max="428" width="4" style="1" customWidth="1" collapsed="1"/>
    <col min="429" max="429" width="10.42578125" style="1" customWidth="1" collapsed="1"/>
    <col min="430" max="437" width="2" style="1" customWidth="1" collapsed="1"/>
    <col min="438" max="445" width="3" style="1" customWidth="1" collapsed="1"/>
    <col min="446" max="446" width="10.42578125" style="1" customWidth="1" collapsed="1"/>
    <col min="447" max="450" width="2" style="1" customWidth="1" collapsed="1"/>
    <col min="451" max="453" width="3" style="1" customWidth="1" collapsed="1"/>
    <col min="454" max="454" width="10.42578125" style="1" customWidth="1" collapsed="1"/>
    <col min="455" max="463" width="2" style="1" customWidth="1" collapsed="1"/>
    <col min="464" max="497" width="3" style="1" customWidth="1" collapsed="1"/>
    <col min="498" max="504" width="4" style="1" customWidth="1" collapsed="1"/>
    <col min="505" max="505" width="10.42578125" style="1" customWidth="1" collapsed="1"/>
    <col min="506" max="514" width="2" style="1" customWidth="1" collapsed="1"/>
    <col min="515" max="553" width="3" style="1" customWidth="1" collapsed="1"/>
    <col min="554" max="561" width="4" style="1" customWidth="1" collapsed="1"/>
    <col min="562" max="562" width="11.28515625" style="1" customWidth="1" collapsed="1"/>
    <col min="563" max="16384" width="9.140625" style="1" collapsed="1"/>
  </cols>
  <sheetData>
    <row r="1" spans="1:12" x14ac:dyDescent="0.2">
      <c r="A1" s="57" t="s">
        <v>6</v>
      </c>
      <c r="B1" s="57" t="s">
        <v>68</v>
      </c>
    </row>
    <row r="3" spans="1:12" x14ac:dyDescent="0.2">
      <c r="A3" s="57" t="s">
        <v>37</v>
      </c>
      <c r="B3" s="57"/>
      <c r="C3" s="57"/>
      <c r="D3" s="9"/>
      <c r="E3" s="9"/>
      <c r="F3" s="9"/>
      <c r="G3" s="9"/>
      <c r="H3" s="9"/>
      <c r="I3" s="9"/>
      <c r="J3" s="9"/>
      <c r="K3" s="9"/>
      <c r="L3" s="9"/>
    </row>
    <row r="4" spans="1:12" x14ac:dyDescent="0.2">
      <c r="A4" s="57" t="s">
        <v>8</v>
      </c>
      <c r="B4" s="57" t="s">
        <v>41</v>
      </c>
      <c r="C4" s="57" t="s">
        <v>36</v>
      </c>
      <c r="D4" s="9"/>
      <c r="E4" s="9"/>
      <c r="F4" s="9"/>
      <c r="G4" s="9"/>
      <c r="H4" s="9"/>
      <c r="I4" s="9"/>
      <c r="J4" s="9"/>
      <c r="K4" s="9"/>
      <c r="L4" s="9"/>
    </row>
    <row r="5" spans="1:12" x14ac:dyDescent="0.2">
      <c r="A5" s="57" t="s">
        <v>86</v>
      </c>
      <c r="B5" s="66" t="s">
        <v>87</v>
      </c>
      <c r="C5" s="59">
        <v>3</v>
      </c>
      <c r="D5" s="9"/>
      <c r="E5" s="9"/>
      <c r="F5" s="9"/>
      <c r="G5" s="9"/>
      <c r="H5" s="9"/>
      <c r="I5" s="9"/>
      <c r="J5" s="9"/>
      <c r="K5" s="9"/>
      <c r="L5" s="9"/>
    </row>
    <row r="6" spans="1:12" x14ac:dyDescent="0.2">
      <c r="A6" s="57"/>
      <c r="B6" s="66" t="s">
        <v>88</v>
      </c>
      <c r="C6" s="59">
        <v>2</v>
      </c>
      <c r="D6" s="9"/>
      <c r="E6" s="9"/>
      <c r="F6" s="9"/>
      <c r="G6" s="9"/>
      <c r="H6" s="9"/>
      <c r="I6" s="9"/>
      <c r="J6" s="9"/>
      <c r="K6" s="9"/>
      <c r="L6" s="9"/>
    </row>
    <row r="7" spans="1:12" x14ac:dyDescent="0.2">
      <c r="A7" s="57"/>
      <c r="B7" s="66" t="s">
        <v>89</v>
      </c>
      <c r="C7" s="59">
        <v>3</v>
      </c>
      <c r="D7" s="9"/>
      <c r="E7" s="9"/>
      <c r="F7" s="9"/>
      <c r="G7" s="9"/>
      <c r="H7" s="9"/>
      <c r="I7" s="9"/>
    </row>
    <row r="8" spans="1:12" x14ac:dyDescent="0.2">
      <c r="A8" s="57"/>
      <c r="B8" s="66" t="s">
        <v>90</v>
      </c>
      <c r="C8" s="59">
        <v>3</v>
      </c>
      <c r="D8" s="9"/>
      <c r="E8" s="9"/>
      <c r="F8" s="9"/>
      <c r="G8" s="9"/>
      <c r="H8" s="9"/>
      <c r="I8" s="9"/>
    </row>
    <row r="9" spans="1:12" x14ac:dyDescent="0.2">
      <c r="A9" s="57"/>
      <c r="B9" s="66" t="s">
        <v>91</v>
      </c>
      <c r="C9" s="59">
        <v>0</v>
      </c>
      <c r="D9" s="9"/>
      <c r="E9" s="9"/>
      <c r="F9" s="9"/>
      <c r="G9" s="9"/>
      <c r="H9" s="9"/>
      <c r="I9" s="9"/>
    </row>
    <row r="10" spans="1:12" x14ac:dyDescent="0.2">
      <c r="A10" s="57"/>
      <c r="B10" s="66" t="s">
        <v>92</v>
      </c>
      <c r="C10" s="59">
        <v>0</v>
      </c>
      <c r="D10" s="9"/>
      <c r="E10" s="9"/>
      <c r="F10" s="9"/>
      <c r="G10" s="9"/>
      <c r="H10" s="9"/>
      <c r="I10" s="9"/>
    </row>
    <row r="11" spans="1:12" x14ac:dyDescent="0.2">
      <c r="A11" s="57"/>
      <c r="B11" s="66" t="s">
        <v>93</v>
      </c>
      <c r="C11" s="59">
        <v>7</v>
      </c>
      <c r="D11" s="9"/>
      <c r="E11" s="9"/>
      <c r="F11" s="9"/>
      <c r="G11" s="9"/>
      <c r="H11" s="9"/>
      <c r="I11" s="9"/>
    </row>
    <row r="12" spans="1:12" x14ac:dyDescent="0.2">
      <c r="A12" s="57"/>
      <c r="B12" s="66" t="s">
        <v>94</v>
      </c>
      <c r="C12" s="59">
        <v>11</v>
      </c>
      <c r="D12" s="9"/>
      <c r="E12" s="9"/>
      <c r="F12" s="9"/>
      <c r="G12" s="9"/>
      <c r="H12" s="9"/>
      <c r="I12" s="9"/>
    </row>
    <row r="13" spans="1:12" x14ac:dyDescent="0.2">
      <c r="A13" s="57"/>
      <c r="B13" s="66" t="s">
        <v>95</v>
      </c>
      <c r="C13" s="59">
        <v>8</v>
      </c>
      <c r="D13" s="9"/>
      <c r="E13" s="9"/>
      <c r="F13" s="9"/>
      <c r="G13" s="9"/>
      <c r="H13" s="9"/>
      <c r="I13" s="9"/>
    </row>
    <row r="14" spans="1:12" ht="15" x14ac:dyDescent="0.25">
      <c r="A14"/>
      <c r="B14"/>
      <c r="C14"/>
      <c r="D14" s="9"/>
      <c r="E14" s="9"/>
      <c r="F14" s="9"/>
      <c r="G14" s="9"/>
      <c r="H14" s="9"/>
      <c r="I14" s="9"/>
    </row>
    <row r="15" spans="1:12" ht="15" x14ac:dyDescent="0.25">
      <c r="A15"/>
      <c r="B15"/>
      <c r="C15"/>
      <c r="D15" s="9"/>
      <c r="E15" s="9"/>
      <c r="F15" s="9"/>
      <c r="G15" s="9"/>
      <c r="H15" s="9"/>
      <c r="I15" s="9"/>
    </row>
    <row r="16" spans="1:12" ht="15" x14ac:dyDescent="0.25">
      <c r="A16"/>
      <c r="B16"/>
      <c r="C16"/>
    </row>
    <row r="17" spans="1:3" ht="15" x14ac:dyDescent="0.25">
      <c r="A17"/>
      <c r="B17"/>
      <c r="C17"/>
    </row>
    <row r="18" spans="1:3" ht="15" x14ac:dyDescent="0.25">
      <c r="A18"/>
      <c r="B18"/>
      <c r="C18"/>
    </row>
    <row r="19" spans="1:3" ht="15" x14ac:dyDescent="0.25">
      <c r="A19"/>
      <c r="B19"/>
      <c r="C19"/>
    </row>
    <row r="20" spans="1:3" ht="15" x14ac:dyDescent="0.25">
      <c r="A20"/>
      <c r="B20"/>
      <c r="C20"/>
    </row>
    <row r="21" spans="1:3" ht="15" x14ac:dyDescent="0.25">
      <c r="A21"/>
      <c r="B21"/>
      <c r="C21"/>
    </row>
    <row r="22" spans="1:3" ht="15" x14ac:dyDescent="0.25">
      <c r="A22"/>
      <c r="B22"/>
      <c r="C22"/>
    </row>
    <row r="23" spans="1:3" ht="15" x14ac:dyDescent="0.25">
      <c r="A23"/>
      <c r="B23"/>
      <c r="C23"/>
    </row>
    <row r="24" spans="1:3" ht="15" x14ac:dyDescent="0.25">
      <c r="A24"/>
      <c r="B24"/>
      <c r="C24"/>
    </row>
    <row r="25" spans="1:3" ht="15" x14ac:dyDescent="0.25">
      <c r="A25"/>
      <c r="B25"/>
      <c r="C25"/>
    </row>
    <row r="26" spans="1:3" ht="15" x14ac:dyDescent="0.25">
      <c r="A26"/>
      <c r="B26"/>
      <c r="C26"/>
    </row>
    <row r="27" spans="1:3" ht="15" x14ac:dyDescent="0.25">
      <c r="A27"/>
      <c r="B27"/>
      <c r="C27"/>
    </row>
    <row r="28" spans="1:3" ht="15" x14ac:dyDescent="0.25">
      <c r="A28"/>
      <c r="B28"/>
      <c r="C28"/>
    </row>
    <row r="29" spans="1:3" ht="15" x14ac:dyDescent="0.25">
      <c r="A29"/>
      <c r="B29"/>
      <c r="C29"/>
    </row>
    <row r="30" spans="1:3" ht="15" x14ac:dyDescent="0.25">
      <c r="A30"/>
      <c r="B30"/>
      <c r="C30"/>
    </row>
    <row r="31" spans="1:3" ht="15" x14ac:dyDescent="0.25">
      <c r="A31"/>
      <c r="B31"/>
      <c r="C31"/>
    </row>
    <row r="32" spans="1:3" ht="15" x14ac:dyDescent="0.25">
      <c r="A32"/>
      <c r="B32"/>
      <c r="C32"/>
    </row>
    <row r="33" spans="1:3" ht="15" x14ac:dyDescent="0.25">
      <c r="A33"/>
      <c r="B33"/>
      <c r="C33"/>
    </row>
    <row r="34" spans="1:3" ht="15" x14ac:dyDescent="0.25">
      <c r="A34"/>
      <c r="B34"/>
      <c r="C34"/>
    </row>
    <row r="35" spans="1:3" ht="15" x14ac:dyDescent="0.25">
      <c r="A35"/>
      <c r="B35"/>
      <c r="C35"/>
    </row>
    <row r="36" spans="1:3" ht="15" x14ac:dyDescent="0.25">
      <c r="A36"/>
      <c r="B36"/>
      <c r="C36"/>
    </row>
    <row r="37" spans="1:3" ht="15" x14ac:dyDescent="0.25">
      <c r="A37"/>
      <c r="B37"/>
      <c r="C37"/>
    </row>
    <row r="38" spans="1:3" ht="15" x14ac:dyDescent="0.25">
      <c r="A38"/>
      <c r="B38"/>
      <c r="C38"/>
    </row>
    <row r="45" spans="1:3" s="2" customFormat="1" x14ac:dyDescent="0.2">
      <c r="A45"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tint="-0.249977111117893"/>
  </sheetPr>
  <dimension ref="A1:R45"/>
  <sheetViews>
    <sheetView showGridLines="0" zoomScale="75" zoomScaleNormal="75" workbookViewId="0">
      <selection activeCell="B8" sqref="B8"/>
    </sheetView>
  </sheetViews>
  <sheetFormatPr defaultColWidth="9.140625" defaultRowHeight="15.75" x14ac:dyDescent="0.25"/>
  <cols>
    <col min="1" max="1" width="12.85546875" style="12" bestFit="1" customWidth="1" collapsed="1"/>
    <col min="2" max="2" width="19.85546875" style="6" bestFit="1" customWidth="1" collapsed="1"/>
    <col min="3" max="4" width="7" style="6" bestFit="1" customWidth="1" collapsed="1"/>
    <col min="5" max="5" width="10" style="6" bestFit="1" customWidth="1" collapsed="1"/>
    <col min="6" max="17" width="14" style="6" customWidth="1" collapsed="1"/>
    <col min="18" max="18" width="3" style="7" bestFit="1" customWidth="1" collapsed="1"/>
    <col min="19" max="35" width="3" style="6" customWidth="1" collapsed="1"/>
    <col min="36" max="36" width="4" style="6" customWidth="1" collapsed="1"/>
    <col min="37" max="37" width="10.42578125" style="6" customWidth="1" collapsed="1"/>
    <col min="38" max="46" width="2" style="6" customWidth="1" collapsed="1"/>
    <col min="47" max="72" width="3" style="6" customWidth="1" collapsed="1"/>
    <col min="73" max="73" width="4" style="6" customWidth="1" collapsed="1"/>
    <col min="74" max="74" width="10.42578125" style="6" customWidth="1" collapsed="1"/>
    <col min="75" max="83" width="2" style="6" customWidth="1" collapsed="1"/>
    <col min="84" max="106" width="3" style="6" customWidth="1" collapsed="1"/>
    <col min="107" max="108" width="4" style="6" customWidth="1" collapsed="1"/>
    <col min="109" max="109" width="10.42578125" style="6" customWidth="1" collapsed="1"/>
    <col min="110" max="118" width="2" style="6" customWidth="1" collapsed="1"/>
    <col min="119" max="145" width="3" style="6" customWidth="1" collapsed="1"/>
    <col min="146" max="147" width="4" style="6" customWidth="1" collapsed="1"/>
    <col min="148" max="148" width="10.42578125" style="6" customWidth="1" collapsed="1"/>
    <col min="149" max="155" width="2" style="6" customWidth="1" collapsed="1"/>
    <col min="156" max="162" width="3" style="6" customWidth="1" collapsed="1"/>
    <col min="163" max="163" width="10.42578125" style="6" customWidth="1" collapsed="1"/>
    <col min="164" max="169" width="2" style="6" customWidth="1" collapsed="1"/>
    <col min="170" max="174" width="3" style="6" customWidth="1" collapsed="1"/>
    <col min="175" max="175" width="10.42578125" style="6" customWidth="1" collapsed="1"/>
    <col min="176" max="184" width="2" style="6" customWidth="1" collapsed="1"/>
    <col min="185" max="215" width="3" style="6" customWidth="1" collapsed="1"/>
    <col min="216" max="216" width="4" style="6" customWidth="1" collapsed="1"/>
    <col min="217" max="217" width="10.42578125" style="6" customWidth="1" collapsed="1"/>
    <col min="218" max="227" width="2" style="6" customWidth="1" collapsed="1"/>
    <col min="228" max="263" width="3" style="6" customWidth="1" collapsed="1"/>
    <col min="264" max="267" width="4" style="6" customWidth="1" collapsed="1"/>
    <col min="268" max="268" width="10.42578125" style="6" customWidth="1" collapsed="1"/>
    <col min="269" max="277" width="2" style="6" customWidth="1" collapsed="1"/>
    <col min="278" max="315" width="3" style="6" customWidth="1" collapsed="1"/>
    <col min="316" max="319" width="4" style="6" customWidth="1" collapsed="1"/>
    <col min="320" max="320" width="10.42578125" style="6" customWidth="1" collapsed="1"/>
    <col min="321" max="329" width="2" style="6" customWidth="1" collapsed="1"/>
    <col min="330" max="367" width="3" style="6" customWidth="1" collapsed="1"/>
    <col min="368" max="371" width="4" style="6" customWidth="1" collapsed="1"/>
    <col min="372" max="372" width="10.42578125" style="6" customWidth="1" collapsed="1"/>
    <col min="373" max="381" width="2" style="6" customWidth="1" collapsed="1"/>
    <col min="382" max="424" width="3" style="6" customWidth="1" collapsed="1"/>
    <col min="425" max="428" width="4" style="6" customWidth="1" collapsed="1"/>
    <col min="429" max="429" width="10.42578125" style="6" customWidth="1" collapsed="1"/>
    <col min="430" max="437" width="2" style="6" customWidth="1" collapsed="1"/>
    <col min="438" max="445" width="3" style="6" customWidth="1" collapsed="1"/>
    <col min="446" max="446" width="10.42578125" style="6" customWidth="1" collapsed="1"/>
    <col min="447" max="450" width="2" style="6" customWidth="1" collapsed="1"/>
    <col min="451" max="453" width="3" style="6" customWidth="1" collapsed="1"/>
    <col min="454" max="454" width="10.42578125" style="6" customWidth="1" collapsed="1"/>
    <col min="455" max="463" width="2" style="6" customWidth="1" collapsed="1"/>
    <col min="464" max="497" width="3" style="6" customWidth="1" collapsed="1"/>
    <col min="498" max="504" width="4" style="6" customWidth="1" collapsed="1"/>
    <col min="505" max="505" width="10.42578125" style="6" customWidth="1" collapsed="1"/>
    <col min="506" max="514" width="2" style="6" customWidth="1" collapsed="1"/>
    <col min="515" max="553" width="3" style="6" customWidth="1" collapsed="1"/>
    <col min="554" max="561" width="4" style="6" customWidth="1" collapsed="1"/>
    <col min="562" max="562" width="11.28515625" style="6" customWidth="1" collapsed="1"/>
    <col min="563" max="16384" width="9.140625" style="6" collapsed="1"/>
  </cols>
  <sheetData>
    <row r="1" spans="1:18" x14ac:dyDescent="0.25">
      <c r="A1" s="68" t="s">
        <v>6</v>
      </c>
      <c r="B1" s="62" t="s">
        <v>40</v>
      </c>
    </row>
    <row r="2" spans="1:18" x14ac:dyDescent="0.25">
      <c r="A2" s="62" t="s">
        <v>7</v>
      </c>
      <c r="B2" s="62" t="s">
        <v>40</v>
      </c>
    </row>
    <row r="3" spans="1:18" x14ac:dyDescent="0.25">
      <c r="A3" s="8"/>
      <c r="B3" s="8"/>
      <c r="C3" s="8"/>
      <c r="D3" s="8"/>
      <c r="E3" s="8"/>
      <c r="F3" s="8"/>
      <c r="G3" s="8"/>
      <c r="H3" s="8"/>
      <c r="I3" s="8"/>
      <c r="J3" s="8"/>
      <c r="K3" s="8"/>
      <c r="L3" s="8"/>
    </row>
    <row r="4" spans="1:18" x14ac:dyDescent="0.25">
      <c r="A4" s="68" t="s">
        <v>37</v>
      </c>
      <c r="B4" s="68" t="s">
        <v>8</v>
      </c>
      <c r="C4" s="62"/>
      <c r="D4"/>
      <c r="E4"/>
      <c r="F4" s="8"/>
      <c r="G4" s="8"/>
      <c r="H4" s="8"/>
      <c r="I4" s="8"/>
      <c r="J4" s="8"/>
      <c r="K4" s="8"/>
      <c r="L4" s="8"/>
    </row>
    <row r="5" spans="1:18" s="11" customFormat="1" ht="97.5" x14ac:dyDescent="0.25">
      <c r="A5" s="71" t="s">
        <v>41</v>
      </c>
      <c r="B5" s="71" t="s">
        <v>76</v>
      </c>
      <c r="C5" s="71" t="s">
        <v>77</v>
      </c>
      <c r="D5"/>
      <c r="E5"/>
      <c r="F5" s="10"/>
      <c r="G5" s="10"/>
      <c r="H5" s="10"/>
      <c r="I5" s="10"/>
      <c r="J5" s="10"/>
      <c r="K5" s="10"/>
      <c r="L5" s="10"/>
      <c r="R5" s="13"/>
    </row>
    <row r="6" spans="1:18" x14ac:dyDescent="0.25">
      <c r="A6" s="70" t="s">
        <v>87</v>
      </c>
      <c r="B6" s="63">
        <v>804</v>
      </c>
      <c r="C6" s="63">
        <v>586</v>
      </c>
      <c r="D6"/>
      <c r="E6"/>
      <c r="F6" s="8"/>
      <c r="G6" s="8"/>
      <c r="H6" s="8"/>
      <c r="I6" s="8"/>
      <c r="J6" s="8"/>
      <c r="K6" s="8"/>
      <c r="L6" s="8"/>
    </row>
    <row r="7" spans="1:18" x14ac:dyDescent="0.25">
      <c r="A7" s="70" t="s">
        <v>88</v>
      </c>
      <c r="B7" s="63">
        <v>1079</v>
      </c>
      <c r="C7" s="63">
        <v>782</v>
      </c>
      <c r="D7"/>
      <c r="E7"/>
      <c r="F7" s="8"/>
      <c r="G7" s="8"/>
      <c r="H7" s="8"/>
      <c r="I7" s="8"/>
      <c r="J7" s="8"/>
      <c r="K7" s="8"/>
      <c r="L7" s="8"/>
    </row>
    <row r="8" spans="1:18" x14ac:dyDescent="0.25">
      <c r="A8" s="70" t="s">
        <v>89</v>
      </c>
      <c r="B8" s="63">
        <v>834</v>
      </c>
      <c r="C8" s="63">
        <v>587</v>
      </c>
      <c r="D8"/>
      <c r="E8"/>
      <c r="F8" s="8"/>
      <c r="G8" s="8"/>
      <c r="H8" s="8"/>
      <c r="I8" s="8"/>
      <c r="J8" s="8"/>
      <c r="K8" s="8"/>
      <c r="L8" s="8"/>
    </row>
    <row r="9" spans="1:18" x14ac:dyDescent="0.25">
      <c r="A9" s="70" t="s">
        <v>90</v>
      </c>
      <c r="B9" s="63">
        <v>646</v>
      </c>
      <c r="C9" s="63">
        <v>442</v>
      </c>
      <c r="D9"/>
      <c r="E9"/>
      <c r="F9" s="8"/>
      <c r="G9" s="8"/>
      <c r="H9" s="8"/>
      <c r="I9" s="8"/>
      <c r="J9" s="8"/>
      <c r="K9" s="8"/>
      <c r="L9" s="8"/>
    </row>
    <row r="10" spans="1:18" x14ac:dyDescent="0.25">
      <c r="A10" s="70" t="s">
        <v>91</v>
      </c>
      <c r="B10" s="63">
        <v>81</v>
      </c>
      <c r="C10" s="63">
        <v>50</v>
      </c>
      <c r="D10"/>
      <c r="E10"/>
      <c r="F10" s="8"/>
      <c r="G10" s="8"/>
      <c r="H10" s="8"/>
      <c r="I10" s="8"/>
      <c r="J10" s="8"/>
      <c r="K10" s="8"/>
      <c r="L10" s="8"/>
    </row>
    <row r="11" spans="1:18" x14ac:dyDescent="0.25">
      <c r="A11" s="70" t="s">
        <v>92</v>
      </c>
      <c r="B11" s="63">
        <v>59</v>
      </c>
      <c r="C11" s="63">
        <v>36</v>
      </c>
      <c r="D11"/>
      <c r="E11"/>
      <c r="F11" s="8"/>
      <c r="G11" s="8"/>
      <c r="H11" s="8"/>
      <c r="I11" s="8"/>
      <c r="J11" s="8"/>
      <c r="K11" s="8"/>
      <c r="L11" s="8"/>
    </row>
    <row r="12" spans="1:18" x14ac:dyDescent="0.25">
      <c r="A12" s="70" t="s">
        <v>93</v>
      </c>
      <c r="B12" s="63">
        <v>969</v>
      </c>
      <c r="C12" s="63">
        <v>593</v>
      </c>
      <c r="D12"/>
      <c r="E12"/>
      <c r="F12" s="8"/>
      <c r="G12" s="8"/>
      <c r="H12" s="8"/>
      <c r="I12" s="8"/>
      <c r="J12" s="8"/>
      <c r="K12" s="8"/>
      <c r="L12" s="8"/>
    </row>
    <row r="13" spans="1:18" x14ac:dyDescent="0.25">
      <c r="A13" s="70" t="s">
        <v>94</v>
      </c>
      <c r="B13" s="63">
        <v>1056</v>
      </c>
      <c r="C13" s="63">
        <v>624</v>
      </c>
      <c r="D13"/>
      <c r="E13"/>
      <c r="F13" s="8"/>
      <c r="G13" s="8"/>
      <c r="H13" s="8"/>
      <c r="I13" s="8"/>
      <c r="J13" s="8"/>
      <c r="K13" s="8"/>
      <c r="L13" s="8"/>
    </row>
    <row r="14" spans="1:18" x14ac:dyDescent="0.25">
      <c r="A14" s="70" t="s">
        <v>95</v>
      </c>
      <c r="B14" s="63">
        <v>1129</v>
      </c>
      <c r="C14" s="63">
        <v>697</v>
      </c>
      <c r="D14"/>
      <c r="E14"/>
      <c r="F14" s="8"/>
      <c r="G14" s="8"/>
      <c r="H14" s="8"/>
      <c r="I14" s="8"/>
      <c r="J14" s="8"/>
      <c r="K14" s="8"/>
      <c r="L14" s="8"/>
    </row>
    <row r="15" spans="1:18" x14ac:dyDescent="0.25">
      <c r="A15" s="70" t="s">
        <v>96</v>
      </c>
      <c r="B15" s="63">
        <v>6657</v>
      </c>
      <c r="C15" s="63">
        <v>4397</v>
      </c>
      <c r="D15"/>
      <c r="E15"/>
      <c r="F15" s="8"/>
      <c r="G15" s="8"/>
      <c r="H15" s="8"/>
      <c r="I15" s="8"/>
      <c r="J15" s="8"/>
      <c r="K15" s="8"/>
      <c r="L15" s="8"/>
    </row>
    <row r="16" spans="1:18" x14ac:dyDescent="0.25">
      <c r="A16"/>
      <c r="B16"/>
      <c r="C16"/>
      <c r="D16"/>
      <c r="E16"/>
      <c r="F16" s="8"/>
      <c r="G16" s="8"/>
      <c r="H16" s="8"/>
      <c r="I16" s="8"/>
      <c r="J16" s="8"/>
      <c r="K16" s="8"/>
      <c r="L16" s="8"/>
    </row>
    <row r="17" spans="1:12" x14ac:dyDescent="0.25">
      <c r="A17"/>
      <c r="B17"/>
      <c r="C17"/>
      <c r="D17"/>
      <c r="E17"/>
      <c r="F17" s="8"/>
      <c r="G17" s="8"/>
      <c r="H17" s="8"/>
      <c r="I17" s="8"/>
      <c r="J17" s="8"/>
      <c r="K17" s="8"/>
      <c r="L17" s="8"/>
    </row>
    <row r="18" spans="1:12" x14ac:dyDescent="0.25">
      <c r="A18"/>
      <c r="B18"/>
      <c r="C18"/>
      <c r="D18"/>
      <c r="E18"/>
      <c r="F18" s="8"/>
      <c r="G18" s="8"/>
      <c r="H18" s="8"/>
      <c r="I18" s="8"/>
      <c r="J18" s="8"/>
      <c r="K18" s="8"/>
      <c r="L18" s="8"/>
    </row>
    <row r="19" spans="1:12" x14ac:dyDescent="0.25">
      <c r="A19"/>
      <c r="B19"/>
      <c r="C19"/>
      <c r="D19"/>
      <c r="E19"/>
      <c r="F19" s="8"/>
      <c r="G19" s="8"/>
      <c r="H19" s="8"/>
      <c r="I19" s="8"/>
      <c r="J19" s="8"/>
      <c r="K19" s="8"/>
      <c r="L19" s="8"/>
    </row>
    <row r="20" spans="1:12" x14ac:dyDescent="0.25">
      <c r="A20"/>
      <c r="B20"/>
      <c r="C20"/>
      <c r="D20"/>
      <c r="E20"/>
      <c r="F20" s="8"/>
      <c r="G20" s="8"/>
      <c r="H20" s="8"/>
      <c r="I20" s="8"/>
      <c r="J20" s="8"/>
      <c r="K20" s="8"/>
      <c r="L20" s="8"/>
    </row>
    <row r="21" spans="1:12" x14ac:dyDescent="0.25">
      <c r="A21"/>
      <c r="B21"/>
      <c r="C21"/>
      <c r="D21"/>
      <c r="E21"/>
      <c r="F21" s="8"/>
      <c r="G21" s="8"/>
      <c r="H21" s="8"/>
      <c r="I21" s="8"/>
      <c r="J21" s="8"/>
      <c r="K21" s="8"/>
      <c r="L21" s="8"/>
    </row>
    <row r="22" spans="1:12" x14ac:dyDescent="0.25">
      <c r="A22"/>
      <c r="B22"/>
      <c r="C22"/>
      <c r="D22"/>
      <c r="E22"/>
      <c r="F22" s="8"/>
      <c r="G22" s="8"/>
      <c r="H22" s="8"/>
      <c r="I22" s="8"/>
      <c r="J22" s="8"/>
      <c r="K22" s="8"/>
      <c r="L22" s="8"/>
    </row>
    <row r="23" spans="1:12" x14ac:dyDescent="0.25">
      <c r="A23"/>
      <c r="B23"/>
      <c r="C23"/>
      <c r="D23"/>
      <c r="E23"/>
      <c r="F23" s="8"/>
      <c r="G23" s="8"/>
      <c r="H23" s="8"/>
      <c r="I23" s="8"/>
      <c r="J23" s="8"/>
      <c r="K23" s="8"/>
      <c r="L23" s="8"/>
    </row>
    <row r="24" spans="1:12" x14ac:dyDescent="0.25">
      <c r="A24"/>
      <c r="B24"/>
      <c r="C24"/>
      <c r="D24"/>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row r="29" spans="1:12" x14ac:dyDescent="0.25">
      <c r="A29" s="8"/>
      <c r="B29" s="8"/>
      <c r="C29" s="8"/>
      <c r="D29" s="8"/>
      <c r="E29" s="8"/>
      <c r="F29" s="8"/>
      <c r="G29" s="8"/>
      <c r="H29" s="8"/>
      <c r="I29" s="8"/>
      <c r="J29" s="8"/>
      <c r="K29" s="8"/>
      <c r="L29" s="8"/>
    </row>
    <row r="30" spans="1:12" x14ac:dyDescent="0.25">
      <c r="A30" s="8"/>
      <c r="B30" s="8"/>
      <c r="C30" s="8"/>
      <c r="D30" s="8"/>
      <c r="E30" s="8"/>
      <c r="F30" s="8"/>
      <c r="G30" s="8"/>
      <c r="H30" s="8"/>
      <c r="I30" s="8"/>
      <c r="J30" s="8"/>
      <c r="K30" s="8"/>
      <c r="L30" s="8"/>
    </row>
    <row r="31" spans="1:12" x14ac:dyDescent="0.25">
      <c r="A31" s="8"/>
      <c r="B31" s="8"/>
      <c r="C31" s="8"/>
      <c r="D31" s="8"/>
      <c r="E31" s="8"/>
      <c r="F31" s="8"/>
      <c r="G31" s="8"/>
      <c r="H31" s="8"/>
      <c r="I31" s="8"/>
      <c r="J31" s="8"/>
      <c r="K31" s="8"/>
      <c r="L31" s="8"/>
    </row>
    <row r="32" spans="1:12" x14ac:dyDescent="0.25">
      <c r="A32" s="8"/>
      <c r="B32" s="8"/>
      <c r="C32" s="8"/>
      <c r="D32" s="8"/>
      <c r="E32" s="8"/>
      <c r="F32" s="8"/>
      <c r="G32" s="8"/>
      <c r="H32" s="8"/>
      <c r="I32" s="8"/>
      <c r="J32" s="8"/>
      <c r="K32" s="8"/>
      <c r="L32" s="8"/>
    </row>
    <row r="33" spans="1:12" x14ac:dyDescent="0.25">
      <c r="A33" s="8"/>
      <c r="B33" s="8"/>
      <c r="C33" s="8"/>
      <c r="D33" s="8"/>
      <c r="E33" s="8"/>
      <c r="F33" s="8"/>
      <c r="G33" s="8"/>
      <c r="H33" s="8"/>
      <c r="I33" s="8"/>
      <c r="J33" s="8"/>
      <c r="K33" s="8"/>
      <c r="L33" s="8"/>
    </row>
    <row r="34" spans="1:12" x14ac:dyDescent="0.25">
      <c r="A34" s="8"/>
      <c r="B34" s="8"/>
      <c r="C34" s="8"/>
      <c r="D34" s="8"/>
      <c r="E34" s="8"/>
      <c r="F34" s="8"/>
      <c r="G34" s="8"/>
      <c r="H34" s="8"/>
      <c r="I34" s="8"/>
      <c r="J34" s="8"/>
      <c r="K34" s="8"/>
      <c r="L34" s="8"/>
    </row>
    <row r="45" spans="1:12" s="7" customFormat="1" x14ac:dyDescent="0.25">
      <c r="A45"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vt:lpstr>
      <vt:lpstr>1. HTS Vs Yield</vt:lpstr>
      <vt:lpstr>2. HTS Cascade</vt:lpstr>
      <vt:lpstr>3. TX New</vt:lpstr>
      <vt:lpstr>4. TX New vs Linkage Rate</vt:lpstr>
      <vt:lpstr>5a. PNS Cascade</vt:lpstr>
      <vt:lpstr>5b. PNS Trend</vt:lpstr>
      <vt:lpstr>5c. PNS Positive</vt:lpstr>
      <vt:lpstr>6. Booked &amp; Kept Appointments</vt:lpstr>
      <vt:lpstr>7. Traced &amp; Returned</vt:lpstr>
      <vt:lpstr>8. LTFU Tracking and Restart</vt:lpstr>
      <vt:lpstr>9. Modality Day-Overal</vt:lpstr>
      <vt:lpstr>10. Clients Not Linked</vt:lpstr>
      <vt:lpstr>11. VL Due &amp; Samples</vt:lpstr>
      <vt:lpstr>12. VL Results &amp; Suppressed</vt:lpstr>
      <vt:lpstr>14. TLD Transition</vt:lpstr>
      <vt:lpstr>Daily ART </vt:lpstr>
      <vt:lpstr>PNS By 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Denice Juma</dc:creator>
  <cp:lastModifiedBy>Emmanuel Kaunda</cp:lastModifiedBy>
  <dcterms:created xsi:type="dcterms:W3CDTF">2019-05-28T20:50:47Z</dcterms:created>
  <dcterms:modified xsi:type="dcterms:W3CDTF">2019-06-18T16:31:34Z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9aa5808c-feb4-488d-b3be-cac55831810e</vt:lpwstr>
  </property>
  <property fmtid="{D5CDD505-2E9C-101B-9397-08002B2CF9AE}" pid="3" name="ConnectionInfosStorage">
    <vt:lpwstr>UserSettingsFile</vt:lpwstr>
  </property>
</Properties>
</file>