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ohorts\web\pns\"/>
    </mc:Choice>
  </mc:AlternateContent>
  <xr:revisionPtr revIDLastSave="0" documentId="13_ncr:1_{30EAFDBA-A0C4-4896-8974-D2B824CD18CC}" xr6:coauthVersionLast="45" xr6:coauthVersionMax="45" xr10:uidLastSave="{00000000-0000-0000-0000-000000000000}"/>
  <bookViews>
    <workbookView xWindow="-120" yWindow="-120" windowWidth="29040" windowHeight="15840" tabRatio="400" xr2:uid="{1FCEBE06-7D9E-4F7E-9322-5102B9ED0A07}"/>
  </bookViews>
  <sheets>
    <sheet name="pmtct" sheetId="13" r:id="rId1"/>
    <sheet name="ccc" sheetId="14" r:id="rId2"/>
    <sheet name="data" sheetId="9" state="hidden" r:id="rId3"/>
    <sheet name="SiteSetUp" sheetId="5" state="hidden" r:id="rId4"/>
    <sheet name="SurgeSites" sheetId="8" state="hidden" r:id="rId5"/>
  </sheets>
  <definedNames>
    <definedName name="Baringo">SiteSetUp!$B$2:$B$28</definedName>
    <definedName name="County">SiteSetUp!$A$2:$A$6</definedName>
    <definedName name="dd" localSheetId="1">ccc!$F$5</definedName>
    <definedName name="dd" localSheetId="0">pmtct!$F$5</definedName>
    <definedName name="dd">#REF!</definedName>
    <definedName name="Kajiado">SiteSetUp!$C$2:$C$52</definedName>
    <definedName name="Laikipia">SiteSetUp!$D$2:$D$33</definedName>
    <definedName name="mflcode" localSheetId="1">ccc!$C$5</definedName>
    <definedName name="mflcode" localSheetId="0">pmtct!$C$5</definedName>
    <definedName name="mflcode">#REF!</definedName>
    <definedName name="mm" localSheetId="1">ccc!$G$5</definedName>
    <definedName name="mm" localSheetId="0">pmtct!$G$5</definedName>
    <definedName name="mm">#REF!</definedName>
    <definedName name="Nakuru">SiteSetUp!$E$2:$E$143</definedName>
    <definedName name="Narok">SiteSetUp!#REF!</definedName>
    <definedName name="_xlnm.Print_Area" localSheetId="1">ccc!$A$2:$AB$44</definedName>
    <definedName name="_xlnm.Print_Area" localSheetId="0">pmtct!$A$2:$AA$42</definedName>
    <definedName name="Samburu">SiteSetUp!$F$2:$F$23</definedName>
    <definedName name="sdp" localSheetId="1">ccc!$C$6</definedName>
    <definedName name="sdp" localSheetId="0">pmtct!$C$6</definedName>
    <definedName name="sdp">#REF!</definedName>
    <definedName name="site" localSheetId="1">ccc!$B$5</definedName>
    <definedName name="site" localSheetId="0">pmtct!$B$5</definedName>
    <definedName name="site">#REF!</definedName>
    <definedName name="sitecounty" localSheetId="1">ccc!$B$3</definedName>
    <definedName name="sitecounty" localSheetId="0">pmtct!$B$3</definedName>
    <definedName name="sitecounty">#REF!</definedName>
    <definedName name="Turkana">SiteSetUp!#REF!</definedName>
    <definedName name="yyyy" localSheetId="1">ccc!$H$5</definedName>
    <definedName name="yyyy" localSheetId="0">pmtct!$H$5</definedName>
    <definedName name="yyy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5" i="14" l="1"/>
  <c r="A35" i="14"/>
  <c r="AA34" i="14"/>
  <c r="A40" i="14" l="1"/>
  <c r="A41" i="14" s="1"/>
  <c r="A42" i="14" s="1"/>
  <c r="A23" i="14"/>
  <c r="A24" i="14" s="1"/>
  <c r="A25" i="14" s="1"/>
  <c r="A26" i="14" s="1"/>
  <c r="A27" i="14" s="1"/>
  <c r="A28" i="14" s="1"/>
  <c r="A29" i="14" s="1"/>
  <c r="A30" i="14" s="1"/>
  <c r="A31" i="14" s="1"/>
  <c r="A32" i="14" s="1"/>
  <c r="A19" i="14"/>
  <c r="A20" i="14" s="1"/>
  <c r="A11" i="14"/>
  <c r="A12" i="14" s="1"/>
  <c r="A13" i="14" s="1"/>
  <c r="A14" i="14" s="1"/>
  <c r="A15" i="14" s="1"/>
  <c r="A16" i="14" s="1"/>
  <c r="A23" i="13"/>
  <c r="A24" i="13" s="1"/>
  <c r="A25" i="13" s="1"/>
  <c r="A26" i="13" s="1"/>
  <c r="A27" i="13" s="1"/>
  <c r="A28" i="13" s="1"/>
  <c r="A29" i="13" s="1"/>
  <c r="A30" i="13" s="1"/>
  <c r="A31" i="13" s="1"/>
  <c r="A32" i="13" s="1"/>
  <c r="AA43" i="14" l="1"/>
  <c r="AA43" i="13"/>
  <c r="AA42" i="14" l="1"/>
  <c r="AA41" i="14"/>
  <c r="AA40" i="14"/>
  <c r="AA39" i="14"/>
  <c r="AA37" i="14"/>
  <c r="AA32" i="14"/>
  <c r="AA31" i="14"/>
  <c r="AA30" i="14"/>
  <c r="AA29" i="14"/>
  <c r="AA28" i="14"/>
  <c r="AA27" i="14"/>
  <c r="AA26" i="14"/>
  <c r="AA25" i="14"/>
  <c r="AA24" i="14"/>
  <c r="AA23" i="14"/>
  <c r="AA22" i="14"/>
  <c r="AA20" i="14"/>
  <c r="AA19" i="14"/>
  <c r="AA18" i="14"/>
  <c r="AA16" i="14"/>
  <c r="AA15" i="14"/>
  <c r="AA14" i="14"/>
  <c r="AA13" i="14"/>
  <c r="AA11" i="14"/>
  <c r="AA10" i="14"/>
  <c r="C5" i="14"/>
  <c r="A40" i="13" l="1"/>
  <c r="A41" i="13" s="1"/>
  <c r="A42" i="13" s="1"/>
  <c r="AA42" i="13"/>
  <c r="C5" i="13"/>
  <c r="AA41" i="13"/>
  <c r="AA40" i="13"/>
  <c r="AA39" i="13"/>
  <c r="AA37" i="13"/>
  <c r="AA35" i="13"/>
  <c r="AA34" i="13"/>
  <c r="AA32" i="13"/>
  <c r="AA31" i="13"/>
  <c r="AA30" i="13"/>
  <c r="AA29" i="13"/>
  <c r="AA28" i="13"/>
  <c r="AA27" i="13"/>
  <c r="AA26" i="13"/>
  <c r="AA25" i="13"/>
  <c r="AA24" i="13"/>
  <c r="AA23" i="13"/>
  <c r="AA22" i="13"/>
  <c r="AA20" i="13"/>
  <c r="AA19" i="13"/>
  <c r="AA18" i="13"/>
  <c r="AA16" i="13"/>
  <c r="AA15" i="13"/>
  <c r="AA14" i="13"/>
  <c r="AA13" i="13"/>
  <c r="AA11" i="13"/>
  <c r="AA10" i="13"/>
  <c r="A35" i="13" l="1"/>
  <c r="A19" i="13"/>
  <c r="A20" i="13" s="1"/>
  <c r="A11" i="13"/>
  <c r="A12" i="13" s="1"/>
  <c r="A13" i="13" s="1"/>
  <c r="A14" i="13" s="1"/>
  <c r="A15" i="13" s="1"/>
  <c r="A16" i="13" s="1"/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J137" i="9"/>
  <c r="J138" i="9"/>
  <c r="J139" i="9"/>
  <c r="J133" i="9"/>
  <c r="J134" i="9"/>
  <c r="J135" i="9"/>
  <c r="J129" i="9"/>
  <c r="J130" i="9"/>
  <c r="J131" i="9"/>
  <c r="J125" i="9"/>
  <c r="J126" i="9"/>
  <c r="J127" i="9"/>
  <c r="J121" i="9"/>
  <c r="J122" i="9"/>
  <c r="J123" i="9"/>
  <c r="J117" i="9"/>
  <c r="J118" i="9"/>
  <c r="J119" i="9"/>
  <c r="J111" i="9"/>
  <c r="J112" i="9"/>
  <c r="J113" i="9"/>
  <c r="J114" i="9"/>
  <c r="J115" i="9"/>
  <c r="J105" i="9"/>
  <c r="J106" i="9"/>
  <c r="J107" i="9"/>
  <c r="J108" i="9"/>
  <c r="J109" i="9"/>
  <c r="J99" i="9"/>
  <c r="J100" i="9"/>
  <c r="J101" i="9"/>
  <c r="J102" i="9"/>
  <c r="J103" i="9"/>
  <c r="J93" i="9"/>
  <c r="J94" i="9"/>
  <c r="J95" i="9"/>
  <c r="J96" i="9"/>
  <c r="J97" i="9"/>
  <c r="J87" i="9"/>
  <c r="J88" i="9"/>
  <c r="J89" i="9"/>
  <c r="J90" i="9"/>
  <c r="J91" i="9"/>
  <c r="J81" i="9"/>
  <c r="J82" i="9"/>
  <c r="J83" i="9"/>
  <c r="J84" i="9"/>
  <c r="J85" i="9"/>
  <c r="J75" i="9"/>
  <c r="J76" i="9"/>
  <c r="J77" i="9"/>
  <c r="J78" i="9"/>
  <c r="J79" i="9"/>
  <c r="J69" i="9"/>
  <c r="J70" i="9"/>
  <c r="J71" i="9"/>
  <c r="J72" i="9"/>
  <c r="J73" i="9"/>
  <c r="J63" i="9"/>
  <c r="J64" i="9"/>
  <c r="J65" i="9"/>
  <c r="J66" i="9"/>
  <c r="J67" i="9"/>
  <c r="J57" i="9"/>
  <c r="J58" i="9"/>
  <c r="J59" i="9"/>
  <c r="J60" i="9"/>
  <c r="J61" i="9"/>
  <c r="J51" i="9"/>
  <c r="J52" i="9"/>
  <c r="J53" i="9"/>
  <c r="J54" i="9"/>
  <c r="J55" i="9"/>
  <c r="J45" i="9"/>
  <c r="J46" i="9"/>
  <c r="J47" i="9"/>
  <c r="J48" i="9"/>
  <c r="J49" i="9"/>
  <c r="J136" i="9"/>
  <c r="J132" i="9"/>
  <c r="J128" i="9"/>
  <c r="J124" i="9"/>
  <c r="J120" i="9"/>
  <c r="J116" i="9"/>
  <c r="J110" i="9"/>
  <c r="J104" i="9"/>
  <c r="J98" i="9"/>
  <c r="J92" i="9"/>
  <c r="J86" i="9"/>
  <c r="J80" i="9"/>
  <c r="J74" i="9"/>
  <c r="J68" i="9"/>
  <c r="J62" i="9"/>
  <c r="J56" i="9"/>
  <c r="J50" i="9"/>
  <c r="J44" i="9"/>
  <c r="J38" i="9"/>
  <c r="J39" i="9"/>
  <c r="J40" i="9"/>
  <c r="J41" i="9"/>
  <c r="J42" i="9"/>
  <c r="J43" i="9"/>
  <c r="J37" i="9"/>
  <c r="J31" i="9"/>
  <c r="J32" i="9"/>
  <c r="J33" i="9"/>
  <c r="J34" i="9"/>
  <c r="J35" i="9"/>
  <c r="J36" i="9"/>
  <c r="J30" i="9"/>
  <c r="J24" i="9"/>
  <c r="J25" i="9"/>
  <c r="J26" i="9"/>
  <c r="J27" i="9"/>
  <c r="J28" i="9"/>
  <c r="J29" i="9"/>
  <c r="J23" i="9"/>
  <c r="J17" i="9"/>
  <c r="J18" i="9"/>
  <c r="J19" i="9"/>
  <c r="J20" i="9"/>
  <c r="J21" i="9"/>
  <c r="J22" i="9"/>
  <c r="J16" i="9"/>
  <c r="J10" i="9"/>
  <c r="J11" i="9"/>
  <c r="J12" i="9"/>
  <c r="J13" i="9"/>
  <c r="J14" i="9"/>
  <c r="J15" i="9"/>
  <c r="J9" i="9"/>
  <c r="J3" i="9"/>
  <c r="J4" i="9"/>
  <c r="J5" i="9"/>
  <c r="J6" i="9"/>
  <c r="J7" i="9"/>
  <c r="J8" i="9"/>
  <c r="J2" i="9"/>
  <c r="C6" i="9"/>
  <c r="C84" i="9" l="1"/>
  <c r="C12" i="9"/>
  <c r="C133" i="9"/>
  <c r="C125" i="9"/>
  <c r="C117" i="9"/>
  <c r="C109" i="9"/>
  <c r="C101" i="9"/>
  <c r="C93" i="9"/>
  <c r="C85" i="9"/>
  <c r="C77" i="9"/>
  <c r="C69" i="9"/>
  <c r="C61" i="9"/>
  <c r="C53" i="9"/>
  <c r="C45" i="9"/>
  <c r="C37" i="9"/>
  <c r="C29" i="9"/>
  <c r="C21" i="9"/>
  <c r="C13" i="9"/>
  <c r="C5" i="9"/>
  <c r="C116" i="9"/>
  <c r="C60" i="9"/>
  <c r="C20" i="9"/>
  <c r="C139" i="9"/>
  <c r="C131" i="9"/>
  <c r="C123" i="9"/>
  <c r="C115" i="9"/>
  <c r="C107" i="9"/>
  <c r="C99" i="9"/>
  <c r="C91" i="9"/>
  <c r="C83" i="9"/>
  <c r="C75" i="9"/>
  <c r="C67" i="9"/>
  <c r="C59" i="9"/>
  <c r="C51" i="9"/>
  <c r="C43" i="9"/>
  <c r="C35" i="9"/>
  <c r="C27" i="9"/>
  <c r="C19" i="9"/>
  <c r="C11" i="9"/>
  <c r="C3" i="9"/>
  <c r="C92" i="9"/>
  <c r="C4" i="9"/>
  <c r="C138" i="9"/>
  <c r="C130" i="9"/>
  <c r="C122" i="9"/>
  <c r="C114" i="9"/>
  <c r="C106" i="9"/>
  <c r="C98" i="9"/>
  <c r="C90" i="9"/>
  <c r="C82" i="9"/>
  <c r="C74" i="9"/>
  <c r="C66" i="9"/>
  <c r="C58" i="9"/>
  <c r="C50" i="9"/>
  <c r="C42" i="9"/>
  <c r="C34" i="9"/>
  <c r="C26" i="9"/>
  <c r="C18" i="9"/>
  <c r="C10" i="9"/>
  <c r="C2" i="9"/>
  <c r="C52" i="9"/>
  <c r="C137" i="9"/>
  <c r="C129" i="9"/>
  <c r="C121" i="9"/>
  <c r="C113" i="9"/>
  <c r="C105" i="9"/>
  <c r="C97" i="9"/>
  <c r="C89" i="9"/>
  <c r="C81" i="9"/>
  <c r="C73" i="9"/>
  <c r="C65" i="9"/>
  <c r="C57" i="9"/>
  <c r="C49" i="9"/>
  <c r="C41" i="9"/>
  <c r="C33" i="9"/>
  <c r="C25" i="9"/>
  <c r="C17" i="9"/>
  <c r="C9" i="9"/>
  <c r="C132" i="9"/>
  <c r="C100" i="9"/>
  <c r="C44" i="9"/>
  <c r="C136" i="9"/>
  <c r="C128" i="9"/>
  <c r="C120" i="9"/>
  <c r="C112" i="9"/>
  <c r="C104" i="9"/>
  <c r="C96" i="9"/>
  <c r="C88" i="9"/>
  <c r="C80" i="9"/>
  <c r="C72" i="9"/>
  <c r="C64" i="9"/>
  <c r="C56" i="9"/>
  <c r="C48" i="9"/>
  <c r="C40" i="9"/>
  <c r="C32" i="9"/>
  <c r="C24" i="9"/>
  <c r="C16" i="9"/>
  <c r="C8" i="9"/>
  <c r="C124" i="9"/>
  <c r="C76" i="9"/>
  <c r="C36" i="9"/>
  <c r="C135" i="9"/>
  <c r="C127" i="9"/>
  <c r="C119" i="9"/>
  <c r="C111" i="9"/>
  <c r="C103" i="9"/>
  <c r="C95" i="9"/>
  <c r="C87" i="9"/>
  <c r="C79" i="9"/>
  <c r="C71" i="9"/>
  <c r="C63" i="9"/>
  <c r="C55" i="9"/>
  <c r="C47" i="9"/>
  <c r="C39" i="9"/>
  <c r="C31" i="9"/>
  <c r="C23" i="9"/>
  <c r="C15" i="9"/>
  <c r="C7" i="9"/>
  <c r="C108" i="9"/>
  <c r="C68" i="9"/>
  <c r="C28" i="9"/>
  <c r="C134" i="9"/>
  <c r="C126" i="9"/>
  <c r="C118" i="9"/>
  <c r="C110" i="9"/>
  <c r="C102" i="9"/>
  <c r="C94" i="9"/>
  <c r="C86" i="9"/>
  <c r="C78" i="9"/>
  <c r="C70" i="9"/>
  <c r="C62" i="9"/>
  <c r="C54" i="9"/>
  <c r="C46" i="9"/>
  <c r="C38" i="9"/>
  <c r="C30" i="9"/>
  <c r="C22" i="9"/>
  <c r="C14" i="9"/>
</calcChain>
</file>

<file path=xl/sharedStrings.xml><?xml version="1.0" encoding="utf-8"?>
<sst xmlns="http://schemas.openxmlformats.org/spreadsheetml/2006/main" count="2104" uniqueCount="804">
  <si>
    <t>F</t>
  </si>
  <si>
    <t>M</t>
  </si>
  <si>
    <t xml:space="preserve">Transfer Out     </t>
  </si>
  <si>
    <t xml:space="preserve">No. of clients who kept appointments   </t>
  </si>
  <si>
    <t>dd</t>
  </si>
  <si>
    <t>mm</t>
  </si>
  <si>
    <t xml:space="preserve">No. of  clients booked for appointments </t>
  </si>
  <si>
    <t>No. new on treatment</t>
  </si>
  <si>
    <t>No. of VL samples collected from clients attending clinic</t>
  </si>
  <si>
    <t>Indicator</t>
  </si>
  <si>
    <t>No. of VL suppressed</t>
  </si>
  <si>
    <t>0-14</t>
  </si>
  <si>
    <t>15-24</t>
  </si>
  <si>
    <t>25+</t>
  </si>
  <si>
    <t>Other ART</t>
  </si>
  <si>
    <t>D</t>
  </si>
  <si>
    <t>Viral Load</t>
  </si>
  <si>
    <t>C</t>
  </si>
  <si>
    <t>B</t>
  </si>
  <si>
    <t>A</t>
  </si>
  <si>
    <t>ART appointment tracking and follow up</t>
  </si>
  <si>
    <t xml:space="preserve">No. of clients  reported as stopped who currently are on treatment in the facility (data error) </t>
  </si>
  <si>
    <t>No. of clients  who stopped treatment</t>
  </si>
  <si>
    <t>No. of LTFU restarted ART</t>
  </si>
  <si>
    <t>No. of LTFU who self-transferred</t>
  </si>
  <si>
    <t>No. of LTFU who died</t>
  </si>
  <si>
    <t>No. of VL results received</t>
  </si>
  <si>
    <t>No. of LTFU traced</t>
  </si>
  <si>
    <t xml:space="preserve">No. of clients transitioned to TLD </t>
  </si>
  <si>
    <t>No of LTFU who stopped treatment</t>
  </si>
  <si>
    <t>Date</t>
  </si>
  <si>
    <t>MflCode</t>
  </si>
  <si>
    <t>Nakuru</t>
  </si>
  <si>
    <t>Narok</t>
  </si>
  <si>
    <t>Turkana</t>
  </si>
  <si>
    <t>Facility</t>
  </si>
  <si>
    <t>Kabarnet District Hospital</t>
  </si>
  <si>
    <t>Eldama Ravine District Hospital</t>
  </si>
  <si>
    <t>Mercy Hospital</t>
  </si>
  <si>
    <t>Bisil Health Centre</t>
  </si>
  <si>
    <t>Kajiado District Hospital</t>
  </si>
  <si>
    <t>Namanga Health Centre</t>
  </si>
  <si>
    <t>Isinya Health Centre</t>
  </si>
  <si>
    <t>Kitengela Health Centre</t>
  </si>
  <si>
    <t>Kitengela Medical Services</t>
  </si>
  <si>
    <t>Simba Health Centre</t>
  </si>
  <si>
    <t>Ngong Sub-District Hospital</t>
  </si>
  <si>
    <t>Oloolua Dispensary</t>
  </si>
  <si>
    <t>Ongata Rongai Health Centre</t>
  </si>
  <si>
    <t>Kimana Health Centre</t>
  </si>
  <si>
    <t>Loitokitok District Hospital</t>
  </si>
  <si>
    <t>Gilgil Sub-District Hospital</t>
  </si>
  <si>
    <t>St Mary's Hospital (Naivasha)</t>
  </si>
  <si>
    <t>Ikumbi Health Centre</t>
  </si>
  <si>
    <t>Keringet Health Centre (Kuresoi)</t>
  </si>
  <si>
    <t>Kiptagich Dispensary</t>
  </si>
  <si>
    <t>Olenguruone Sub-District Hospital</t>
  </si>
  <si>
    <t>Elburgon Sub-District Hospital</t>
  </si>
  <si>
    <t>Molo District Hospital</t>
  </si>
  <si>
    <t>Finlays  Hospital</t>
  </si>
  <si>
    <t>Karagita Dispensary</t>
  </si>
  <si>
    <t>Kijani (Mirera) Dispensary</t>
  </si>
  <si>
    <t>Lakeview Nursing Home</t>
  </si>
  <si>
    <t>Mai Mahiu Health centre</t>
  </si>
  <si>
    <t>Naivasha District Hospital</t>
  </si>
  <si>
    <t>Algadir Medical Clinic</t>
  </si>
  <si>
    <t>Bondeni Dispensary (Nakuru Central)</t>
  </si>
  <si>
    <t>Bondeni Maternity</t>
  </si>
  <si>
    <t>Family Health options Kenya (Nakuru)</t>
  </si>
  <si>
    <t>Lanet Health Centre</t>
  </si>
  <si>
    <t>Langa Langa Health Centre</t>
  </si>
  <si>
    <t>Mirugi Kariuki Dispensary</t>
  </si>
  <si>
    <t>Bahati Dispensary</t>
  </si>
  <si>
    <t>Bahati District Hospital</t>
  </si>
  <si>
    <t>Dundori Health Centre</t>
  </si>
  <si>
    <t>Engashura Health Centre</t>
  </si>
  <si>
    <t>FITC Dispensary</t>
  </si>
  <si>
    <t>Industrial Area Dispensary</t>
  </si>
  <si>
    <t>Kapkures Dispensary (Nakuru Central)</t>
  </si>
  <si>
    <t>Mother Kevin Dispensary (Catholic)</t>
  </si>
  <si>
    <t>Nakuru Provincial General Hospital (PGH)</t>
  </si>
  <si>
    <t>Nakuru West Health Centre</t>
  </si>
  <si>
    <t>Rhonda Dispensary and Maternity</t>
  </si>
  <si>
    <t>Huruma Dispensary</t>
  </si>
  <si>
    <t>Mau Narok Health Centre</t>
  </si>
  <si>
    <t>Njoro Health Centre</t>
  </si>
  <si>
    <t>Rongai Health Centre</t>
  </si>
  <si>
    <t>Subukia Health Centre</t>
  </si>
  <si>
    <t>Nairagie-Enkare Health Centre</t>
  </si>
  <si>
    <t>Enabelbel Health Centre</t>
  </si>
  <si>
    <t>Narok District Hospital</t>
  </si>
  <si>
    <t>Ololulunga District Hospital</t>
  </si>
  <si>
    <t>Sogoo Health Centre</t>
  </si>
  <si>
    <t>Mulot Health Centre</t>
  </si>
  <si>
    <t>Kalokol (AIC) Health Centre</t>
  </si>
  <si>
    <t>St Patrick's Kanamkemer Dispensary</t>
  </si>
  <si>
    <t>Kabarnet District Hospital_14607</t>
  </si>
  <si>
    <t>Eldama Ravine District Hospital_14432</t>
  </si>
  <si>
    <t>Mercy Hospital_15174</t>
  </si>
  <si>
    <t>Bisil Health Centre_14259</t>
  </si>
  <si>
    <t>Kajiado District Hospital_14652</t>
  </si>
  <si>
    <t>Namanga Health Centre_15294</t>
  </si>
  <si>
    <t>Isinya Health Centre_14582</t>
  </si>
  <si>
    <t>Kitengela Health Centre_14950</t>
  </si>
  <si>
    <t>Kitengela Medical Services_14951</t>
  </si>
  <si>
    <t>Simba Health Centre_15574</t>
  </si>
  <si>
    <t>Ngong Sub-District Hospital_15351</t>
  </si>
  <si>
    <t>Oloolua Dispensary_17799</t>
  </si>
  <si>
    <t>Ongata Rongai Health Centre_15440</t>
  </si>
  <si>
    <t>Kimana Health Centre_14868</t>
  </si>
  <si>
    <t>Loitokitok District Hospital_15051</t>
  </si>
  <si>
    <t>Gilgil Sub-District Hospital_14510</t>
  </si>
  <si>
    <t>St Mary's Hospital (Naivasha)_15654</t>
  </si>
  <si>
    <t>Ikumbi Health Centre_14559</t>
  </si>
  <si>
    <t>Keringet Health Centre (Kuresoi)_14836</t>
  </si>
  <si>
    <t>Kiptagich Dispensary_14924</t>
  </si>
  <si>
    <t>Olenguruone Sub-District Hospital_15398</t>
  </si>
  <si>
    <t>Elburgon Sub-District Hospital_14431</t>
  </si>
  <si>
    <t>Molo District Hospital_15212</t>
  </si>
  <si>
    <t>Finlays  Hospital_14551</t>
  </si>
  <si>
    <t>Karagita Dispensary_14801</t>
  </si>
  <si>
    <t>Kijani (Mirera) Dispensary_17821</t>
  </si>
  <si>
    <t>Lakeview Nursing Home_15004</t>
  </si>
  <si>
    <t>Mai Mahiu Health centre_15108</t>
  </si>
  <si>
    <t>Naivasha District Hospital_15280</t>
  </si>
  <si>
    <t>Algadir Medical Clinic_18009</t>
  </si>
  <si>
    <t>Bondeni Dispensary (Nakuru Central)_14263</t>
  </si>
  <si>
    <t>Bondeni Maternity_14265</t>
  </si>
  <si>
    <t>Family Health options Kenya (Nakuru)_14177</t>
  </si>
  <si>
    <t>Lanet Health Centre_15008</t>
  </si>
  <si>
    <t>Langa Langa Health Centre_15009</t>
  </si>
  <si>
    <t>Mirugi Kariuki Dispensary_15188</t>
  </si>
  <si>
    <t>Bahati Dispensary_14223</t>
  </si>
  <si>
    <t>Bahati District Hospital_14224</t>
  </si>
  <si>
    <t>Dundori Health Centre_14424</t>
  </si>
  <si>
    <t>Engashura Health Centre_14458</t>
  </si>
  <si>
    <t>FITC Dispensary_14498</t>
  </si>
  <si>
    <t>Industrial Area Dispensary_14575</t>
  </si>
  <si>
    <t>Kapkures Dispensary (Nakuru Central)_14733</t>
  </si>
  <si>
    <t>Mother Kevin Dispensary (Catholic)_15232</t>
  </si>
  <si>
    <t>Nakuru Provincial General Hospital (PGH)_15288</t>
  </si>
  <si>
    <t>Nakuru West Health Centre_15365</t>
  </si>
  <si>
    <t>Rhonda Dispensary and Maternity_20137</t>
  </si>
  <si>
    <t>Huruma Dispensary_14552</t>
  </si>
  <si>
    <t>Mau Narok Health Centre_15156</t>
  </si>
  <si>
    <t>Njoro Health Centre_15358</t>
  </si>
  <si>
    <t>Rongai Health Centre_15495</t>
  </si>
  <si>
    <t>Subukia Health Centre_15678</t>
  </si>
  <si>
    <t>Nairagie-Enkare Health Centre_15277</t>
  </si>
  <si>
    <t>Enabelbel Health Centre_14453</t>
  </si>
  <si>
    <t>Narok District Hospital_15311</t>
  </si>
  <si>
    <t>Ololulunga District Hospital_15423</t>
  </si>
  <si>
    <t>Sogoo Health Centre_15605</t>
  </si>
  <si>
    <t>Mulot Health Centre_17740</t>
  </si>
  <si>
    <t>Kalokol (AIC) Health Centre_14663</t>
  </si>
  <si>
    <t>St Patrick's Kanamkemer Dispensary_15662</t>
  </si>
  <si>
    <t xml:space="preserve">County </t>
  </si>
  <si>
    <t xml:space="preserve">Kajiado </t>
  </si>
  <si>
    <t xml:space="preserve">Baringo </t>
  </si>
  <si>
    <t>Facility_ID</t>
  </si>
  <si>
    <t>Submitted by:</t>
  </si>
  <si>
    <t>Designation:</t>
  </si>
  <si>
    <t>Select Service Delivery Point (SDP) :</t>
  </si>
  <si>
    <t>INDICATOR</t>
  </si>
  <si>
    <t>COUNTY</t>
  </si>
  <si>
    <t>FACILITY</t>
  </si>
  <si>
    <t>MFLCODE</t>
  </si>
  <si>
    <t>DATE</t>
  </si>
  <si>
    <t>GENDER</t>
  </si>
  <si>
    <t>AGE_GROUP</t>
  </si>
  <si>
    <t>TOTAL</t>
  </si>
  <si>
    <t>SDP</t>
  </si>
  <si>
    <t>TREATMENT</t>
  </si>
  <si>
    <t>No. of patients who received 3 months prescription (from clients attending clinic today)</t>
  </si>
  <si>
    <t>No. of clients due for TLD transition (from clients attending clinic today)</t>
  </si>
  <si>
    <t>No. of clients due for viral load (from clients attending clinic today)</t>
  </si>
  <si>
    <t>ART Appointment</t>
  </si>
  <si>
    <t>LTFU Tracking</t>
  </si>
  <si>
    <t>No. of clients booked for appointments</t>
  </si>
  <si>
    <t>No. of clients who kept appointments</t>
  </si>
  <si>
    <t>No. of clients who missed appointments traced</t>
  </si>
  <si>
    <t>No. of clients who missed appointments and returned to care</t>
  </si>
  <si>
    <t>No. of clients who missed appointments who self-transferred</t>
  </si>
  <si>
    <t>No. of clients who stopped treatment</t>
  </si>
  <si>
    <t>No. of clients who missed appointments who died</t>
  </si>
  <si>
    <t>No. of clients reported as stopped who currently are on treatment in the facility (data error)</t>
  </si>
  <si>
    <t>Transfer Ins</t>
  </si>
  <si>
    <t>Transfer Out</t>
  </si>
  <si>
    <t>No. of clients transitioned to TLD</t>
  </si>
  <si>
    <t>PMTCT</t>
  </si>
  <si>
    <t>Select County below:</t>
  </si>
  <si>
    <t xml:space="preserve">Select Facility below:                                           </t>
  </si>
  <si>
    <t>CCC</t>
  </si>
  <si>
    <t xml:space="preserve">No. of LTFU </t>
  </si>
  <si>
    <t>&lt;1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</si>
  <si>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</si>
  <si>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</si>
  <si>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</si>
  <si>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</si>
  <si>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</si>
  <si>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</si>
  <si>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</si>
  <si>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</si>
  <si>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</si>
  <si>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</si>
  <si>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50+</t>
  </si>
  <si>
    <t xml:space="preserve">No. of clients newly initiated on ART due for second visit </t>
  </si>
  <si>
    <t>No. of clients newly initiated on ART due for second visit and returned for appointment</t>
  </si>
  <si>
    <t>indicatorid</t>
  </si>
  <si>
    <t>No. of Transfer ins</t>
  </si>
  <si>
    <t>No. of clients who attended clinic today</t>
  </si>
  <si>
    <t>No. of clients  who missed appointments and contacted</t>
  </si>
  <si>
    <t>No. of clients LTFU and started on ART</t>
  </si>
  <si>
    <t>No. of  stable clients on Multi Month Scripting (MMS)- Fast track Model</t>
  </si>
  <si>
    <t xml:space="preserve">No. of  stable clients </t>
  </si>
  <si>
    <t>No. of  stable clients receiving 3 months or more supply of drugs</t>
  </si>
  <si>
    <t>No. of clients  who missed appointments and confirmed dead</t>
  </si>
  <si>
    <t>Total</t>
  </si>
  <si>
    <t>Baringo</t>
  </si>
  <si>
    <t>Kaptimbor Dispensary</t>
  </si>
  <si>
    <t>Kiptagich  Health Centre</t>
  </si>
  <si>
    <t>Kituro Health Centre</t>
  </si>
  <si>
    <t>Mogorwa Health Centre</t>
  </si>
  <si>
    <t>Salawa Health Centre</t>
  </si>
  <si>
    <t>Tenges Health Centre</t>
  </si>
  <si>
    <t>Timboiywo Dispensary</t>
  </si>
  <si>
    <t>Barwessa HealthCentre</t>
  </si>
  <si>
    <t>Kabartonjo District Hospital</t>
  </si>
  <si>
    <t>Katibel Dispensary</t>
  </si>
  <si>
    <t>Arama dispensary</t>
  </si>
  <si>
    <t>Eldama Ravine (AIC) Health Centre</t>
  </si>
  <si>
    <t>Esageri Health Centre</t>
  </si>
  <si>
    <t>Maji Mazuri Dispensary</t>
  </si>
  <si>
    <t>Timboroa Health Centre</t>
  </si>
  <si>
    <t>Torongo Health Centre</t>
  </si>
  <si>
    <t>Kimalel Health centre</t>
  </si>
  <si>
    <t>Marigat Catholic Mission</t>
  </si>
  <si>
    <t>Marigat Sub District Hospital</t>
  </si>
  <si>
    <t>Mochongoi Health Centre</t>
  </si>
  <si>
    <t>Ol-Arabel Dispensary</t>
  </si>
  <si>
    <t>Emining Health Centre</t>
  </si>
  <si>
    <t>Kisanana Health Centre</t>
  </si>
  <si>
    <t>Mogotio Dispensary</t>
  </si>
  <si>
    <t>Kajiado</t>
  </si>
  <si>
    <t>Mailwa Dispensary</t>
  </si>
  <si>
    <t>Maparasha Dispensary</t>
  </si>
  <si>
    <t>Orinie (AIC) Clinic</t>
  </si>
  <si>
    <t>Ereteti Dispensary</t>
  </si>
  <si>
    <t>Fr Andrian Heath Centre</t>
  </si>
  <si>
    <t>Mashuru Health Centre</t>
  </si>
  <si>
    <t>Merueshi Village Community Health Centre</t>
  </si>
  <si>
    <t>St Paul's Hospital</t>
  </si>
  <si>
    <t>St Therese Dispensary</t>
  </si>
  <si>
    <t>Sucos Hospital</t>
  </si>
  <si>
    <t>Urafiki Medical Clinic</t>
  </si>
  <si>
    <t>Embul - Bul Catholic Dispensary</t>
  </si>
  <si>
    <t>Fatima Maternity Hospital</t>
  </si>
  <si>
    <t>Kkit Nursing Home</t>
  </si>
  <si>
    <t>Mariakani Cottage Hospital Ongatta Rongai</t>
  </si>
  <si>
    <t>Nairobi Women Hospital Ongata Rongai</t>
  </si>
  <si>
    <t>New Life Mission Rotary Clinic</t>
  </si>
  <si>
    <t>PCEA SMYRNA</t>
  </si>
  <si>
    <t>Sinai Mount Hospital</t>
  </si>
  <si>
    <t>Enkitok Joy Nursing Home</t>
  </si>
  <si>
    <t>Entasopia Health Centre</t>
  </si>
  <si>
    <t>Esonorua Dispensary</t>
  </si>
  <si>
    <t>Ewuaso Kedong Dispensary</t>
  </si>
  <si>
    <t>Magadi Hospital</t>
  </si>
  <si>
    <t>Ol-Malaika Health Centre</t>
  </si>
  <si>
    <t>Olooseos Dispensary</t>
  </si>
  <si>
    <t>Boma la Tumaini VCT</t>
  </si>
  <si>
    <t>Entarara Health Centre</t>
  </si>
  <si>
    <t>Fatima Health Centre (Lenkism)</t>
  </si>
  <si>
    <t>Illasit Medical Clinic</t>
  </si>
  <si>
    <t>Immurtot Health Centre</t>
  </si>
  <si>
    <t>Isinet Dispensary</t>
  </si>
  <si>
    <t>Langata Enkima Dispensary</t>
  </si>
  <si>
    <t>Namelok Health Centre</t>
  </si>
  <si>
    <t>Nkama Dispensary</t>
  </si>
  <si>
    <t>Oldoinyo Oibor Dispensary</t>
  </si>
  <si>
    <t>Rombo Health Centre</t>
  </si>
  <si>
    <t>Tropical Medical Clinic</t>
  </si>
  <si>
    <t>Tumaini Clinic</t>
  </si>
  <si>
    <t>Laikipia</t>
  </si>
  <si>
    <t>Lamuria Dispensary (Laikipia East)</t>
  </si>
  <si>
    <t>Matanya Dispensary</t>
  </si>
  <si>
    <t>Ngobit Dispensary</t>
  </si>
  <si>
    <t>St Joseph Catholic Dispensary (Laikipia East)</t>
  </si>
  <si>
    <t>Kalalu Dispensary</t>
  </si>
  <si>
    <t>Likii Dispensary</t>
  </si>
  <si>
    <t>Muramati Dispensary</t>
  </si>
  <si>
    <t>Nanyuki Cottage Hospital</t>
  </si>
  <si>
    <t>Nanyuki District Hospital</t>
  </si>
  <si>
    <t>Segera Mission Dispensary</t>
  </si>
  <si>
    <t>Top Choice Maternity And Nursing Home</t>
  </si>
  <si>
    <t>Doldol Health Centre</t>
  </si>
  <si>
    <t>Ilpolei Dispensary</t>
  </si>
  <si>
    <t>Kimanjo Dispensary</t>
  </si>
  <si>
    <t>Lokusero Dispensary</t>
  </si>
  <si>
    <t>Karaba Dispensary (Laikipia West)</t>
  </si>
  <si>
    <t>Melwa Health Centre</t>
  </si>
  <si>
    <t>Mutara Dispensary</t>
  </si>
  <si>
    <t>Olmoran Catholic Dispensary</t>
  </si>
  <si>
    <t>Olmoran Health Centre</t>
  </si>
  <si>
    <t>Rumuruti Catholic Dispensary</t>
  </si>
  <si>
    <t>Rumuruti District Hospital</t>
  </si>
  <si>
    <t>Sipili Catholic Dispensary</t>
  </si>
  <si>
    <t>Sipili Health Centre</t>
  </si>
  <si>
    <t>Muthegera Dispensary</t>
  </si>
  <si>
    <t>Ndindika Health Centre</t>
  </si>
  <si>
    <t>Ngarua Catholic Dispensary</t>
  </si>
  <si>
    <t>Ngarua Health Centre</t>
  </si>
  <si>
    <t>Oljabet Health Centre</t>
  </si>
  <si>
    <t>Salama Health Centre (Laikipia West)</t>
  </si>
  <si>
    <t>Bethania Clinic</t>
  </si>
  <si>
    <t>Camp Brethren Medical Clinic</t>
  </si>
  <si>
    <t>Eburru Dispensary</t>
  </si>
  <si>
    <t>Holy Spirit Health Centre</t>
  </si>
  <si>
    <t>Karati Dispensary</t>
  </si>
  <si>
    <t>Karunga Dispensary</t>
  </si>
  <si>
    <t>Kiambogo Dispensary (Naivasha)</t>
  </si>
  <si>
    <t>Kiptangwanyi Dispensary</t>
  </si>
  <si>
    <t>Rhein Valley Hospital</t>
  </si>
  <si>
    <t>Rocco Dispensary</t>
  </si>
  <si>
    <t>Kamara Dispensary</t>
  </si>
  <si>
    <t>Kiptororo Dispensary</t>
  </si>
  <si>
    <t>Kuresoi Health Centre</t>
  </si>
  <si>
    <t>Mau Summit Medical Clinic</t>
  </si>
  <si>
    <t>Murindoku Dispensary</t>
  </si>
  <si>
    <t>Ndoinet Dispensary</t>
  </si>
  <si>
    <t>St Martin De Porres (Static)</t>
  </si>
  <si>
    <t>Emaus Clinic</t>
  </si>
  <si>
    <t>Mercy Dispensary</t>
  </si>
  <si>
    <t>Elburgon (PCEA) Dispensary</t>
  </si>
  <si>
    <t>Mariashoni Dispensary</t>
  </si>
  <si>
    <t>Molo Medical Centre</t>
  </si>
  <si>
    <t>Nyakiambi Dispensary</t>
  </si>
  <si>
    <t>Sachang'wan Dispensary</t>
  </si>
  <si>
    <t>St Clare Dispensary</t>
  </si>
  <si>
    <t>St Joseph Nursing home</t>
  </si>
  <si>
    <t>Turi (PCEA) Dispensary</t>
  </si>
  <si>
    <t>ASN Upendo Village Dispensary</t>
  </si>
  <si>
    <t>Gosheni Medical Clinic</t>
  </si>
  <si>
    <t>Holy Trinity Health Centre(Mai Mahiu)</t>
  </si>
  <si>
    <t>Kimilili Medical Clinic</t>
  </si>
  <si>
    <t>Kings Clinic</t>
  </si>
  <si>
    <t>Longonot Dispensary</t>
  </si>
  <si>
    <t>Maiela Health Centre</t>
  </si>
  <si>
    <t>Moi Ndabi Dispensary</t>
  </si>
  <si>
    <t>Mt Longonot Hospital</t>
  </si>
  <si>
    <t>Nacoharg Medical Centre</t>
  </si>
  <si>
    <t>Ndabibi Dispensary</t>
  </si>
  <si>
    <t>Ndonyo Medical Clinic</t>
  </si>
  <si>
    <t>Nyamathi Dispensary</t>
  </si>
  <si>
    <t>Oserian Health Centre</t>
  </si>
  <si>
    <t>Panda Flowers Medical Clinic</t>
  </si>
  <si>
    <t>Polyclinic Hospital</t>
  </si>
  <si>
    <t>St Ann Medical Clinic (Naivasha)</t>
  </si>
  <si>
    <t>Wayside Clinic</t>
  </si>
  <si>
    <t>Afraha Maternity and Nursing Home</t>
  </si>
  <si>
    <t>Afya Medical Clinic (Nakuru)</t>
  </si>
  <si>
    <t>Dr Babu Bora clinic</t>
  </si>
  <si>
    <t>Dr KJ Karania (Mrs)</t>
  </si>
  <si>
    <t>Dr Mwangi</t>
  </si>
  <si>
    <t>Fountain Medical clinic</t>
  </si>
  <si>
    <t>Hekima Dispensary</t>
  </si>
  <si>
    <t>Kiti Dispensary</t>
  </si>
  <si>
    <t>St Elizabeth Nursing Home</t>
  </si>
  <si>
    <t>Valley Hospital</t>
  </si>
  <si>
    <t>Heshima Medical Clinic (Nakuru North)</t>
  </si>
  <si>
    <t>Kabatini Health Centre</t>
  </si>
  <si>
    <t>Kiratina Medical Clinic</t>
  </si>
  <si>
    <t>Kiwamu Dispensary</t>
  </si>
  <si>
    <t>St Antony Health Centre</t>
  </si>
  <si>
    <t>Wesley Health Centre</t>
  </si>
  <si>
    <t>Annex Hospital (Nakuru)</t>
  </si>
  <si>
    <t>Bethsaida (AIC) Clinic (Nakuru)</t>
  </si>
  <si>
    <t>Kimsaw Medical Clinic</t>
  </si>
  <si>
    <t>Nakuru Heart Centre</t>
  </si>
  <si>
    <t>Nakuru War Memorial Hospital</t>
  </si>
  <si>
    <t>Nakuru West (PCEA) Health Centre</t>
  </si>
  <si>
    <t>Sunrise  Evans Hospital</t>
  </si>
  <si>
    <t>Benmac Clinic</t>
  </si>
  <si>
    <t>Consolata Clinic</t>
  </si>
  <si>
    <t>Egerton University</t>
  </si>
  <si>
    <t>Joppa Medical Clinic</t>
  </si>
  <si>
    <t>Kianjoya Dispensary</t>
  </si>
  <si>
    <t>Kihingo Dispensary (CDF)</t>
  </si>
  <si>
    <t>Lare Health Centre</t>
  </si>
  <si>
    <t>Likia Dispensary</t>
  </si>
  <si>
    <t>Mauche Dispensary</t>
  </si>
  <si>
    <t>Mauche Medical Clinic</t>
  </si>
  <si>
    <t>Mutarakwa Dispensary (Molo)</t>
  </si>
  <si>
    <t>Neissuit Dispensary</t>
  </si>
  <si>
    <t>Piave Dispensary</t>
  </si>
  <si>
    <t>Pwani (GOK) Dispensary</t>
  </si>
  <si>
    <t>Sururu Health Centre (CDF)</t>
  </si>
  <si>
    <t>X-cellent Medical Centre</t>
  </si>
  <si>
    <t>Banita dispensary</t>
  </si>
  <si>
    <t>Kabarak Health Centre</t>
  </si>
  <si>
    <t>Kandutura Dispensary</t>
  </si>
  <si>
    <t>Kipsyenan Dispensary</t>
  </si>
  <si>
    <t>Lengenet Dispensary</t>
  </si>
  <si>
    <t>Lower Solai Dispensary</t>
  </si>
  <si>
    <t>Maji Tamu Health Centre</t>
  </si>
  <si>
    <t>Mangu Dispensary (Rongai)</t>
  </si>
  <si>
    <t>Mogotio Plantation Dispensary</t>
  </si>
  <si>
    <t>Mogotio RHDC</t>
  </si>
  <si>
    <t>Nyamamithi Dispensary</t>
  </si>
  <si>
    <t>Okilgei Dispensary</t>
  </si>
  <si>
    <t>Sisto Mazoldi Dispensary (Rongai)</t>
  </si>
  <si>
    <t>Starlite Medical Clinic</t>
  </si>
  <si>
    <t>Chemasis Maternity Home</t>
  </si>
  <si>
    <t>Kabazi Health Centre</t>
  </si>
  <si>
    <t>Mbogoini Dispensary</t>
  </si>
  <si>
    <t>Miloreni Dispensary</t>
  </si>
  <si>
    <t>Simboiyon Dispensary</t>
  </si>
  <si>
    <t>Upper Solai Health Centre</t>
  </si>
  <si>
    <t>Wasammy Medical Clinic</t>
  </si>
  <si>
    <t>Wei Dispensary</t>
  </si>
  <si>
    <t>Ilaiser Dispensary</t>
  </si>
  <si>
    <t>Nalepo Medical Clinic</t>
  </si>
  <si>
    <t>Ntulele Dispensary</t>
  </si>
  <si>
    <t>Oletukat Dispensary</t>
  </si>
  <si>
    <t>Naisoya Dispensary</t>
  </si>
  <si>
    <t>Nkareta Dispensary</t>
  </si>
  <si>
    <t>Olchorro Health Centre</t>
  </si>
  <si>
    <t>Olokurto Health Centre</t>
  </si>
  <si>
    <t>Olposimoru Dispensary</t>
  </si>
  <si>
    <t>Sakutiek Health Centre</t>
  </si>
  <si>
    <t>Entesekera Health Centre (Loita Community Health &amp; Educ. Centre)</t>
  </si>
  <si>
    <t>Naroosura Health Centre</t>
  </si>
  <si>
    <t>Olmekenyu Dispensary</t>
  </si>
  <si>
    <t>Olorte Dispensary</t>
  </si>
  <si>
    <t>Baraka Health Centre</t>
  </si>
  <si>
    <t>Megwara Dispensary</t>
  </si>
  <si>
    <t>Mulot Catholic Dispensary</t>
  </si>
  <si>
    <t>Nkorinkori Dispensary</t>
  </si>
  <si>
    <t>Sekenani Health Centre</t>
  </si>
  <si>
    <t>St Anthony Lemek Dispensary</t>
  </si>
  <si>
    <t>Samburu</t>
  </si>
  <si>
    <t>Kisima Health Centre</t>
  </si>
  <si>
    <t>Ledero Dispensary</t>
  </si>
  <si>
    <t>Longewan Dispensary</t>
  </si>
  <si>
    <t>Maralal Catholic Dispensary</t>
  </si>
  <si>
    <t>Maralal District Hospital</t>
  </si>
  <si>
    <t>Suguta Marmar Health Centre</t>
  </si>
  <si>
    <t>Archers Post Health Centre</t>
  </si>
  <si>
    <t>Catholic Hospital Wamba</t>
  </si>
  <si>
    <t>Ndonyo Wasin Dispensary</t>
  </si>
  <si>
    <t>Ngilai Dispensary</t>
  </si>
  <si>
    <t>Nkutuk Elmuget Dispensary</t>
  </si>
  <si>
    <t>Sereolipi Health Centre</t>
  </si>
  <si>
    <t>Swari Model Health Centre</t>
  </si>
  <si>
    <t>Wamba Health Centre</t>
  </si>
  <si>
    <t>West Gate Dispensary</t>
  </si>
  <si>
    <t>Baragoi Catholic Dispensary</t>
  </si>
  <si>
    <t>Baragoi Sub-District Hospital</t>
  </si>
  <si>
    <t>Barsaloi GK Dispensary</t>
  </si>
  <si>
    <t>Latakweny Dispensary</t>
  </si>
  <si>
    <t>Lesirikan Health Centre</t>
  </si>
  <si>
    <t>South Horr Catholic Health Centre</t>
  </si>
  <si>
    <t>South Horr Dispensary</t>
  </si>
  <si>
    <t>Kaikor Sub County Hospital</t>
  </si>
  <si>
    <t>Kapua Dispensary</t>
  </si>
  <si>
    <t>Kerio Health Centre</t>
  </si>
  <si>
    <t>Nadoto Dispensary</t>
  </si>
  <si>
    <t>Nakurio Dispensary</t>
  </si>
  <si>
    <t>Namukuse Dispensary</t>
  </si>
  <si>
    <t>St Catherine's Napetet Dispensary</t>
  </si>
  <si>
    <t>St Mary's Kalokol Primary Health Care Programme</t>
  </si>
  <si>
    <t>St Monica Nakwamekwi Dispensary</t>
  </si>
  <si>
    <t>Elelea Sub-county Hospital</t>
  </si>
  <si>
    <t>Lokori (AIC) Health Centre</t>
  </si>
  <si>
    <t>Lokori Primary Health Care Programme</t>
  </si>
  <si>
    <t>Lokwii Health center</t>
  </si>
  <si>
    <t>Lokitaung Sub County Hospital</t>
  </si>
  <si>
    <t>Lowarengak Health Center</t>
  </si>
  <si>
    <t>Kainuk Health Centre</t>
  </si>
  <si>
    <t>Kalemungorok Dispensary</t>
  </si>
  <si>
    <t>Katilu Sub County Hospital</t>
  </si>
  <si>
    <t>Lochwaangikamatak Dispensary</t>
  </si>
  <si>
    <t>Lokichar (RCEA) Health Centre</t>
  </si>
  <si>
    <t>Nakwamoru Health Centre</t>
  </si>
  <si>
    <t>Kakuma Mission Hospital</t>
  </si>
  <si>
    <t>Kakuma Refugee Hospital</t>
  </si>
  <si>
    <t>Kalobeyei Dispensary</t>
  </si>
  <si>
    <t>Lokichogio (AIC) Health Centre</t>
  </si>
  <si>
    <t>Makutano Health Centre (Turkana West)</t>
  </si>
  <si>
    <t>Arama dispensary_14211</t>
  </si>
  <si>
    <t>Barwessa HealthCentre_14243</t>
  </si>
  <si>
    <t>Eldama Ravine (AIC) Health Centre_14964</t>
  </si>
  <si>
    <t>Emining Health Centre_14446</t>
  </si>
  <si>
    <t>Esageri Health Centre_14477</t>
  </si>
  <si>
    <t>Kabartonjo District Hospital_14609</t>
  </si>
  <si>
    <t>Kaptimbor Dispensary_14784</t>
  </si>
  <si>
    <t>Katibel Dispensary_14817</t>
  </si>
  <si>
    <t>Kimalel Health centre_14867</t>
  </si>
  <si>
    <t>Kiptagich  Health Centre_14923</t>
  </si>
  <si>
    <t>Kisanana Health Centre_14940</t>
  </si>
  <si>
    <t>Kituro Health Centre_14953</t>
  </si>
  <si>
    <t>Maji Mazuri Dispensary_15111</t>
  </si>
  <si>
    <t>Marigat Catholic Mission_15137</t>
  </si>
  <si>
    <t>Marigat Sub District Hospital_15138</t>
  </si>
  <si>
    <t>Mochongoi Health Centre_15192</t>
  </si>
  <si>
    <t>Mogorwa Health Centre_15197</t>
  </si>
  <si>
    <t>Mogotio Dispensary_15198</t>
  </si>
  <si>
    <t>Ol-Arabel Dispensary_15386</t>
  </si>
  <si>
    <t>Salawa Health Centre_15522</t>
  </si>
  <si>
    <t>Tenges Health Centre_15718</t>
  </si>
  <si>
    <t>Timboiywo Dispensary_15724</t>
  </si>
  <si>
    <t>Timboroa Health Centre_15725</t>
  </si>
  <si>
    <t>Torongo Health Centre_15735</t>
  </si>
  <si>
    <t>Boma la Tumaini VCT_14260</t>
  </si>
  <si>
    <t>Embul - Bul Catholic Dispensary_14445</t>
  </si>
  <si>
    <t>Enkitok Joy Nursing Home_15600</t>
  </si>
  <si>
    <t>Entarara Health Centre_14467</t>
  </si>
  <si>
    <t>Entasopia Health Centre_14469</t>
  </si>
  <si>
    <t>Ereteti Dispensary_14475</t>
  </si>
  <si>
    <t>Esonorua Dispensary_16427</t>
  </si>
  <si>
    <t>Ewuaso Kedong Dispensary_14486</t>
  </si>
  <si>
    <t>Fatima Health Centre (Lenkism)_14493</t>
  </si>
  <si>
    <t>Fatima Maternity Hospital_14494</t>
  </si>
  <si>
    <t>Fr Andrian Heath Centre_14503</t>
  </si>
  <si>
    <t>Illasit Medical Clinic_14567</t>
  </si>
  <si>
    <t>Immurtot Health Centre_14573</t>
  </si>
  <si>
    <t>Isinet Dispensary_14581</t>
  </si>
  <si>
    <t>Kkit Nursing Home_14955</t>
  </si>
  <si>
    <t>Langata Enkima Dispensary_15012</t>
  </si>
  <si>
    <t>Magadi Hospital_15107</t>
  </si>
  <si>
    <t>Mailwa Dispensary_15109</t>
  </si>
  <si>
    <t>Maparasha Dispensary_15122</t>
  </si>
  <si>
    <t>Mariakani Cottage Hospital Ongatta Rongai_18084</t>
  </si>
  <si>
    <t>Mashuru Health Centre_15150</t>
  </si>
  <si>
    <t>Merueshi Village Community Health Centre_15180</t>
  </si>
  <si>
    <t>Nairobi Women Hospital Ongata Rongai_18195</t>
  </si>
  <si>
    <t>Namelok Health Centre_15296</t>
  </si>
  <si>
    <t>New Life Mission Rotary Clinic_15334</t>
  </si>
  <si>
    <t>Nkama Dispensary_15361</t>
  </si>
  <si>
    <t>Oldoinyo Oibor Dispensary_17671</t>
  </si>
  <si>
    <t>Ol-Malaika Health Centre_15413</t>
  </si>
  <si>
    <t>Olooseos Dispensary_15425</t>
  </si>
  <si>
    <t>Orinie (AIC) Clinic_15443</t>
  </si>
  <si>
    <t>PCEA SMYRNA_18116</t>
  </si>
  <si>
    <t>Rombo Health Centre_15490</t>
  </si>
  <si>
    <t>Sinai Mount Hospital_15581</t>
  </si>
  <si>
    <t>St Paul's Hospital_18190</t>
  </si>
  <si>
    <t>St Therese Dispensary_15667</t>
  </si>
  <si>
    <t>Sucos Hospital_14204</t>
  </si>
  <si>
    <t>Tropical Medical Clinic_17767</t>
  </si>
  <si>
    <t>Tumaini Clinic_15748</t>
  </si>
  <si>
    <t>Urafiki Medical Clinic_18142</t>
  </si>
  <si>
    <t>Doldol Health Centre_14404</t>
  </si>
  <si>
    <t>Ilpolei Dispensary_14561</t>
  </si>
  <si>
    <t>Kalalu Dispensary_14659</t>
  </si>
  <si>
    <t>Karaba Dispensary (Laikipia West)_14800</t>
  </si>
  <si>
    <t>Kimanjo Dispensary_14869</t>
  </si>
  <si>
    <t>Lamuria Dispensary (Laikipia East)_15007</t>
  </si>
  <si>
    <t>Likii Dispensary_15035</t>
  </si>
  <si>
    <t>Lokusero Dispensary_15065</t>
  </si>
  <si>
    <t>Matanya Dispensary_15152</t>
  </si>
  <si>
    <t>Melwa Health Centre_15170</t>
  </si>
  <si>
    <t>Muramati Dispensary_15253</t>
  </si>
  <si>
    <t>Mutara Dispensary_15261</t>
  </si>
  <si>
    <t>Muthegera Dispensary_15263</t>
  </si>
  <si>
    <t>Nanyuki Cottage Hospital_15304</t>
  </si>
  <si>
    <t>Nanyuki District Hospital_15305</t>
  </si>
  <si>
    <t>Ndindika Health Centre_15325</t>
  </si>
  <si>
    <t>Ngarua Catholic Dispensary_15338</t>
  </si>
  <si>
    <t>Ngarua Health Centre_15339</t>
  </si>
  <si>
    <t>Ngobit Dispensary_15349</t>
  </si>
  <si>
    <t>Oljabet Health Centre_15404</t>
  </si>
  <si>
    <t>Olmoran Catholic Dispensary_15416</t>
  </si>
  <si>
    <t>Olmoran Health Centre_15417</t>
  </si>
  <si>
    <t>Rumuruti Catholic Dispensary_15501</t>
  </si>
  <si>
    <t>Rumuruti District Hospital_15502</t>
  </si>
  <si>
    <t>Salama Health Centre (Laikipia West)_15520</t>
  </si>
  <si>
    <t>Segera Mission Dispensary_17029</t>
  </si>
  <si>
    <t>Sipili Catholic Dispensary_15588</t>
  </si>
  <si>
    <t>Sipili Health Centre_15589</t>
  </si>
  <si>
    <t>St Joseph Catholic Dispensary (Laikipia East)_15646</t>
  </si>
  <si>
    <t>Top Choice Maternity And Nursing Home_15306</t>
  </si>
  <si>
    <t>Afraha Maternity and Nursing Home_18382</t>
  </si>
  <si>
    <t>Afya Medical Clinic (Nakuru)_18440</t>
  </si>
  <si>
    <t>Annex Hospital (Nakuru)_14207</t>
  </si>
  <si>
    <t>ASN Upendo Village Dispensary_15762</t>
  </si>
  <si>
    <t>Banita dispensary_14226</t>
  </si>
  <si>
    <t>Benmac Clinic_14247</t>
  </si>
  <si>
    <t>Bethania Clinic_17542</t>
  </si>
  <si>
    <t>Bethsaida (AIC) Clinic (Nakuru)_14251</t>
  </si>
  <si>
    <t>Camp Brethren Medical Clinic_14278</t>
  </si>
  <si>
    <t>Chemasis Maternity Home_14316</t>
  </si>
  <si>
    <t>Consolata Clinic_14396</t>
  </si>
  <si>
    <t>Dr Babu Bora clinic_20553</t>
  </si>
  <si>
    <t>Dr KJ Karania (Mrs)_14411</t>
  </si>
  <si>
    <t>Dr Mwangi_20554</t>
  </si>
  <si>
    <t>Eburru Dispensary_14425</t>
  </si>
  <si>
    <t>Egerton University_14426</t>
  </si>
  <si>
    <t>Elburgon (PCEA) Dispensary_14428</t>
  </si>
  <si>
    <t>Emaus Clinic_14443</t>
  </si>
  <si>
    <t>Fountain Medical clinic_17787</t>
  </si>
  <si>
    <t>Gosheni Medical Clinic_14533</t>
  </si>
  <si>
    <t>Hekima Dispensary_14545</t>
  </si>
  <si>
    <t>Heshima Medical Clinic (Nakuru North)_14547</t>
  </si>
  <si>
    <t>Holy Spirit Health Centre_14549</t>
  </si>
  <si>
    <t>Holy Trinity Health Centre(Mai Mahiu)_14550</t>
  </si>
  <si>
    <t>Joppa Medical Clinic_14598</t>
  </si>
  <si>
    <t>Kabarak Health Centre_14606</t>
  </si>
  <si>
    <t>Kabatini Health Centre_14610</t>
  </si>
  <si>
    <t>Kabazi Health Centre_14611</t>
  </si>
  <si>
    <t>Kamara Dispensary_14668</t>
  </si>
  <si>
    <t>Kandutura Dispensary_14684</t>
  </si>
  <si>
    <t>Karati Dispensary_14802</t>
  </si>
  <si>
    <t>Karunga Dispensary_14805</t>
  </si>
  <si>
    <t>Kiambogo Dispensary (Naivasha)_14845</t>
  </si>
  <si>
    <t>Kianjoya Dispensary_14846</t>
  </si>
  <si>
    <t>Kihingo Dispensary (CDF)_16390</t>
  </si>
  <si>
    <t>Kimilili Medical Clinic_14871</t>
  </si>
  <si>
    <t>Kimsaw Medical Clinic_14880</t>
  </si>
  <si>
    <t>Kings Clinic_17545</t>
  </si>
  <si>
    <t>Kipsyenan Dispensary_14922</t>
  </si>
  <si>
    <t>Kiptangwanyi Dispensary_14926</t>
  </si>
  <si>
    <t>Kiptororo Dispensary_16404</t>
  </si>
  <si>
    <t>Kiratina Medical Clinic_14936</t>
  </si>
  <si>
    <t>Kiti Dispensary_17742</t>
  </si>
  <si>
    <t>Kiwamu Dispensary_14954</t>
  </si>
  <si>
    <t>Kuresoi Health Centre_16683</t>
  </si>
  <si>
    <t>Lare Health Centre_15013</t>
  </si>
  <si>
    <t>Lengenet Dispensary_15027</t>
  </si>
  <si>
    <t>Likia Dispensary_16684</t>
  </si>
  <si>
    <t>Longonot Dispensary_15078</t>
  </si>
  <si>
    <t>Lower Solai Dispensary_15097</t>
  </si>
  <si>
    <t>Maiela Health Centre_15106</t>
  </si>
  <si>
    <t>Maji Tamu Health Centre_15114</t>
  </si>
  <si>
    <t>Mangu Dispensary (Rongai)_15119</t>
  </si>
  <si>
    <t>Mariashoni Dispensary_15129</t>
  </si>
  <si>
    <t>Mau Summit Medical Clinic_15157</t>
  </si>
  <si>
    <t>Mauche Dispensary_15159</t>
  </si>
  <si>
    <t>Mauche Medical Clinic_15160</t>
  </si>
  <si>
    <t>Mbogoini Dispensary_15165</t>
  </si>
  <si>
    <t>Mercy Dispensary_15173</t>
  </si>
  <si>
    <t>Miloreni Dispensary_17792</t>
  </si>
  <si>
    <t>Mogotio Plantation Dispensary_15199</t>
  </si>
  <si>
    <t>Mogotio RHDC_15200</t>
  </si>
  <si>
    <t>Moi Ndabi Dispensary_15203</t>
  </si>
  <si>
    <t>Molo Medical Centre_15213</t>
  </si>
  <si>
    <t>Mt Longonot Hospital_15241</t>
  </si>
  <si>
    <t>Murindoku Dispensary_17191</t>
  </si>
  <si>
    <t>Mutarakwa Dispensary (Molo)_15262</t>
  </si>
  <si>
    <t>Nacoharg Medical Centre_15272</t>
  </si>
  <si>
    <t>Nakuru Heart Centre_20343</t>
  </si>
  <si>
    <t>Nakuru War Memorial Hospital_15289</t>
  </si>
  <si>
    <t>Nakuru West (PCEA) Health Centre_15290</t>
  </si>
  <si>
    <t>Ndabibi Dispensary_15318</t>
  </si>
  <si>
    <t>Ndoinet Dispensary_15326</t>
  </si>
  <si>
    <t>Ndonyo Medical Clinic_15511</t>
  </si>
  <si>
    <t>Neissuit Dispensary_15331</t>
  </si>
  <si>
    <t>Nyakiambi Dispensary_15370</t>
  </si>
  <si>
    <t>Nyamamithi Dispensary_15372</t>
  </si>
  <si>
    <t>Nyamathi Dispensary_15373</t>
  </si>
  <si>
    <t>Okilgei Dispensary_15385</t>
  </si>
  <si>
    <t>Oserian Health Centre_15447</t>
  </si>
  <si>
    <t>Panda Flowers Medical Clinic_15456</t>
  </si>
  <si>
    <t>Piave Dispensary_15462</t>
  </si>
  <si>
    <t>Polyclinic Hospital_15466</t>
  </si>
  <si>
    <t>Pwani (GOK) Dispensary_15474</t>
  </si>
  <si>
    <t>Rhein Valley Hospital_15483</t>
  </si>
  <si>
    <t>Rocco Dispensary_15489</t>
  </si>
  <si>
    <t>Sachang'wan Dispensary_15509</t>
  </si>
  <si>
    <t>Simboiyon Dispensary_17988</t>
  </si>
  <si>
    <t>Sisto Mazoldi Dispensary (Rongai)_18011</t>
  </si>
  <si>
    <t>St Ann Medical Clinic (Naivasha)_15625</t>
  </si>
  <si>
    <t>St Antony Health Centre_15628</t>
  </si>
  <si>
    <t>St Clare Dispensary_15635</t>
  </si>
  <si>
    <t>St Elizabeth Nursing Home_15637</t>
  </si>
  <si>
    <t>St Joseph Nursing home_16409</t>
  </si>
  <si>
    <t>St Martin De Porres (Static)_15651</t>
  </si>
  <si>
    <t>Starlite Medical Clinic_15672</t>
  </si>
  <si>
    <t>Sunrise  Evans Hospital_15686</t>
  </si>
  <si>
    <t>Sururu Health Centre (CDF)_16407</t>
  </si>
  <si>
    <t>Turi (PCEA) Dispensary_16820</t>
  </si>
  <si>
    <t>Upper Solai Health Centre_15763</t>
  </si>
  <si>
    <t>Valley Hospital_15764</t>
  </si>
  <si>
    <t>Wasammy Medical Clinic_15773</t>
  </si>
  <si>
    <t>Wayside Clinic_15775</t>
  </si>
  <si>
    <t>Wei Dispensary_15776</t>
  </si>
  <si>
    <t>Wesley Health Centre_15778</t>
  </si>
  <si>
    <t>X-cellent Medical Centre_14487</t>
  </si>
  <si>
    <t>Baraka Health Centre_17757</t>
  </si>
  <si>
    <t>Entesekera Health Centre (Loita Community Health &amp; Educ. Centre)_14479</t>
  </si>
  <si>
    <t>Ilaiser Dispensary_14562</t>
  </si>
  <si>
    <t>Megwara Dispensary_15168</t>
  </si>
  <si>
    <t>Mulot Catholic Dispensary_15251</t>
  </si>
  <si>
    <t>Naisoya Dispensary_15279</t>
  </si>
  <si>
    <t>Nalepo Medical Clinic_15293</t>
  </si>
  <si>
    <t>Naroosura Health Centre_15312</t>
  </si>
  <si>
    <t>Nkareta Dispensary_15363</t>
  </si>
  <si>
    <t>Nkorinkori Dispensary_15364</t>
  </si>
  <si>
    <t>Ntulele Dispensary_15367</t>
  </si>
  <si>
    <t>Olchorro Health Centre_15389</t>
  </si>
  <si>
    <t>Oletukat Dispensary_15401</t>
  </si>
  <si>
    <t>Olmekenyu Dispensary_15414</t>
  </si>
  <si>
    <t>Olokurto Health Centre_15420</t>
  </si>
  <si>
    <t>Olorte Dispensary_15428</t>
  </si>
  <si>
    <t>Olposimoru Dispensary_15431</t>
  </si>
  <si>
    <t>Sakutiek Health Centre_15516</t>
  </si>
  <si>
    <t>Sekenani Health Centre_15541</t>
  </si>
  <si>
    <t>St Anthony Lemek Dispensary_15626</t>
  </si>
  <si>
    <t>Archers Post Health Centre_14212</t>
  </si>
  <si>
    <t>Baragoi Catholic Dispensary_14227</t>
  </si>
  <si>
    <t>Baragoi Sub-District Hospital_14228</t>
  </si>
  <si>
    <t>Barsaloi GK Dispensary_14237</t>
  </si>
  <si>
    <t>Catholic Hospital Wamba_15769</t>
  </si>
  <si>
    <t>Kisima Health Centre_14943</t>
  </si>
  <si>
    <t>Latakweny Dispensary_15014</t>
  </si>
  <si>
    <t>Ledero Dispensary_15017</t>
  </si>
  <si>
    <t>Lesirikan Health Centre_15029</t>
  </si>
  <si>
    <t>Longewan Dispensary_15076</t>
  </si>
  <si>
    <t>Maralal Catholic Dispensary_15125</t>
  </si>
  <si>
    <t>Maralal District Hospital_15126</t>
  </si>
  <si>
    <t>Ndonyo Wasin Dispensary_15327</t>
  </si>
  <si>
    <t>Ngilai Dispensary_14459</t>
  </si>
  <si>
    <t>Nkutuk Elmuget Dispensary_18030</t>
  </si>
  <si>
    <t>Sereolipi Health Centre_15547</t>
  </si>
  <si>
    <t>South Horr Catholic Health Centre_15622</t>
  </si>
  <si>
    <t>South Horr Dispensary_15621</t>
  </si>
  <si>
    <t>Suguta Marmar Health Centre_15682</t>
  </si>
  <si>
    <t>Swari Model Health Centre_15693</t>
  </si>
  <si>
    <t>Wamba Health Centre_15768</t>
  </si>
  <si>
    <t>West Gate Dispensary_15780</t>
  </si>
  <si>
    <t>Elelea Sub-county Hospital_14436</t>
  </si>
  <si>
    <t>Kaikor Sub County Hospital_14643</t>
  </si>
  <si>
    <t>Kainuk Health Centre_14645</t>
  </si>
  <si>
    <t>Kakuma Mission Hospital_14655</t>
  </si>
  <si>
    <t>Kakuma Refugee Hospital_14579</t>
  </si>
  <si>
    <t>Kalemungorok Dispensary_14660</t>
  </si>
  <si>
    <t>Kalobeyei Dispensary_14662</t>
  </si>
  <si>
    <t>Kapua Dispensary_14795</t>
  </si>
  <si>
    <t>Katilu Sub County Hospital_14818</t>
  </si>
  <si>
    <t>Kerio Health Centre_14838</t>
  </si>
  <si>
    <t>Lochwaangikamatak Dispensary_15045</t>
  </si>
  <si>
    <t>Lokichar (RCEA) Health Centre_15057</t>
  </si>
  <si>
    <t>Lokichogio (AIC) Health Centre_15059</t>
  </si>
  <si>
    <t>Lokitaung Sub County Hospital_15062</t>
  </si>
  <si>
    <t>Lokori (AIC) Health Centre_15064</t>
  </si>
  <si>
    <t>Lokori Primary Health Care Programme_16324</t>
  </si>
  <si>
    <t>Lokwii Health center_15067</t>
  </si>
  <si>
    <t>Lowarengak Health Center_15096</t>
  </si>
  <si>
    <t>Makutano Health Centre (Turkana West)_15117</t>
  </si>
  <si>
    <t>Nadoto Dispensary_15275</t>
  </si>
  <si>
    <t>Nakurio Dispensary_15285</t>
  </si>
  <si>
    <t>Nakwamoru Health Centre_15292</t>
  </si>
  <si>
    <t>Namukuse Dispensary_15301</t>
  </si>
  <si>
    <t>St Catherine's Napetet Dispensary_15634</t>
  </si>
  <si>
    <t>St Mary's Kalokol Primary Health Care Programme_15656</t>
  </si>
  <si>
    <t>St Monica Nakwamekwi Dispensary_15661</t>
  </si>
  <si>
    <t>Nyahururu District Hospital_10890</t>
  </si>
  <si>
    <t>Maina Village Dispensary_10672</t>
  </si>
  <si>
    <t>PREP</t>
  </si>
  <si>
    <t>E</t>
  </si>
  <si>
    <t>Sexual Violence - Rape survivors</t>
  </si>
  <si>
    <t>Physical Violence - No. of clients</t>
  </si>
  <si>
    <t>GEND_GBV</t>
  </si>
  <si>
    <t>Sexual Violence - Initiated on PEP</t>
  </si>
  <si>
    <r>
      <t xml:space="preserve">No. of LTFU contacted </t>
    </r>
    <r>
      <rPr>
        <i/>
        <sz val="9"/>
        <color theme="1"/>
        <rFont val="Univers Light"/>
        <family val="2"/>
      </rPr>
      <t>(for the day)</t>
    </r>
  </si>
  <si>
    <r>
      <t>No. of clients due for TLD transition (</t>
    </r>
    <r>
      <rPr>
        <i/>
        <sz val="9"/>
        <color theme="1"/>
        <rFont val="Univers Light"/>
        <family val="2"/>
      </rPr>
      <t>from clients attending clinic today)</t>
    </r>
  </si>
  <si>
    <r>
      <t>No. of clients due for viral load (</t>
    </r>
    <r>
      <rPr>
        <i/>
        <sz val="9"/>
        <color theme="1"/>
        <rFont val="Univers Light"/>
        <family val="2"/>
      </rPr>
      <t>from clients attending clinic today)</t>
    </r>
  </si>
  <si>
    <r>
      <t xml:space="preserve">No. of VL samples collected </t>
    </r>
    <r>
      <rPr>
        <i/>
        <sz val="9"/>
        <color theme="1"/>
        <rFont val="Univers Light"/>
        <family val="2"/>
      </rPr>
      <t>(from clients attending clinic)</t>
    </r>
  </si>
  <si>
    <t>Emotional Violence - No. of clients</t>
  </si>
  <si>
    <t>Physical Violence - Initiated on PEP</t>
  </si>
  <si>
    <t>Number of clients with unscheduled visits</t>
  </si>
  <si>
    <t>No. of Clients newly started on Prep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</si>
  <si>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</si>
  <si>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</si>
  <si>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</si>
  <si>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</si>
  <si>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</si>
  <si>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</si>
  <si>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</si>
  <si>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</si>
  <si>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</si>
  <si>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</si>
  <si>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</si>
  <si>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</si>
  <si>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</si>
  <si>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</si>
  <si>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</si>
  <si>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</si>
  <si>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</si>
  <si>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</si>
  <si>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</si>
  <si>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</si>
  <si>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</si>
  <si>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</si>
  <si>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</si>
  <si>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</si>
  <si>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</si>
  <si>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</si>
  <si>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</si>
  <si>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</si>
  <si>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</si>
  <si>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</si>
  <si>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</si>
  <si>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ADF V 4.0.0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</si>
</sst>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Univers Light"/>
      <family val="2"/>
    </font>
    <font>
      <sz val="9"/>
      <color theme="1"/>
      <name val="Univers Light"/>
      <family val="2"/>
    </font>
    <font>
      <sz val="9"/>
      <color rgb="FF00B050"/>
      <name val="Univers Light"/>
      <family val="2"/>
    </font>
    <font>
      <sz val="9"/>
      <color theme="0" tint="-0.249977111117893"/>
      <name val="Univers Light"/>
      <family val="2"/>
    </font>
    <font>
      <sz val="9"/>
      <color rgb="FFFF0000"/>
      <name val="Univers Light"/>
      <family val="2"/>
    </font>
    <font>
      <i/>
      <sz val="9"/>
      <color theme="1"/>
      <name val="Univers Light"/>
      <family val="2"/>
    </font>
    <font>
      <b/>
      <sz val="11"/>
      <color rgb="FFFF0000"/>
      <name val="Univers Light"/>
      <family val="2"/>
    </font>
    <font>
      <b/>
      <sz val="9"/>
      <color rgb="FFFF0000"/>
      <name val="Univers Light"/>
      <family val="2"/>
    </font>
    <font>
      <b/>
      <sz val="7"/>
      <color rgb="FF00B050"/>
      <name val="Univers Light"/>
      <family val="2"/>
    </font>
    <font>
      <sz val="8"/>
      <color theme="1"/>
      <name val="Univers Light"/>
      <family val="2"/>
    </font>
    <font>
      <sz val="8"/>
      <name val="Calibri"/>
      <family val="2"/>
      <scheme val="minor"/>
    </font>
    <font>
      <sz val="9"/>
      <color theme="0" tint="-0.499984740745262"/>
      <name val="Univers Light"/>
      <family val="2"/>
    </font>
    <font>
      <sz val="9"/>
      <color theme="0"/>
      <name val="Univers Light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7" borderId="11" xfId="0" applyFont="1" applyFill="1" applyBorder="1"/>
    <xf numFmtId="0" fontId="0" fillId="0" borderId="11" xfId="0" applyFont="1" applyBorder="1"/>
    <xf numFmtId="0" fontId="1" fillId="6" borderId="0" xfId="0" applyFont="1" applyFill="1" applyBorder="1"/>
    <xf numFmtId="0" fontId="0" fillId="0" borderId="1" xfId="0" applyBorder="1"/>
    <xf numFmtId="0" fontId="0" fillId="0" borderId="2" xfId="0" applyBorder="1"/>
    <xf numFmtId="0" fontId="0" fillId="11" borderId="1" xfId="0" applyFill="1" applyBorder="1"/>
    <xf numFmtId="0" fontId="2" fillId="10" borderId="1" xfId="0" applyFont="1" applyFill="1" applyBorder="1"/>
    <xf numFmtId="0" fontId="2" fillId="8" borderId="1" xfId="0" applyFont="1" applyFill="1" applyBorder="1"/>
    <xf numFmtId="0" fontId="0" fillId="8" borderId="1" xfId="0" applyFill="1" applyBorder="1"/>
    <xf numFmtId="0" fontId="0" fillId="10" borderId="1" xfId="0" applyFill="1" applyBorder="1"/>
    <xf numFmtId="0" fontId="2" fillId="10" borderId="15" xfId="0" applyFont="1" applyFill="1" applyBorder="1"/>
    <xf numFmtId="0" fontId="2" fillId="8" borderId="15" xfId="0" applyFont="1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2" xfId="0" applyFill="1" applyBorder="1"/>
    <xf numFmtId="0" fontId="0" fillId="10" borderId="14" xfId="0" applyFill="1" applyBorder="1"/>
    <xf numFmtId="0" fontId="3" fillId="0" borderId="0" xfId="0" applyFont="1"/>
    <xf numFmtId="0" fontId="3" fillId="0" borderId="2" xfId="0" applyFont="1" applyBorder="1"/>
    <xf numFmtId="0" fontId="3" fillId="0" borderId="14" xfId="0" applyFont="1" applyBorder="1"/>
    <xf numFmtId="49" fontId="0" fillId="0" borderId="1" xfId="0" applyNumberFormat="1" applyBorder="1"/>
    <xf numFmtId="49" fontId="0" fillId="0" borderId="2" xfId="0" applyNumberFormat="1" applyBorder="1"/>
    <xf numFmtId="0" fontId="0" fillId="0" borderId="0" xfId="0" applyFont="1" applyBorder="1"/>
    <xf numFmtId="0" fontId="4" fillId="0" borderId="0" xfId="0" applyFont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12" borderId="9" xfId="0" applyFont="1" applyFill="1" applyBorder="1" applyAlignment="1" applyProtection="1">
      <alignment horizontal="left" vertical="center"/>
      <protection locked="0"/>
    </xf>
    <xf numFmtId="0" fontId="5" fillId="3" borderId="7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0" xfId="0" applyFont="1" applyFill="1" applyBorder="1" applyAlignment="1" applyProtection="1">
      <alignment horizontal="center" vertical="center"/>
    </xf>
    <xf numFmtId="0" fontId="5" fillId="0" borderId="25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0" xfId="0" applyFont="1" applyBorder="1" applyAlignment="1" applyProtection="1">
      <alignment horizontal="center" vertical="center"/>
    </xf>
    <xf numFmtId="0" fontId="5" fillId="12" borderId="10" xfId="0" applyFont="1" applyFill="1" applyBorder="1" applyAlignment="1" applyProtection="1">
      <alignment horizontal="left" vertical="center"/>
      <protection locked="0"/>
    </xf>
    <xf numFmtId="0" fontId="7" fillId="9" borderId="2" xfId="0" applyFont="1" applyFill="1" applyBorder="1" applyAlignment="1" applyProtection="1">
      <alignment horizontal="center" vertical="center"/>
      <protection locked="0"/>
    </xf>
    <xf numFmtId="0" fontId="7" fillId="9" borderId="3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6" fillId="2" borderId="12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left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/>
    </xf>
    <xf numFmtId="0" fontId="5" fillId="13" borderId="31" xfId="0" applyFont="1" applyFill="1" applyBorder="1" applyAlignment="1" applyProtection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35" xfId="0" applyFont="1" applyBorder="1" applyAlignment="1">
      <alignment horizontal="center" vertical="center"/>
    </xf>
    <xf numFmtId="0" fontId="5" fillId="13" borderId="1" xfId="0" applyFont="1" applyFill="1" applyBorder="1" applyAlignment="1" applyProtection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12" borderId="39" xfId="0" applyFont="1" applyFill="1" applyBorder="1" applyAlignment="1" applyProtection="1">
      <alignment horizontal="left" vertical="center"/>
      <protection locked="0"/>
    </xf>
    <xf numFmtId="0" fontId="5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13" borderId="36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13" fillId="12" borderId="1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>
      <alignment horizontal="left" vertical="center"/>
    </xf>
    <xf numFmtId="0" fontId="13" fillId="13" borderId="1" xfId="0" applyFont="1" applyFill="1" applyBorder="1" applyAlignment="1" applyProtection="1">
      <alignment horizontal="center" vertical="center"/>
    </xf>
    <xf numFmtId="0" fontId="15" fillId="9" borderId="2" xfId="0" applyFont="1" applyFill="1" applyBorder="1" applyAlignment="1" applyProtection="1">
      <alignment horizontal="center" vertical="center"/>
      <protection locked="0"/>
    </xf>
    <xf numFmtId="0" fontId="15" fillId="9" borderId="30" xfId="0" applyFont="1" applyFill="1" applyBorder="1" applyAlignment="1" applyProtection="1">
      <alignment horizontal="center" vertical="center"/>
      <protection locked="0"/>
    </xf>
    <xf numFmtId="0" fontId="16" fillId="3" borderId="0" xfId="0" applyFont="1" applyFill="1" applyAlignment="1">
      <alignment horizontal="left" vertical="center"/>
    </xf>
    <xf numFmtId="49" fontId="16" fillId="3" borderId="0" xfId="0" applyNumberFormat="1" applyFont="1" applyFill="1" applyAlignment="1">
      <alignment horizontal="center" vertical="center"/>
    </xf>
    <xf numFmtId="49" fontId="16" fillId="3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/>
    </xf>
    <xf numFmtId="0" fontId="12" fillId="2" borderId="19" xfId="0" applyFont="1" applyFill="1" applyBorder="1" applyAlignment="1">
      <alignment horizontal="center" vertical="center" textRotation="90"/>
    </xf>
    <xf numFmtId="0" fontId="12" fillId="2" borderId="20" xfId="0" applyFont="1" applyFill="1" applyBorder="1" applyAlignment="1">
      <alignment horizontal="center" vertical="center" textRotation="90"/>
    </xf>
    <xf numFmtId="0" fontId="12" fillId="2" borderId="21" xfId="0" applyFont="1" applyFill="1" applyBorder="1" applyAlignment="1">
      <alignment horizontal="center" vertical="center" textRotation="90"/>
    </xf>
    <xf numFmtId="0" fontId="5" fillId="0" borderId="26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49" fontId="5" fillId="2" borderId="31" xfId="0" applyNumberFormat="1" applyFont="1" applyFill="1" applyBorder="1" applyAlignment="1">
      <alignment horizontal="center" vertical="center"/>
    </xf>
    <xf numFmtId="49" fontId="5" fillId="2" borderId="32" xfId="0" applyNumberFormat="1" applyFont="1" applyFill="1" applyBorder="1" applyAlignment="1">
      <alignment horizontal="center" vertical="center"/>
    </xf>
    <xf numFmtId="0" fontId="10" fillId="13" borderId="5" xfId="0" applyFont="1" applyFill="1" applyBorder="1" applyAlignment="1">
      <alignment horizontal="left" vertical="center"/>
    </xf>
    <xf numFmtId="0" fontId="10" fillId="13" borderId="0" xfId="0" applyFont="1" applyFill="1" applyBorder="1" applyAlignment="1">
      <alignment horizontal="left" vertical="center"/>
    </xf>
    <xf numFmtId="0" fontId="10" fillId="13" borderId="18" xfId="0" applyFont="1" applyFill="1" applyBorder="1" applyAlignment="1">
      <alignment horizontal="left" vertical="center"/>
    </xf>
    <xf numFmtId="0" fontId="10" fillId="13" borderId="12" xfId="0" applyFont="1" applyFill="1" applyBorder="1" applyAlignment="1">
      <alignment horizontal="left" vertical="center"/>
    </xf>
    <xf numFmtId="0" fontId="10" fillId="13" borderId="16" xfId="0" applyFont="1" applyFill="1" applyBorder="1" applyAlignment="1">
      <alignment horizontal="left" vertical="center"/>
    </xf>
    <xf numFmtId="0" fontId="10" fillId="13" borderId="37" xfId="0" applyFont="1" applyFill="1" applyBorder="1" applyAlignment="1">
      <alignment horizontal="left" vertical="center"/>
    </xf>
    <xf numFmtId="0" fontId="4" fillId="9" borderId="8" xfId="0" applyFont="1" applyFill="1" applyBorder="1" applyAlignment="1" applyProtection="1">
      <alignment horizontal="center" vertical="center"/>
      <protection locked="0"/>
    </xf>
    <xf numFmtId="0" fontId="4" fillId="9" borderId="17" xfId="0" applyFont="1" applyFill="1" applyBorder="1" applyAlignment="1" applyProtection="1">
      <alignment horizontal="center" vertical="center"/>
      <protection locked="0"/>
    </xf>
    <xf numFmtId="0" fontId="4" fillId="9" borderId="37" xfId="0" applyFont="1" applyFill="1" applyBorder="1" applyAlignment="1" applyProtection="1">
      <alignment horizontal="center" vertical="center"/>
      <protection locked="0"/>
    </xf>
    <xf numFmtId="0" fontId="5" fillId="4" borderId="2" xfId="0" applyFont="1" applyFill="1" applyBorder="1" applyAlignment="1">
      <alignment horizontal="center" vertical="center"/>
    </xf>
    <xf numFmtId="0" fontId="5" fillId="4" borderId="38" xfId="0" applyFont="1" applyFill="1" applyBorder="1" applyAlignment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5" fillId="13" borderId="40" xfId="0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center" vertical="center"/>
    </xf>
    <xf numFmtId="0" fontId="5" fillId="13" borderId="34" xfId="0" applyFont="1" applyFill="1" applyBorder="1" applyAlignment="1">
      <alignment horizontal="center" vertical="center"/>
    </xf>
    <xf numFmtId="49" fontId="5" fillId="2" borderId="3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1" defaultTableStyle="TableStyleMedium2" defaultPivotStyle="PivotStyleLight16">
    <tableStyle name="MySqlDefault" pivot="0" table="0" count="0" xr9:uid="{C0B6C80F-CBA6-41B7-BD70-92FDD41DAFE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29509</xdr:colOff>
      <xdr:row>1</xdr:row>
      <xdr:rowOff>12642</xdr:rowOff>
    </xdr:from>
    <xdr:to>
      <xdr:col>14</xdr:col>
      <xdr:colOff>115467</xdr:colOff>
      <xdr:row>2</xdr:row>
      <xdr:rowOff>134115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BFC297-858E-4DB0-9A16-C2258953F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6059" y="174567"/>
          <a:ext cx="1629008" cy="283398"/>
        </a:xfrm>
        <a:prstGeom prst="rect">
          <a:avLst/>
        </a:prstGeom>
      </xdr:spPr>
    </xdr:pic>
    <xdr:clientData/>
  </xdr:twoCellAnchor>
  <xdr:oneCellAnchor>
    <xdr:from>
      <xdr:col>27</xdr:col>
      <xdr:colOff>0</xdr:colOff>
      <xdr:row>30</xdr:row>
      <xdr:rowOff>0</xdr:rowOff>
    </xdr:from>
    <xdr:ext cx="1270461" cy="40939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8EC9C25-3C12-41B2-BD4B-DEFD831C6880}"/>
            </a:ext>
          </a:extLst>
        </xdr:cNvPr>
        <xdr:cNvSpPr txBox="1"/>
      </xdr:nvSpPr>
      <xdr:spPr>
        <a:xfrm>
          <a:off x="24450675" y="14544675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57151</xdr:colOff>
      <xdr:row>1</xdr:row>
      <xdr:rowOff>22167</xdr:rowOff>
    </xdr:from>
    <xdr:to>
      <xdr:col>14</xdr:col>
      <xdr:colOff>152401</xdr:colOff>
      <xdr:row>3</xdr:row>
      <xdr:rowOff>2305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1A4043-EF07-4AF5-95C5-30633E2B0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43701" y="184092"/>
          <a:ext cx="1638300" cy="29922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4EF423A-2E2E-4AB7-B0E5-3F543153BE06}" name="t_data" displayName="t_data" ref="A1:J139" totalsRowShown="0" headerRowDxfId="19" dataDxfId="18" tableBorderDxfId="17">
  <autoFilter ref="A1:J139" xr:uid="{230812F2-44D4-4964-81E3-2C749FE7CE83}"/>
  <tableColumns count="10">
    <tableColumn id="1" xr3:uid="{BA78B227-6676-4C44-BB4B-A861115E9D32}" name="COUNTY" dataDxfId="16">
      <calculatedColumnFormula>sitecounty</calculatedColumnFormula>
    </tableColumn>
    <tableColumn id="2" xr3:uid="{F71F9B3E-1EF2-420B-875C-09F46DA08710}" name="FACILITY" dataDxfId="15">
      <calculatedColumnFormula>site</calculatedColumnFormula>
    </tableColumn>
    <tableColumn id="3" xr3:uid="{7A101531-3B0A-4BBB-ABAF-A0C3E71B479C}" name="MFLCODE" dataDxfId="14">
      <calculatedColumnFormula>mflcode</calculatedColumnFormula>
    </tableColumn>
    <tableColumn id="4" xr3:uid="{C4E9CBFE-F5E8-4753-98FF-41EFB131CAA8}" name="DATE" dataDxfId="13">
      <calculatedColumnFormula>yyyy&amp;"-"&amp;mm&amp;"-"&amp;dd</calculatedColumnFormula>
    </tableColumn>
    <tableColumn id="5" xr3:uid="{8FBAE9F1-351D-4FBC-865C-74A9FD1C9B7F}" name="SDP" dataDxfId="12">
      <calculatedColumnFormula>sdp</calculatedColumnFormula>
    </tableColumn>
    <tableColumn id="6" xr3:uid="{78EE154E-DEFD-4785-81E3-D83B3CA1B036}" name="TREATMENT" dataDxfId="11"/>
    <tableColumn id="7" xr3:uid="{3135E538-580D-4573-A63C-09BEFF9C2EDB}" name="INDICATOR" dataDxfId="10"/>
    <tableColumn id="8" xr3:uid="{1EEDCA85-5941-4F02-A5BF-9F42FC91B590}" name="GENDER" dataDxfId="9"/>
    <tableColumn id="9" xr3:uid="{DF87B4CC-3812-4DB7-A50B-A93F048F5594}" name="AGE_GROUP" dataDxfId="8"/>
    <tableColumn id="10" xr3:uid="{A80C905D-A8ED-4B3F-9251-E7D704A20551}" name="TOTAL" dataDxfId="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C5D38C-5019-4D3F-84AA-BEFBE78278C2}" name="t_SurgeFacilities" displayName="t_SurgeFacilities" ref="A1:D328" totalsRowShown="0" headerRowDxfId="6" dataDxfId="5" tableBorderDxfId="4">
  <autoFilter ref="A1:D328" xr:uid="{AF03F83C-5585-4058-84E8-023F159B1A3A}"/>
  <tableColumns count="4">
    <tableColumn id="1" xr3:uid="{B37A62D5-D0AD-47FC-A80E-4FF5A6898E4D}" name="County " dataDxfId="3"/>
    <tableColumn id="2" xr3:uid="{8C6B4F60-A835-40AA-B848-66B3ECD7896F}" name="Facility_ID" dataDxfId="2"/>
    <tableColumn id="3" xr3:uid="{5D3F57A0-EDB0-499A-BF6F-C9F03215D6B9}" name="Facility" dataDxfId="1"/>
    <tableColumn id="4" xr3:uid="{12DB4450-9D47-4922-841B-B45FDBFA94B4}" name="MflCo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D0956-E811-42F6-9025-1F014C0E010A}">
  <sheetPr>
    <pageSetUpPr fitToPage="1"/>
  </sheetPr>
  <dimension ref="A1:CB45"/>
  <sheetViews>
    <sheetView showGridLines="0" tabSelected="1" zoomScale="98" zoomScaleNormal="98" zoomScaleSheetLayoutView="71" zoomScalePageLayoutView="80" workbookViewId="0">
      <pane xSplit="2" ySplit="9" topLeftCell="C10" activePane="bottomRight" state="frozen"/>
      <selection activeCell="B18" sqref="B18"/>
      <selection pane="topRight" activeCell="B18" sqref="B18"/>
      <selection pane="bottomLeft" activeCell="B18" sqref="B18"/>
      <selection pane="bottomRight" activeCell="C10" sqref="C10"/>
    </sheetView>
  </sheetViews>
  <sheetFormatPr defaultColWidth="6.5703125" defaultRowHeight="12" x14ac:dyDescent="0.25"/>
  <cols>
    <col min="1" max="1" width="3.140625" style="62" bestFit="1" customWidth="1"/>
    <col min="2" max="2" width="74" style="64" bestFit="1" customWidth="1"/>
    <col min="3" max="23" width="3.85546875" style="26" customWidth="1"/>
    <col min="24" max="24" width="5.140625" style="26" customWidth="1"/>
    <col min="25" max="25" width="5" style="26" customWidth="1"/>
    <col min="26" max="26" width="6.28515625" style="26" customWidth="1"/>
    <col min="27" max="27" width="5.28515625" style="26" bestFit="1" customWidth="1"/>
    <col min="28" max="28" width="10" style="26" hidden="1" customWidth="1"/>
    <col min="29" max="29" width="57.7109375" style="27" customWidth="1"/>
    <col min="30" max="30" width="4.42578125" style="27" bestFit="1" customWidth="1"/>
    <col min="31" max="61" width="3" style="27" bestFit="1" customWidth="1"/>
    <col min="62" max="16384" width="6.5703125" style="27"/>
  </cols>
  <sheetData>
    <row r="1" spans="1:80" ht="12.75" thickBot="1" x14ac:dyDescent="0.3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772</v>
      </c>
      <c r="AF1" s="75" t="s">
        <v>773</v>
      </c>
      <c r="AG1" s="75" t="s">
        <v>774</v>
      </c>
      <c r="AH1" s="75" t="s">
        <v>775</v>
      </c>
      <c r="AI1" s="75" t="s">
        <v>776</v>
      </c>
      <c r="AJ1" s="75" t="s">
        <v>777</v>
      </c>
      <c r="AK1" s="75" t="s">
        <v>778</v>
      </c>
      <c r="AL1" s="75" t="s">
        <v>779</v>
      </c>
      <c r="AM1" s="75" t="s">
        <v>780</v>
      </c>
      <c r="AN1" s="75" t="s">
        <v>781</v>
      </c>
      <c r="AO1" s="75" t="s">
        <v>782</v>
      </c>
      <c r="AP1" s="75" t="s">
        <v>783</v>
      </c>
      <c r="AQ1" s="75" t="s">
        <v>784</v>
      </c>
      <c r="AR1" s="75" t="s">
        <v>785</v>
      </c>
      <c r="AS1" s="75" t="s">
        <v>786</v>
      </c>
      <c r="AT1" s="75" t="s">
        <v>787</v>
      </c>
      <c r="AU1" s="75" t="s">
        <v>788</v>
      </c>
      <c r="AV1" s="75" t="s">
        <v>789</v>
      </c>
      <c r="AW1" s="75" t="s">
        <v>790</v>
      </c>
      <c r="AX1" s="75" t="s">
        <v>791</v>
      </c>
      <c r="AY1" s="75" t="s">
        <v>792</v>
      </c>
      <c r="AZ1" s="75" t="s">
        <v>793</v>
      </c>
      <c r="BA1" s="75" t="s">
        <v>794</v>
      </c>
      <c r="BB1" s="75" t="s">
        <v>795</v>
      </c>
      <c r="BC1" s="75" t="s">
        <v>796</v>
      </c>
      <c r="BD1" s="75" t="s">
        <v>797</v>
      </c>
      <c r="BE1" s="75" t="s">
        <v>798</v>
      </c>
      <c r="BF1" s="75" t="s">
        <v>799</v>
      </c>
      <c r="BG1" s="75" t="s">
        <v>800</v>
      </c>
      <c r="BH1" s="75" t="s">
        <v>801</v>
      </c>
      <c r="BI1" s="75" t="s">
        <v>802</v>
      </c>
    </row>
    <row r="2" spans="1:80" ht="12.75" thickBot="1" x14ac:dyDescent="0.3">
      <c r="A2" s="78" t="s">
        <v>803</v>
      </c>
      <c r="B2" s="67" t="s">
        <v>190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772</v>
      </c>
      <c r="AF2" s="76" t="s">
        <v>773</v>
      </c>
      <c r="AG2" s="76" t="s">
        <v>774</v>
      </c>
      <c r="AH2" s="76" t="s">
        <v>775</v>
      </c>
      <c r="AI2" s="76" t="s">
        <v>776</v>
      </c>
      <c r="AJ2" s="76" t="s">
        <v>777</v>
      </c>
      <c r="AK2" s="76" t="s">
        <v>778</v>
      </c>
      <c r="AL2" s="76" t="s">
        <v>779</v>
      </c>
      <c r="AM2" s="76" t="s">
        <v>780</v>
      </c>
      <c r="AN2" s="76" t="s">
        <v>781</v>
      </c>
      <c r="AO2" s="76" t="s">
        <v>782</v>
      </c>
      <c r="AP2" s="76" t="s">
        <v>783</v>
      </c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</row>
    <row r="3" spans="1:80" ht="12.75" thickBot="1" x14ac:dyDescent="0.3">
      <c r="A3" s="79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 x14ac:dyDescent="0.25">
      <c r="A4" s="79"/>
      <c r="B4" s="68" t="s">
        <v>191</v>
      </c>
      <c r="C4" s="81" t="s">
        <v>31</v>
      </c>
      <c r="D4" s="82"/>
      <c r="E4" s="82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83" t="s">
        <v>30</v>
      </c>
      <c r="Y4" s="83"/>
      <c r="Z4" s="84"/>
      <c r="AA4" s="39"/>
    </row>
    <row r="5" spans="1:80" ht="12.75" thickBot="1" x14ac:dyDescent="0.3">
      <c r="A5" s="80"/>
      <c r="B5" s="40"/>
      <c r="C5" s="85" t="str">
        <f>IF(ISERROR((RIGHT(B5,LEN(B5)- FIND("_",B5)))),"",(RIGHT(B5,LEN(B5)- FIND("_",B5))))</f>
        <v/>
      </c>
      <c r="D5" s="86"/>
      <c r="E5" s="87"/>
      <c r="F5" s="88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7"/>
      <c r="X5" s="41" t="s">
        <v>4</v>
      </c>
      <c r="Y5" s="41" t="s">
        <v>5</v>
      </c>
      <c r="Z5" s="42">
        <v>2020</v>
      </c>
      <c r="AA5" s="43"/>
    </row>
    <row r="6" spans="1:80" ht="12.75" thickBot="1" x14ac:dyDescent="0.3">
      <c r="A6" s="44"/>
      <c r="B6" s="45" t="s">
        <v>162</v>
      </c>
      <c r="C6" s="107" t="s">
        <v>189</v>
      </c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</row>
    <row r="7" spans="1:80" s="48" customFormat="1" x14ac:dyDescent="0.25">
      <c r="A7" s="90" t="s">
        <v>9</v>
      </c>
      <c r="B7" s="91"/>
      <c r="C7" s="89" t="s">
        <v>194</v>
      </c>
      <c r="D7" s="89"/>
      <c r="E7" s="94" t="s">
        <v>195</v>
      </c>
      <c r="F7" s="95"/>
      <c r="G7" s="94" t="s">
        <v>196</v>
      </c>
      <c r="H7" s="95"/>
      <c r="I7" s="94" t="s">
        <v>197</v>
      </c>
      <c r="J7" s="95"/>
      <c r="K7" s="94" t="s">
        <v>198</v>
      </c>
      <c r="L7" s="95"/>
      <c r="M7" s="94" t="s">
        <v>199</v>
      </c>
      <c r="N7" s="111"/>
      <c r="O7" s="94" t="s">
        <v>200</v>
      </c>
      <c r="P7" s="95"/>
      <c r="Q7" s="94" t="s">
        <v>201</v>
      </c>
      <c r="R7" s="111"/>
      <c r="S7" s="89" t="s">
        <v>202</v>
      </c>
      <c r="T7" s="89"/>
      <c r="U7" s="94" t="s">
        <v>203</v>
      </c>
      <c r="V7" s="95"/>
      <c r="W7" s="89" t="s">
        <v>204</v>
      </c>
      <c r="X7" s="89"/>
      <c r="Y7" s="89" t="s">
        <v>205</v>
      </c>
      <c r="Z7" s="94"/>
      <c r="AA7" s="105" t="s">
        <v>217</v>
      </c>
      <c r="AB7" s="46"/>
      <c r="AC7" s="2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 x14ac:dyDescent="0.3">
      <c r="A8" s="92"/>
      <c r="B8" s="93"/>
      <c r="C8" s="49" t="s">
        <v>0</v>
      </c>
      <c r="D8" s="50" t="s">
        <v>1</v>
      </c>
      <c r="E8" s="49" t="s">
        <v>0</v>
      </c>
      <c r="F8" s="50" t="s">
        <v>1</v>
      </c>
      <c r="G8" s="49" t="s">
        <v>0</v>
      </c>
      <c r="H8" s="50" t="s">
        <v>1</v>
      </c>
      <c r="I8" s="49" t="s">
        <v>0</v>
      </c>
      <c r="J8" s="50" t="s">
        <v>1</v>
      </c>
      <c r="K8" s="49" t="s">
        <v>0</v>
      </c>
      <c r="L8" s="50" t="s">
        <v>1</v>
      </c>
      <c r="M8" s="49" t="s">
        <v>0</v>
      </c>
      <c r="N8" s="50" t="s">
        <v>1</v>
      </c>
      <c r="O8" s="49" t="s">
        <v>0</v>
      </c>
      <c r="P8" s="50" t="s">
        <v>1</v>
      </c>
      <c r="Q8" s="49" t="s">
        <v>0</v>
      </c>
      <c r="R8" s="50" t="s">
        <v>1</v>
      </c>
      <c r="S8" s="49" t="s">
        <v>0</v>
      </c>
      <c r="T8" s="50" t="s">
        <v>1</v>
      </c>
      <c r="U8" s="49" t="s">
        <v>0</v>
      </c>
      <c r="V8" s="50" t="s">
        <v>1</v>
      </c>
      <c r="W8" s="49" t="s">
        <v>0</v>
      </c>
      <c r="X8" s="50" t="s">
        <v>1</v>
      </c>
      <c r="Y8" s="49" t="s">
        <v>0</v>
      </c>
      <c r="Z8" s="51" t="s">
        <v>1</v>
      </c>
      <c r="AA8" s="106"/>
      <c r="AB8" s="46"/>
      <c r="AC8" s="2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thickBot="1" x14ac:dyDescent="0.3">
      <c r="A9" s="52" t="s">
        <v>19</v>
      </c>
      <c r="B9" s="99" t="s">
        <v>20</v>
      </c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1"/>
      <c r="AB9" s="53" t="s">
        <v>208</v>
      </c>
      <c r="AC9" s="2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 x14ac:dyDescent="0.25">
      <c r="A10" s="54">
        <v>1</v>
      </c>
      <c r="B10" s="65" t="s">
        <v>6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55" t="str">
        <f>IF(SUMPRODUCT(--(C10:Z10&lt;&gt;""))=0,"",SUM(C10:Z10))</f>
        <v/>
      </c>
      <c r="AB10" s="56">
        <v>1</v>
      </c>
    </row>
    <row r="11" spans="1:80" x14ac:dyDescent="0.25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5" si="0">IF(SUMPRODUCT(--(C11:Z11&lt;&gt;""))=0,"",SUM(C11:Z11))</f>
        <v/>
      </c>
      <c r="AB11" s="56">
        <v>2</v>
      </c>
    </row>
    <row r="12" spans="1:80" x14ac:dyDescent="0.25">
      <c r="A12" s="54">
        <f t="shared" ref="A12:A16" si="1">IF(ISERROR((A11+1)),"",(A11+1))</f>
        <v>3</v>
      </c>
      <c r="B12" s="65" t="s">
        <v>770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/>
      <c r="AB12" s="56">
        <v>46</v>
      </c>
    </row>
    <row r="13" spans="1:80" x14ac:dyDescent="0.25">
      <c r="A13" s="54">
        <f t="shared" si="1"/>
        <v>4</v>
      </c>
      <c r="B13" s="65" t="s">
        <v>211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 x14ac:dyDescent="0.25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 x14ac:dyDescent="0.25">
      <c r="A15" s="54">
        <f t="shared" si="1"/>
        <v>6</v>
      </c>
      <c r="B15" s="65" t="s">
        <v>216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.75" thickBot="1" x14ac:dyDescent="0.3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29" s="59" customFormat="1" ht="15.75" thickBot="1" x14ac:dyDescent="0.25">
      <c r="A17" s="54"/>
      <c r="B17" s="99" t="s">
        <v>177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1"/>
      <c r="AB17" s="58" t="s">
        <v>18</v>
      </c>
      <c r="AC17" s="27"/>
    </row>
    <row r="18" spans="1:29" s="59" customFormat="1" x14ac:dyDescent="0.2">
      <c r="A18" s="54">
        <v>8</v>
      </c>
      <c r="B18" s="65" t="s">
        <v>193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55" t="str">
        <f t="shared" si="0"/>
        <v/>
      </c>
      <c r="AB18" s="58">
        <v>25</v>
      </c>
      <c r="AC18" s="27"/>
    </row>
    <row r="19" spans="1:29" x14ac:dyDescent="0.25">
      <c r="A19" s="54">
        <f t="shared" ref="A19:A20" si="2">IF(ISERROR((A18+1)),"",(A18+1))</f>
        <v>9</v>
      </c>
      <c r="B19" s="65" t="s">
        <v>764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29" ht="12.75" thickBot="1" x14ac:dyDescent="0.3">
      <c r="A20" s="54">
        <f t="shared" si="2"/>
        <v>10</v>
      </c>
      <c r="B20" s="65" t="s">
        <v>212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29" ht="15.75" thickBot="1" x14ac:dyDescent="0.3">
      <c r="A21" s="54"/>
      <c r="B21" s="99" t="s">
        <v>14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1"/>
      <c r="AB21" s="60" t="s">
        <v>17</v>
      </c>
    </row>
    <row r="22" spans="1:29" x14ac:dyDescent="0.25">
      <c r="A22" s="54">
        <v>11</v>
      </c>
      <c r="B22" s="70" t="s">
        <v>7</v>
      </c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1" t="str">
        <f t="shared" si="0"/>
        <v/>
      </c>
      <c r="AB22" s="56">
        <v>14</v>
      </c>
    </row>
    <row r="23" spans="1:29" x14ac:dyDescent="0.25">
      <c r="A23" s="54">
        <f>IF(ISERROR((A22+1)),"",(A22+1))</f>
        <v>12</v>
      </c>
      <c r="B23" s="65" t="s">
        <v>209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29" x14ac:dyDescent="0.25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29" x14ac:dyDescent="0.25">
      <c r="A25" s="54">
        <f t="shared" si="3"/>
        <v>14</v>
      </c>
      <c r="B25" s="65" t="s">
        <v>210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29" x14ac:dyDescent="0.25">
      <c r="A26" s="54">
        <f t="shared" si="3"/>
        <v>15</v>
      </c>
      <c r="B26" s="65" t="s">
        <v>206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29" x14ac:dyDescent="0.25">
      <c r="A27" s="54">
        <f t="shared" si="3"/>
        <v>16</v>
      </c>
      <c r="B27" s="65" t="s">
        <v>207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29" x14ac:dyDescent="0.25">
      <c r="A28" s="54">
        <f t="shared" si="3"/>
        <v>17</v>
      </c>
      <c r="B28" s="65" t="s">
        <v>214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29" x14ac:dyDescent="0.25">
      <c r="A29" s="54">
        <f t="shared" si="3"/>
        <v>18</v>
      </c>
      <c r="B29" s="65" t="s">
        <v>215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29" x14ac:dyDescent="0.25">
      <c r="A30" s="54">
        <f t="shared" si="3"/>
        <v>19</v>
      </c>
      <c r="B30" s="65" t="s">
        <v>213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55" t="str">
        <f t="shared" si="0"/>
        <v/>
      </c>
      <c r="AB30" s="56">
        <v>17</v>
      </c>
    </row>
    <row r="31" spans="1:29" x14ac:dyDescent="0.25">
      <c r="A31" s="54">
        <f t="shared" si="3"/>
        <v>20</v>
      </c>
      <c r="B31" s="65" t="s">
        <v>765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29" ht="12.75" thickBot="1" x14ac:dyDescent="0.3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28" ht="15.75" thickBot="1" x14ac:dyDescent="0.3">
      <c r="A33" s="54"/>
      <c r="B33" s="99" t="s">
        <v>16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1"/>
      <c r="AB33" s="60" t="s">
        <v>15</v>
      </c>
    </row>
    <row r="34" spans="1:28" x14ac:dyDescent="0.25">
      <c r="A34" s="54">
        <v>22</v>
      </c>
      <c r="B34" s="65" t="s">
        <v>766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1" t="str">
        <f t="shared" si="0"/>
        <v/>
      </c>
      <c r="AB34" s="56">
        <v>20</v>
      </c>
    </row>
    <row r="35" spans="1:28" x14ac:dyDescent="0.25">
      <c r="A35" s="54">
        <f t="shared" ref="A35" si="4">IF(ISERROR((A34+1)),"",(A34+1))</f>
        <v>23</v>
      </c>
      <c r="B35" s="65" t="s">
        <v>767</v>
      </c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1" t="str">
        <f t="shared" si="0"/>
        <v/>
      </c>
      <c r="AB35" s="56">
        <v>21</v>
      </c>
    </row>
    <row r="36" spans="1:28" ht="15.75" thickBot="1" x14ac:dyDescent="0.3">
      <c r="A36" s="54"/>
      <c r="B36" s="96" t="s">
        <v>758</v>
      </c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8"/>
      <c r="AB36" s="56" t="s">
        <v>759</v>
      </c>
    </row>
    <row r="37" spans="1:28" ht="13.5" customHeight="1" thickBot="1" x14ac:dyDescent="0.3">
      <c r="A37" s="54">
        <v>24</v>
      </c>
      <c r="B37" s="65" t="s">
        <v>771</v>
      </c>
      <c r="C37" s="71"/>
      <c r="D37" s="71"/>
      <c r="E37" s="71"/>
      <c r="F37" s="71"/>
      <c r="G37" s="71"/>
      <c r="H37" s="71"/>
      <c r="I37" s="71"/>
      <c r="J37" s="71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55" t="str">
        <f t="shared" ref="AA37" si="5">IF(SUMPRODUCT(--(C37:Z37&lt;&gt;""))=0,"",SUM(C37:Z37))</f>
        <v/>
      </c>
      <c r="AB37" s="57">
        <v>40</v>
      </c>
    </row>
    <row r="38" spans="1:28" ht="15.75" thickBot="1" x14ac:dyDescent="0.3">
      <c r="A38" s="54"/>
      <c r="B38" s="99" t="s">
        <v>762</v>
      </c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101"/>
      <c r="AB38" s="56" t="s">
        <v>0</v>
      </c>
    </row>
    <row r="39" spans="1:28" x14ac:dyDescent="0.25">
      <c r="A39" s="54">
        <v>25</v>
      </c>
      <c r="B39" s="65" t="s">
        <v>760</v>
      </c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55" t="str">
        <f t="shared" ref="AA39:AA42" si="6">IF(SUMPRODUCT(--(C39:Z39&lt;&gt;""))=0,"",SUM(C39:Z39))</f>
        <v/>
      </c>
      <c r="AB39" s="57">
        <v>41</v>
      </c>
    </row>
    <row r="40" spans="1:28" x14ac:dyDescent="0.25">
      <c r="A40" s="54">
        <f t="shared" ref="A40:A42" si="7">IF(ISERROR((A39+1)),"",(A39+1))</f>
        <v>26</v>
      </c>
      <c r="B40" s="65" t="s">
        <v>763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55" t="str">
        <f t="shared" si="6"/>
        <v/>
      </c>
      <c r="AB40" s="57">
        <v>42</v>
      </c>
    </row>
    <row r="41" spans="1:28" x14ac:dyDescent="0.25">
      <c r="A41" s="54">
        <f t="shared" si="7"/>
        <v>27</v>
      </c>
      <c r="B41" s="65" t="s">
        <v>761</v>
      </c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55" t="str">
        <f t="shared" si="6"/>
        <v/>
      </c>
      <c r="AB41" s="57">
        <v>43</v>
      </c>
    </row>
    <row r="42" spans="1:28" x14ac:dyDescent="0.25">
      <c r="A42" s="54">
        <f t="shared" si="7"/>
        <v>28</v>
      </c>
      <c r="B42" s="65" t="s">
        <v>769</v>
      </c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55" t="str">
        <f t="shared" si="6"/>
        <v/>
      </c>
      <c r="AB42" s="57">
        <v>44</v>
      </c>
    </row>
    <row r="43" spans="1:28" x14ac:dyDescent="0.25">
      <c r="A43" s="54">
        <v>29</v>
      </c>
      <c r="B43" s="65" t="s">
        <v>768</v>
      </c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55" t="str">
        <f t="shared" ref="AA43" si="8">IF(SUMPRODUCT(--(C43:Z43&lt;&gt;""))=0,"",SUM(C43:Z43))</f>
        <v/>
      </c>
      <c r="AB43" s="57">
        <v>45</v>
      </c>
    </row>
    <row r="44" spans="1:28" ht="12.75" thickBot="1" x14ac:dyDescent="0.3">
      <c r="A44" s="54"/>
      <c r="B44" s="66" t="s">
        <v>160</v>
      </c>
      <c r="C44" s="108" t="s">
        <v>161</v>
      </c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10"/>
      <c r="AB44" s="56"/>
    </row>
    <row r="45" spans="1:28" ht="12.75" thickBot="1" x14ac:dyDescent="0.3">
      <c r="B45" s="63"/>
      <c r="C45" s="102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4"/>
      <c r="AB45" s="60"/>
    </row>
  </sheetData>
  <sheetProtection algorithmName="SHA-512" hashValue="N1C1PxgOm4kKwNByLhmgvKYK4S+tjsRQrKtxyCZfLovUYVRSdHb8Jshy6S+nANCQwHjrGDY9iB40nqdSVkfR3g==" saltValue="Au3+E8ONhw4UE7Bo4+/l/A==" spinCount="100000" sheet="1" selectLockedCells="1"/>
  <mergeCells count="28">
    <mergeCell ref="B36:AA36"/>
    <mergeCell ref="B38:AA38"/>
    <mergeCell ref="C45:AA45"/>
    <mergeCell ref="AA7:AA8"/>
    <mergeCell ref="C6:AA6"/>
    <mergeCell ref="Y7:Z7"/>
    <mergeCell ref="B9:AA9"/>
    <mergeCell ref="B17:AA17"/>
    <mergeCell ref="B21:AA21"/>
    <mergeCell ref="B33:AA33"/>
    <mergeCell ref="C44:AA44"/>
    <mergeCell ref="M7:N7"/>
    <mergeCell ref="O7:P7"/>
    <mergeCell ref="Q7:R7"/>
    <mergeCell ref="S7:T7"/>
    <mergeCell ref="U7:V7"/>
    <mergeCell ref="W7:X7"/>
    <mergeCell ref="A7:B8"/>
    <mergeCell ref="C7:D7"/>
    <mergeCell ref="E7:F7"/>
    <mergeCell ref="G7:H7"/>
    <mergeCell ref="I7:J7"/>
    <mergeCell ref="K7:L7"/>
    <mergeCell ref="A2:A5"/>
    <mergeCell ref="C4:E4"/>
    <mergeCell ref="X4:Z4"/>
    <mergeCell ref="C5:E5"/>
    <mergeCell ref="F5:W5"/>
  </mergeCells>
  <phoneticPr fontId="14" type="noConversion"/>
  <conditionalFormatting sqref="C18:Z18">
    <cfRule type="notContainsBlanks" dxfId="51" priority="30">
      <formula>LEN(TRIM(C18))&gt;0</formula>
    </cfRule>
  </conditionalFormatting>
  <conditionalFormatting sqref="C10:Z16">
    <cfRule type="notContainsBlanks" dxfId="50" priority="29">
      <formula>LEN(TRIM(C10))&gt;0</formula>
    </cfRule>
  </conditionalFormatting>
  <conditionalFormatting sqref="AA18:AA20 AA22:AA32 AA34:AA35 AA10:AA16">
    <cfRule type="notContainsBlanks" dxfId="49" priority="32">
      <formula>LEN(TRIM(AA10))&gt;0</formula>
    </cfRule>
  </conditionalFormatting>
  <conditionalFormatting sqref="B45:AA45">
    <cfRule type="notContainsBlanks" dxfId="48" priority="28">
      <formula>LEN(TRIM(B45))&gt;0</formula>
    </cfRule>
  </conditionalFormatting>
  <conditionalFormatting sqref="B5 B3">
    <cfRule type="notContainsBlanks" dxfId="47" priority="27">
      <formula>LEN(TRIM(B3))&gt;0</formula>
    </cfRule>
  </conditionalFormatting>
  <conditionalFormatting sqref="C6">
    <cfRule type="notContainsBlanks" dxfId="46" priority="26">
      <formula>LEN(TRIM(C6))&gt;0</formula>
    </cfRule>
  </conditionalFormatting>
  <conditionalFormatting sqref="C18:Z20 C22:Z29 C31:Z32 C34:Z35">
    <cfRule type="notContainsBlanks" dxfId="45" priority="24">
      <formula>LEN(TRIM(C18))&gt;0</formula>
    </cfRule>
  </conditionalFormatting>
  <conditionalFormatting sqref="AA37">
    <cfRule type="notContainsBlanks" dxfId="44" priority="23">
      <formula>LEN(TRIM(AA37))&gt;0</formula>
    </cfRule>
  </conditionalFormatting>
  <conditionalFormatting sqref="C37:Z37">
    <cfRule type="notContainsBlanks" dxfId="43" priority="22">
      <formula>LEN(TRIM(C37))&gt;0</formula>
    </cfRule>
  </conditionalFormatting>
  <conditionalFormatting sqref="AA39:AA43">
    <cfRule type="notContainsBlanks" dxfId="42" priority="20">
      <formula>LEN(TRIM(AA39))&gt;0</formula>
    </cfRule>
  </conditionalFormatting>
  <conditionalFormatting sqref="C39:Z43">
    <cfRule type="notContainsBlanks" dxfId="41" priority="19">
      <formula>LEN(TRIM(C39))&gt;0</formula>
    </cfRule>
  </conditionalFormatting>
  <conditionalFormatting sqref="C40:Z40">
    <cfRule type="expression" dxfId="40" priority="4">
      <formula>C40&gt;C39</formula>
    </cfRule>
  </conditionalFormatting>
  <conditionalFormatting sqref="C42:Z42">
    <cfRule type="expression" dxfId="39" priority="1">
      <formula>C42&gt;C41</formula>
    </cfRule>
  </conditionalFormatting>
  <dataValidations count="7">
    <dataValidation type="whole" allowBlank="1" showInputMessage="1" showErrorMessage="1" errorTitle="Non Numeric Character" error="Enter Numbers only" sqref="C22:Z32 C18:Z20 C34:Z35 C37:Z37 C10:Z16 C39:Z43" xr:uid="{D0B94076-49D2-4D9A-8CCC-D09A71BB94A6}">
      <formula1>0</formula1>
      <formula2>10000</formula2>
    </dataValidation>
    <dataValidation type="list" allowBlank="1" showInputMessage="1" showErrorMessage="1" sqref="B5" xr:uid="{A5BB0A3B-BBFC-438E-A63E-D8D0A2F3F6CA}">
      <formula1>INDIRECT($B$3)</formula1>
    </dataValidation>
    <dataValidation type="list" allowBlank="1" showInputMessage="1" showErrorMessage="1" sqref="B3" xr:uid="{F1B57C3A-7ED4-4E16-BEC5-8AA03855F7CF}">
      <formula1>County</formula1>
    </dataValidation>
    <dataValidation type="list" allowBlank="1" showInputMessage="1" showErrorMessage="1" promptTitle="Service Delivery Point (SDP):" prompt="Click arrow to select_x000a_" sqref="C6" xr:uid="{24B8FD96-DC69-4E4E-8AA6-BC85D95F2F3E}">
      <formula1>"PMTCT,CCC"</formula1>
    </dataValidation>
    <dataValidation allowBlank="1" showInputMessage="1" showErrorMessage="1" errorTitle="Non Numeric Character" error="Enter Numbers only" sqref="AA18:AA20 AA22:AA32 AA34:AA35 AA37 AA39:AA43 AA10:AA16" xr:uid="{36A968DE-50B4-4661-AA4B-FF9BB063A171}"/>
    <dataValidation type="list" allowBlank="1" showInputMessage="1" showErrorMessage="1" sqref="X5" xr:uid="{5F7F5120-E52D-4124-8E05-E21FECBE20CE}">
      <formula1>$AD$1:$BI$1</formula1>
    </dataValidation>
    <dataValidation type="list" allowBlank="1" showInputMessage="1" showErrorMessage="1" sqref="Y5" xr:uid="{DA8EED8A-24AD-4EA4-8674-308F4A49B6BC}">
      <formula1>$AD$2:$AP$2</formula1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rowBreaks count="2" manualBreakCount="2">
    <brk id="43" max="26" man="1"/>
    <brk id="44" max="2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6C7F5-C421-4BDC-B737-A3F75FE4C753}">
  <sheetPr>
    <pageSetUpPr fitToPage="1"/>
  </sheetPr>
  <dimension ref="A1:CB45"/>
  <sheetViews>
    <sheetView showGridLines="0" zoomScale="98" zoomScaleNormal="98" zoomScaleSheetLayoutView="106" zoomScalePageLayoutView="80" workbookViewId="0">
      <pane xSplit="2" ySplit="9" topLeftCell="C10" activePane="bottomRight" state="frozen"/>
      <selection activeCell="D42" sqref="D42"/>
      <selection pane="topRight" activeCell="D42" sqref="D42"/>
      <selection pane="bottomLeft" activeCell="D42" sqref="D42"/>
      <selection pane="bottomRight" activeCell="C10" sqref="C10"/>
    </sheetView>
  </sheetViews>
  <sheetFormatPr defaultColWidth="6.5703125" defaultRowHeight="12" x14ac:dyDescent="0.25"/>
  <cols>
    <col min="1" max="1" width="3.140625" style="62" bestFit="1" customWidth="1"/>
    <col min="2" max="2" width="74" style="64" bestFit="1" customWidth="1"/>
    <col min="3" max="23" width="3.85546875" style="26" customWidth="1"/>
    <col min="24" max="24" width="4.5703125" style="26" customWidth="1"/>
    <col min="25" max="25" width="5.5703125" style="26" customWidth="1"/>
    <col min="26" max="26" width="5" style="26" bestFit="1" customWidth="1"/>
    <col min="27" max="27" width="4.85546875" style="26" bestFit="1" customWidth="1"/>
    <col min="28" max="28" width="9.140625" style="26" hidden="1" customWidth="1"/>
    <col min="29" max="29" width="57.7109375" style="27" customWidth="1"/>
    <col min="30" max="30" width="4.28515625" style="74" bestFit="1" customWidth="1"/>
    <col min="31" max="61" width="3" style="74" bestFit="1" customWidth="1"/>
    <col min="62" max="16384" width="6.5703125" style="27"/>
  </cols>
  <sheetData>
    <row r="1" spans="1:80" ht="12.75" thickBot="1" x14ac:dyDescent="0.3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772</v>
      </c>
      <c r="AF1" s="75" t="s">
        <v>773</v>
      </c>
      <c r="AG1" s="75" t="s">
        <v>774</v>
      </c>
      <c r="AH1" s="75" t="s">
        <v>775</v>
      </c>
      <c r="AI1" s="75" t="s">
        <v>776</v>
      </c>
      <c r="AJ1" s="75" t="s">
        <v>777</v>
      </c>
      <c r="AK1" s="75" t="s">
        <v>778</v>
      </c>
      <c r="AL1" s="75" t="s">
        <v>779</v>
      </c>
      <c r="AM1" s="75" t="s">
        <v>780</v>
      </c>
      <c r="AN1" s="75" t="s">
        <v>781</v>
      </c>
      <c r="AO1" s="75" t="s">
        <v>782</v>
      </c>
      <c r="AP1" s="75" t="s">
        <v>783</v>
      </c>
      <c r="AQ1" s="75" t="s">
        <v>784</v>
      </c>
      <c r="AR1" s="75" t="s">
        <v>785</v>
      </c>
      <c r="AS1" s="75" t="s">
        <v>786</v>
      </c>
      <c r="AT1" s="75" t="s">
        <v>787</v>
      </c>
      <c r="AU1" s="75" t="s">
        <v>788</v>
      </c>
      <c r="AV1" s="75" t="s">
        <v>789</v>
      </c>
      <c r="AW1" s="75" t="s">
        <v>790</v>
      </c>
      <c r="AX1" s="75" t="s">
        <v>791</v>
      </c>
      <c r="AY1" s="75" t="s">
        <v>792</v>
      </c>
      <c r="AZ1" s="75" t="s">
        <v>793</v>
      </c>
      <c r="BA1" s="75" t="s">
        <v>794</v>
      </c>
      <c r="BB1" s="75" t="s">
        <v>795</v>
      </c>
      <c r="BC1" s="75" t="s">
        <v>796</v>
      </c>
      <c r="BD1" s="75" t="s">
        <v>797</v>
      </c>
      <c r="BE1" s="75" t="s">
        <v>798</v>
      </c>
      <c r="BF1" s="75" t="s">
        <v>799</v>
      </c>
      <c r="BG1" s="75" t="s">
        <v>800</v>
      </c>
      <c r="BH1" s="75" t="s">
        <v>801</v>
      </c>
      <c r="BI1" s="75" t="s">
        <v>802</v>
      </c>
    </row>
    <row r="2" spans="1:80" ht="12" customHeight="1" thickBot="1" x14ac:dyDescent="0.3">
      <c r="A2" s="78" t="s">
        <v>803</v>
      </c>
      <c r="B2" s="67" t="s">
        <v>190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772</v>
      </c>
      <c r="AF2" s="76" t="s">
        <v>773</v>
      </c>
      <c r="AG2" s="76" t="s">
        <v>774</v>
      </c>
      <c r="AH2" s="76" t="s">
        <v>775</v>
      </c>
      <c r="AI2" s="76" t="s">
        <v>776</v>
      </c>
      <c r="AJ2" s="76" t="s">
        <v>777</v>
      </c>
      <c r="AK2" s="76" t="s">
        <v>778</v>
      </c>
      <c r="AL2" s="76" t="s">
        <v>779</v>
      </c>
      <c r="AM2" s="76" t="s">
        <v>780</v>
      </c>
      <c r="AN2" s="76" t="s">
        <v>781</v>
      </c>
      <c r="AO2" s="76" t="s">
        <v>782</v>
      </c>
      <c r="AP2" s="76" t="s">
        <v>783</v>
      </c>
    </row>
    <row r="3" spans="1:80" ht="12.75" thickBot="1" x14ac:dyDescent="0.3">
      <c r="A3" s="79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 x14ac:dyDescent="0.25">
      <c r="A4" s="79"/>
      <c r="B4" s="68" t="s">
        <v>191</v>
      </c>
      <c r="C4" s="81" t="s">
        <v>31</v>
      </c>
      <c r="D4" s="82"/>
      <c r="E4" s="82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83" t="s">
        <v>30</v>
      </c>
      <c r="Y4" s="83"/>
      <c r="Z4" s="84"/>
      <c r="AA4" s="39"/>
    </row>
    <row r="5" spans="1:80" ht="12.75" thickBot="1" x14ac:dyDescent="0.3">
      <c r="A5" s="80"/>
      <c r="B5" s="40"/>
      <c r="C5" s="85" t="str">
        <f>IF(ISERROR((RIGHT(B5,LEN(B5)- FIND("_",B5)))),"",(RIGHT(B5,LEN(B5)- FIND("_",B5))))</f>
        <v/>
      </c>
      <c r="D5" s="86"/>
      <c r="E5" s="87"/>
      <c r="F5" s="88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7"/>
      <c r="X5" s="72" t="s">
        <v>4</v>
      </c>
      <c r="Y5" s="72" t="s">
        <v>5</v>
      </c>
      <c r="Z5" s="73">
        <v>2020</v>
      </c>
      <c r="AA5" s="43"/>
    </row>
    <row r="6" spans="1:80" ht="12.75" thickBot="1" x14ac:dyDescent="0.3">
      <c r="A6" s="44"/>
      <c r="B6" s="45" t="s">
        <v>162</v>
      </c>
      <c r="C6" s="107" t="s">
        <v>192</v>
      </c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</row>
    <row r="7" spans="1:80" s="48" customFormat="1" x14ac:dyDescent="0.25">
      <c r="A7" s="90" t="s">
        <v>9</v>
      </c>
      <c r="B7" s="91"/>
      <c r="C7" s="89" t="s">
        <v>194</v>
      </c>
      <c r="D7" s="89"/>
      <c r="E7" s="94" t="s">
        <v>195</v>
      </c>
      <c r="F7" s="95"/>
      <c r="G7" s="94" t="s">
        <v>196</v>
      </c>
      <c r="H7" s="95"/>
      <c r="I7" s="94" t="s">
        <v>197</v>
      </c>
      <c r="J7" s="95"/>
      <c r="K7" s="94" t="s">
        <v>198</v>
      </c>
      <c r="L7" s="95"/>
      <c r="M7" s="94" t="s">
        <v>199</v>
      </c>
      <c r="N7" s="111"/>
      <c r="O7" s="94" t="s">
        <v>200</v>
      </c>
      <c r="P7" s="95"/>
      <c r="Q7" s="94" t="s">
        <v>201</v>
      </c>
      <c r="R7" s="111"/>
      <c r="S7" s="89" t="s">
        <v>202</v>
      </c>
      <c r="T7" s="89"/>
      <c r="U7" s="94" t="s">
        <v>203</v>
      </c>
      <c r="V7" s="95"/>
      <c r="W7" s="89" t="s">
        <v>204</v>
      </c>
      <c r="X7" s="89"/>
      <c r="Y7" s="89" t="s">
        <v>205</v>
      </c>
      <c r="Z7" s="94"/>
      <c r="AA7" s="105" t="s">
        <v>217</v>
      </c>
      <c r="AB7" s="46"/>
      <c r="AC7" s="27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 x14ac:dyDescent="0.3">
      <c r="A8" s="92"/>
      <c r="B8" s="93"/>
      <c r="C8" s="49" t="s">
        <v>0</v>
      </c>
      <c r="D8" s="50" t="s">
        <v>1</v>
      </c>
      <c r="E8" s="49" t="s">
        <v>0</v>
      </c>
      <c r="F8" s="50" t="s">
        <v>1</v>
      </c>
      <c r="G8" s="49" t="s">
        <v>0</v>
      </c>
      <c r="H8" s="50" t="s">
        <v>1</v>
      </c>
      <c r="I8" s="49" t="s">
        <v>0</v>
      </c>
      <c r="J8" s="50" t="s">
        <v>1</v>
      </c>
      <c r="K8" s="49" t="s">
        <v>0</v>
      </c>
      <c r="L8" s="50" t="s">
        <v>1</v>
      </c>
      <c r="M8" s="49" t="s">
        <v>0</v>
      </c>
      <c r="N8" s="50" t="s">
        <v>1</v>
      </c>
      <c r="O8" s="49" t="s">
        <v>0</v>
      </c>
      <c r="P8" s="50" t="s">
        <v>1</v>
      </c>
      <c r="Q8" s="49" t="s">
        <v>0</v>
      </c>
      <c r="R8" s="50" t="s">
        <v>1</v>
      </c>
      <c r="S8" s="49" t="s">
        <v>0</v>
      </c>
      <c r="T8" s="50" t="s">
        <v>1</v>
      </c>
      <c r="U8" s="49" t="s">
        <v>0</v>
      </c>
      <c r="V8" s="50" t="s">
        <v>1</v>
      </c>
      <c r="W8" s="49" t="s">
        <v>0</v>
      </c>
      <c r="X8" s="50" t="s">
        <v>1</v>
      </c>
      <c r="Y8" s="49" t="s">
        <v>0</v>
      </c>
      <c r="Z8" s="51" t="s">
        <v>1</v>
      </c>
      <c r="AA8" s="106"/>
      <c r="AB8" s="46"/>
      <c r="AC8" s="27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thickBot="1" x14ac:dyDescent="0.3">
      <c r="A9" s="52" t="s">
        <v>19</v>
      </c>
      <c r="B9" s="99" t="s">
        <v>20</v>
      </c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1"/>
      <c r="AB9" s="53" t="s">
        <v>208</v>
      </c>
      <c r="AC9" s="27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 x14ac:dyDescent="0.25">
      <c r="A10" s="54">
        <v>1</v>
      </c>
      <c r="B10" s="65" t="s">
        <v>6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55" t="str">
        <f>IF(SUMPRODUCT(--(C10:Z10&lt;&gt;""))=0,"",SUM(C10:Z10))</f>
        <v/>
      </c>
      <c r="AB10" s="56">
        <v>1</v>
      </c>
    </row>
    <row r="11" spans="1:80" x14ac:dyDescent="0.25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2" si="0">IF(SUMPRODUCT(--(C11:Z11&lt;&gt;""))=0,"",SUM(C11:Z11))</f>
        <v/>
      </c>
      <c r="AB11" s="56">
        <v>2</v>
      </c>
    </row>
    <row r="12" spans="1:80" x14ac:dyDescent="0.25">
      <c r="A12" s="54">
        <f t="shared" ref="A12:A16" si="1">IF(ISERROR((A11+1)),"",(A11+1))</f>
        <v>3</v>
      </c>
      <c r="B12" s="65" t="s">
        <v>770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/>
      <c r="AB12" s="56">
        <v>46</v>
      </c>
    </row>
    <row r="13" spans="1:80" x14ac:dyDescent="0.25">
      <c r="A13" s="54">
        <f t="shared" si="1"/>
        <v>4</v>
      </c>
      <c r="B13" s="65" t="s">
        <v>211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 x14ac:dyDescent="0.25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 x14ac:dyDescent="0.25">
      <c r="A15" s="54">
        <f t="shared" si="1"/>
        <v>6</v>
      </c>
      <c r="B15" s="65" t="s">
        <v>216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.75" thickBot="1" x14ac:dyDescent="0.3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61" s="59" customFormat="1" ht="15.75" thickBot="1" x14ac:dyDescent="0.25">
      <c r="A17" s="54"/>
      <c r="B17" s="99" t="s">
        <v>177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1"/>
      <c r="AB17" s="58" t="s">
        <v>18</v>
      </c>
      <c r="AC17" s="2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</row>
    <row r="18" spans="1:61" s="59" customFormat="1" x14ac:dyDescent="0.2">
      <c r="A18" s="54">
        <v>8</v>
      </c>
      <c r="B18" s="65" t="s">
        <v>193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55" t="str">
        <f t="shared" si="0"/>
        <v/>
      </c>
      <c r="AB18" s="58">
        <v>25</v>
      </c>
      <c r="AC18" s="2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</row>
    <row r="19" spans="1:61" x14ac:dyDescent="0.25">
      <c r="A19" s="54">
        <f t="shared" ref="A19:A20" si="2">IF(ISERROR((A18+1)),"",(A18+1))</f>
        <v>9</v>
      </c>
      <c r="B19" s="65" t="s">
        <v>764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61" ht="12.75" thickBot="1" x14ac:dyDescent="0.3">
      <c r="A20" s="54">
        <f t="shared" si="2"/>
        <v>10</v>
      </c>
      <c r="B20" s="65" t="s">
        <v>212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61" ht="15.75" thickBot="1" x14ac:dyDescent="0.3">
      <c r="A21" s="54"/>
      <c r="B21" s="99" t="s">
        <v>14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1"/>
      <c r="AB21" s="60" t="s">
        <v>17</v>
      </c>
    </row>
    <row r="22" spans="1:61" x14ac:dyDescent="0.25">
      <c r="A22" s="54">
        <v>11</v>
      </c>
      <c r="B22" s="70" t="s">
        <v>7</v>
      </c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1" t="str">
        <f t="shared" si="0"/>
        <v/>
      </c>
      <c r="AB22" s="56">
        <v>14</v>
      </c>
    </row>
    <row r="23" spans="1:61" x14ac:dyDescent="0.25">
      <c r="A23" s="54">
        <f>IF(ISERROR((A22+1)),"",(A22+1))</f>
        <v>12</v>
      </c>
      <c r="B23" s="65" t="s">
        <v>209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61" x14ac:dyDescent="0.25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61" x14ac:dyDescent="0.25">
      <c r="A25" s="54">
        <f t="shared" si="3"/>
        <v>14</v>
      </c>
      <c r="B25" s="65" t="s">
        <v>210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61" x14ac:dyDescent="0.25">
      <c r="A26" s="54">
        <f t="shared" si="3"/>
        <v>15</v>
      </c>
      <c r="B26" s="65" t="s">
        <v>206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61" x14ac:dyDescent="0.25">
      <c r="A27" s="54">
        <f t="shared" si="3"/>
        <v>16</v>
      </c>
      <c r="B27" s="65" t="s">
        <v>207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61" x14ac:dyDescent="0.25">
      <c r="A28" s="54">
        <f t="shared" si="3"/>
        <v>17</v>
      </c>
      <c r="B28" s="65" t="s">
        <v>214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61" x14ac:dyDescent="0.25">
      <c r="A29" s="54">
        <f t="shared" si="3"/>
        <v>18</v>
      </c>
      <c r="B29" s="65" t="s">
        <v>215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61" x14ac:dyDescent="0.25">
      <c r="A30" s="54">
        <f t="shared" si="3"/>
        <v>19</v>
      </c>
      <c r="B30" s="65" t="s">
        <v>213</v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55" t="str">
        <f t="shared" si="0"/>
        <v/>
      </c>
      <c r="AB30" s="56">
        <v>17</v>
      </c>
    </row>
    <row r="31" spans="1:61" x14ac:dyDescent="0.25">
      <c r="A31" s="54">
        <f t="shared" si="3"/>
        <v>20</v>
      </c>
      <c r="B31" s="65" t="s">
        <v>765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61" ht="12.75" thickBot="1" x14ac:dyDescent="0.3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28" ht="15.75" thickBot="1" x14ac:dyDescent="0.3">
      <c r="A33" s="54"/>
      <c r="B33" s="99" t="s">
        <v>16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1"/>
      <c r="AB33" s="60" t="s">
        <v>15</v>
      </c>
    </row>
    <row r="34" spans="1:28" x14ac:dyDescent="0.25">
      <c r="A34" s="54">
        <v>22</v>
      </c>
      <c r="B34" s="65" t="s">
        <v>766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1" t="str">
        <f t="shared" ref="AA34:AA35" si="4">IF(SUMPRODUCT(--(C34:Z34&lt;&gt;""))=0,"",SUM(C34:Z34))</f>
        <v/>
      </c>
      <c r="AB34" s="56">
        <v>20</v>
      </c>
    </row>
    <row r="35" spans="1:28" ht="12.75" thickBot="1" x14ac:dyDescent="0.3">
      <c r="A35" s="54">
        <f t="shared" ref="A35" si="5">IF(ISERROR((A34+1)),"",(A34+1))</f>
        <v>23</v>
      </c>
      <c r="B35" s="65" t="s">
        <v>767</v>
      </c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1" t="str">
        <f t="shared" si="4"/>
        <v/>
      </c>
      <c r="AB35" s="56">
        <v>21</v>
      </c>
    </row>
    <row r="36" spans="1:28" ht="15.75" thickBot="1" x14ac:dyDescent="0.3">
      <c r="A36" s="54"/>
      <c r="B36" s="99" t="s">
        <v>758</v>
      </c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1"/>
      <c r="AB36" s="56" t="s">
        <v>759</v>
      </c>
    </row>
    <row r="37" spans="1:28" ht="12.75" thickBot="1" x14ac:dyDescent="0.3">
      <c r="A37" s="54">
        <v>24</v>
      </c>
      <c r="B37" s="65" t="s">
        <v>771</v>
      </c>
      <c r="C37" s="71"/>
      <c r="D37" s="71"/>
      <c r="E37" s="71"/>
      <c r="F37" s="71"/>
      <c r="G37" s="71"/>
      <c r="H37" s="71"/>
      <c r="I37" s="71"/>
      <c r="J37" s="71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55" t="str">
        <f t="shared" ref="AA37" si="6">IF(SUMPRODUCT(--(C37:Z37&lt;&gt;""))=0,"",SUM(C37:Z37))</f>
        <v/>
      </c>
      <c r="AB37" s="57">
        <v>40</v>
      </c>
    </row>
    <row r="38" spans="1:28" ht="15.75" thickBot="1" x14ac:dyDescent="0.3">
      <c r="A38" s="54"/>
      <c r="B38" s="99" t="s">
        <v>762</v>
      </c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101"/>
      <c r="AB38" s="56" t="s">
        <v>0</v>
      </c>
    </row>
    <row r="39" spans="1:28" x14ac:dyDescent="0.25">
      <c r="A39" s="54">
        <v>25</v>
      </c>
      <c r="B39" s="65" t="s">
        <v>760</v>
      </c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55" t="str">
        <f t="shared" ref="AA39:AA43" si="7">IF(SUMPRODUCT(--(C39:Z39&lt;&gt;""))=0,"",SUM(C39:Z39))</f>
        <v/>
      </c>
      <c r="AB39" s="57">
        <v>41</v>
      </c>
    </row>
    <row r="40" spans="1:28" x14ac:dyDescent="0.25">
      <c r="A40" s="54">
        <f t="shared" ref="A40:A42" si="8">IF(ISERROR((A39+1)),"",(A39+1))</f>
        <v>26</v>
      </c>
      <c r="B40" s="65" t="s">
        <v>763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55" t="str">
        <f t="shared" si="7"/>
        <v/>
      </c>
      <c r="AB40" s="57">
        <v>42</v>
      </c>
    </row>
    <row r="41" spans="1:28" x14ac:dyDescent="0.25">
      <c r="A41" s="54">
        <f t="shared" si="8"/>
        <v>27</v>
      </c>
      <c r="B41" s="65" t="s">
        <v>761</v>
      </c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55" t="str">
        <f t="shared" si="7"/>
        <v/>
      </c>
      <c r="AB41" s="57">
        <v>43</v>
      </c>
    </row>
    <row r="42" spans="1:28" x14ac:dyDescent="0.25">
      <c r="A42" s="54">
        <f t="shared" si="8"/>
        <v>28</v>
      </c>
      <c r="B42" s="65" t="s">
        <v>769</v>
      </c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55" t="str">
        <f t="shared" si="7"/>
        <v/>
      </c>
      <c r="AB42" s="57">
        <v>44</v>
      </c>
    </row>
    <row r="43" spans="1:28" x14ac:dyDescent="0.25">
      <c r="A43" s="54">
        <v>29</v>
      </c>
      <c r="B43" s="65" t="s">
        <v>768</v>
      </c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55" t="str">
        <f t="shared" si="7"/>
        <v/>
      </c>
      <c r="AB43" s="57">
        <v>45</v>
      </c>
    </row>
    <row r="44" spans="1:28" ht="12.75" thickBot="1" x14ac:dyDescent="0.3">
      <c r="A44" s="54"/>
      <c r="B44" s="66" t="s">
        <v>160</v>
      </c>
      <c r="C44" s="108" t="s">
        <v>161</v>
      </c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10"/>
      <c r="AB44" s="56"/>
    </row>
    <row r="45" spans="1:28" ht="12.75" thickBot="1" x14ac:dyDescent="0.3">
      <c r="B45" s="63"/>
      <c r="C45" s="102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4"/>
      <c r="AB45" s="60"/>
    </row>
  </sheetData>
  <sheetProtection algorithmName="SHA-512" hashValue="WfAXCmEg4PXV8l9r0m22zG3hdvRqKHs9XYN/E05IWEChNMrtiF3mbjCAwThcwkJdcUMq8DTPSn5LYCjituqCJQ==" saltValue="/aGzeFRiqT2g6u6+KOBHKw==" spinCount="100000" sheet="1" selectLockedCells="1"/>
  <mergeCells count="28">
    <mergeCell ref="B36:AA36"/>
    <mergeCell ref="B38:AA38"/>
    <mergeCell ref="C44:AA44"/>
    <mergeCell ref="C45:AA45"/>
    <mergeCell ref="Y7:Z7"/>
    <mergeCell ref="AA7:AA8"/>
    <mergeCell ref="B9:AA9"/>
    <mergeCell ref="B17:AA17"/>
    <mergeCell ref="B21:AA21"/>
    <mergeCell ref="B33:AA33"/>
    <mergeCell ref="M7:N7"/>
    <mergeCell ref="O7:P7"/>
    <mergeCell ref="Q7:R7"/>
    <mergeCell ref="S7:T7"/>
    <mergeCell ref="U7:V7"/>
    <mergeCell ref="W7:X7"/>
    <mergeCell ref="K7:L7"/>
    <mergeCell ref="A2:A5"/>
    <mergeCell ref="C4:E4"/>
    <mergeCell ref="X4:Z4"/>
    <mergeCell ref="C5:E5"/>
    <mergeCell ref="F5:W5"/>
    <mergeCell ref="C6:AA6"/>
    <mergeCell ref="A7:B8"/>
    <mergeCell ref="C7:D7"/>
    <mergeCell ref="E7:F7"/>
    <mergeCell ref="G7:H7"/>
    <mergeCell ref="I7:J7"/>
  </mergeCells>
  <conditionalFormatting sqref="C18:Z18">
    <cfRule type="notContainsBlanks" dxfId="38" priority="33">
      <formula>LEN(TRIM(C18))&gt;0</formula>
    </cfRule>
  </conditionalFormatting>
  <conditionalFormatting sqref="C10:Z16">
    <cfRule type="notContainsBlanks" dxfId="37" priority="32">
      <formula>LEN(TRIM(C10))&gt;0</formula>
    </cfRule>
  </conditionalFormatting>
  <conditionalFormatting sqref="AA18:AA20 AA22:AA32 AA10:AA16">
    <cfRule type="notContainsBlanks" dxfId="36" priority="34">
      <formula>LEN(TRIM(AA10))&gt;0</formula>
    </cfRule>
  </conditionalFormatting>
  <conditionalFormatting sqref="B45:AA45">
    <cfRule type="notContainsBlanks" dxfId="35" priority="31">
      <formula>LEN(TRIM(B45))&gt;0</formula>
    </cfRule>
  </conditionalFormatting>
  <conditionalFormatting sqref="B5 B3">
    <cfRule type="notContainsBlanks" dxfId="34" priority="30">
      <formula>LEN(TRIM(B3))&gt;0</formula>
    </cfRule>
  </conditionalFormatting>
  <conditionalFormatting sqref="C6">
    <cfRule type="notContainsBlanks" dxfId="33" priority="29">
      <formula>LEN(TRIM(C6))&gt;0</formula>
    </cfRule>
  </conditionalFormatting>
  <conditionalFormatting sqref="C18:Z20 C22:Z29 C31:Z32">
    <cfRule type="notContainsBlanks" dxfId="32" priority="27">
      <formula>LEN(TRIM(C18))&gt;0</formula>
    </cfRule>
  </conditionalFormatting>
  <conditionalFormatting sqref="AA37">
    <cfRule type="notContainsBlanks" dxfId="31" priority="26">
      <formula>LEN(TRIM(AA37))&gt;0</formula>
    </cfRule>
  </conditionalFormatting>
  <conditionalFormatting sqref="C37:Z37">
    <cfRule type="notContainsBlanks" dxfId="30" priority="25">
      <formula>LEN(TRIM(C37))&gt;0</formula>
    </cfRule>
  </conditionalFormatting>
  <conditionalFormatting sqref="AA39:AA42">
    <cfRule type="notContainsBlanks" dxfId="29" priority="24">
      <formula>LEN(TRIM(AA39))&gt;0</formula>
    </cfRule>
  </conditionalFormatting>
  <conditionalFormatting sqref="C39:Z41">
    <cfRule type="notContainsBlanks" dxfId="28" priority="23">
      <formula>LEN(TRIM(C39))&gt;0</formula>
    </cfRule>
  </conditionalFormatting>
  <conditionalFormatting sqref="C40:Z40">
    <cfRule type="expression" dxfId="27" priority="16">
      <formula>C40&gt;C39</formula>
    </cfRule>
  </conditionalFormatting>
  <conditionalFormatting sqref="C30:Z30">
    <cfRule type="notContainsBlanks" dxfId="26" priority="13">
      <formula>LEN(TRIM(C30))&gt;0</formula>
    </cfRule>
  </conditionalFormatting>
  <conditionalFormatting sqref="AA43">
    <cfRule type="notContainsBlanks" dxfId="25" priority="11">
      <formula>LEN(TRIM(AA43))&gt;0</formula>
    </cfRule>
  </conditionalFormatting>
  <conditionalFormatting sqref="C43:Z43">
    <cfRule type="notContainsBlanks" dxfId="24" priority="10">
      <formula>LEN(TRIM(C43))&gt;0</formula>
    </cfRule>
  </conditionalFormatting>
  <conditionalFormatting sqref="C42:Z42">
    <cfRule type="notContainsBlanks" dxfId="23" priority="4">
      <formula>LEN(TRIM(C42))&gt;0</formula>
    </cfRule>
  </conditionalFormatting>
  <conditionalFormatting sqref="C42:Z42">
    <cfRule type="expression" dxfId="22" priority="3">
      <formula>C42&gt;C41</formula>
    </cfRule>
  </conditionalFormatting>
  <conditionalFormatting sqref="AA34:AA35">
    <cfRule type="notContainsBlanks" dxfId="21" priority="2">
      <formula>LEN(TRIM(AA34))&gt;0</formula>
    </cfRule>
  </conditionalFormatting>
  <conditionalFormatting sqref="C34:Z35">
    <cfRule type="notContainsBlanks" dxfId="20" priority="1">
      <formula>LEN(TRIM(C34))&gt;0</formula>
    </cfRule>
  </conditionalFormatting>
  <dataValidations count="7">
    <dataValidation allowBlank="1" showInputMessage="1" showErrorMessage="1" errorTitle="Non Numeric Character" error="Enter Numbers only" sqref="AA18:AA20 AA22:AA32 AA10:AA16 AA37 AA39:AA43 AA34:AA35" xr:uid="{17B34FEB-6871-4B31-9A02-FC2992EA0645}"/>
    <dataValidation type="list" allowBlank="1" showInputMessage="1" showErrorMessage="1" promptTitle="Service Delivery Point (SDP):" prompt="Click arrow to select_x000a_" sqref="C6" xr:uid="{C634B8CB-9DDD-435C-BA32-03DBE0C1B541}">
      <formula1>"PMTCT,CCC"</formula1>
    </dataValidation>
    <dataValidation type="list" allowBlank="1" showInputMessage="1" showErrorMessage="1" sqref="B3" xr:uid="{7EC3BFAA-790B-4690-82BA-43DBC27702CE}">
      <formula1>County</formula1>
    </dataValidation>
    <dataValidation type="list" allowBlank="1" showInputMessage="1" showErrorMessage="1" sqref="B5" xr:uid="{718B4D10-7666-48BE-B21A-BBA4BE1C6751}">
      <formula1>INDIRECT($B$3)</formula1>
    </dataValidation>
    <dataValidation type="whole" allowBlank="1" showInputMessage="1" showErrorMessage="1" errorTitle="Non Numeric Character" error="Enter Numbers only" sqref="C10:Z16 C18:Z20 C22:Z32 C37:Z37 C39:Z43 C34:Z35" xr:uid="{45671382-FFA2-4FE5-BBBE-628BB5EA4855}">
      <formula1>0</formula1>
      <formula2>10000</formula2>
    </dataValidation>
    <dataValidation type="list" allowBlank="1" showInputMessage="1" showErrorMessage="1" sqref="Y5" xr:uid="{D94FA98D-70FD-4665-A4DF-2BEBE48658ED}">
      <formula1>$AD$2:$AP$2</formula1>
    </dataValidation>
    <dataValidation type="list" allowBlank="1" showInputMessage="1" showErrorMessage="1" sqref="X5" xr:uid="{FF7D76B9-2CDF-4D4B-98D9-227223E942F1}">
      <formula1>$AD$1:$BI$1</formula1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DBBF8-D104-4806-BF56-9B4298778C71}">
  <dimension ref="A1:J139"/>
  <sheetViews>
    <sheetView topLeftCell="D1" workbookViewId="0">
      <pane ySplit="1" topLeftCell="A2" activePane="bottomLeft" state="frozen"/>
      <selection pane="bottomLeft" activeCell="G5" sqref="G5"/>
    </sheetView>
  </sheetViews>
  <sheetFormatPr defaultRowHeight="15" x14ac:dyDescent="0.25"/>
  <cols>
    <col min="1" max="1" width="13.28515625" customWidth="1"/>
    <col min="2" max="2" width="18.7109375" customWidth="1"/>
    <col min="3" max="3" width="12.28515625" customWidth="1"/>
    <col min="4" max="4" width="20.85546875" customWidth="1"/>
    <col min="5" max="5" width="11.5703125" customWidth="1"/>
    <col min="6" max="6" width="15.28515625" bestFit="1" customWidth="1"/>
    <col min="7" max="7" width="77.140625" bestFit="1" customWidth="1"/>
    <col min="8" max="8" width="9.7109375" customWidth="1"/>
    <col min="9" max="9" width="13.42578125" customWidth="1"/>
    <col min="10" max="10" width="8.7109375" customWidth="1"/>
  </cols>
  <sheetData>
    <row r="1" spans="1:10" x14ac:dyDescent="0.25">
      <c r="A1" s="17" t="s">
        <v>164</v>
      </c>
      <c r="B1" s="18" t="s">
        <v>165</v>
      </c>
      <c r="C1" s="18" t="s">
        <v>166</v>
      </c>
      <c r="D1" s="18" t="s">
        <v>167</v>
      </c>
      <c r="E1" s="18" t="s">
        <v>171</v>
      </c>
      <c r="F1" s="18" t="s">
        <v>172</v>
      </c>
      <c r="G1" s="18" t="s">
        <v>163</v>
      </c>
      <c r="H1" s="18" t="s">
        <v>168</v>
      </c>
      <c r="I1" s="18" t="s">
        <v>169</v>
      </c>
      <c r="J1" s="19" t="s">
        <v>170</v>
      </c>
    </row>
    <row r="2" spans="1:10" x14ac:dyDescent="0.25">
      <c r="A2" s="4" t="e">
        <f t="shared" ref="A2:A33" si="0">sitecounty</f>
        <v>#REF!</v>
      </c>
      <c r="B2" s="4" t="e">
        <f t="shared" ref="B2:B33" si="1">site</f>
        <v>#REF!</v>
      </c>
      <c r="C2" s="4" t="e">
        <f t="shared" ref="C2:C33" si="2">mflcode</f>
        <v>#REF!</v>
      </c>
      <c r="D2" s="20" t="e">
        <f t="shared" ref="D2:D33" si="3">yyyy&amp;"-"&amp;mm&amp;"-"&amp;dd</f>
        <v>#REF!</v>
      </c>
      <c r="E2" s="4" t="e">
        <f t="shared" ref="E2:E33" si="4">sdp</f>
        <v>#REF!</v>
      </c>
      <c r="F2" s="6" t="s">
        <v>176</v>
      </c>
      <c r="G2" s="7" t="s">
        <v>178</v>
      </c>
      <c r="H2" s="7" t="s">
        <v>0</v>
      </c>
      <c r="I2" s="7" t="s">
        <v>11</v>
      </c>
      <c r="J2" s="11" t="e">
        <f>#REF!</f>
        <v>#REF!</v>
      </c>
    </row>
    <row r="3" spans="1:10" x14ac:dyDescent="0.25">
      <c r="A3" s="4" t="e">
        <f t="shared" si="0"/>
        <v>#REF!</v>
      </c>
      <c r="B3" s="4" t="e">
        <f t="shared" si="1"/>
        <v>#REF!</v>
      </c>
      <c r="C3" s="4" t="e">
        <f t="shared" si="2"/>
        <v>#REF!</v>
      </c>
      <c r="D3" s="20" t="e">
        <f t="shared" si="3"/>
        <v>#REF!</v>
      </c>
      <c r="E3" s="4" t="e">
        <f t="shared" si="4"/>
        <v>#REF!</v>
      </c>
      <c r="F3" s="6" t="s">
        <v>176</v>
      </c>
      <c r="G3" s="7" t="s">
        <v>179</v>
      </c>
      <c r="H3" s="7" t="s">
        <v>0</v>
      </c>
      <c r="I3" s="7" t="s">
        <v>11</v>
      </c>
      <c r="J3" s="11" t="e">
        <f>#REF!</f>
        <v>#REF!</v>
      </c>
    </row>
    <row r="4" spans="1:10" x14ac:dyDescent="0.25">
      <c r="A4" s="4" t="e">
        <f t="shared" si="0"/>
        <v>#REF!</v>
      </c>
      <c r="B4" s="4" t="e">
        <f t="shared" si="1"/>
        <v>#REF!</v>
      </c>
      <c r="C4" s="4" t="e">
        <f t="shared" si="2"/>
        <v>#REF!</v>
      </c>
      <c r="D4" s="20" t="e">
        <f t="shared" si="3"/>
        <v>#REF!</v>
      </c>
      <c r="E4" s="4" t="e">
        <f t="shared" si="4"/>
        <v>#REF!</v>
      </c>
      <c r="F4" s="6" t="s">
        <v>176</v>
      </c>
      <c r="G4" s="7" t="s">
        <v>180</v>
      </c>
      <c r="H4" s="7" t="s">
        <v>0</v>
      </c>
      <c r="I4" s="7" t="s">
        <v>11</v>
      </c>
      <c r="J4" s="11" t="e">
        <f>#REF!</f>
        <v>#REF!</v>
      </c>
    </row>
    <row r="5" spans="1:10" x14ac:dyDescent="0.25">
      <c r="A5" s="4" t="e">
        <f t="shared" si="0"/>
        <v>#REF!</v>
      </c>
      <c r="B5" s="4" t="e">
        <f t="shared" si="1"/>
        <v>#REF!</v>
      </c>
      <c r="C5" s="4" t="e">
        <f t="shared" si="2"/>
        <v>#REF!</v>
      </c>
      <c r="D5" s="20" t="e">
        <f t="shared" si="3"/>
        <v>#REF!</v>
      </c>
      <c r="E5" s="4" t="e">
        <f t="shared" si="4"/>
        <v>#REF!</v>
      </c>
      <c r="F5" s="6" t="s">
        <v>176</v>
      </c>
      <c r="G5" s="7" t="s">
        <v>181</v>
      </c>
      <c r="H5" s="7" t="s">
        <v>0</v>
      </c>
      <c r="I5" s="7" t="s">
        <v>11</v>
      </c>
      <c r="J5" s="11" t="e">
        <f>#REF!</f>
        <v>#REF!</v>
      </c>
    </row>
    <row r="6" spans="1:10" x14ac:dyDescent="0.25">
      <c r="A6" s="4" t="e">
        <f t="shared" si="0"/>
        <v>#REF!</v>
      </c>
      <c r="B6" s="4" t="e">
        <f t="shared" si="1"/>
        <v>#REF!</v>
      </c>
      <c r="C6" s="4" t="e">
        <f t="shared" si="2"/>
        <v>#REF!</v>
      </c>
      <c r="D6" s="20" t="e">
        <f t="shared" si="3"/>
        <v>#REF!</v>
      </c>
      <c r="E6" s="4" t="e">
        <f t="shared" si="4"/>
        <v>#REF!</v>
      </c>
      <c r="F6" s="6" t="s">
        <v>176</v>
      </c>
      <c r="G6" s="7" t="s">
        <v>182</v>
      </c>
      <c r="H6" s="7" t="s">
        <v>0</v>
      </c>
      <c r="I6" s="7" t="s">
        <v>11</v>
      </c>
      <c r="J6" s="11" t="e">
        <f>#REF!</f>
        <v>#REF!</v>
      </c>
    </row>
    <row r="7" spans="1:10" x14ac:dyDescent="0.25">
      <c r="A7" s="4" t="e">
        <f t="shared" si="0"/>
        <v>#REF!</v>
      </c>
      <c r="B7" s="4" t="e">
        <f t="shared" si="1"/>
        <v>#REF!</v>
      </c>
      <c r="C7" s="4" t="e">
        <f t="shared" si="2"/>
        <v>#REF!</v>
      </c>
      <c r="D7" s="20" t="e">
        <f t="shared" si="3"/>
        <v>#REF!</v>
      </c>
      <c r="E7" s="4" t="e">
        <f t="shared" si="4"/>
        <v>#REF!</v>
      </c>
      <c r="F7" s="6" t="s">
        <v>176</v>
      </c>
      <c r="G7" s="7" t="s">
        <v>183</v>
      </c>
      <c r="H7" s="7" t="s">
        <v>0</v>
      </c>
      <c r="I7" s="7" t="s">
        <v>11</v>
      </c>
      <c r="J7" s="11" t="e">
        <f>#REF!</f>
        <v>#REF!</v>
      </c>
    </row>
    <row r="8" spans="1:10" x14ac:dyDescent="0.25">
      <c r="A8" s="4" t="e">
        <f t="shared" si="0"/>
        <v>#REF!</v>
      </c>
      <c r="B8" s="4" t="e">
        <f t="shared" si="1"/>
        <v>#REF!</v>
      </c>
      <c r="C8" s="4" t="e">
        <f t="shared" si="2"/>
        <v>#REF!</v>
      </c>
      <c r="D8" s="20" t="e">
        <f t="shared" si="3"/>
        <v>#REF!</v>
      </c>
      <c r="E8" s="4" t="e">
        <f t="shared" si="4"/>
        <v>#REF!</v>
      </c>
      <c r="F8" s="6" t="s">
        <v>176</v>
      </c>
      <c r="G8" s="7" t="s">
        <v>184</v>
      </c>
      <c r="H8" s="7" t="s">
        <v>0</v>
      </c>
      <c r="I8" s="7" t="s">
        <v>11</v>
      </c>
      <c r="J8" s="11" t="e">
        <f>#REF!</f>
        <v>#REF!</v>
      </c>
    </row>
    <row r="9" spans="1:10" x14ac:dyDescent="0.25">
      <c r="A9" s="4" t="e">
        <f t="shared" si="0"/>
        <v>#REF!</v>
      </c>
      <c r="B9" s="4" t="e">
        <f t="shared" si="1"/>
        <v>#REF!</v>
      </c>
      <c r="C9" s="4" t="e">
        <f t="shared" si="2"/>
        <v>#REF!</v>
      </c>
      <c r="D9" s="20" t="e">
        <f t="shared" si="3"/>
        <v>#REF!</v>
      </c>
      <c r="E9" s="4" t="e">
        <f t="shared" si="4"/>
        <v>#REF!</v>
      </c>
      <c r="F9" s="6" t="s">
        <v>176</v>
      </c>
      <c r="G9" s="8" t="s">
        <v>178</v>
      </c>
      <c r="H9" s="8" t="s">
        <v>0</v>
      </c>
      <c r="I9" s="8" t="s">
        <v>12</v>
      </c>
      <c r="J9" s="12" t="e">
        <f>#REF!</f>
        <v>#REF!</v>
      </c>
    </row>
    <row r="10" spans="1:10" x14ac:dyDescent="0.25">
      <c r="A10" s="4" t="e">
        <f t="shared" si="0"/>
        <v>#REF!</v>
      </c>
      <c r="B10" s="4" t="e">
        <f t="shared" si="1"/>
        <v>#REF!</v>
      </c>
      <c r="C10" s="4" t="e">
        <f t="shared" si="2"/>
        <v>#REF!</v>
      </c>
      <c r="D10" s="20" t="e">
        <f t="shared" si="3"/>
        <v>#REF!</v>
      </c>
      <c r="E10" s="4" t="e">
        <f t="shared" si="4"/>
        <v>#REF!</v>
      </c>
      <c r="F10" s="6" t="s">
        <v>176</v>
      </c>
      <c r="G10" s="8" t="s">
        <v>179</v>
      </c>
      <c r="H10" s="8" t="s">
        <v>0</v>
      </c>
      <c r="I10" s="8" t="s">
        <v>12</v>
      </c>
      <c r="J10" s="12" t="e">
        <f>#REF!</f>
        <v>#REF!</v>
      </c>
    </row>
    <row r="11" spans="1:10" x14ac:dyDescent="0.25">
      <c r="A11" s="4" t="e">
        <f t="shared" si="0"/>
        <v>#REF!</v>
      </c>
      <c r="B11" s="4" t="e">
        <f t="shared" si="1"/>
        <v>#REF!</v>
      </c>
      <c r="C11" s="4" t="e">
        <f t="shared" si="2"/>
        <v>#REF!</v>
      </c>
      <c r="D11" s="20" t="e">
        <f t="shared" si="3"/>
        <v>#REF!</v>
      </c>
      <c r="E11" s="4" t="e">
        <f t="shared" si="4"/>
        <v>#REF!</v>
      </c>
      <c r="F11" s="6" t="s">
        <v>176</v>
      </c>
      <c r="G11" s="8" t="s">
        <v>180</v>
      </c>
      <c r="H11" s="8" t="s">
        <v>0</v>
      </c>
      <c r="I11" s="8" t="s">
        <v>12</v>
      </c>
      <c r="J11" s="12" t="e">
        <f>#REF!</f>
        <v>#REF!</v>
      </c>
    </row>
    <row r="12" spans="1:10" x14ac:dyDescent="0.25">
      <c r="A12" s="4" t="e">
        <f t="shared" si="0"/>
        <v>#REF!</v>
      </c>
      <c r="B12" s="4" t="e">
        <f t="shared" si="1"/>
        <v>#REF!</v>
      </c>
      <c r="C12" s="4" t="e">
        <f t="shared" si="2"/>
        <v>#REF!</v>
      </c>
      <c r="D12" s="20" t="e">
        <f t="shared" si="3"/>
        <v>#REF!</v>
      </c>
      <c r="E12" s="4" t="e">
        <f t="shared" si="4"/>
        <v>#REF!</v>
      </c>
      <c r="F12" s="6" t="s">
        <v>176</v>
      </c>
      <c r="G12" s="8" t="s">
        <v>181</v>
      </c>
      <c r="H12" s="8" t="s">
        <v>0</v>
      </c>
      <c r="I12" s="8" t="s">
        <v>12</v>
      </c>
      <c r="J12" s="12" t="e">
        <f>#REF!</f>
        <v>#REF!</v>
      </c>
    </row>
    <row r="13" spans="1:10" x14ac:dyDescent="0.25">
      <c r="A13" s="4" t="e">
        <f t="shared" si="0"/>
        <v>#REF!</v>
      </c>
      <c r="B13" s="4" t="e">
        <f t="shared" si="1"/>
        <v>#REF!</v>
      </c>
      <c r="C13" s="4" t="e">
        <f t="shared" si="2"/>
        <v>#REF!</v>
      </c>
      <c r="D13" s="20" t="e">
        <f t="shared" si="3"/>
        <v>#REF!</v>
      </c>
      <c r="E13" s="4" t="e">
        <f t="shared" si="4"/>
        <v>#REF!</v>
      </c>
      <c r="F13" s="6" t="s">
        <v>176</v>
      </c>
      <c r="G13" s="8" t="s">
        <v>182</v>
      </c>
      <c r="H13" s="8" t="s">
        <v>0</v>
      </c>
      <c r="I13" s="8" t="s">
        <v>12</v>
      </c>
      <c r="J13" s="12" t="e">
        <f>#REF!</f>
        <v>#REF!</v>
      </c>
    </row>
    <row r="14" spans="1:10" x14ac:dyDescent="0.25">
      <c r="A14" s="4" t="e">
        <f t="shared" si="0"/>
        <v>#REF!</v>
      </c>
      <c r="B14" s="4" t="e">
        <f t="shared" si="1"/>
        <v>#REF!</v>
      </c>
      <c r="C14" s="4" t="e">
        <f t="shared" si="2"/>
        <v>#REF!</v>
      </c>
      <c r="D14" s="20" t="e">
        <f t="shared" si="3"/>
        <v>#REF!</v>
      </c>
      <c r="E14" s="4" t="e">
        <f t="shared" si="4"/>
        <v>#REF!</v>
      </c>
      <c r="F14" s="6" t="s">
        <v>176</v>
      </c>
      <c r="G14" s="8" t="s">
        <v>183</v>
      </c>
      <c r="H14" s="8" t="s">
        <v>0</v>
      </c>
      <c r="I14" s="8" t="s">
        <v>12</v>
      </c>
      <c r="J14" s="12" t="e">
        <f>#REF!</f>
        <v>#REF!</v>
      </c>
    </row>
    <row r="15" spans="1:10" x14ac:dyDescent="0.25">
      <c r="A15" s="4" t="e">
        <f t="shared" si="0"/>
        <v>#REF!</v>
      </c>
      <c r="B15" s="4" t="e">
        <f t="shared" si="1"/>
        <v>#REF!</v>
      </c>
      <c r="C15" s="4" t="e">
        <f t="shared" si="2"/>
        <v>#REF!</v>
      </c>
      <c r="D15" s="20" t="e">
        <f t="shared" si="3"/>
        <v>#REF!</v>
      </c>
      <c r="E15" s="4" t="e">
        <f t="shared" si="4"/>
        <v>#REF!</v>
      </c>
      <c r="F15" s="6" t="s">
        <v>176</v>
      </c>
      <c r="G15" s="8" t="s">
        <v>184</v>
      </c>
      <c r="H15" s="8" t="s">
        <v>0</v>
      </c>
      <c r="I15" s="8" t="s">
        <v>12</v>
      </c>
      <c r="J15" s="12" t="e">
        <f>#REF!</f>
        <v>#REF!</v>
      </c>
    </row>
    <row r="16" spans="1:10" x14ac:dyDescent="0.25">
      <c r="A16" s="4" t="e">
        <f t="shared" si="0"/>
        <v>#REF!</v>
      </c>
      <c r="B16" s="4" t="e">
        <f t="shared" si="1"/>
        <v>#REF!</v>
      </c>
      <c r="C16" s="4" t="e">
        <f t="shared" si="2"/>
        <v>#REF!</v>
      </c>
      <c r="D16" s="20" t="e">
        <f t="shared" si="3"/>
        <v>#REF!</v>
      </c>
      <c r="E16" s="4" t="e">
        <f t="shared" si="4"/>
        <v>#REF!</v>
      </c>
      <c r="F16" s="6" t="s">
        <v>176</v>
      </c>
      <c r="G16" s="7" t="s">
        <v>178</v>
      </c>
      <c r="H16" s="7" t="s">
        <v>0</v>
      </c>
      <c r="I16" s="7" t="s">
        <v>13</v>
      </c>
      <c r="J16" s="11" t="e">
        <f>#REF!</f>
        <v>#REF!</v>
      </c>
    </row>
    <row r="17" spans="1:10" x14ac:dyDescent="0.25">
      <c r="A17" s="4" t="e">
        <f t="shared" si="0"/>
        <v>#REF!</v>
      </c>
      <c r="B17" s="4" t="e">
        <f t="shared" si="1"/>
        <v>#REF!</v>
      </c>
      <c r="C17" s="4" t="e">
        <f t="shared" si="2"/>
        <v>#REF!</v>
      </c>
      <c r="D17" s="20" t="e">
        <f t="shared" si="3"/>
        <v>#REF!</v>
      </c>
      <c r="E17" s="4" t="e">
        <f t="shared" si="4"/>
        <v>#REF!</v>
      </c>
      <c r="F17" s="6" t="s">
        <v>176</v>
      </c>
      <c r="G17" s="7" t="s">
        <v>179</v>
      </c>
      <c r="H17" s="7" t="s">
        <v>0</v>
      </c>
      <c r="I17" s="7" t="s">
        <v>13</v>
      </c>
      <c r="J17" s="11" t="e">
        <f>#REF!</f>
        <v>#REF!</v>
      </c>
    </row>
    <row r="18" spans="1:10" x14ac:dyDescent="0.25">
      <c r="A18" s="4" t="e">
        <f t="shared" si="0"/>
        <v>#REF!</v>
      </c>
      <c r="B18" s="4" t="e">
        <f t="shared" si="1"/>
        <v>#REF!</v>
      </c>
      <c r="C18" s="4" t="e">
        <f t="shared" si="2"/>
        <v>#REF!</v>
      </c>
      <c r="D18" s="20" t="e">
        <f t="shared" si="3"/>
        <v>#REF!</v>
      </c>
      <c r="E18" s="4" t="e">
        <f t="shared" si="4"/>
        <v>#REF!</v>
      </c>
      <c r="F18" s="6" t="s">
        <v>176</v>
      </c>
      <c r="G18" s="7" t="s">
        <v>180</v>
      </c>
      <c r="H18" s="7" t="s">
        <v>0</v>
      </c>
      <c r="I18" s="7" t="s">
        <v>13</v>
      </c>
      <c r="J18" s="11" t="e">
        <f>#REF!</f>
        <v>#REF!</v>
      </c>
    </row>
    <row r="19" spans="1:10" x14ac:dyDescent="0.25">
      <c r="A19" s="4" t="e">
        <f t="shared" si="0"/>
        <v>#REF!</v>
      </c>
      <c r="B19" s="4" t="e">
        <f t="shared" si="1"/>
        <v>#REF!</v>
      </c>
      <c r="C19" s="4" t="e">
        <f t="shared" si="2"/>
        <v>#REF!</v>
      </c>
      <c r="D19" s="20" t="e">
        <f t="shared" si="3"/>
        <v>#REF!</v>
      </c>
      <c r="E19" s="4" t="e">
        <f t="shared" si="4"/>
        <v>#REF!</v>
      </c>
      <c r="F19" s="6" t="s">
        <v>176</v>
      </c>
      <c r="G19" s="7" t="s">
        <v>181</v>
      </c>
      <c r="H19" s="7" t="s">
        <v>0</v>
      </c>
      <c r="I19" s="7" t="s">
        <v>13</v>
      </c>
      <c r="J19" s="11" t="e">
        <f>#REF!</f>
        <v>#REF!</v>
      </c>
    </row>
    <row r="20" spans="1:10" x14ac:dyDescent="0.25">
      <c r="A20" s="4" t="e">
        <f t="shared" si="0"/>
        <v>#REF!</v>
      </c>
      <c r="B20" s="4" t="e">
        <f t="shared" si="1"/>
        <v>#REF!</v>
      </c>
      <c r="C20" s="4" t="e">
        <f t="shared" si="2"/>
        <v>#REF!</v>
      </c>
      <c r="D20" s="20" t="e">
        <f t="shared" si="3"/>
        <v>#REF!</v>
      </c>
      <c r="E20" s="4" t="e">
        <f t="shared" si="4"/>
        <v>#REF!</v>
      </c>
      <c r="F20" s="6" t="s">
        <v>176</v>
      </c>
      <c r="G20" s="7" t="s">
        <v>182</v>
      </c>
      <c r="H20" s="7" t="s">
        <v>0</v>
      </c>
      <c r="I20" s="7" t="s">
        <v>13</v>
      </c>
      <c r="J20" s="11" t="e">
        <f>#REF!</f>
        <v>#REF!</v>
      </c>
    </row>
    <row r="21" spans="1:10" x14ac:dyDescent="0.25">
      <c r="A21" s="4" t="e">
        <f t="shared" si="0"/>
        <v>#REF!</v>
      </c>
      <c r="B21" s="4" t="e">
        <f t="shared" si="1"/>
        <v>#REF!</v>
      </c>
      <c r="C21" s="4" t="e">
        <f t="shared" si="2"/>
        <v>#REF!</v>
      </c>
      <c r="D21" s="20" t="e">
        <f t="shared" si="3"/>
        <v>#REF!</v>
      </c>
      <c r="E21" s="4" t="e">
        <f t="shared" si="4"/>
        <v>#REF!</v>
      </c>
      <c r="F21" s="6" t="s">
        <v>176</v>
      </c>
      <c r="G21" s="7" t="s">
        <v>183</v>
      </c>
      <c r="H21" s="7" t="s">
        <v>0</v>
      </c>
      <c r="I21" s="7" t="s">
        <v>13</v>
      </c>
      <c r="J21" s="11" t="e">
        <f>#REF!</f>
        <v>#REF!</v>
      </c>
    </row>
    <row r="22" spans="1:10" x14ac:dyDescent="0.25">
      <c r="A22" s="4" t="e">
        <f t="shared" si="0"/>
        <v>#REF!</v>
      </c>
      <c r="B22" s="4" t="e">
        <f t="shared" si="1"/>
        <v>#REF!</v>
      </c>
      <c r="C22" s="4" t="e">
        <f t="shared" si="2"/>
        <v>#REF!</v>
      </c>
      <c r="D22" s="20" t="e">
        <f t="shared" si="3"/>
        <v>#REF!</v>
      </c>
      <c r="E22" s="4" t="e">
        <f t="shared" si="4"/>
        <v>#REF!</v>
      </c>
      <c r="F22" s="6" t="s">
        <v>176</v>
      </c>
      <c r="G22" s="7" t="s">
        <v>184</v>
      </c>
      <c r="H22" s="7" t="s">
        <v>0</v>
      </c>
      <c r="I22" s="7" t="s">
        <v>13</v>
      </c>
      <c r="J22" s="11" t="e">
        <f>#REF!</f>
        <v>#REF!</v>
      </c>
    </row>
    <row r="23" spans="1:10" x14ac:dyDescent="0.25">
      <c r="A23" s="4" t="e">
        <f t="shared" si="0"/>
        <v>#REF!</v>
      </c>
      <c r="B23" s="4" t="e">
        <f t="shared" si="1"/>
        <v>#REF!</v>
      </c>
      <c r="C23" s="4" t="e">
        <f t="shared" si="2"/>
        <v>#REF!</v>
      </c>
      <c r="D23" s="20" t="e">
        <f t="shared" si="3"/>
        <v>#REF!</v>
      </c>
      <c r="E23" s="4" t="e">
        <f t="shared" si="4"/>
        <v>#REF!</v>
      </c>
      <c r="F23" s="6" t="s">
        <v>176</v>
      </c>
      <c r="G23" s="9" t="s">
        <v>178</v>
      </c>
      <c r="H23" s="9" t="s">
        <v>1</v>
      </c>
      <c r="I23" s="9" t="s">
        <v>11</v>
      </c>
      <c r="J23" s="13" t="e">
        <f>#REF!</f>
        <v>#REF!</v>
      </c>
    </row>
    <row r="24" spans="1:10" x14ac:dyDescent="0.25">
      <c r="A24" s="4" t="e">
        <f t="shared" si="0"/>
        <v>#REF!</v>
      </c>
      <c r="B24" s="4" t="e">
        <f t="shared" si="1"/>
        <v>#REF!</v>
      </c>
      <c r="C24" s="4" t="e">
        <f t="shared" si="2"/>
        <v>#REF!</v>
      </c>
      <c r="D24" s="20" t="e">
        <f t="shared" si="3"/>
        <v>#REF!</v>
      </c>
      <c r="E24" s="4" t="e">
        <f t="shared" si="4"/>
        <v>#REF!</v>
      </c>
      <c r="F24" s="6" t="s">
        <v>176</v>
      </c>
      <c r="G24" s="9" t="s">
        <v>179</v>
      </c>
      <c r="H24" s="9" t="s">
        <v>1</v>
      </c>
      <c r="I24" s="9" t="s">
        <v>11</v>
      </c>
      <c r="J24" s="13" t="e">
        <f>#REF!</f>
        <v>#REF!</v>
      </c>
    </row>
    <row r="25" spans="1:10" x14ac:dyDescent="0.25">
      <c r="A25" s="4" t="e">
        <f t="shared" si="0"/>
        <v>#REF!</v>
      </c>
      <c r="B25" s="4" t="e">
        <f t="shared" si="1"/>
        <v>#REF!</v>
      </c>
      <c r="C25" s="4" t="e">
        <f t="shared" si="2"/>
        <v>#REF!</v>
      </c>
      <c r="D25" s="20" t="e">
        <f t="shared" si="3"/>
        <v>#REF!</v>
      </c>
      <c r="E25" s="4" t="e">
        <f t="shared" si="4"/>
        <v>#REF!</v>
      </c>
      <c r="F25" s="6" t="s">
        <v>176</v>
      </c>
      <c r="G25" s="9" t="s">
        <v>180</v>
      </c>
      <c r="H25" s="9" t="s">
        <v>1</v>
      </c>
      <c r="I25" s="9" t="s">
        <v>11</v>
      </c>
      <c r="J25" s="13" t="e">
        <f>#REF!</f>
        <v>#REF!</v>
      </c>
    </row>
    <row r="26" spans="1:10" x14ac:dyDescent="0.25">
      <c r="A26" s="4" t="e">
        <f t="shared" si="0"/>
        <v>#REF!</v>
      </c>
      <c r="B26" s="4" t="e">
        <f t="shared" si="1"/>
        <v>#REF!</v>
      </c>
      <c r="C26" s="4" t="e">
        <f t="shared" si="2"/>
        <v>#REF!</v>
      </c>
      <c r="D26" s="20" t="e">
        <f t="shared" si="3"/>
        <v>#REF!</v>
      </c>
      <c r="E26" s="4" t="e">
        <f t="shared" si="4"/>
        <v>#REF!</v>
      </c>
      <c r="F26" s="6" t="s">
        <v>176</v>
      </c>
      <c r="G26" s="9" t="s">
        <v>181</v>
      </c>
      <c r="H26" s="9" t="s">
        <v>1</v>
      </c>
      <c r="I26" s="9" t="s">
        <v>11</v>
      </c>
      <c r="J26" s="13" t="e">
        <f>#REF!</f>
        <v>#REF!</v>
      </c>
    </row>
    <row r="27" spans="1:10" x14ac:dyDescent="0.25">
      <c r="A27" s="4" t="e">
        <f t="shared" si="0"/>
        <v>#REF!</v>
      </c>
      <c r="B27" s="4" t="e">
        <f t="shared" si="1"/>
        <v>#REF!</v>
      </c>
      <c r="C27" s="4" t="e">
        <f t="shared" si="2"/>
        <v>#REF!</v>
      </c>
      <c r="D27" s="20" t="e">
        <f t="shared" si="3"/>
        <v>#REF!</v>
      </c>
      <c r="E27" s="4" t="e">
        <f t="shared" si="4"/>
        <v>#REF!</v>
      </c>
      <c r="F27" s="6" t="s">
        <v>176</v>
      </c>
      <c r="G27" s="9" t="s">
        <v>182</v>
      </c>
      <c r="H27" s="9" t="s">
        <v>1</v>
      </c>
      <c r="I27" s="9" t="s">
        <v>11</v>
      </c>
      <c r="J27" s="13" t="e">
        <f>#REF!</f>
        <v>#REF!</v>
      </c>
    </row>
    <row r="28" spans="1:10" x14ac:dyDescent="0.25">
      <c r="A28" s="4" t="e">
        <f t="shared" si="0"/>
        <v>#REF!</v>
      </c>
      <c r="B28" s="4" t="e">
        <f t="shared" si="1"/>
        <v>#REF!</v>
      </c>
      <c r="C28" s="4" t="e">
        <f t="shared" si="2"/>
        <v>#REF!</v>
      </c>
      <c r="D28" s="20" t="e">
        <f t="shared" si="3"/>
        <v>#REF!</v>
      </c>
      <c r="E28" s="4" t="e">
        <f t="shared" si="4"/>
        <v>#REF!</v>
      </c>
      <c r="F28" s="6" t="s">
        <v>176</v>
      </c>
      <c r="G28" s="9" t="s">
        <v>183</v>
      </c>
      <c r="H28" s="9" t="s">
        <v>1</v>
      </c>
      <c r="I28" s="9" t="s">
        <v>11</v>
      </c>
      <c r="J28" s="13" t="e">
        <f>#REF!</f>
        <v>#REF!</v>
      </c>
    </row>
    <row r="29" spans="1:10" x14ac:dyDescent="0.25">
      <c r="A29" s="4" t="e">
        <f t="shared" si="0"/>
        <v>#REF!</v>
      </c>
      <c r="B29" s="4" t="e">
        <f t="shared" si="1"/>
        <v>#REF!</v>
      </c>
      <c r="C29" s="4" t="e">
        <f t="shared" si="2"/>
        <v>#REF!</v>
      </c>
      <c r="D29" s="20" t="e">
        <f t="shared" si="3"/>
        <v>#REF!</v>
      </c>
      <c r="E29" s="4" t="e">
        <f t="shared" si="4"/>
        <v>#REF!</v>
      </c>
      <c r="F29" s="6" t="s">
        <v>176</v>
      </c>
      <c r="G29" s="9" t="s">
        <v>184</v>
      </c>
      <c r="H29" s="9" t="s">
        <v>1</v>
      </c>
      <c r="I29" s="9" t="s">
        <v>11</v>
      </c>
      <c r="J29" s="13" t="e">
        <f>#REF!</f>
        <v>#REF!</v>
      </c>
    </row>
    <row r="30" spans="1:10" x14ac:dyDescent="0.25">
      <c r="A30" s="4" t="e">
        <f t="shared" si="0"/>
        <v>#REF!</v>
      </c>
      <c r="B30" s="4" t="e">
        <f t="shared" si="1"/>
        <v>#REF!</v>
      </c>
      <c r="C30" s="4" t="e">
        <f t="shared" si="2"/>
        <v>#REF!</v>
      </c>
      <c r="D30" s="20" t="e">
        <f t="shared" si="3"/>
        <v>#REF!</v>
      </c>
      <c r="E30" s="4" t="e">
        <f t="shared" si="4"/>
        <v>#REF!</v>
      </c>
      <c r="F30" s="6" t="s">
        <v>176</v>
      </c>
      <c r="G30" s="10" t="s">
        <v>178</v>
      </c>
      <c r="H30" s="10" t="s">
        <v>1</v>
      </c>
      <c r="I30" s="10" t="s">
        <v>12</v>
      </c>
      <c r="J30" s="14" t="e">
        <f>#REF!</f>
        <v>#REF!</v>
      </c>
    </row>
    <row r="31" spans="1:10" x14ac:dyDescent="0.25">
      <c r="A31" s="4" t="e">
        <f t="shared" si="0"/>
        <v>#REF!</v>
      </c>
      <c r="B31" s="4" t="e">
        <f t="shared" si="1"/>
        <v>#REF!</v>
      </c>
      <c r="C31" s="4" t="e">
        <f t="shared" si="2"/>
        <v>#REF!</v>
      </c>
      <c r="D31" s="20" t="e">
        <f t="shared" si="3"/>
        <v>#REF!</v>
      </c>
      <c r="E31" s="4" t="e">
        <f t="shared" si="4"/>
        <v>#REF!</v>
      </c>
      <c r="F31" s="6" t="s">
        <v>176</v>
      </c>
      <c r="G31" s="10" t="s">
        <v>179</v>
      </c>
      <c r="H31" s="10" t="s">
        <v>1</v>
      </c>
      <c r="I31" s="10" t="s">
        <v>12</v>
      </c>
      <c r="J31" s="14" t="e">
        <f>#REF!</f>
        <v>#REF!</v>
      </c>
    </row>
    <row r="32" spans="1:10" x14ac:dyDescent="0.25">
      <c r="A32" s="4" t="e">
        <f t="shared" si="0"/>
        <v>#REF!</v>
      </c>
      <c r="B32" s="4" t="e">
        <f t="shared" si="1"/>
        <v>#REF!</v>
      </c>
      <c r="C32" s="4" t="e">
        <f t="shared" si="2"/>
        <v>#REF!</v>
      </c>
      <c r="D32" s="20" t="e">
        <f t="shared" si="3"/>
        <v>#REF!</v>
      </c>
      <c r="E32" s="4" t="e">
        <f t="shared" si="4"/>
        <v>#REF!</v>
      </c>
      <c r="F32" s="6" t="s">
        <v>176</v>
      </c>
      <c r="G32" s="10" t="s">
        <v>180</v>
      </c>
      <c r="H32" s="10" t="s">
        <v>1</v>
      </c>
      <c r="I32" s="10" t="s">
        <v>12</v>
      </c>
      <c r="J32" s="14" t="e">
        <f>#REF!</f>
        <v>#REF!</v>
      </c>
    </row>
    <row r="33" spans="1:10" x14ac:dyDescent="0.25">
      <c r="A33" s="4" t="e">
        <f t="shared" si="0"/>
        <v>#REF!</v>
      </c>
      <c r="B33" s="4" t="e">
        <f t="shared" si="1"/>
        <v>#REF!</v>
      </c>
      <c r="C33" s="4" t="e">
        <f t="shared" si="2"/>
        <v>#REF!</v>
      </c>
      <c r="D33" s="20" t="e">
        <f t="shared" si="3"/>
        <v>#REF!</v>
      </c>
      <c r="E33" s="4" t="e">
        <f t="shared" si="4"/>
        <v>#REF!</v>
      </c>
      <c r="F33" s="6" t="s">
        <v>176</v>
      </c>
      <c r="G33" s="10" t="s">
        <v>181</v>
      </c>
      <c r="H33" s="10" t="s">
        <v>1</v>
      </c>
      <c r="I33" s="10" t="s">
        <v>12</v>
      </c>
      <c r="J33" s="14" t="e">
        <f>#REF!</f>
        <v>#REF!</v>
      </c>
    </row>
    <row r="34" spans="1:10" x14ac:dyDescent="0.25">
      <c r="A34" s="4" t="e">
        <f t="shared" ref="A34:A65" si="5">sitecounty</f>
        <v>#REF!</v>
      </c>
      <c r="B34" s="4" t="e">
        <f t="shared" ref="B34:B65" si="6">site</f>
        <v>#REF!</v>
      </c>
      <c r="C34" s="4" t="e">
        <f t="shared" ref="C34:C65" si="7">mflcode</f>
        <v>#REF!</v>
      </c>
      <c r="D34" s="20" t="e">
        <f t="shared" ref="D34:D65" si="8">yyyy&amp;"-"&amp;mm&amp;"-"&amp;dd</f>
        <v>#REF!</v>
      </c>
      <c r="E34" s="4" t="e">
        <f t="shared" ref="E34:E65" si="9">sdp</f>
        <v>#REF!</v>
      </c>
      <c r="F34" s="6" t="s">
        <v>176</v>
      </c>
      <c r="G34" s="10" t="s">
        <v>182</v>
      </c>
      <c r="H34" s="10" t="s">
        <v>1</v>
      </c>
      <c r="I34" s="10" t="s">
        <v>12</v>
      </c>
      <c r="J34" s="14" t="e">
        <f>#REF!</f>
        <v>#REF!</v>
      </c>
    </row>
    <row r="35" spans="1:10" x14ac:dyDescent="0.25">
      <c r="A35" s="4" t="e">
        <f t="shared" si="5"/>
        <v>#REF!</v>
      </c>
      <c r="B35" s="4" t="e">
        <f t="shared" si="6"/>
        <v>#REF!</v>
      </c>
      <c r="C35" s="4" t="e">
        <f t="shared" si="7"/>
        <v>#REF!</v>
      </c>
      <c r="D35" s="20" t="e">
        <f t="shared" si="8"/>
        <v>#REF!</v>
      </c>
      <c r="E35" s="4" t="e">
        <f t="shared" si="9"/>
        <v>#REF!</v>
      </c>
      <c r="F35" s="6" t="s">
        <v>176</v>
      </c>
      <c r="G35" s="10" t="s">
        <v>183</v>
      </c>
      <c r="H35" s="10" t="s">
        <v>1</v>
      </c>
      <c r="I35" s="10" t="s">
        <v>12</v>
      </c>
      <c r="J35" s="14" t="e">
        <f>#REF!</f>
        <v>#REF!</v>
      </c>
    </row>
    <row r="36" spans="1:10" x14ac:dyDescent="0.25">
      <c r="A36" s="4" t="e">
        <f t="shared" si="5"/>
        <v>#REF!</v>
      </c>
      <c r="B36" s="4" t="e">
        <f t="shared" si="6"/>
        <v>#REF!</v>
      </c>
      <c r="C36" s="4" t="e">
        <f t="shared" si="7"/>
        <v>#REF!</v>
      </c>
      <c r="D36" s="20" t="e">
        <f t="shared" si="8"/>
        <v>#REF!</v>
      </c>
      <c r="E36" s="4" t="e">
        <f t="shared" si="9"/>
        <v>#REF!</v>
      </c>
      <c r="F36" s="6" t="s">
        <v>176</v>
      </c>
      <c r="G36" s="10" t="s">
        <v>184</v>
      </c>
      <c r="H36" s="10" t="s">
        <v>1</v>
      </c>
      <c r="I36" s="10" t="s">
        <v>12</v>
      </c>
      <c r="J36" s="14" t="e">
        <f>#REF!</f>
        <v>#REF!</v>
      </c>
    </row>
    <row r="37" spans="1:10" x14ac:dyDescent="0.25">
      <c r="A37" s="4" t="e">
        <f t="shared" si="5"/>
        <v>#REF!</v>
      </c>
      <c r="B37" s="4" t="e">
        <f t="shared" si="6"/>
        <v>#REF!</v>
      </c>
      <c r="C37" s="4" t="e">
        <f t="shared" si="7"/>
        <v>#REF!</v>
      </c>
      <c r="D37" s="20" t="e">
        <f t="shared" si="8"/>
        <v>#REF!</v>
      </c>
      <c r="E37" s="4" t="e">
        <f t="shared" si="9"/>
        <v>#REF!</v>
      </c>
      <c r="F37" s="6" t="s">
        <v>176</v>
      </c>
      <c r="G37" s="9" t="s">
        <v>178</v>
      </c>
      <c r="H37" s="9" t="s">
        <v>1</v>
      </c>
      <c r="I37" s="9" t="s">
        <v>13</v>
      </c>
      <c r="J37" s="13" t="e">
        <f>#REF!</f>
        <v>#REF!</v>
      </c>
    </row>
    <row r="38" spans="1:10" x14ac:dyDescent="0.25">
      <c r="A38" s="4" t="e">
        <f t="shared" si="5"/>
        <v>#REF!</v>
      </c>
      <c r="B38" s="4" t="e">
        <f t="shared" si="6"/>
        <v>#REF!</v>
      </c>
      <c r="C38" s="4" t="e">
        <f t="shared" si="7"/>
        <v>#REF!</v>
      </c>
      <c r="D38" s="20" t="e">
        <f t="shared" si="8"/>
        <v>#REF!</v>
      </c>
      <c r="E38" s="4" t="e">
        <f t="shared" si="9"/>
        <v>#REF!</v>
      </c>
      <c r="F38" s="6" t="s">
        <v>176</v>
      </c>
      <c r="G38" s="9" t="s">
        <v>179</v>
      </c>
      <c r="H38" s="9" t="s">
        <v>1</v>
      </c>
      <c r="I38" s="9" t="s">
        <v>13</v>
      </c>
      <c r="J38" s="13" t="e">
        <f>#REF!</f>
        <v>#REF!</v>
      </c>
    </row>
    <row r="39" spans="1:10" x14ac:dyDescent="0.25">
      <c r="A39" s="4" t="e">
        <f t="shared" si="5"/>
        <v>#REF!</v>
      </c>
      <c r="B39" s="4" t="e">
        <f t="shared" si="6"/>
        <v>#REF!</v>
      </c>
      <c r="C39" s="4" t="e">
        <f t="shared" si="7"/>
        <v>#REF!</v>
      </c>
      <c r="D39" s="20" t="e">
        <f t="shared" si="8"/>
        <v>#REF!</v>
      </c>
      <c r="E39" s="4" t="e">
        <f t="shared" si="9"/>
        <v>#REF!</v>
      </c>
      <c r="F39" s="6" t="s">
        <v>176</v>
      </c>
      <c r="G39" s="9" t="s">
        <v>180</v>
      </c>
      <c r="H39" s="9" t="s">
        <v>1</v>
      </c>
      <c r="I39" s="9" t="s">
        <v>13</v>
      </c>
      <c r="J39" s="13" t="e">
        <f>#REF!</f>
        <v>#REF!</v>
      </c>
    </row>
    <row r="40" spans="1:10" x14ac:dyDescent="0.25">
      <c r="A40" s="4" t="e">
        <f t="shared" si="5"/>
        <v>#REF!</v>
      </c>
      <c r="B40" s="4" t="e">
        <f t="shared" si="6"/>
        <v>#REF!</v>
      </c>
      <c r="C40" s="4" t="e">
        <f t="shared" si="7"/>
        <v>#REF!</v>
      </c>
      <c r="D40" s="20" t="e">
        <f t="shared" si="8"/>
        <v>#REF!</v>
      </c>
      <c r="E40" s="4" t="e">
        <f t="shared" si="9"/>
        <v>#REF!</v>
      </c>
      <c r="F40" s="6" t="s">
        <v>176</v>
      </c>
      <c r="G40" s="9" t="s">
        <v>181</v>
      </c>
      <c r="H40" s="9" t="s">
        <v>1</v>
      </c>
      <c r="I40" s="9" t="s">
        <v>13</v>
      </c>
      <c r="J40" s="13" t="e">
        <f>#REF!</f>
        <v>#REF!</v>
      </c>
    </row>
    <row r="41" spans="1:10" x14ac:dyDescent="0.25">
      <c r="A41" s="4" t="e">
        <f t="shared" si="5"/>
        <v>#REF!</v>
      </c>
      <c r="B41" s="4" t="e">
        <f t="shared" si="6"/>
        <v>#REF!</v>
      </c>
      <c r="C41" s="4" t="e">
        <f t="shared" si="7"/>
        <v>#REF!</v>
      </c>
      <c r="D41" s="20" t="e">
        <f t="shared" si="8"/>
        <v>#REF!</v>
      </c>
      <c r="E41" s="4" t="e">
        <f t="shared" si="9"/>
        <v>#REF!</v>
      </c>
      <c r="F41" s="6" t="s">
        <v>176</v>
      </c>
      <c r="G41" s="9" t="s">
        <v>182</v>
      </c>
      <c r="H41" s="9" t="s">
        <v>1</v>
      </c>
      <c r="I41" s="9" t="s">
        <v>13</v>
      </c>
      <c r="J41" s="13" t="e">
        <f>#REF!</f>
        <v>#REF!</v>
      </c>
    </row>
    <row r="42" spans="1:10" x14ac:dyDescent="0.25">
      <c r="A42" s="4" t="e">
        <f t="shared" si="5"/>
        <v>#REF!</v>
      </c>
      <c r="B42" s="4" t="e">
        <f t="shared" si="6"/>
        <v>#REF!</v>
      </c>
      <c r="C42" s="4" t="e">
        <f t="shared" si="7"/>
        <v>#REF!</v>
      </c>
      <c r="D42" s="20" t="e">
        <f t="shared" si="8"/>
        <v>#REF!</v>
      </c>
      <c r="E42" s="4" t="e">
        <f t="shared" si="9"/>
        <v>#REF!</v>
      </c>
      <c r="F42" s="6" t="s">
        <v>176</v>
      </c>
      <c r="G42" s="9" t="s">
        <v>183</v>
      </c>
      <c r="H42" s="9" t="s">
        <v>1</v>
      </c>
      <c r="I42" s="9" t="s">
        <v>13</v>
      </c>
      <c r="J42" s="13" t="e">
        <f>#REF!</f>
        <v>#REF!</v>
      </c>
    </row>
    <row r="43" spans="1:10" x14ac:dyDescent="0.25">
      <c r="A43" s="4" t="e">
        <f t="shared" si="5"/>
        <v>#REF!</v>
      </c>
      <c r="B43" s="4" t="e">
        <f t="shared" si="6"/>
        <v>#REF!</v>
      </c>
      <c r="C43" s="4" t="e">
        <f t="shared" si="7"/>
        <v>#REF!</v>
      </c>
      <c r="D43" s="20" t="e">
        <f t="shared" si="8"/>
        <v>#REF!</v>
      </c>
      <c r="E43" s="4" t="e">
        <f t="shared" si="9"/>
        <v>#REF!</v>
      </c>
      <c r="F43" s="6" t="s">
        <v>176</v>
      </c>
      <c r="G43" s="9" t="s">
        <v>184</v>
      </c>
      <c r="H43" s="9" t="s">
        <v>1</v>
      </c>
      <c r="I43" s="9" t="s">
        <v>13</v>
      </c>
      <c r="J43" s="13" t="e">
        <f>#REF!</f>
        <v>#REF!</v>
      </c>
    </row>
    <row r="44" spans="1:10" x14ac:dyDescent="0.25">
      <c r="A44" s="4" t="e">
        <f t="shared" si="5"/>
        <v>#REF!</v>
      </c>
      <c r="B44" s="4" t="e">
        <f t="shared" si="6"/>
        <v>#REF!</v>
      </c>
      <c r="C44" s="4" t="e">
        <f t="shared" si="7"/>
        <v>#REF!</v>
      </c>
      <c r="D44" s="20" t="e">
        <f t="shared" si="8"/>
        <v>#REF!</v>
      </c>
      <c r="E44" s="4" t="e">
        <f t="shared" si="9"/>
        <v>#REF!</v>
      </c>
      <c r="F44" s="10" t="s">
        <v>177</v>
      </c>
      <c r="G44" s="7" t="s">
        <v>27</v>
      </c>
      <c r="H44" s="7" t="s">
        <v>0</v>
      </c>
      <c r="I44" s="7" t="s">
        <v>11</v>
      </c>
      <c r="J44" s="11" t="e">
        <f>#REF!</f>
        <v>#REF!</v>
      </c>
    </row>
    <row r="45" spans="1:10" x14ac:dyDescent="0.25">
      <c r="A45" s="4" t="e">
        <f t="shared" si="5"/>
        <v>#REF!</v>
      </c>
      <c r="B45" s="4" t="e">
        <f t="shared" si="6"/>
        <v>#REF!</v>
      </c>
      <c r="C45" s="4" t="e">
        <f t="shared" si="7"/>
        <v>#REF!</v>
      </c>
      <c r="D45" s="20" t="e">
        <f t="shared" si="8"/>
        <v>#REF!</v>
      </c>
      <c r="E45" s="4" t="e">
        <f t="shared" si="9"/>
        <v>#REF!</v>
      </c>
      <c r="F45" s="10" t="s">
        <v>177</v>
      </c>
      <c r="G45" s="7" t="s">
        <v>23</v>
      </c>
      <c r="H45" s="7" t="s">
        <v>0</v>
      </c>
      <c r="I45" s="7" t="s">
        <v>11</v>
      </c>
      <c r="J45" s="11" t="e">
        <f>#REF!</f>
        <v>#REF!</v>
      </c>
    </row>
    <row r="46" spans="1:10" x14ac:dyDescent="0.25">
      <c r="A46" s="4" t="e">
        <f t="shared" si="5"/>
        <v>#REF!</v>
      </c>
      <c r="B46" s="4" t="e">
        <f t="shared" si="6"/>
        <v>#REF!</v>
      </c>
      <c r="C46" s="4" t="e">
        <f t="shared" si="7"/>
        <v>#REF!</v>
      </c>
      <c r="D46" s="20" t="e">
        <f t="shared" si="8"/>
        <v>#REF!</v>
      </c>
      <c r="E46" s="4" t="e">
        <f t="shared" si="9"/>
        <v>#REF!</v>
      </c>
      <c r="F46" s="10" t="s">
        <v>177</v>
      </c>
      <c r="G46" s="7" t="s">
        <v>24</v>
      </c>
      <c r="H46" s="7" t="s">
        <v>0</v>
      </c>
      <c r="I46" s="7" t="s">
        <v>11</v>
      </c>
      <c r="J46" s="11" t="e">
        <f>#REF!</f>
        <v>#REF!</v>
      </c>
    </row>
    <row r="47" spans="1:10" x14ac:dyDescent="0.25">
      <c r="A47" s="4" t="e">
        <f t="shared" si="5"/>
        <v>#REF!</v>
      </c>
      <c r="B47" s="4" t="e">
        <f t="shared" si="6"/>
        <v>#REF!</v>
      </c>
      <c r="C47" s="4" t="e">
        <f t="shared" si="7"/>
        <v>#REF!</v>
      </c>
      <c r="D47" s="20" t="e">
        <f t="shared" si="8"/>
        <v>#REF!</v>
      </c>
      <c r="E47" s="4" t="e">
        <f t="shared" si="9"/>
        <v>#REF!</v>
      </c>
      <c r="F47" s="10" t="s">
        <v>177</v>
      </c>
      <c r="G47" s="7" t="s">
        <v>185</v>
      </c>
      <c r="H47" s="7" t="s">
        <v>0</v>
      </c>
      <c r="I47" s="7" t="s">
        <v>11</v>
      </c>
      <c r="J47" s="11" t="e">
        <f>#REF!</f>
        <v>#REF!</v>
      </c>
    </row>
    <row r="48" spans="1:10" x14ac:dyDescent="0.25">
      <c r="A48" s="4" t="e">
        <f t="shared" si="5"/>
        <v>#REF!</v>
      </c>
      <c r="B48" s="4" t="e">
        <f t="shared" si="6"/>
        <v>#REF!</v>
      </c>
      <c r="C48" s="4" t="e">
        <f t="shared" si="7"/>
        <v>#REF!</v>
      </c>
      <c r="D48" s="20" t="e">
        <f t="shared" si="8"/>
        <v>#REF!</v>
      </c>
      <c r="E48" s="4" t="e">
        <f t="shared" si="9"/>
        <v>#REF!</v>
      </c>
      <c r="F48" s="10" t="s">
        <v>177</v>
      </c>
      <c r="G48" s="7" t="s">
        <v>29</v>
      </c>
      <c r="H48" s="7" t="s">
        <v>0</v>
      </c>
      <c r="I48" s="7" t="s">
        <v>11</v>
      </c>
      <c r="J48" s="11" t="e">
        <f>#REF!</f>
        <v>#REF!</v>
      </c>
    </row>
    <row r="49" spans="1:10" x14ac:dyDescent="0.25">
      <c r="A49" s="4" t="e">
        <f t="shared" si="5"/>
        <v>#REF!</v>
      </c>
      <c r="B49" s="4" t="e">
        <f t="shared" si="6"/>
        <v>#REF!</v>
      </c>
      <c r="C49" s="4" t="e">
        <f t="shared" si="7"/>
        <v>#REF!</v>
      </c>
      <c r="D49" s="20" t="e">
        <f t="shared" si="8"/>
        <v>#REF!</v>
      </c>
      <c r="E49" s="4" t="e">
        <f t="shared" si="9"/>
        <v>#REF!</v>
      </c>
      <c r="F49" s="10" t="s">
        <v>177</v>
      </c>
      <c r="G49" s="7" t="s">
        <v>25</v>
      </c>
      <c r="H49" s="7" t="s">
        <v>0</v>
      </c>
      <c r="I49" s="7" t="s">
        <v>11</v>
      </c>
      <c r="J49" s="11" t="e">
        <f>#REF!</f>
        <v>#REF!</v>
      </c>
    </row>
    <row r="50" spans="1:10" x14ac:dyDescent="0.25">
      <c r="A50" s="4" t="e">
        <f t="shared" si="5"/>
        <v>#REF!</v>
      </c>
      <c r="B50" s="4" t="e">
        <f t="shared" si="6"/>
        <v>#REF!</v>
      </c>
      <c r="C50" s="4" t="e">
        <f t="shared" si="7"/>
        <v>#REF!</v>
      </c>
      <c r="D50" s="20" t="e">
        <f t="shared" si="8"/>
        <v>#REF!</v>
      </c>
      <c r="E50" s="4" t="e">
        <f t="shared" si="9"/>
        <v>#REF!</v>
      </c>
      <c r="F50" s="10" t="s">
        <v>177</v>
      </c>
      <c r="G50" s="8" t="s">
        <v>27</v>
      </c>
      <c r="H50" s="8" t="s">
        <v>0</v>
      </c>
      <c r="I50" s="8" t="s">
        <v>12</v>
      </c>
      <c r="J50" s="12" t="e">
        <f>#REF!</f>
        <v>#REF!</v>
      </c>
    </row>
    <row r="51" spans="1:10" x14ac:dyDescent="0.25">
      <c r="A51" s="4" t="e">
        <f t="shared" si="5"/>
        <v>#REF!</v>
      </c>
      <c r="B51" s="4" t="e">
        <f t="shared" si="6"/>
        <v>#REF!</v>
      </c>
      <c r="C51" s="4" t="e">
        <f t="shared" si="7"/>
        <v>#REF!</v>
      </c>
      <c r="D51" s="20" t="e">
        <f t="shared" si="8"/>
        <v>#REF!</v>
      </c>
      <c r="E51" s="4" t="e">
        <f t="shared" si="9"/>
        <v>#REF!</v>
      </c>
      <c r="F51" s="10" t="s">
        <v>177</v>
      </c>
      <c r="G51" s="8" t="s">
        <v>23</v>
      </c>
      <c r="H51" s="8" t="s">
        <v>0</v>
      </c>
      <c r="I51" s="8" t="s">
        <v>12</v>
      </c>
      <c r="J51" s="12" t="e">
        <f>#REF!</f>
        <v>#REF!</v>
      </c>
    </row>
    <row r="52" spans="1:10" x14ac:dyDescent="0.25">
      <c r="A52" s="4" t="e">
        <f t="shared" si="5"/>
        <v>#REF!</v>
      </c>
      <c r="B52" s="4" t="e">
        <f t="shared" si="6"/>
        <v>#REF!</v>
      </c>
      <c r="C52" s="4" t="e">
        <f t="shared" si="7"/>
        <v>#REF!</v>
      </c>
      <c r="D52" s="20" t="e">
        <f t="shared" si="8"/>
        <v>#REF!</v>
      </c>
      <c r="E52" s="4" t="e">
        <f t="shared" si="9"/>
        <v>#REF!</v>
      </c>
      <c r="F52" s="10" t="s">
        <v>177</v>
      </c>
      <c r="G52" s="8" t="s">
        <v>24</v>
      </c>
      <c r="H52" s="8" t="s">
        <v>0</v>
      </c>
      <c r="I52" s="8" t="s">
        <v>12</v>
      </c>
      <c r="J52" s="12" t="e">
        <f>#REF!</f>
        <v>#REF!</v>
      </c>
    </row>
    <row r="53" spans="1:10" x14ac:dyDescent="0.25">
      <c r="A53" s="4" t="e">
        <f t="shared" si="5"/>
        <v>#REF!</v>
      </c>
      <c r="B53" s="4" t="e">
        <f t="shared" si="6"/>
        <v>#REF!</v>
      </c>
      <c r="C53" s="4" t="e">
        <f t="shared" si="7"/>
        <v>#REF!</v>
      </c>
      <c r="D53" s="20" t="e">
        <f t="shared" si="8"/>
        <v>#REF!</v>
      </c>
      <c r="E53" s="4" t="e">
        <f t="shared" si="9"/>
        <v>#REF!</v>
      </c>
      <c r="F53" s="10" t="s">
        <v>177</v>
      </c>
      <c r="G53" s="8" t="s">
        <v>185</v>
      </c>
      <c r="H53" s="8" t="s">
        <v>0</v>
      </c>
      <c r="I53" s="8" t="s">
        <v>12</v>
      </c>
      <c r="J53" s="12" t="e">
        <f>#REF!</f>
        <v>#REF!</v>
      </c>
    </row>
    <row r="54" spans="1:10" x14ac:dyDescent="0.25">
      <c r="A54" s="4" t="e">
        <f t="shared" si="5"/>
        <v>#REF!</v>
      </c>
      <c r="B54" s="4" t="e">
        <f t="shared" si="6"/>
        <v>#REF!</v>
      </c>
      <c r="C54" s="4" t="e">
        <f t="shared" si="7"/>
        <v>#REF!</v>
      </c>
      <c r="D54" s="20" t="e">
        <f t="shared" si="8"/>
        <v>#REF!</v>
      </c>
      <c r="E54" s="4" t="e">
        <f t="shared" si="9"/>
        <v>#REF!</v>
      </c>
      <c r="F54" s="10" t="s">
        <v>177</v>
      </c>
      <c r="G54" s="8" t="s">
        <v>29</v>
      </c>
      <c r="H54" s="8" t="s">
        <v>0</v>
      </c>
      <c r="I54" s="8" t="s">
        <v>12</v>
      </c>
      <c r="J54" s="12" t="e">
        <f>#REF!</f>
        <v>#REF!</v>
      </c>
    </row>
    <row r="55" spans="1:10" x14ac:dyDescent="0.25">
      <c r="A55" s="4" t="e">
        <f t="shared" si="5"/>
        <v>#REF!</v>
      </c>
      <c r="B55" s="4" t="e">
        <f t="shared" si="6"/>
        <v>#REF!</v>
      </c>
      <c r="C55" s="4" t="e">
        <f t="shared" si="7"/>
        <v>#REF!</v>
      </c>
      <c r="D55" s="20" t="e">
        <f t="shared" si="8"/>
        <v>#REF!</v>
      </c>
      <c r="E55" s="4" t="e">
        <f t="shared" si="9"/>
        <v>#REF!</v>
      </c>
      <c r="F55" s="10" t="s">
        <v>177</v>
      </c>
      <c r="G55" s="8" t="s">
        <v>25</v>
      </c>
      <c r="H55" s="8" t="s">
        <v>0</v>
      </c>
      <c r="I55" s="8" t="s">
        <v>12</v>
      </c>
      <c r="J55" s="12" t="e">
        <f>#REF!</f>
        <v>#REF!</v>
      </c>
    </row>
    <row r="56" spans="1:10" x14ac:dyDescent="0.25">
      <c r="A56" s="4" t="e">
        <f t="shared" si="5"/>
        <v>#REF!</v>
      </c>
      <c r="B56" s="4" t="e">
        <f t="shared" si="6"/>
        <v>#REF!</v>
      </c>
      <c r="C56" s="4" t="e">
        <f t="shared" si="7"/>
        <v>#REF!</v>
      </c>
      <c r="D56" s="20" t="e">
        <f t="shared" si="8"/>
        <v>#REF!</v>
      </c>
      <c r="E56" s="4" t="e">
        <f t="shared" si="9"/>
        <v>#REF!</v>
      </c>
      <c r="F56" s="10" t="s">
        <v>177</v>
      </c>
      <c r="G56" s="7" t="s">
        <v>27</v>
      </c>
      <c r="H56" s="7" t="s">
        <v>0</v>
      </c>
      <c r="I56" s="7" t="s">
        <v>13</v>
      </c>
      <c r="J56" s="11" t="e">
        <f>#REF!</f>
        <v>#REF!</v>
      </c>
    </row>
    <row r="57" spans="1:10" x14ac:dyDescent="0.25">
      <c r="A57" s="4" t="e">
        <f t="shared" si="5"/>
        <v>#REF!</v>
      </c>
      <c r="B57" s="4" t="e">
        <f t="shared" si="6"/>
        <v>#REF!</v>
      </c>
      <c r="C57" s="4" t="e">
        <f t="shared" si="7"/>
        <v>#REF!</v>
      </c>
      <c r="D57" s="20" t="e">
        <f t="shared" si="8"/>
        <v>#REF!</v>
      </c>
      <c r="E57" s="4" t="e">
        <f t="shared" si="9"/>
        <v>#REF!</v>
      </c>
      <c r="F57" s="10" t="s">
        <v>177</v>
      </c>
      <c r="G57" s="7" t="s">
        <v>23</v>
      </c>
      <c r="H57" s="7" t="s">
        <v>0</v>
      </c>
      <c r="I57" s="7" t="s">
        <v>13</v>
      </c>
      <c r="J57" s="11" t="e">
        <f>#REF!</f>
        <v>#REF!</v>
      </c>
    </row>
    <row r="58" spans="1:10" x14ac:dyDescent="0.25">
      <c r="A58" s="4" t="e">
        <f t="shared" si="5"/>
        <v>#REF!</v>
      </c>
      <c r="B58" s="4" t="e">
        <f t="shared" si="6"/>
        <v>#REF!</v>
      </c>
      <c r="C58" s="4" t="e">
        <f t="shared" si="7"/>
        <v>#REF!</v>
      </c>
      <c r="D58" s="20" t="e">
        <f t="shared" si="8"/>
        <v>#REF!</v>
      </c>
      <c r="E58" s="4" t="e">
        <f t="shared" si="9"/>
        <v>#REF!</v>
      </c>
      <c r="F58" s="10" t="s">
        <v>177</v>
      </c>
      <c r="G58" s="7" t="s">
        <v>24</v>
      </c>
      <c r="H58" s="7" t="s">
        <v>0</v>
      </c>
      <c r="I58" s="7" t="s">
        <v>13</v>
      </c>
      <c r="J58" s="11" t="e">
        <f>#REF!</f>
        <v>#REF!</v>
      </c>
    </row>
    <row r="59" spans="1:10" x14ac:dyDescent="0.25">
      <c r="A59" s="4" t="e">
        <f t="shared" si="5"/>
        <v>#REF!</v>
      </c>
      <c r="B59" s="4" t="e">
        <f t="shared" si="6"/>
        <v>#REF!</v>
      </c>
      <c r="C59" s="4" t="e">
        <f t="shared" si="7"/>
        <v>#REF!</v>
      </c>
      <c r="D59" s="20" t="e">
        <f t="shared" si="8"/>
        <v>#REF!</v>
      </c>
      <c r="E59" s="4" t="e">
        <f t="shared" si="9"/>
        <v>#REF!</v>
      </c>
      <c r="F59" s="10" t="s">
        <v>177</v>
      </c>
      <c r="G59" s="7" t="s">
        <v>185</v>
      </c>
      <c r="H59" s="7" t="s">
        <v>0</v>
      </c>
      <c r="I59" s="7" t="s">
        <v>13</v>
      </c>
      <c r="J59" s="11" t="e">
        <f>#REF!</f>
        <v>#REF!</v>
      </c>
    </row>
    <row r="60" spans="1:10" x14ac:dyDescent="0.25">
      <c r="A60" s="4" t="e">
        <f t="shared" si="5"/>
        <v>#REF!</v>
      </c>
      <c r="B60" s="4" t="e">
        <f t="shared" si="6"/>
        <v>#REF!</v>
      </c>
      <c r="C60" s="4" t="e">
        <f t="shared" si="7"/>
        <v>#REF!</v>
      </c>
      <c r="D60" s="20" t="e">
        <f t="shared" si="8"/>
        <v>#REF!</v>
      </c>
      <c r="E60" s="4" t="e">
        <f t="shared" si="9"/>
        <v>#REF!</v>
      </c>
      <c r="F60" s="10" t="s">
        <v>177</v>
      </c>
      <c r="G60" s="7" t="s">
        <v>29</v>
      </c>
      <c r="H60" s="7" t="s">
        <v>0</v>
      </c>
      <c r="I60" s="7" t="s">
        <v>13</v>
      </c>
      <c r="J60" s="11" t="e">
        <f>#REF!</f>
        <v>#REF!</v>
      </c>
    </row>
    <row r="61" spans="1:10" x14ac:dyDescent="0.25">
      <c r="A61" s="4" t="e">
        <f t="shared" si="5"/>
        <v>#REF!</v>
      </c>
      <c r="B61" s="4" t="e">
        <f t="shared" si="6"/>
        <v>#REF!</v>
      </c>
      <c r="C61" s="4" t="e">
        <f t="shared" si="7"/>
        <v>#REF!</v>
      </c>
      <c r="D61" s="20" t="e">
        <f t="shared" si="8"/>
        <v>#REF!</v>
      </c>
      <c r="E61" s="4" t="e">
        <f t="shared" si="9"/>
        <v>#REF!</v>
      </c>
      <c r="F61" s="10" t="s">
        <v>177</v>
      </c>
      <c r="G61" s="7" t="s">
        <v>25</v>
      </c>
      <c r="H61" s="7" t="s">
        <v>0</v>
      </c>
      <c r="I61" s="7" t="s">
        <v>13</v>
      </c>
      <c r="J61" s="11" t="e">
        <f>#REF!</f>
        <v>#REF!</v>
      </c>
    </row>
    <row r="62" spans="1:10" x14ac:dyDescent="0.25">
      <c r="A62" s="4" t="e">
        <f t="shared" si="5"/>
        <v>#REF!</v>
      </c>
      <c r="B62" s="4" t="e">
        <f t="shared" si="6"/>
        <v>#REF!</v>
      </c>
      <c r="C62" s="4" t="e">
        <f t="shared" si="7"/>
        <v>#REF!</v>
      </c>
      <c r="D62" s="20" t="e">
        <f t="shared" si="8"/>
        <v>#REF!</v>
      </c>
      <c r="E62" s="4" t="e">
        <f t="shared" si="9"/>
        <v>#REF!</v>
      </c>
      <c r="F62" s="10" t="s">
        <v>177</v>
      </c>
      <c r="G62" s="9" t="s">
        <v>27</v>
      </c>
      <c r="H62" s="9" t="s">
        <v>1</v>
      </c>
      <c r="I62" s="9" t="s">
        <v>11</v>
      </c>
      <c r="J62" s="13" t="e">
        <f>#REF!</f>
        <v>#REF!</v>
      </c>
    </row>
    <row r="63" spans="1:10" x14ac:dyDescent="0.25">
      <c r="A63" s="4" t="e">
        <f t="shared" si="5"/>
        <v>#REF!</v>
      </c>
      <c r="B63" s="4" t="e">
        <f t="shared" si="6"/>
        <v>#REF!</v>
      </c>
      <c r="C63" s="4" t="e">
        <f t="shared" si="7"/>
        <v>#REF!</v>
      </c>
      <c r="D63" s="20" t="e">
        <f t="shared" si="8"/>
        <v>#REF!</v>
      </c>
      <c r="E63" s="4" t="e">
        <f t="shared" si="9"/>
        <v>#REF!</v>
      </c>
      <c r="F63" s="10" t="s">
        <v>177</v>
      </c>
      <c r="G63" s="9" t="s">
        <v>23</v>
      </c>
      <c r="H63" s="9" t="s">
        <v>1</v>
      </c>
      <c r="I63" s="9" t="s">
        <v>11</v>
      </c>
      <c r="J63" s="13" t="e">
        <f>#REF!</f>
        <v>#REF!</v>
      </c>
    </row>
    <row r="64" spans="1:10" x14ac:dyDescent="0.25">
      <c r="A64" s="4" t="e">
        <f t="shared" si="5"/>
        <v>#REF!</v>
      </c>
      <c r="B64" s="4" t="e">
        <f t="shared" si="6"/>
        <v>#REF!</v>
      </c>
      <c r="C64" s="4" t="e">
        <f t="shared" si="7"/>
        <v>#REF!</v>
      </c>
      <c r="D64" s="20" t="e">
        <f t="shared" si="8"/>
        <v>#REF!</v>
      </c>
      <c r="E64" s="4" t="e">
        <f t="shared" si="9"/>
        <v>#REF!</v>
      </c>
      <c r="F64" s="10" t="s">
        <v>177</v>
      </c>
      <c r="G64" s="9" t="s">
        <v>24</v>
      </c>
      <c r="H64" s="9" t="s">
        <v>1</v>
      </c>
      <c r="I64" s="9" t="s">
        <v>11</v>
      </c>
      <c r="J64" s="13" t="e">
        <f>#REF!</f>
        <v>#REF!</v>
      </c>
    </row>
    <row r="65" spans="1:10" x14ac:dyDescent="0.25">
      <c r="A65" s="4" t="e">
        <f t="shared" si="5"/>
        <v>#REF!</v>
      </c>
      <c r="B65" s="4" t="e">
        <f t="shared" si="6"/>
        <v>#REF!</v>
      </c>
      <c r="C65" s="4" t="e">
        <f t="shared" si="7"/>
        <v>#REF!</v>
      </c>
      <c r="D65" s="20" t="e">
        <f t="shared" si="8"/>
        <v>#REF!</v>
      </c>
      <c r="E65" s="4" t="e">
        <f t="shared" si="9"/>
        <v>#REF!</v>
      </c>
      <c r="F65" s="10" t="s">
        <v>177</v>
      </c>
      <c r="G65" s="9" t="s">
        <v>185</v>
      </c>
      <c r="H65" s="9" t="s">
        <v>1</v>
      </c>
      <c r="I65" s="9" t="s">
        <v>11</v>
      </c>
      <c r="J65" s="13" t="e">
        <f>#REF!</f>
        <v>#REF!</v>
      </c>
    </row>
    <row r="66" spans="1:10" x14ac:dyDescent="0.25">
      <c r="A66" s="4" t="e">
        <f t="shared" ref="A66:A97" si="10">sitecounty</f>
        <v>#REF!</v>
      </c>
      <c r="B66" s="4" t="e">
        <f t="shared" ref="B66:B97" si="11">site</f>
        <v>#REF!</v>
      </c>
      <c r="C66" s="4" t="e">
        <f t="shared" ref="C66:C97" si="12">mflcode</f>
        <v>#REF!</v>
      </c>
      <c r="D66" s="20" t="e">
        <f t="shared" ref="D66:D97" si="13">yyyy&amp;"-"&amp;mm&amp;"-"&amp;dd</f>
        <v>#REF!</v>
      </c>
      <c r="E66" s="4" t="e">
        <f t="shared" ref="E66:E97" si="14">sdp</f>
        <v>#REF!</v>
      </c>
      <c r="F66" s="10" t="s">
        <v>177</v>
      </c>
      <c r="G66" s="9" t="s">
        <v>29</v>
      </c>
      <c r="H66" s="9" t="s">
        <v>1</v>
      </c>
      <c r="I66" s="9" t="s">
        <v>11</v>
      </c>
      <c r="J66" s="13" t="e">
        <f>#REF!</f>
        <v>#REF!</v>
      </c>
    </row>
    <row r="67" spans="1:10" x14ac:dyDescent="0.25">
      <c r="A67" s="4" t="e">
        <f t="shared" si="10"/>
        <v>#REF!</v>
      </c>
      <c r="B67" s="4" t="e">
        <f t="shared" si="11"/>
        <v>#REF!</v>
      </c>
      <c r="C67" s="4" t="e">
        <f t="shared" si="12"/>
        <v>#REF!</v>
      </c>
      <c r="D67" s="20" t="e">
        <f t="shared" si="13"/>
        <v>#REF!</v>
      </c>
      <c r="E67" s="4" t="e">
        <f t="shared" si="14"/>
        <v>#REF!</v>
      </c>
      <c r="F67" s="10" t="s">
        <v>177</v>
      </c>
      <c r="G67" s="9" t="s">
        <v>25</v>
      </c>
      <c r="H67" s="9" t="s">
        <v>1</v>
      </c>
      <c r="I67" s="9" t="s">
        <v>11</v>
      </c>
      <c r="J67" s="13" t="e">
        <f>#REF!</f>
        <v>#REF!</v>
      </c>
    </row>
    <row r="68" spans="1:10" x14ac:dyDescent="0.25">
      <c r="A68" s="4" t="e">
        <f t="shared" si="10"/>
        <v>#REF!</v>
      </c>
      <c r="B68" s="4" t="e">
        <f t="shared" si="11"/>
        <v>#REF!</v>
      </c>
      <c r="C68" s="4" t="e">
        <f t="shared" si="12"/>
        <v>#REF!</v>
      </c>
      <c r="D68" s="20" t="e">
        <f t="shared" si="13"/>
        <v>#REF!</v>
      </c>
      <c r="E68" s="4" t="e">
        <f t="shared" si="14"/>
        <v>#REF!</v>
      </c>
      <c r="F68" s="10" t="s">
        <v>177</v>
      </c>
      <c r="G68" s="10" t="s">
        <v>27</v>
      </c>
      <c r="H68" s="10" t="s">
        <v>1</v>
      </c>
      <c r="I68" s="10" t="s">
        <v>12</v>
      </c>
      <c r="J68" s="14" t="e">
        <f>#REF!</f>
        <v>#REF!</v>
      </c>
    </row>
    <row r="69" spans="1:10" x14ac:dyDescent="0.25">
      <c r="A69" s="4" t="e">
        <f t="shared" si="10"/>
        <v>#REF!</v>
      </c>
      <c r="B69" s="4" t="e">
        <f t="shared" si="11"/>
        <v>#REF!</v>
      </c>
      <c r="C69" s="4" t="e">
        <f t="shared" si="12"/>
        <v>#REF!</v>
      </c>
      <c r="D69" s="20" t="e">
        <f t="shared" si="13"/>
        <v>#REF!</v>
      </c>
      <c r="E69" s="4" t="e">
        <f t="shared" si="14"/>
        <v>#REF!</v>
      </c>
      <c r="F69" s="10" t="s">
        <v>177</v>
      </c>
      <c r="G69" s="10" t="s">
        <v>23</v>
      </c>
      <c r="H69" s="10" t="s">
        <v>1</v>
      </c>
      <c r="I69" s="10" t="s">
        <v>12</v>
      </c>
      <c r="J69" s="14" t="e">
        <f>#REF!</f>
        <v>#REF!</v>
      </c>
    </row>
    <row r="70" spans="1:10" x14ac:dyDescent="0.25">
      <c r="A70" s="4" t="e">
        <f t="shared" si="10"/>
        <v>#REF!</v>
      </c>
      <c r="B70" s="4" t="e">
        <f t="shared" si="11"/>
        <v>#REF!</v>
      </c>
      <c r="C70" s="4" t="e">
        <f t="shared" si="12"/>
        <v>#REF!</v>
      </c>
      <c r="D70" s="20" t="e">
        <f t="shared" si="13"/>
        <v>#REF!</v>
      </c>
      <c r="E70" s="4" t="e">
        <f t="shared" si="14"/>
        <v>#REF!</v>
      </c>
      <c r="F70" s="10" t="s">
        <v>177</v>
      </c>
      <c r="G70" s="10" t="s">
        <v>24</v>
      </c>
      <c r="H70" s="10" t="s">
        <v>1</v>
      </c>
      <c r="I70" s="10" t="s">
        <v>12</v>
      </c>
      <c r="J70" s="14" t="e">
        <f>#REF!</f>
        <v>#REF!</v>
      </c>
    </row>
    <row r="71" spans="1:10" x14ac:dyDescent="0.25">
      <c r="A71" s="4" t="e">
        <f t="shared" si="10"/>
        <v>#REF!</v>
      </c>
      <c r="B71" s="4" t="e">
        <f t="shared" si="11"/>
        <v>#REF!</v>
      </c>
      <c r="C71" s="4" t="e">
        <f t="shared" si="12"/>
        <v>#REF!</v>
      </c>
      <c r="D71" s="20" t="e">
        <f t="shared" si="13"/>
        <v>#REF!</v>
      </c>
      <c r="E71" s="4" t="e">
        <f t="shared" si="14"/>
        <v>#REF!</v>
      </c>
      <c r="F71" s="10" t="s">
        <v>177</v>
      </c>
      <c r="G71" s="10" t="s">
        <v>185</v>
      </c>
      <c r="H71" s="10" t="s">
        <v>1</v>
      </c>
      <c r="I71" s="10" t="s">
        <v>12</v>
      </c>
      <c r="J71" s="14" t="e">
        <f>#REF!</f>
        <v>#REF!</v>
      </c>
    </row>
    <row r="72" spans="1:10" x14ac:dyDescent="0.25">
      <c r="A72" s="4" t="e">
        <f t="shared" si="10"/>
        <v>#REF!</v>
      </c>
      <c r="B72" s="4" t="e">
        <f t="shared" si="11"/>
        <v>#REF!</v>
      </c>
      <c r="C72" s="4" t="e">
        <f t="shared" si="12"/>
        <v>#REF!</v>
      </c>
      <c r="D72" s="20" t="e">
        <f t="shared" si="13"/>
        <v>#REF!</v>
      </c>
      <c r="E72" s="4" t="e">
        <f t="shared" si="14"/>
        <v>#REF!</v>
      </c>
      <c r="F72" s="10" t="s">
        <v>177</v>
      </c>
      <c r="G72" s="10" t="s">
        <v>29</v>
      </c>
      <c r="H72" s="10" t="s">
        <v>1</v>
      </c>
      <c r="I72" s="10" t="s">
        <v>12</v>
      </c>
      <c r="J72" s="14" t="e">
        <f>#REF!</f>
        <v>#REF!</v>
      </c>
    </row>
    <row r="73" spans="1:10" x14ac:dyDescent="0.25">
      <c r="A73" s="4" t="e">
        <f t="shared" si="10"/>
        <v>#REF!</v>
      </c>
      <c r="B73" s="4" t="e">
        <f t="shared" si="11"/>
        <v>#REF!</v>
      </c>
      <c r="C73" s="4" t="e">
        <f t="shared" si="12"/>
        <v>#REF!</v>
      </c>
      <c r="D73" s="20" t="e">
        <f t="shared" si="13"/>
        <v>#REF!</v>
      </c>
      <c r="E73" s="4" t="e">
        <f t="shared" si="14"/>
        <v>#REF!</v>
      </c>
      <c r="F73" s="10" t="s">
        <v>177</v>
      </c>
      <c r="G73" s="10" t="s">
        <v>25</v>
      </c>
      <c r="H73" s="10" t="s">
        <v>1</v>
      </c>
      <c r="I73" s="10" t="s">
        <v>12</v>
      </c>
      <c r="J73" s="14" t="e">
        <f>#REF!</f>
        <v>#REF!</v>
      </c>
    </row>
    <row r="74" spans="1:10" x14ac:dyDescent="0.25">
      <c r="A74" s="4" t="e">
        <f t="shared" si="10"/>
        <v>#REF!</v>
      </c>
      <c r="B74" s="4" t="e">
        <f t="shared" si="11"/>
        <v>#REF!</v>
      </c>
      <c r="C74" s="4" t="e">
        <f t="shared" si="12"/>
        <v>#REF!</v>
      </c>
      <c r="D74" s="20" t="e">
        <f t="shared" si="13"/>
        <v>#REF!</v>
      </c>
      <c r="E74" s="4" t="e">
        <f t="shared" si="14"/>
        <v>#REF!</v>
      </c>
      <c r="F74" s="10" t="s">
        <v>177</v>
      </c>
      <c r="G74" s="9" t="s">
        <v>27</v>
      </c>
      <c r="H74" s="9" t="s">
        <v>1</v>
      </c>
      <c r="I74" s="9" t="s">
        <v>13</v>
      </c>
      <c r="J74" s="13" t="e">
        <f>#REF!</f>
        <v>#REF!</v>
      </c>
    </row>
    <row r="75" spans="1:10" x14ac:dyDescent="0.25">
      <c r="A75" s="4" t="e">
        <f t="shared" si="10"/>
        <v>#REF!</v>
      </c>
      <c r="B75" s="4" t="e">
        <f t="shared" si="11"/>
        <v>#REF!</v>
      </c>
      <c r="C75" s="4" t="e">
        <f t="shared" si="12"/>
        <v>#REF!</v>
      </c>
      <c r="D75" s="20" t="e">
        <f t="shared" si="13"/>
        <v>#REF!</v>
      </c>
      <c r="E75" s="4" t="e">
        <f t="shared" si="14"/>
        <v>#REF!</v>
      </c>
      <c r="F75" s="10" t="s">
        <v>177</v>
      </c>
      <c r="G75" s="9" t="s">
        <v>23</v>
      </c>
      <c r="H75" s="9" t="s">
        <v>1</v>
      </c>
      <c r="I75" s="9" t="s">
        <v>13</v>
      </c>
      <c r="J75" s="13" t="e">
        <f>#REF!</f>
        <v>#REF!</v>
      </c>
    </row>
    <row r="76" spans="1:10" x14ac:dyDescent="0.25">
      <c r="A76" s="4" t="e">
        <f t="shared" si="10"/>
        <v>#REF!</v>
      </c>
      <c r="B76" s="4" t="e">
        <f t="shared" si="11"/>
        <v>#REF!</v>
      </c>
      <c r="C76" s="4" t="e">
        <f t="shared" si="12"/>
        <v>#REF!</v>
      </c>
      <c r="D76" s="20" t="e">
        <f t="shared" si="13"/>
        <v>#REF!</v>
      </c>
      <c r="E76" s="4" t="e">
        <f t="shared" si="14"/>
        <v>#REF!</v>
      </c>
      <c r="F76" s="10" t="s">
        <v>177</v>
      </c>
      <c r="G76" s="9" t="s">
        <v>24</v>
      </c>
      <c r="H76" s="9" t="s">
        <v>1</v>
      </c>
      <c r="I76" s="9" t="s">
        <v>13</v>
      </c>
      <c r="J76" s="13" t="e">
        <f>#REF!</f>
        <v>#REF!</v>
      </c>
    </row>
    <row r="77" spans="1:10" x14ac:dyDescent="0.25">
      <c r="A77" s="4" t="e">
        <f t="shared" si="10"/>
        <v>#REF!</v>
      </c>
      <c r="B77" s="4" t="e">
        <f t="shared" si="11"/>
        <v>#REF!</v>
      </c>
      <c r="C77" s="4" t="e">
        <f t="shared" si="12"/>
        <v>#REF!</v>
      </c>
      <c r="D77" s="20" t="e">
        <f t="shared" si="13"/>
        <v>#REF!</v>
      </c>
      <c r="E77" s="4" t="e">
        <f t="shared" si="14"/>
        <v>#REF!</v>
      </c>
      <c r="F77" s="10" t="s">
        <v>177</v>
      </c>
      <c r="G77" s="9" t="s">
        <v>185</v>
      </c>
      <c r="H77" s="9" t="s">
        <v>1</v>
      </c>
      <c r="I77" s="9" t="s">
        <v>13</v>
      </c>
      <c r="J77" s="13" t="e">
        <f>#REF!</f>
        <v>#REF!</v>
      </c>
    </row>
    <row r="78" spans="1:10" x14ac:dyDescent="0.25">
      <c r="A78" s="4" t="e">
        <f t="shared" si="10"/>
        <v>#REF!</v>
      </c>
      <c r="B78" s="4" t="e">
        <f t="shared" si="11"/>
        <v>#REF!</v>
      </c>
      <c r="C78" s="4" t="e">
        <f t="shared" si="12"/>
        <v>#REF!</v>
      </c>
      <c r="D78" s="20" t="e">
        <f t="shared" si="13"/>
        <v>#REF!</v>
      </c>
      <c r="E78" s="4" t="e">
        <f t="shared" si="14"/>
        <v>#REF!</v>
      </c>
      <c r="F78" s="10" t="s">
        <v>177</v>
      </c>
      <c r="G78" s="9" t="s">
        <v>29</v>
      </c>
      <c r="H78" s="9" t="s">
        <v>1</v>
      </c>
      <c r="I78" s="9" t="s">
        <v>13</v>
      </c>
      <c r="J78" s="13" t="e">
        <f>#REF!</f>
        <v>#REF!</v>
      </c>
    </row>
    <row r="79" spans="1:10" x14ac:dyDescent="0.25">
      <c r="A79" s="4" t="e">
        <f t="shared" si="10"/>
        <v>#REF!</v>
      </c>
      <c r="B79" s="4" t="e">
        <f t="shared" si="11"/>
        <v>#REF!</v>
      </c>
      <c r="C79" s="4" t="e">
        <f t="shared" si="12"/>
        <v>#REF!</v>
      </c>
      <c r="D79" s="20" t="e">
        <f t="shared" si="13"/>
        <v>#REF!</v>
      </c>
      <c r="E79" s="4" t="e">
        <f t="shared" si="14"/>
        <v>#REF!</v>
      </c>
      <c r="F79" s="10" t="s">
        <v>177</v>
      </c>
      <c r="G79" s="9" t="s">
        <v>25</v>
      </c>
      <c r="H79" s="9" t="s">
        <v>1</v>
      </c>
      <c r="I79" s="9" t="s">
        <v>13</v>
      </c>
      <c r="J79" s="13" t="e">
        <f>#REF!</f>
        <v>#REF!</v>
      </c>
    </row>
    <row r="80" spans="1:10" x14ac:dyDescent="0.25">
      <c r="A80" s="4" t="e">
        <f t="shared" si="10"/>
        <v>#REF!</v>
      </c>
      <c r="B80" s="4" t="e">
        <f t="shared" si="11"/>
        <v>#REF!</v>
      </c>
      <c r="C80" s="4" t="e">
        <f t="shared" si="12"/>
        <v>#REF!</v>
      </c>
      <c r="D80" s="20" t="e">
        <f t="shared" si="13"/>
        <v>#REF!</v>
      </c>
      <c r="E80" s="4" t="e">
        <f t="shared" si="14"/>
        <v>#REF!</v>
      </c>
      <c r="F80" s="6" t="s">
        <v>14</v>
      </c>
      <c r="G80" s="7" t="s">
        <v>7</v>
      </c>
      <c r="H80" s="7" t="s">
        <v>0</v>
      </c>
      <c r="I80" s="7" t="s">
        <v>11</v>
      </c>
      <c r="J80" s="11" t="e">
        <f>#REF!</f>
        <v>#REF!</v>
      </c>
    </row>
    <row r="81" spans="1:10" x14ac:dyDescent="0.25">
      <c r="A81" s="4" t="e">
        <f t="shared" si="10"/>
        <v>#REF!</v>
      </c>
      <c r="B81" s="4" t="e">
        <f t="shared" si="11"/>
        <v>#REF!</v>
      </c>
      <c r="C81" s="4" t="e">
        <f t="shared" si="12"/>
        <v>#REF!</v>
      </c>
      <c r="D81" s="20" t="e">
        <f t="shared" si="13"/>
        <v>#REF!</v>
      </c>
      <c r="E81" s="4" t="e">
        <f t="shared" si="14"/>
        <v>#REF!</v>
      </c>
      <c r="F81" s="6" t="s">
        <v>14</v>
      </c>
      <c r="G81" s="7" t="s">
        <v>186</v>
      </c>
      <c r="H81" s="7" t="s">
        <v>0</v>
      </c>
      <c r="I81" s="7" t="s">
        <v>11</v>
      </c>
      <c r="J81" s="11" t="e">
        <f>#REF!</f>
        <v>#REF!</v>
      </c>
    </row>
    <row r="82" spans="1:10" x14ac:dyDescent="0.25">
      <c r="A82" s="4" t="e">
        <f t="shared" si="10"/>
        <v>#REF!</v>
      </c>
      <c r="B82" s="4" t="e">
        <f t="shared" si="11"/>
        <v>#REF!</v>
      </c>
      <c r="C82" s="4" t="e">
        <f t="shared" si="12"/>
        <v>#REF!</v>
      </c>
      <c r="D82" s="20" t="e">
        <f t="shared" si="13"/>
        <v>#REF!</v>
      </c>
      <c r="E82" s="4" t="e">
        <f t="shared" si="14"/>
        <v>#REF!</v>
      </c>
      <c r="F82" s="6" t="s">
        <v>14</v>
      </c>
      <c r="G82" s="7" t="s">
        <v>187</v>
      </c>
      <c r="H82" s="7" t="s">
        <v>0</v>
      </c>
      <c r="I82" s="7" t="s">
        <v>11</v>
      </c>
      <c r="J82" s="11" t="e">
        <f>#REF!</f>
        <v>#REF!</v>
      </c>
    </row>
    <row r="83" spans="1:10" x14ac:dyDescent="0.25">
      <c r="A83" s="4" t="e">
        <f t="shared" si="10"/>
        <v>#REF!</v>
      </c>
      <c r="B83" s="4" t="e">
        <f t="shared" si="11"/>
        <v>#REF!</v>
      </c>
      <c r="C83" s="4" t="e">
        <f t="shared" si="12"/>
        <v>#REF!</v>
      </c>
      <c r="D83" s="20" t="e">
        <f t="shared" si="13"/>
        <v>#REF!</v>
      </c>
      <c r="E83" s="4" t="e">
        <f t="shared" si="14"/>
        <v>#REF!</v>
      </c>
      <c r="F83" s="6" t="s">
        <v>14</v>
      </c>
      <c r="G83" s="7" t="s">
        <v>173</v>
      </c>
      <c r="H83" s="7" t="s">
        <v>0</v>
      </c>
      <c r="I83" s="7" t="s">
        <v>11</v>
      </c>
      <c r="J83" s="11" t="e">
        <f>#REF!</f>
        <v>#REF!</v>
      </c>
    </row>
    <row r="84" spans="1:10" x14ac:dyDescent="0.25">
      <c r="A84" s="4" t="e">
        <f t="shared" si="10"/>
        <v>#REF!</v>
      </c>
      <c r="B84" s="4" t="e">
        <f t="shared" si="11"/>
        <v>#REF!</v>
      </c>
      <c r="C84" s="4" t="e">
        <f t="shared" si="12"/>
        <v>#REF!</v>
      </c>
      <c r="D84" s="20" t="e">
        <f t="shared" si="13"/>
        <v>#REF!</v>
      </c>
      <c r="E84" s="4" t="e">
        <f t="shared" si="14"/>
        <v>#REF!</v>
      </c>
      <c r="F84" s="6" t="s">
        <v>14</v>
      </c>
      <c r="G84" s="7" t="s">
        <v>174</v>
      </c>
      <c r="H84" s="7" t="s">
        <v>0</v>
      </c>
      <c r="I84" s="7" t="s">
        <v>11</v>
      </c>
      <c r="J84" s="11" t="e">
        <f>#REF!</f>
        <v>#REF!</v>
      </c>
    </row>
    <row r="85" spans="1:10" x14ac:dyDescent="0.25">
      <c r="A85" s="4" t="e">
        <f t="shared" si="10"/>
        <v>#REF!</v>
      </c>
      <c r="B85" s="4" t="e">
        <f t="shared" si="11"/>
        <v>#REF!</v>
      </c>
      <c r="C85" s="4" t="e">
        <f t="shared" si="12"/>
        <v>#REF!</v>
      </c>
      <c r="D85" s="20" t="e">
        <f t="shared" si="13"/>
        <v>#REF!</v>
      </c>
      <c r="E85" s="4" t="e">
        <f t="shared" si="14"/>
        <v>#REF!</v>
      </c>
      <c r="F85" s="6" t="s">
        <v>14</v>
      </c>
      <c r="G85" s="7" t="s">
        <v>188</v>
      </c>
      <c r="H85" s="7" t="s">
        <v>0</v>
      </c>
      <c r="I85" s="7" t="s">
        <v>11</v>
      </c>
      <c r="J85" s="11" t="e">
        <f>#REF!</f>
        <v>#REF!</v>
      </c>
    </row>
    <row r="86" spans="1:10" x14ac:dyDescent="0.25">
      <c r="A86" s="4" t="e">
        <f t="shared" si="10"/>
        <v>#REF!</v>
      </c>
      <c r="B86" s="4" t="e">
        <f t="shared" si="11"/>
        <v>#REF!</v>
      </c>
      <c r="C86" s="4" t="e">
        <f t="shared" si="12"/>
        <v>#REF!</v>
      </c>
      <c r="D86" s="20" t="e">
        <f t="shared" si="13"/>
        <v>#REF!</v>
      </c>
      <c r="E86" s="4" t="e">
        <f t="shared" si="14"/>
        <v>#REF!</v>
      </c>
      <c r="F86" s="6" t="s">
        <v>14</v>
      </c>
      <c r="G86" s="8" t="s">
        <v>7</v>
      </c>
      <c r="H86" s="8" t="s">
        <v>0</v>
      </c>
      <c r="I86" s="8" t="s">
        <v>12</v>
      </c>
      <c r="J86" s="12" t="e">
        <f>#REF!</f>
        <v>#REF!</v>
      </c>
    </row>
    <row r="87" spans="1:10" x14ac:dyDescent="0.25">
      <c r="A87" s="4" t="e">
        <f t="shared" si="10"/>
        <v>#REF!</v>
      </c>
      <c r="B87" s="4" t="e">
        <f t="shared" si="11"/>
        <v>#REF!</v>
      </c>
      <c r="C87" s="4" t="e">
        <f t="shared" si="12"/>
        <v>#REF!</v>
      </c>
      <c r="D87" s="20" t="e">
        <f t="shared" si="13"/>
        <v>#REF!</v>
      </c>
      <c r="E87" s="4" t="e">
        <f t="shared" si="14"/>
        <v>#REF!</v>
      </c>
      <c r="F87" s="6" t="s">
        <v>14</v>
      </c>
      <c r="G87" s="8" t="s">
        <v>186</v>
      </c>
      <c r="H87" s="8" t="s">
        <v>0</v>
      </c>
      <c r="I87" s="8" t="s">
        <v>12</v>
      </c>
      <c r="J87" s="12" t="e">
        <f>#REF!</f>
        <v>#REF!</v>
      </c>
    </row>
    <row r="88" spans="1:10" x14ac:dyDescent="0.25">
      <c r="A88" s="4" t="e">
        <f t="shared" si="10"/>
        <v>#REF!</v>
      </c>
      <c r="B88" s="4" t="e">
        <f t="shared" si="11"/>
        <v>#REF!</v>
      </c>
      <c r="C88" s="4" t="e">
        <f t="shared" si="12"/>
        <v>#REF!</v>
      </c>
      <c r="D88" s="20" t="e">
        <f t="shared" si="13"/>
        <v>#REF!</v>
      </c>
      <c r="E88" s="4" t="e">
        <f t="shared" si="14"/>
        <v>#REF!</v>
      </c>
      <c r="F88" s="6" t="s">
        <v>14</v>
      </c>
      <c r="G88" s="8" t="s">
        <v>187</v>
      </c>
      <c r="H88" s="8" t="s">
        <v>0</v>
      </c>
      <c r="I88" s="8" t="s">
        <v>12</v>
      </c>
      <c r="J88" s="12" t="e">
        <f>#REF!</f>
        <v>#REF!</v>
      </c>
    </row>
    <row r="89" spans="1:10" x14ac:dyDescent="0.25">
      <c r="A89" s="4" t="e">
        <f t="shared" si="10"/>
        <v>#REF!</v>
      </c>
      <c r="B89" s="4" t="e">
        <f t="shared" si="11"/>
        <v>#REF!</v>
      </c>
      <c r="C89" s="4" t="e">
        <f t="shared" si="12"/>
        <v>#REF!</v>
      </c>
      <c r="D89" s="20" t="e">
        <f t="shared" si="13"/>
        <v>#REF!</v>
      </c>
      <c r="E89" s="4" t="e">
        <f t="shared" si="14"/>
        <v>#REF!</v>
      </c>
      <c r="F89" s="6" t="s">
        <v>14</v>
      </c>
      <c r="G89" s="8" t="s">
        <v>173</v>
      </c>
      <c r="H89" s="8" t="s">
        <v>0</v>
      </c>
      <c r="I89" s="8" t="s">
        <v>12</v>
      </c>
      <c r="J89" s="12" t="e">
        <f>#REF!</f>
        <v>#REF!</v>
      </c>
    </row>
    <row r="90" spans="1:10" x14ac:dyDescent="0.25">
      <c r="A90" s="4" t="e">
        <f t="shared" si="10"/>
        <v>#REF!</v>
      </c>
      <c r="B90" s="4" t="e">
        <f t="shared" si="11"/>
        <v>#REF!</v>
      </c>
      <c r="C90" s="4" t="e">
        <f t="shared" si="12"/>
        <v>#REF!</v>
      </c>
      <c r="D90" s="20" t="e">
        <f t="shared" si="13"/>
        <v>#REF!</v>
      </c>
      <c r="E90" s="4" t="e">
        <f t="shared" si="14"/>
        <v>#REF!</v>
      </c>
      <c r="F90" s="6" t="s">
        <v>14</v>
      </c>
      <c r="G90" s="8" t="s">
        <v>174</v>
      </c>
      <c r="H90" s="8" t="s">
        <v>0</v>
      </c>
      <c r="I90" s="8" t="s">
        <v>12</v>
      </c>
      <c r="J90" s="12" t="e">
        <f>#REF!</f>
        <v>#REF!</v>
      </c>
    </row>
    <row r="91" spans="1:10" x14ac:dyDescent="0.25">
      <c r="A91" s="4" t="e">
        <f t="shared" si="10"/>
        <v>#REF!</v>
      </c>
      <c r="B91" s="4" t="e">
        <f t="shared" si="11"/>
        <v>#REF!</v>
      </c>
      <c r="C91" s="4" t="e">
        <f t="shared" si="12"/>
        <v>#REF!</v>
      </c>
      <c r="D91" s="20" t="e">
        <f t="shared" si="13"/>
        <v>#REF!</v>
      </c>
      <c r="E91" s="4" t="e">
        <f t="shared" si="14"/>
        <v>#REF!</v>
      </c>
      <c r="F91" s="6" t="s">
        <v>14</v>
      </c>
      <c r="G91" s="8" t="s">
        <v>188</v>
      </c>
      <c r="H91" s="8" t="s">
        <v>0</v>
      </c>
      <c r="I91" s="8" t="s">
        <v>12</v>
      </c>
      <c r="J91" s="12" t="e">
        <f>#REF!</f>
        <v>#REF!</v>
      </c>
    </row>
    <row r="92" spans="1:10" x14ac:dyDescent="0.25">
      <c r="A92" s="4" t="e">
        <f t="shared" si="10"/>
        <v>#REF!</v>
      </c>
      <c r="B92" s="4" t="e">
        <f t="shared" si="11"/>
        <v>#REF!</v>
      </c>
      <c r="C92" s="4" t="e">
        <f t="shared" si="12"/>
        <v>#REF!</v>
      </c>
      <c r="D92" s="20" t="e">
        <f t="shared" si="13"/>
        <v>#REF!</v>
      </c>
      <c r="E92" s="4" t="e">
        <f t="shared" si="14"/>
        <v>#REF!</v>
      </c>
      <c r="F92" s="6" t="s">
        <v>14</v>
      </c>
      <c r="G92" s="7" t="s">
        <v>7</v>
      </c>
      <c r="H92" s="7" t="s">
        <v>0</v>
      </c>
      <c r="I92" s="7" t="s">
        <v>13</v>
      </c>
      <c r="J92" s="11" t="e">
        <f>#REF!</f>
        <v>#REF!</v>
      </c>
    </row>
    <row r="93" spans="1:10" x14ac:dyDescent="0.25">
      <c r="A93" s="4" t="e">
        <f t="shared" si="10"/>
        <v>#REF!</v>
      </c>
      <c r="B93" s="4" t="e">
        <f t="shared" si="11"/>
        <v>#REF!</v>
      </c>
      <c r="C93" s="4" t="e">
        <f t="shared" si="12"/>
        <v>#REF!</v>
      </c>
      <c r="D93" s="20" t="e">
        <f t="shared" si="13"/>
        <v>#REF!</v>
      </c>
      <c r="E93" s="4" t="e">
        <f t="shared" si="14"/>
        <v>#REF!</v>
      </c>
      <c r="F93" s="6" t="s">
        <v>14</v>
      </c>
      <c r="G93" s="7" t="s">
        <v>186</v>
      </c>
      <c r="H93" s="7" t="s">
        <v>0</v>
      </c>
      <c r="I93" s="7" t="s">
        <v>13</v>
      </c>
      <c r="J93" s="11" t="e">
        <f>#REF!</f>
        <v>#REF!</v>
      </c>
    </row>
    <row r="94" spans="1:10" x14ac:dyDescent="0.25">
      <c r="A94" s="4" t="e">
        <f t="shared" si="10"/>
        <v>#REF!</v>
      </c>
      <c r="B94" s="4" t="e">
        <f t="shared" si="11"/>
        <v>#REF!</v>
      </c>
      <c r="C94" s="4" t="e">
        <f t="shared" si="12"/>
        <v>#REF!</v>
      </c>
      <c r="D94" s="20" t="e">
        <f t="shared" si="13"/>
        <v>#REF!</v>
      </c>
      <c r="E94" s="4" t="e">
        <f t="shared" si="14"/>
        <v>#REF!</v>
      </c>
      <c r="F94" s="6" t="s">
        <v>14</v>
      </c>
      <c r="G94" s="7" t="s">
        <v>187</v>
      </c>
      <c r="H94" s="7" t="s">
        <v>0</v>
      </c>
      <c r="I94" s="7" t="s">
        <v>13</v>
      </c>
      <c r="J94" s="11" t="e">
        <f>#REF!</f>
        <v>#REF!</v>
      </c>
    </row>
    <row r="95" spans="1:10" x14ac:dyDescent="0.25">
      <c r="A95" s="4" t="e">
        <f t="shared" si="10"/>
        <v>#REF!</v>
      </c>
      <c r="B95" s="4" t="e">
        <f t="shared" si="11"/>
        <v>#REF!</v>
      </c>
      <c r="C95" s="4" t="e">
        <f t="shared" si="12"/>
        <v>#REF!</v>
      </c>
      <c r="D95" s="20" t="e">
        <f t="shared" si="13"/>
        <v>#REF!</v>
      </c>
      <c r="E95" s="4" t="e">
        <f t="shared" si="14"/>
        <v>#REF!</v>
      </c>
      <c r="F95" s="6" t="s">
        <v>14</v>
      </c>
      <c r="G95" s="7" t="s">
        <v>173</v>
      </c>
      <c r="H95" s="7" t="s">
        <v>0</v>
      </c>
      <c r="I95" s="7" t="s">
        <v>13</v>
      </c>
      <c r="J95" s="11" t="e">
        <f>#REF!</f>
        <v>#REF!</v>
      </c>
    </row>
    <row r="96" spans="1:10" x14ac:dyDescent="0.25">
      <c r="A96" s="4" t="e">
        <f t="shared" si="10"/>
        <v>#REF!</v>
      </c>
      <c r="B96" s="4" t="e">
        <f t="shared" si="11"/>
        <v>#REF!</v>
      </c>
      <c r="C96" s="4" t="e">
        <f t="shared" si="12"/>
        <v>#REF!</v>
      </c>
      <c r="D96" s="20" t="e">
        <f t="shared" si="13"/>
        <v>#REF!</v>
      </c>
      <c r="E96" s="4" t="e">
        <f t="shared" si="14"/>
        <v>#REF!</v>
      </c>
      <c r="F96" s="6" t="s">
        <v>14</v>
      </c>
      <c r="G96" s="7" t="s">
        <v>174</v>
      </c>
      <c r="H96" s="7" t="s">
        <v>0</v>
      </c>
      <c r="I96" s="7" t="s">
        <v>13</v>
      </c>
      <c r="J96" s="11" t="e">
        <f>#REF!</f>
        <v>#REF!</v>
      </c>
    </row>
    <row r="97" spans="1:10" x14ac:dyDescent="0.25">
      <c r="A97" s="4" t="e">
        <f t="shared" si="10"/>
        <v>#REF!</v>
      </c>
      <c r="B97" s="4" t="e">
        <f t="shared" si="11"/>
        <v>#REF!</v>
      </c>
      <c r="C97" s="4" t="e">
        <f t="shared" si="12"/>
        <v>#REF!</v>
      </c>
      <c r="D97" s="20" t="e">
        <f t="shared" si="13"/>
        <v>#REF!</v>
      </c>
      <c r="E97" s="4" t="e">
        <f t="shared" si="14"/>
        <v>#REF!</v>
      </c>
      <c r="F97" s="6" t="s">
        <v>14</v>
      </c>
      <c r="G97" s="7" t="s">
        <v>188</v>
      </c>
      <c r="H97" s="7" t="s">
        <v>0</v>
      </c>
      <c r="I97" s="7" t="s">
        <v>13</v>
      </c>
      <c r="J97" s="11" t="e">
        <f>#REF!</f>
        <v>#REF!</v>
      </c>
    </row>
    <row r="98" spans="1:10" x14ac:dyDescent="0.25">
      <c r="A98" s="4" t="e">
        <f t="shared" ref="A98:A129" si="15">sitecounty</f>
        <v>#REF!</v>
      </c>
      <c r="B98" s="4" t="e">
        <f t="shared" ref="B98:B129" si="16">site</f>
        <v>#REF!</v>
      </c>
      <c r="C98" s="4" t="e">
        <f t="shared" ref="C98:C129" si="17">mflcode</f>
        <v>#REF!</v>
      </c>
      <c r="D98" s="20" t="e">
        <f t="shared" ref="D98:D129" si="18">yyyy&amp;"-"&amp;mm&amp;"-"&amp;dd</f>
        <v>#REF!</v>
      </c>
      <c r="E98" s="4" t="e">
        <f t="shared" ref="E98:E129" si="19">sdp</f>
        <v>#REF!</v>
      </c>
      <c r="F98" s="6" t="s">
        <v>14</v>
      </c>
      <c r="G98" s="9" t="s">
        <v>7</v>
      </c>
      <c r="H98" s="9" t="s">
        <v>1</v>
      </c>
      <c r="I98" s="9" t="s">
        <v>11</v>
      </c>
      <c r="J98" s="13" t="e">
        <f>#REF!</f>
        <v>#REF!</v>
      </c>
    </row>
    <row r="99" spans="1:10" x14ac:dyDescent="0.25">
      <c r="A99" s="4" t="e">
        <f t="shared" si="15"/>
        <v>#REF!</v>
      </c>
      <c r="B99" s="4" t="e">
        <f t="shared" si="16"/>
        <v>#REF!</v>
      </c>
      <c r="C99" s="4" t="e">
        <f t="shared" si="17"/>
        <v>#REF!</v>
      </c>
      <c r="D99" s="20" t="e">
        <f t="shared" si="18"/>
        <v>#REF!</v>
      </c>
      <c r="E99" s="4" t="e">
        <f t="shared" si="19"/>
        <v>#REF!</v>
      </c>
      <c r="F99" s="6" t="s">
        <v>14</v>
      </c>
      <c r="G99" s="9" t="s">
        <v>186</v>
      </c>
      <c r="H99" s="9" t="s">
        <v>1</v>
      </c>
      <c r="I99" s="9" t="s">
        <v>11</v>
      </c>
      <c r="J99" s="13" t="e">
        <f>#REF!</f>
        <v>#REF!</v>
      </c>
    </row>
    <row r="100" spans="1:10" x14ac:dyDescent="0.25">
      <c r="A100" s="4" t="e">
        <f t="shared" si="15"/>
        <v>#REF!</v>
      </c>
      <c r="B100" s="4" t="e">
        <f t="shared" si="16"/>
        <v>#REF!</v>
      </c>
      <c r="C100" s="4" t="e">
        <f t="shared" si="17"/>
        <v>#REF!</v>
      </c>
      <c r="D100" s="20" t="e">
        <f t="shared" si="18"/>
        <v>#REF!</v>
      </c>
      <c r="E100" s="4" t="e">
        <f t="shared" si="19"/>
        <v>#REF!</v>
      </c>
      <c r="F100" s="6" t="s">
        <v>14</v>
      </c>
      <c r="G100" s="9" t="s">
        <v>187</v>
      </c>
      <c r="H100" s="9" t="s">
        <v>1</v>
      </c>
      <c r="I100" s="9" t="s">
        <v>11</v>
      </c>
      <c r="J100" s="13" t="e">
        <f>#REF!</f>
        <v>#REF!</v>
      </c>
    </row>
    <row r="101" spans="1:10" x14ac:dyDescent="0.25">
      <c r="A101" s="4" t="e">
        <f t="shared" si="15"/>
        <v>#REF!</v>
      </c>
      <c r="B101" s="4" t="e">
        <f t="shared" si="16"/>
        <v>#REF!</v>
      </c>
      <c r="C101" s="4" t="e">
        <f t="shared" si="17"/>
        <v>#REF!</v>
      </c>
      <c r="D101" s="20" t="e">
        <f t="shared" si="18"/>
        <v>#REF!</v>
      </c>
      <c r="E101" s="4" t="e">
        <f t="shared" si="19"/>
        <v>#REF!</v>
      </c>
      <c r="F101" s="6" t="s">
        <v>14</v>
      </c>
      <c r="G101" s="9" t="s">
        <v>173</v>
      </c>
      <c r="H101" s="9" t="s">
        <v>1</v>
      </c>
      <c r="I101" s="9" t="s">
        <v>11</v>
      </c>
      <c r="J101" s="13" t="e">
        <f>#REF!</f>
        <v>#REF!</v>
      </c>
    </row>
    <row r="102" spans="1:10" x14ac:dyDescent="0.25">
      <c r="A102" s="4" t="e">
        <f t="shared" si="15"/>
        <v>#REF!</v>
      </c>
      <c r="B102" s="4" t="e">
        <f t="shared" si="16"/>
        <v>#REF!</v>
      </c>
      <c r="C102" s="4" t="e">
        <f t="shared" si="17"/>
        <v>#REF!</v>
      </c>
      <c r="D102" s="20" t="e">
        <f t="shared" si="18"/>
        <v>#REF!</v>
      </c>
      <c r="E102" s="4" t="e">
        <f t="shared" si="19"/>
        <v>#REF!</v>
      </c>
      <c r="F102" s="6" t="s">
        <v>14</v>
      </c>
      <c r="G102" s="9" t="s">
        <v>174</v>
      </c>
      <c r="H102" s="9" t="s">
        <v>1</v>
      </c>
      <c r="I102" s="9" t="s">
        <v>11</v>
      </c>
      <c r="J102" s="13" t="e">
        <f>#REF!</f>
        <v>#REF!</v>
      </c>
    </row>
    <row r="103" spans="1:10" x14ac:dyDescent="0.25">
      <c r="A103" s="4" t="e">
        <f t="shared" si="15"/>
        <v>#REF!</v>
      </c>
      <c r="B103" s="4" t="e">
        <f t="shared" si="16"/>
        <v>#REF!</v>
      </c>
      <c r="C103" s="4" t="e">
        <f t="shared" si="17"/>
        <v>#REF!</v>
      </c>
      <c r="D103" s="20" t="e">
        <f t="shared" si="18"/>
        <v>#REF!</v>
      </c>
      <c r="E103" s="4" t="e">
        <f t="shared" si="19"/>
        <v>#REF!</v>
      </c>
      <c r="F103" s="6" t="s">
        <v>14</v>
      </c>
      <c r="G103" s="9" t="s">
        <v>188</v>
      </c>
      <c r="H103" s="9" t="s">
        <v>1</v>
      </c>
      <c r="I103" s="9" t="s">
        <v>11</v>
      </c>
      <c r="J103" s="13" t="e">
        <f>#REF!</f>
        <v>#REF!</v>
      </c>
    </row>
    <row r="104" spans="1:10" x14ac:dyDescent="0.25">
      <c r="A104" s="4" t="e">
        <f t="shared" si="15"/>
        <v>#REF!</v>
      </c>
      <c r="B104" s="4" t="e">
        <f t="shared" si="16"/>
        <v>#REF!</v>
      </c>
      <c r="C104" s="4" t="e">
        <f t="shared" si="17"/>
        <v>#REF!</v>
      </c>
      <c r="D104" s="20" t="e">
        <f t="shared" si="18"/>
        <v>#REF!</v>
      </c>
      <c r="E104" s="4" t="e">
        <f t="shared" si="19"/>
        <v>#REF!</v>
      </c>
      <c r="F104" s="6" t="s">
        <v>14</v>
      </c>
      <c r="G104" s="10" t="s">
        <v>7</v>
      </c>
      <c r="H104" s="10" t="s">
        <v>1</v>
      </c>
      <c r="I104" s="10" t="s">
        <v>12</v>
      </c>
      <c r="J104" s="14" t="e">
        <f>#REF!</f>
        <v>#REF!</v>
      </c>
    </row>
    <row r="105" spans="1:10" x14ac:dyDescent="0.25">
      <c r="A105" s="4" t="e">
        <f t="shared" si="15"/>
        <v>#REF!</v>
      </c>
      <c r="B105" s="4" t="e">
        <f t="shared" si="16"/>
        <v>#REF!</v>
      </c>
      <c r="C105" s="4" t="e">
        <f t="shared" si="17"/>
        <v>#REF!</v>
      </c>
      <c r="D105" s="20" t="e">
        <f t="shared" si="18"/>
        <v>#REF!</v>
      </c>
      <c r="E105" s="4" t="e">
        <f t="shared" si="19"/>
        <v>#REF!</v>
      </c>
      <c r="F105" s="6" t="s">
        <v>14</v>
      </c>
      <c r="G105" s="10" t="s">
        <v>186</v>
      </c>
      <c r="H105" s="10" t="s">
        <v>1</v>
      </c>
      <c r="I105" s="10" t="s">
        <v>12</v>
      </c>
      <c r="J105" s="14" t="e">
        <f>#REF!</f>
        <v>#REF!</v>
      </c>
    </row>
    <row r="106" spans="1:10" x14ac:dyDescent="0.25">
      <c r="A106" s="4" t="e">
        <f t="shared" si="15"/>
        <v>#REF!</v>
      </c>
      <c r="B106" s="4" t="e">
        <f t="shared" si="16"/>
        <v>#REF!</v>
      </c>
      <c r="C106" s="4" t="e">
        <f t="shared" si="17"/>
        <v>#REF!</v>
      </c>
      <c r="D106" s="20" t="e">
        <f t="shared" si="18"/>
        <v>#REF!</v>
      </c>
      <c r="E106" s="4" t="e">
        <f t="shared" si="19"/>
        <v>#REF!</v>
      </c>
      <c r="F106" s="6" t="s">
        <v>14</v>
      </c>
      <c r="G106" s="10" t="s">
        <v>187</v>
      </c>
      <c r="H106" s="10" t="s">
        <v>1</v>
      </c>
      <c r="I106" s="10" t="s">
        <v>12</v>
      </c>
      <c r="J106" s="14" t="e">
        <f>#REF!</f>
        <v>#REF!</v>
      </c>
    </row>
    <row r="107" spans="1:10" x14ac:dyDescent="0.25">
      <c r="A107" s="4" t="e">
        <f t="shared" si="15"/>
        <v>#REF!</v>
      </c>
      <c r="B107" s="4" t="e">
        <f t="shared" si="16"/>
        <v>#REF!</v>
      </c>
      <c r="C107" s="4" t="e">
        <f t="shared" si="17"/>
        <v>#REF!</v>
      </c>
      <c r="D107" s="20" t="e">
        <f t="shared" si="18"/>
        <v>#REF!</v>
      </c>
      <c r="E107" s="4" t="e">
        <f t="shared" si="19"/>
        <v>#REF!</v>
      </c>
      <c r="F107" s="6" t="s">
        <v>14</v>
      </c>
      <c r="G107" s="10" t="s">
        <v>173</v>
      </c>
      <c r="H107" s="10" t="s">
        <v>1</v>
      </c>
      <c r="I107" s="10" t="s">
        <v>12</v>
      </c>
      <c r="J107" s="14" t="e">
        <f>#REF!</f>
        <v>#REF!</v>
      </c>
    </row>
    <row r="108" spans="1:10" x14ac:dyDescent="0.25">
      <c r="A108" s="4" t="e">
        <f t="shared" si="15"/>
        <v>#REF!</v>
      </c>
      <c r="B108" s="4" t="e">
        <f t="shared" si="16"/>
        <v>#REF!</v>
      </c>
      <c r="C108" s="4" t="e">
        <f t="shared" si="17"/>
        <v>#REF!</v>
      </c>
      <c r="D108" s="20" t="e">
        <f t="shared" si="18"/>
        <v>#REF!</v>
      </c>
      <c r="E108" s="4" t="e">
        <f t="shared" si="19"/>
        <v>#REF!</v>
      </c>
      <c r="F108" s="6" t="s">
        <v>14</v>
      </c>
      <c r="G108" s="10" t="s">
        <v>174</v>
      </c>
      <c r="H108" s="10" t="s">
        <v>1</v>
      </c>
      <c r="I108" s="10" t="s">
        <v>12</v>
      </c>
      <c r="J108" s="14" t="e">
        <f>#REF!</f>
        <v>#REF!</v>
      </c>
    </row>
    <row r="109" spans="1:10" x14ac:dyDescent="0.25">
      <c r="A109" s="4" t="e">
        <f t="shared" si="15"/>
        <v>#REF!</v>
      </c>
      <c r="B109" s="4" t="e">
        <f t="shared" si="16"/>
        <v>#REF!</v>
      </c>
      <c r="C109" s="4" t="e">
        <f t="shared" si="17"/>
        <v>#REF!</v>
      </c>
      <c r="D109" s="20" t="e">
        <f t="shared" si="18"/>
        <v>#REF!</v>
      </c>
      <c r="E109" s="4" t="e">
        <f t="shared" si="19"/>
        <v>#REF!</v>
      </c>
      <c r="F109" s="6" t="s">
        <v>14</v>
      </c>
      <c r="G109" s="10" t="s">
        <v>188</v>
      </c>
      <c r="H109" s="10" t="s">
        <v>1</v>
      </c>
      <c r="I109" s="10" t="s">
        <v>12</v>
      </c>
      <c r="J109" s="14" t="e">
        <f>#REF!</f>
        <v>#REF!</v>
      </c>
    </row>
    <row r="110" spans="1:10" x14ac:dyDescent="0.25">
      <c r="A110" s="4" t="e">
        <f t="shared" si="15"/>
        <v>#REF!</v>
      </c>
      <c r="B110" s="4" t="e">
        <f t="shared" si="16"/>
        <v>#REF!</v>
      </c>
      <c r="C110" s="4" t="e">
        <f t="shared" si="17"/>
        <v>#REF!</v>
      </c>
      <c r="D110" s="20" t="e">
        <f t="shared" si="18"/>
        <v>#REF!</v>
      </c>
      <c r="E110" s="4" t="e">
        <f t="shared" si="19"/>
        <v>#REF!</v>
      </c>
      <c r="F110" s="6" t="s">
        <v>14</v>
      </c>
      <c r="G110" s="9" t="s">
        <v>7</v>
      </c>
      <c r="H110" s="9" t="s">
        <v>1</v>
      </c>
      <c r="I110" s="9" t="s">
        <v>13</v>
      </c>
      <c r="J110" s="13" t="e">
        <f>#REF!</f>
        <v>#REF!</v>
      </c>
    </row>
    <row r="111" spans="1:10" x14ac:dyDescent="0.25">
      <c r="A111" s="4" t="e">
        <f t="shared" si="15"/>
        <v>#REF!</v>
      </c>
      <c r="B111" s="4" t="e">
        <f t="shared" si="16"/>
        <v>#REF!</v>
      </c>
      <c r="C111" s="4" t="e">
        <f t="shared" si="17"/>
        <v>#REF!</v>
      </c>
      <c r="D111" s="20" t="e">
        <f t="shared" si="18"/>
        <v>#REF!</v>
      </c>
      <c r="E111" s="4" t="e">
        <f t="shared" si="19"/>
        <v>#REF!</v>
      </c>
      <c r="F111" s="6" t="s">
        <v>14</v>
      </c>
      <c r="G111" s="9" t="s">
        <v>186</v>
      </c>
      <c r="H111" s="9" t="s">
        <v>1</v>
      </c>
      <c r="I111" s="9" t="s">
        <v>13</v>
      </c>
      <c r="J111" s="13" t="e">
        <f>#REF!</f>
        <v>#REF!</v>
      </c>
    </row>
    <row r="112" spans="1:10" x14ac:dyDescent="0.25">
      <c r="A112" s="4" t="e">
        <f t="shared" si="15"/>
        <v>#REF!</v>
      </c>
      <c r="B112" s="4" t="e">
        <f t="shared" si="16"/>
        <v>#REF!</v>
      </c>
      <c r="C112" s="4" t="e">
        <f t="shared" si="17"/>
        <v>#REF!</v>
      </c>
      <c r="D112" s="20" t="e">
        <f t="shared" si="18"/>
        <v>#REF!</v>
      </c>
      <c r="E112" s="4" t="e">
        <f t="shared" si="19"/>
        <v>#REF!</v>
      </c>
      <c r="F112" s="6" t="s">
        <v>14</v>
      </c>
      <c r="G112" s="9" t="s">
        <v>187</v>
      </c>
      <c r="H112" s="9" t="s">
        <v>1</v>
      </c>
      <c r="I112" s="9" t="s">
        <v>13</v>
      </c>
      <c r="J112" s="13" t="e">
        <f>#REF!</f>
        <v>#REF!</v>
      </c>
    </row>
    <row r="113" spans="1:10" x14ac:dyDescent="0.25">
      <c r="A113" s="4" t="e">
        <f t="shared" si="15"/>
        <v>#REF!</v>
      </c>
      <c r="B113" s="4" t="e">
        <f t="shared" si="16"/>
        <v>#REF!</v>
      </c>
      <c r="C113" s="4" t="e">
        <f t="shared" si="17"/>
        <v>#REF!</v>
      </c>
      <c r="D113" s="20" t="e">
        <f t="shared" si="18"/>
        <v>#REF!</v>
      </c>
      <c r="E113" s="4" t="e">
        <f t="shared" si="19"/>
        <v>#REF!</v>
      </c>
      <c r="F113" s="6" t="s">
        <v>14</v>
      </c>
      <c r="G113" s="9" t="s">
        <v>173</v>
      </c>
      <c r="H113" s="9" t="s">
        <v>1</v>
      </c>
      <c r="I113" s="9" t="s">
        <v>13</v>
      </c>
      <c r="J113" s="13" t="e">
        <f>#REF!</f>
        <v>#REF!</v>
      </c>
    </row>
    <row r="114" spans="1:10" x14ac:dyDescent="0.25">
      <c r="A114" s="4" t="e">
        <f t="shared" si="15"/>
        <v>#REF!</v>
      </c>
      <c r="B114" s="4" t="e">
        <f t="shared" si="16"/>
        <v>#REF!</v>
      </c>
      <c r="C114" s="4" t="e">
        <f t="shared" si="17"/>
        <v>#REF!</v>
      </c>
      <c r="D114" s="20" t="e">
        <f t="shared" si="18"/>
        <v>#REF!</v>
      </c>
      <c r="E114" s="4" t="e">
        <f t="shared" si="19"/>
        <v>#REF!</v>
      </c>
      <c r="F114" s="6" t="s">
        <v>14</v>
      </c>
      <c r="G114" s="9" t="s">
        <v>174</v>
      </c>
      <c r="H114" s="9" t="s">
        <v>1</v>
      </c>
      <c r="I114" s="9" t="s">
        <v>13</v>
      </c>
      <c r="J114" s="13" t="e">
        <f>#REF!</f>
        <v>#REF!</v>
      </c>
    </row>
    <row r="115" spans="1:10" x14ac:dyDescent="0.25">
      <c r="A115" s="4" t="e">
        <f t="shared" si="15"/>
        <v>#REF!</v>
      </c>
      <c r="B115" s="4" t="e">
        <f t="shared" si="16"/>
        <v>#REF!</v>
      </c>
      <c r="C115" s="4" t="e">
        <f t="shared" si="17"/>
        <v>#REF!</v>
      </c>
      <c r="D115" s="20" t="e">
        <f t="shared" si="18"/>
        <v>#REF!</v>
      </c>
      <c r="E115" s="4" t="e">
        <f t="shared" si="19"/>
        <v>#REF!</v>
      </c>
      <c r="F115" s="6" t="s">
        <v>14</v>
      </c>
      <c r="G115" s="9" t="s">
        <v>188</v>
      </c>
      <c r="H115" s="9" t="s">
        <v>1</v>
      </c>
      <c r="I115" s="9" t="s">
        <v>13</v>
      </c>
      <c r="J115" s="13" t="e">
        <f>#REF!</f>
        <v>#REF!</v>
      </c>
    </row>
    <row r="116" spans="1:10" x14ac:dyDescent="0.25">
      <c r="A116" s="4" t="e">
        <f t="shared" si="15"/>
        <v>#REF!</v>
      </c>
      <c r="B116" s="4" t="e">
        <f t="shared" si="16"/>
        <v>#REF!</v>
      </c>
      <c r="C116" s="4" t="e">
        <f t="shared" si="17"/>
        <v>#REF!</v>
      </c>
      <c r="D116" s="20" t="e">
        <f t="shared" si="18"/>
        <v>#REF!</v>
      </c>
      <c r="E116" s="4" t="e">
        <f t="shared" si="19"/>
        <v>#REF!</v>
      </c>
      <c r="F116" s="10" t="s">
        <v>16</v>
      </c>
      <c r="G116" s="8" t="s">
        <v>175</v>
      </c>
      <c r="H116" s="8" t="s">
        <v>0</v>
      </c>
      <c r="I116" s="8" t="s">
        <v>11</v>
      </c>
      <c r="J116" s="12" t="e">
        <f>#REF!</f>
        <v>#REF!</v>
      </c>
    </row>
    <row r="117" spans="1:10" x14ac:dyDescent="0.25">
      <c r="A117" s="4" t="e">
        <f t="shared" si="15"/>
        <v>#REF!</v>
      </c>
      <c r="B117" s="4" t="e">
        <f t="shared" si="16"/>
        <v>#REF!</v>
      </c>
      <c r="C117" s="4" t="e">
        <f t="shared" si="17"/>
        <v>#REF!</v>
      </c>
      <c r="D117" s="20" t="e">
        <f t="shared" si="18"/>
        <v>#REF!</v>
      </c>
      <c r="E117" s="4" t="e">
        <f t="shared" si="19"/>
        <v>#REF!</v>
      </c>
      <c r="F117" s="10" t="s">
        <v>16</v>
      </c>
      <c r="G117" s="8" t="s">
        <v>8</v>
      </c>
      <c r="H117" s="8" t="s">
        <v>0</v>
      </c>
      <c r="I117" s="8" t="s">
        <v>11</v>
      </c>
      <c r="J117" s="12" t="e">
        <f>#REF!</f>
        <v>#REF!</v>
      </c>
    </row>
    <row r="118" spans="1:10" x14ac:dyDescent="0.25">
      <c r="A118" s="4" t="e">
        <f t="shared" si="15"/>
        <v>#REF!</v>
      </c>
      <c r="B118" s="4" t="e">
        <f t="shared" si="16"/>
        <v>#REF!</v>
      </c>
      <c r="C118" s="4" t="e">
        <f t="shared" si="17"/>
        <v>#REF!</v>
      </c>
      <c r="D118" s="20" t="e">
        <f t="shared" si="18"/>
        <v>#REF!</v>
      </c>
      <c r="E118" s="4" t="e">
        <f t="shared" si="19"/>
        <v>#REF!</v>
      </c>
      <c r="F118" s="10" t="s">
        <v>16</v>
      </c>
      <c r="G118" s="8" t="s">
        <v>26</v>
      </c>
      <c r="H118" s="8" t="s">
        <v>0</v>
      </c>
      <c r="I118" s="8" t="s">
        <v>11</v>
      </c>
      <c r="J118" s="12" t="e">
        <f>#REF!</f>
        <v>#REF!</v>
      </c>
    </row>
    <row r="119" spans="1:10" x14ac:dyDescent="0.25">
      <c r="A119" s="4" t="e">
        <f t="shared" si="15"/>
        <v>#REF!</v>
      </c>
      <c r="B119" s="4" t="e">
        <f t="shared" si="16"/>
        <v>#REF!</v>
      </c>
      <c r="C119" s="4" t="e">
        <f t="shared" si="17"/>
        <v>#REF!</v>
      </c>
      <c r="D119" s="20" t="e">
        <f t="shared" si="18"/>
        <v>#REF!</v>
      </c>
      <c r="E119" s="4" t="e">
        <f t="shared" si="19"/>
        <v>#REF!</v>
      </c>
      <c r="F119" s="10" t="s">
        <v>16</v>
      </c>
      <c r="G119" s="8" t="s">
        <v>10</v>
      </c>
      <c r="H119" s="8" t="s">
        <v>0</v>
      </c>
      <c r="I119" s="8" t="s">
        <v>11</v>
      </c>
      <c r="J119" s="12" t="e">
        <f>#REF!</f>
        <v>#REF!</v>
      </c>
    </row>
    <row r="120" spans="1:10" x14ac:dyDescent="0.25">
      <c r="A120" s="4" t="e">
        <f t="shared" si="15"/>
        <v>#REF!</v>
      </c>
      <c r="B120" s="4" t="e">
        <f t="shared" si="16"/>
        <v>#REF!</v>
      </c>
      <c r="C120" s="4" t="e">
        <f t="shared" si="17"/>
        <v>#REF!</v>
      </c>
      <c r="D120" s="20" t="e">
        <f t="shared" si="18"/>
        <v>#REF!</v>
      </c>
      <c r="E120" s="4" t="e">
        <f t="shared" si="19"/>
        <v>#REF!</v>
      </c>
      <c r="F120" s="10" t="s">
        <v>16</v>
      </c>
      <c r="G120" s="7" t="s">
        <v>175</v>
      </c>
      <c r="H120" s="7" t="s">
        <v>0</v>
      </c>
      <c r="I120" s="7" t="s">
        <v>12</v>
      </c>
      <c r="J120" s="11" t="e">
        <f>#REF!</f>
        <v>#REF!</v>
      </c>
    </row>
    <row r="121" spans="1:10" x14ac:dyDescent="0.25">
      <c r="A121" s="4" t="e">
        <f t="shared" si="15"/>
        <v>#REF!</v>
      </c>
      <c r="B121" s="4" t="e">
        <f t="shared" si="16"/>
        <v>#REF!</v>
      </c>
      <c r="C121" s="4" t="e">
        <f t="shared" si="17"/>
        <v>#REF!</v>
      </c>
      <c r="D121" s="20" t="e">
        <f t="shared" si="18"/>
        <v>#REF!</v>
      </c>
      <c r="E121" s="4" t="e">
        <f t="shared" si="19"/>
        <v>#REF!</v>
      </c>
      <c r="F121" s="10" t="s">
        <v>16</v>
      </c>
      <c r="G121" s="7" t="s">
        <v>8</v>
      </c>
      <c r="H121" s="7" t="s">
        <v>0</v>
      </c>
      <c r="I121" s="7" t="s">
        <v>12</v>
      </c>
      <c r="J121" s="11" t="e">
        <f>#REF!</f>
        <v>#REF!</v>
      </c>
    </row>
    <row r="122" spans="1:10" x14ac:dyDescent="0.25">
      <c r="A122" s="4" t="e">
        <f t="shared" si="15"/>
        <v>#REF!</v>
      </c>
      <c r="B122" s="4" t="e">
        <f t="shared" si="16"/>
        <v>#REF!</v>
      </c>
      <c r="C122" s="4" t="e">
        <f t="shared" si="17"/>
        <v>#REF!</v>
      </c>
      <c r="D122" s="20" t="e">
        <f t="shared" si="18"/>
        <v>#REF!</v>
      </c>
      <c r="E122" s="4" t="e">
        <f t="shared" si="19"/>
        <v>#REF!</v>
      </c>
      <c r="F122" s="10" t="s">
        <v>16</v>
      </c>
      <c r="G122" s="7" t="s">
        <v>26</v>
      </c>
      <c r="H122" s="7" t="s">
        <v>0</v>
      </c>
      <c r="I122" s="7" t="s">
        <v>12</v>
      </c>
      <c r="J122" s="11" t="e">
        <f>#REF!</f>
        <v>#REF!</v>
      </c>
    </row>
    <row r="123" spans="1:10" x14ac:dyDescent="0.25">
      <c r="A123" s="4" t="e">
        <f t="shared" si="15"/>
        <v>#REF!</v>
      </c>
      <c r="B123" s="4" t="e">
        <f t="shared" si="16"/>
        <v>#REF!</v>
      </c>
      <c r="C123" s="4" t="e">
        <f t="shared" si="17"/>
        <v>#REF!</v>
      </c>
      <c r="D123" s="20" t="e">
        <f t="shared" si="18"/>
        <v>#REF!</v>
      </c>
      <c r="E123" s="4" t="e">
        <f t="shared" si="19"/>
        <v>#REF!</v>
      </c>
      <c r="F123" s="10" t="s">
        <v>16</v>
      </c>
      <c r="G123" s="7" t="s">
        <v>10</v>
      </c>
      <c r="H123" s="7" t="s">
        <v>0</v>
      </c>
      <c r="I123" s="7" t="s">
        <v>12</v>
      </c>
      <c r="J123" s="11" t="e">
        <f>#REF!</f>
        <v>#REF!</v>
      </c>
    </row>
    <row r="124" spans="1:10" x14ac:dyDescent="0.25">
      <c r="A124" s="4" t="e">
        <f t="shared" si="15"/>
        <v>#REF!</v>
      </c>
      <c r="B124" s="4" t="e">
        <f t="shared" si="16"/>
        <v>#REF!</v>
      </c>
      <c r="C124" s="4" t="e">
        <f t="shared" si="17"/>
        <v>#REF!</v>
      </c>
      <c r="D124" s="20" t="e">
        <f t="shared" si="18"/>
        <v>#REF!</v>
      </c>
      <c r="E124" s="4" t="e">
        <f t="shared" si="19"/>
        <v>#REF!</v>
      </c>
      <c r="F124" s="10" t="s">
        <v>16</v>
      </c>
      <c r="G124" s="8" t="s">
        <v>175</v>
      </c>
      <c r="H124" s="8" t="s">
        <v>0</v>
      </c>
      <c r="I124" s="8" t="s">
        <v>13</v>
      </c>
      <c r="J124" s="12" t="e">
        <f>#REF!</f>
        <v>#REF!</v>
      </c>
    </row>
    <row r="125" spans="1:10" x14ac:dyDescent="0.25">
      <c r="A125" s="4" t="e">
        <f t="shared" si="15"/>
        <v>#REF!</v>
      </c>
      <c r="B125" s="4" t="e">
        <f t="shared" si="16"/>
        <v>#REF!</v>
      </c>
      <c r="C125" s="4" t="e">
        <f t="shared" si="17"/>
        <v>#REF!</v>
      </c>
      <c r="D125" s="20" t="e">
        <f t="shared" si="18"/>
        <v>#REF!</v>
      </c>
      <c r="E125" s="4" t="e">
        <f t="shared" si="19"/>
        <v>#REF!</v>
      </c>
      <c r="F125" s="10" t="s">
        <v>16</v>
      </c>
      <c r="G125" s="8" t="s">
        <v>8</v>
      </c>
      <c r="H125" s="8" t="s">
        <v>0</v>
      </c>
      <c r="I125" s="8" t="s">
        <v>13</v>
      </c>
      <c r="J125" s="12" t="e">
        <f>#REF!</f>
        <v>#REF!</v>
      </c>
    </row>
    <row r="126" spans="1:10" x14ac:dyDescent="0.25">
      <c r="A126" s="4" t="e">
        <f t="shared" si="15"/>
        <v>#REF!</v>
      </c>
      <c r="B126" s="4" t="e">
        <f t="shared" si="16"/>
        <v>#REF!</v>
      </c>
      <c r="C126" s="4" t="e">
        <f t="shared" si="17"/>
        <v>#REF!</v>
      </c>
      <c r="D126" s="20" t="e">
        <f t="shared" si="18"/>
        <v>#REF!</v>
      </c>
      <c r="E126" s="4" t="e">
        <f t="shared" si="19"/>
        <v>#REF!</v>
      </c>
      <c r="F126" s="10" t="s">
        <v>16</v>
      </c>
      <c r="G126" s="8" t="s">
        <v>26</v>
      </c>
      <c r="H126" s="8" t="s">
        <v>0</v>
      </c>
      <c r="I126" s="8" t="s">
        <v>13</v>
      </c>
      <c r="J126" s="12" t="e">
        <f>#REF!</f>
        <v>#REF!</v>
      </c>
    </row>
    <row r="127" spans="1:10" x14ac:dyDescent="0.25">
      <c r="A127" s="4" t="e">
        <f t="shared" si="15"/>
        <v>#REF!</v>
      </c>
      <c r="B127" s="4" t="e">
        <f t="shared" si="16"/>
        <v>#REF!</v>
      </c>
      <c r="C127" s="4" t="e">
        <f t="shared" si="17"/>
        <v>#REF!</v>
      </c>
      <c r="D127" s="20" t="e">
        <f t="shared" si="18"/>
        <v>#REF!</v>
      </c>
      <c r="E127" s="4" t="e">
        <f t="shared" si="19"/>
        <v>#REF!</v>
      </c>
      <c r="F127" s="10" t="s">
        <v>16</v>
      </c>
      <c r="G127" s="8" t="s">
        <v>10</v>
      </c>
      <c r="H127" s="8" t="s">
        <v>0</v>
      </c>
      <c r="I127" s="8" t="s">
        <v>13</v>
      </c>
      <c r="J127" s="12" t="e">
        <f>#REF!</f>
        <v>#REF!</v>
      </c>
    </row>
    <row r="128" spans="1:10" x14ac:dyDescent="0.25">
      <c r="A128" s="4" t="e">
        <f t="shared" si="15"/>
        <v>#REF!</v>
      </c>
      <c r="B128" s="4" t="e">
        <f t="shared" si="16"/>
        <v>#REF!</v>
      </c>
      <c r="C128" s="4" t="e">
        <f t="shared" si="17"/>
        <v>#REF!</v>
      </c>
      <c r="D128" s="20" t="e">
        <f t="shared" si="18"/>
        <v>#REF!</v>
      </c>
      <c r="E128" s="4" t="e">
        <f t="shared" si="19"/>
        <v>#REF!</v>
      </c>
      <c r="F128" s="10" t="s">
        <v>16</v>
      </c>
      <c r="G128" s="10" t="s">
        <v>175</v>
      </c>
      <c r="H128" s="10" t="s">
        <v>1</v>
      </c>
      <c r="I128" s="10" t="s">
        <v>11</v>
      </c>
      <c r="J128" s="14" t="e">
        <f>#REF!</f>
        <v>#REF!</v>
      </c>
    </row>
    <row r="129" spans="1:10" x14ac:dyDescent="0.25">
      <c r="A129" s="4" t="e">
        <f t="shared" si="15"/>
        <v>#REF!</v>
      </c>
      <c r="B129" s="4" t="e">
        <f t="shared" si="16"/>
        <v>#REF!</v>
      </c>
      <c r="C129" s="4" t="e">
        <f t="shared" si="17"/>
        <v>#REF!</v>
      </c>
      <c r="D129" s="20" t="e">
        <f t="shared" si="18"/>
        <v>#REF!</v>
      </c>
      <c r="E129" s="4" t="e">
        <f t="shared" si="19"/>
        <v>#REF!</v>
      </c>
      <c r="F129" s="10" t="s">
        <v>16</v>
      </c>
      <c r="G129" s="10" t="s">
        <v>8</v>
      </c>
      <c r="H129" s="10" t="s">
        <v>1</v>
      </c>
      <c r="I129" s="10" t="s">
        <v>11</v>
      </c>
      <c r="J129" s="14" t="e">
        <f>#REF!</f>
        <v>#REF!</v>
      </c>
    </row>
    <row r="130" spans="1:10" x14ac:dyDescent="0.25">
      <c r="A130" s="4" t="e">
        <f t="shared" ref="A130:A139" si="20">sitecounty</f>
        <v>#REF!</v>
      </c>
      <c r="B130" s="4" t="e">
        <f t="shared" ref="B130:B139" si="21">site</f>
        <v>#REF!</v>
      </c>
      <c r="C130" s="4" t="e">
        <f t="shared" ref="C130:C139" si="22">mflcode</f>
        <v>#REF!</v>
      </c>
      <c r="D130" s="20" t="e">
        <f t="shared" ref="D130:D139" si="23">yyyy&amp;"-"&amp;mm&amp;"-"&amp;dd</f>
        <v>#REF!</v>
      </c>
      <c r="E130" s="4" t="e">
        <f t="shared" ref="E130:E139" si="24">sdp</f>
        <v>#REF!</v>
      </c>
      <c r="F130" s="10" t="s">
        <v>16</v>
      </c>
      <c r="G130" s="10" t="s">
        <v>26</v>
      </c>
      <c r="H130" s="10" t="s">
        <v>1</v>
      </c>
      <c r="I130" s="10" t="s">
        <v>11</v>
      </c>
      <c r="J130" s="14" t="e">
        <f>#REF!</f>
        <v>#REF!</v>
      </c>
    </row>
    <row r="131" spans="1:10" x14ac:dyDescent="0.25">
      <c r="A131" s="4" t="e">
        <f t="shared" si="20"/>
        <v>#REF!</v>
      </c>
      <c r="B131" s="4" t="e">
        <f t="shared" si="21"/>
        <v>#REF!</v>
      </c>
      <c r="C131" s="4" t="e">
        <f t="shared" si="22"/>
        <v>#REF!</v>
      </c>
      <c r="D131" s="20" t="e">
        <f t="shared" si="23"/>
        <v>#REF!</v>
      </c>
      <c r="E131" s="4" t="e">
        <f t="shared" si="24"/>
        <v>#REF!</v>
      </c>
      <c r="F131" s="10" t="s">
        <v>16</v>
      </c>
      <c r="G131" s="10" t="s">
        <v>10</v>
      </c>
      <c r="H131" s="10" t="s">
        <v>1</v>
      </c>
      <c r="I131" s="10" t="s">
        <v>11</v>
      </c>
      <c r="J131" s="14" t="e">
        <f>#REF!</f>
        <v>#REF!</v>
      </c>
    </row>
    <row r="132" spans="1:10" x14ac:dyDescent="0.25">
      <c r="A132" s="4" t="e">
        <f t="shared" si="20"/>
        <v>#REF!</v>
      </c>
      <c r="B132" s="4" t="e">
        <f t="shared" si="21"/>
        <v>#REF!</v>
      </c>
      <c r="C132" s="4" t="e">
        <f t="shared" si="22"/>
        <v>#REF!</v>
      </c>
      <c r="D132" s="20" t="e">
        <f t="shared" si="23"/>
        <v>#REF!</v>
      </c>
      <c r="E132" s="4" t="e">
        <f t="shared" si="24"/>
        <v>#REF!</v>
      </c>
      <c r="F132" s="10" t="s">
        <v>16</v>
      </c>
      <c r="G132" s="9" t="s">
        <v>175</v>
      </c>
      <c r="H132" s="9" t="s">
        <v>1</v>
      </c>
      <c r="I132" s="9" t="s">
        <v>12</v>
      </c>
      <c r="J132" s="13" t="e">
        <f>#REF!</f>
        <v>#REF!</v>
      </c>
    </row>
    <row r="133" spans="1:10" x14ac:dyDescent="0.25">
      <c r="A133" s="4" t="e">
        <f t="shared" si="20"/>
        <v>#REF!</v>
      </c>
      <c r="B133" s="4" t="e">
        <f t="shared" si="21"/>
        <v>#REF!</v>
      </c>
      <c r="C133" s="4" t="e">
        <f t="shared" si="22"/>
        <v>#REF!</v>
      </c>
      <c r="D133" s="20" t="e">
        <f t="shared" si="23"/>
        <v>#REF!</v>
      </c>
      <c r="E133" s="4" t="e">
        <f t="shared" si="24"/>
        <v>#REF!</v>
      </c>
      <c r="F133" s="10" t="s">
        <v>16</v>
      </c>
      <c r="G133" s="9" t="s">
        <v>8</v>
      </c>
      <c r="H133" s="9" t="s">
        <v>1</v>
      </c>
      <c r="I133" s="9" t="s">
        <v>12</v>
      </c>
      <c r="J133" s="13" t="e">
        <f>#REF!</f>
        <v>#REF!</v>
      </c>
    </row>
    <row r="134" spans="1:10" x14ac:dyDescent="0.25">
      <c r="A134" s="4" t="e">
        <f t="shared" si="20"/>
        <v>#REF!</v>
      </c>
      <c r="B134" s="4" t="e">
        <f t="shared" si="21"/>
        <v>#REF!</v>
      </c>
      <c r="C134" s="4" t="e">
        <f t="shared" si="22"/>
        <v>#REF!</v>
      </c>
      <c r="D134" s="20" t="e">
        <f t="shared" si="23"/>
        <v>#REF!</v>
      </c>
      <c r="E134" s="4" t="e">
        <f t="shared" si="24"/>
        <v>#REF!</v>
      </c>
      <c r="F134" s="10" t="s">
        <v>16</v>
      </c>
      <c r="G134" s="9" t="s">
        <v>26</v>
      </c>
      <c r="H134" s="9" t="s">
        <v>1</v>
      </c>
      <c r="I134" s="9" t="s">
        <v>12</v>
      </c>
      <c r="J134" s="13" t="e">
        <f>#REF!</f>
        <v>#REF!</v>
      </c>
    </row>
    <row r="135" spans="1:10" x14ac:dyDescent="0.25">
      <c r="A135" s="4" t="e">
        <f t="shared" si="20"/>
        <v>#REF!</v>
      </c>
      <c r="B135" s="4" t="e">
        <f t="shared" si="21"/>
        <v>#REF!</v>
      </c>
      <c r="C135" s="4" t="e">
        <f t="shared" si="22"/>
        <v>#REF!</v>
      </c>
      <c r="D135" s="20" t="e">
        <f t="shared" si="23"/>
        <v>#REF!</v>
      </c>
      <c r="E135" s="4" t="e">
        <f t="shared" si="24"/>
        <v>#REF!</v>
      </c>
      <c r="F135" s="10" t="s">
        <v>16</v>
      </c>
      <c r="G135" s="9" t="s">
        <v>10</v>
      </c>
      <c r="H135" s="9" t="s">
        <v>1</v>
      </c>
      <c r="I135" s="9" t="s">
        <v>12</v>
      </c>
      <c r="J135" s="13" t="e">
        <f>#REF!</f>
        <v>#REF!</v>
      </c>
    </row>
    <row r="136" spans="1:10" x14ac:dyDescent="0.25">
      <c r="A136" s="4" t="e">
        <f t="shared" si="20"/>
        <v>#REF!</v>
      </c>
      <c r="B136" s="4" t="e">
        <f t="shared" si="21"/>
        <v>#REF!</v>
      </c>
      <c r="C136" s="4" t="e">
        <f t="shared" si="22"/>
        <v>#REF!</v>
      </c>
      <c r="D136" s="20" t="e">
        <f t="shared" si="23"/>
        <v>#REF!</v>
      </c>
      <c r="E136" s="4" t="e">
        <f t="shared" si="24"/>
        <v>#REF!</v>
      </c>
      <c r="F136" s="10" t="s">
        <v>16</v>
      </c>
      <c r="G136" s="10" t="s">
        <v>175</v>
      </c>
      <c r="H136" s="10" t="s">
        <v>1</v>
      </c>
      <c r="I136" s="10" t="s">
        <v>13</v>
      </c>
      <c r="J136" s="14" t="e">
        <f>#REF!</f>
        <v>#REF!</v>
      </c>
    </row>
    <row r="137" spans="1:10" x14ac:dyDescent="0.25">
      <c r="A137" s="4" t="e">
        <f t="shared" si="20"/>
        <v>#REF!</v>
      </c>
      <c r="B137" s="4" t="e">
        <f t="shared" si="21"/>
        <v>#REF!</v>
      </c>
      <c r="C137" s="4" t="e">
        <f t="shared" si="22"/>
        <v>#REF!</v>
      </c>
      <c r="D137" s="20" t="e">
        <f t="shared" si="23"/>
        <v>#REF!</v>
      </c>
      <c r="E137" s="4" t="e">
        <f t="shared" si="24"/>
        <v>#REF!</v>
      </c>
      <c r="F137" s="10" t="s">
        <v>16</v>
      </c>
      <c r="G137" s="10" t="s">
        <v>8</v>
      </c>
      <c r="H137" s="10" t="s">
        <v>1</v>
      </c>
      <c r="I137" s="10" t="s">
        <v>13</v>
      </c>
      <c r="J137" s="14" t="e">
        <f>#REF!</f>
        <v>#REF!</v>
      </c>
    </row>
    <row r="138" spans="1:10" x14ac:dyDescent="0.25">
      <c r="A138" s="4" t="e">
        <f t="shared" si="20"/>
        <v>#REF!</v>
      </c>
      <c r="B138" s="4" t="e">
        <f t="shared" si="21"/>
        <v>#REF!</v>
      </c>
      <c r="C138" s="4" t="e">
        <f t="shared" si="22"/>
        <v>#REF!</v>
      </c>
      <c r="D138" s="20" t="e">
        <f t="shared" si="23"/>
        <v>#REF!</v>
      </c>
      <c r="E138" s="4" t="e">
        <f t="shared" si="24"/>
        <v>#REF!</v>
      </c>
      <c r="F138" s="10" t="s">
        <v>16</v>
      </c>
      <c r="G138" s="10" t="s">
        <v>26</v>
      </c>
      <c r="H138" s="10" t="s">
        <v>1</v>
      </c>
      <c r="I138" s="10" t="s">
        <v>13</v>
      </c>
      <c r="J138" s="14" t="e">
        <f>#REF!</f>
        <v>#REF!</v>
      </c>
    </row>
    <row r="139" spans="1:10" x14ac:dyDescent="0.25">
      <c r="A139" s="5" t="e">
        <f t="shared" si="20"/>
        <v>#REF!</v>
      </c>
      <c r="B139" s="5" t="e">
        <f t="shared" si="21"/>
        <v>#REF!</v>
      </c>
      <c r="C139" s="5" t="e">
        <f t="shared" si="22"/>
        <v>#REF!</v>
      </c>
      <c r="D139" s="21" t="e">
        <f t="shared" si="23"/>
        <v>#REF!</v>
      </c>
      <c r="E139" s="5" t="e">
        <f t="shared" si="24"/>
        <v>#REF!</v>
      </c>
      <c r="F139" s="15" t="s">
        <v>16</v>
      </c>
      <c r="G139" s="15" t="s">
        <v>10</v>
      </c>
      <c r="H139" s="15" t="s">
        <v>1</v>
      </c>
      <c r="I139" s="15" t="s">
        <v>13</v>
      </c>
      <c r="J139" s="16" t="e">
        <f>#REF!</f>
        <v>#REF!</v>
      </c>
    </row>
  </sheetData>
  <sheetProtection algorithmName="SHA-512" hashValue="CVpKiDw79nSBOszCBmd5JoEHOxT4lYgdhBrk5xVtfkD7MsDdWWzrIhJDd/ANsIWMbw/RxACzMkG8AyXUcwqeNA==" saltValue="pHrWRXZAeH/1SJZdCAjnXA==" spinCount="100000" sheet="1" objects="1" scenarios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9F184-824A-42FB-B12C-B67C1EF01C8E}">
  <dimension ref="A1:F143"/>
  <sheetViews>
    <sheetView topLeftCell="A41" workbookViewId="0">
      <selection activeCell="C73" sqref="C73"/>
    </sheetView>
  </sheetViews>
  <sheetFormatPr defaultRowHeight="15" x14ac:dyDescent="0.25"/>
  <cols>
    <col min="1" max="1" width="8.85546875" bestFit="1" customWidth="1"/>
    <col min="2" max="2" width="38.42578125" bestFit="1" customWidth="1"/>
    <col min="3" max="3" width="46.7109375" bestFit="1" customWidth="1"/>
    <col min="4" max="4" width="46.7109375" customWidth="1"/>
    <col min="5" max="5" width="40.85546875" bestFit="1" customWidth="1"/>
    <col min="6" max="6" width="32.28515625" customWidth="1"/>
  </cols>
  <sheetData>
    <row r="1" spans="1:6" x14ac:dyDescent="0.25">
      <c r="A1" t="s">
        <v>156</v>
      </c>
      <c r="B1" t="s">
        <v>158</v>
      </c>
      <c r="C1" t="s">
        <v>157</v>
      </c>
      <c r="D1" t="s">
        <v>283</v>
      </c>
      <c r="E1" t="s">
        <v>32</v>
      </c>
      <c r="F1" t="s">
        <v>440</v>
      </c>
    </row>
    <row r="2" spans="1:6" x14ac:dyDescent="0.25">
      <c r="A2" t="s">
        <v>158</v>
      </c>
      <c r="B2" t="s">
        <v>489</v>
      </c>
      <c r="C2" t="s">
        <v>99</v>
      </c>
      <c r="D2" t="s">
        <v>552</v>
      </c>
      <c r="E2" t="s">
        <v>582</v>
      </c>
      <c r="F2" t="s">
        <v>708</v>
      </c>
    </row>
    <row r="3" spans="1:6" x14ac:dyDescent="0.25">
      <c r="A3" t="s">
        <v>157</v>
      </c>
      <c r="B3" t="s">
        <v>490</v>
      </c>
      <c r="C3" t="s">
        <v>513</v>
      </c>
      <c r="D3" t="s">
        <v>553</v>
      </c>
      <c r="E3" t="s">
        <v>583</v>
      </c>
      <c r="F3" t="s">
        <v>709</v>
      </c>
    </row>
    <row r="4" spans="1:6" x14ac:dyDescent="0.25">
      <c r="A4" t="s">
        <v>283</v>
      </c>
      <c r="B4" t="s">
        <v>491</v>
      </c>
      <c r="C4" t="s">
        <v>514</v>
      </c>
      <c r="D4" t="s">
        <v>554</v>
      </c>
      <c r="E4" t="s">
        <v>125</v>
      </c>
      <c r="F4" t="s">
        <v>710</v>
      </c>
    </row>
    <row r="5" spans="1:6" x14ac:dyDescent="0.25">
      <c r="A5" t="s">
        <v>32</v>
      </c>
      <c r="B5" t="s">
        <v>97</v>
      </c>
      <c r="C5" t="s">
        <v>515</v>
      </c>
      <c r="D5" t="s">
        <v>555</v>
      </c>
      <c r="E5" t="s">
        <v>584</v>
      </c>
      <c r="F5" t="s">
        <v>711</v>
      </c>
    </row>
    <row r="6" spans="1:6" x14ac:dyDescent="0.25">
      <c r="A6" t="s">
        <v>440</v>
      </c>
      <c r="B6" t="s">
        <v>492</v>
      </c>
      <c r="C6" t="s">
        <v>516</v>
      </c>
      <c r="D6" t="s">
        <v>556</v>
      </c>
      <c r="E6" t="s">
        <v>585</v>
      </c>
      <c r="F6" t="s">
        <v>712</v>
      </c>
    </row>
    <row r="7" spans="1:6" x14ac:dyDescent="0.25">
      <c r="B7" t="s">
        <v>493</v>
      </c>
      <c r="C7" t="s">
        <v>517</v>
      </c>
      <c r="D7" t="s">
        <v>557</v>
      </c>
      <c r="E7" t="s">
        <v>132</v>
      </c>
      <c r="F7" t="s">
        <v>713</v>
      </c>
    </row>
    <row r="8" spans="1:6" x14ac:dyDescent="0.25">
      <c r="B8" t="s">
        <v>96</v>
      </c>
      <c r="C8" t="s">
        <v>518</v>
      </c>
      <c r="D8" t="s">
        <v>558</v>
      </c>
      <c r="E8" t="s">
        <v>133</v>
      </c>
      <c r="F8" t="s">
        <v>714</v>
      </c>
    </row>
    <row r="9" spans="1:6" x14ac:dyDescent="0.25">
      <c r="B9" t="s">
        <v>494</v>
      </c>
      <c r="C9" t="s">
        <v>519</v>
      </c>
      <c r="D9" t="s">
        <v>559</v>
      </c>
      <c r="E9" t="s">
        <v>586</v>
      </c>
      <c r="F9" t="s">
        <v>715</v>
      </c>
    </row>
    <row r="10" spans="1:6" x14ac:dyDescent="0.25">
      <c r="B10" t="s">
        <v>495</v>
      </c>
      <c r="C10" t="s">
        <v>520</v>
      </c>
      <c r="D10" t="s">
        <v>560</v>
      </c>
      <c r="E10" t="s">
        <v>587</v>
      </c>
      <c r="F10" t="s">
        <v>716</v>
      </c>
    </row>
    <row r="11" spans="1:6" x14ac:dyDescent="0.25">
      <c r="B11" t="s">
        <v>496</v>
      </c>
      <c r="C11" t="s">
        <v>521</v>
      </c>
      <c r="D11" t="s">
        <v>561</v>
      </c>
      <c r="E11" t="s">
        <v>588</v>
      </c>
      <c r="F11" t="s">
        <v>717</v>
      </c>
    </row>
    <row r="12" spans="1:6" x14ac:dyDescent="0.25">
      <c r="B12" t="s">
        <v>497</v>
      </c>
      <c r="C12" t="s">
        <v>522</v>
      </c>
      <c r="D12" t="s">
        <v>562</v>
      </c>
      <c r="E12" t="s">
        <v>589</v>
      </c>
      <c r="F12" t="s">
        <v>718</v>
      </c>
    </row>
    <row r="13" spans="1:6" x14ac:dyDescent="0.25">
      <c r="B13" t="s">
        <v>498</v>
      </c>
      <c r="C13" t="s">
        <v>523</v>
      </c>
      <c r="D13" t="s">
        <v>563</v>
      </c>
      <c r="E13" t="s">
        <v>126</v>
      </c>
      <c r="F13" t="s">
        <v>719</v>
      </c>
    </row>
    <row r="14" spans="1:6" x14ac:dyDescent="0.25">
      <c r="B14" t="s">
        <v>499</v>
      </c>
      <c r="C14" t="s">
        <v>524</v>
      </c>
      <c r="D14" t="s">
        <v>564</v>
      </c>
      <c r="E14" t="s">
        <v>127</v>
      </c>
      <c r="F14" t="s">
        <v>720</v>
      </c>
    </row>
    <row r="15" spans="1:6" x14ac:dyDescent="0.25">
      <c r="B15" t="s">
        <v>500</v>
      </c>
      <c r="C15" t="s">
        <v>525</v>
      </c>
      <c r="D15" t="s">
        <v>565</v>
      </c>
      <c r="E15" t="s">
        <v>590</v>
      </c>
      <c r="F15" t="s">
        <v>721</v>
      </c>
    </row>
    <row r="16" spans="1:6" x14ac:dyDescent="0.25">
      <c r="B16" t="s">
        <v>501</v>
      </c>
      <c r="C16" t="s">
        <v>526</v>
      </c>
      <c r="D16" t="s">
        <v>566</v>
      </c>
      <c r="E16" t="s">
        <v>591</v>
      </c>
      <c r="F16" t="s">
        <v>722</v>
      </c>
    </row>
    <row r="17" spans="2:6" x14ac:dyDescent="0.25">
      <c r="B17" t="s">
        <v>502</v>
      </c>
      <c r="C17" t="s">
        <v>102</v>
      </c>
      <c r="D17" t="s">
        <v>567</v>
      </c>
      <c r="E17" t="s">
        <v>592</v>
      </c>
      <c r="F17" t="s">
        <v>723</v>
      </c>
    </row>
    <row r="18" spans="2:6" x14ac:dyDescent="0.25">
      <c r="B18" t="s">
        <v>503</v>
      </c>
      <c r="C18" t="s">
        <v>100</v>
      </c>
      <c r="D18" t="s">
        <v>568</v>
      </c>
      <c r="E18" t="s">
        <v>593</v>
      </c>
      <c r="F18" t="s">
        <v>724</v>
      </c>
    </row>
    <row r="19" spans="2:6" x14ac:dyDescent="0.25">
      <c r="B19" t="s">
        <v>98</v>
      </c>
      <c r="C19" t="s">
        <v>109</v>
      </c>
      <c r="D19" t="s">
        <v>569</v>
      </c>
      <c r="E19" t="s">
        <v>594</v>
      </c>
      <c r="F19" t="s">
        <v>725</v>
      </c>
    </row>
    <row r="20" spans="2:6" x14ac:dyDescent="0.25">
      <c r="B20" t="s">
        <v>504</v>
      </c>
      <c r="C20" t="s">
        <v>103</v>
      </c>
      <c r="D20" t="s">
        <v>570</v>
      </c>
      <c r="E20" t="s">
        <v>595</v>
      </c>
      <c r="F20" t="s">
        <v>726</v>
      </c>
    </row>
    <row r="21" spans="2:6" x14ac:dyDescent="0.25">
      <c r="B21" t="s">
        <v>505</v>
      </c>
      <c r="C21" t="s">
        <v>104</v>
      </c>
      <c r="D21" t="s">
        <v>571</v>
      </c>
      <c r="E21" t="s">
        <v>134</v>
      </c>
      <c r="F21" t="s">
        <v>727</v>
      </c>
    </row>
    <row r="22" spans="2:6" x14ac:dyDescent="0.25">
      <c r="B22" t="s">
        <v>506</v>
      </c>
      <c r="C22" t="s">
        <v>527</v>
      </c>
      <c r="D22" t="s">
        <v>572</v>
      </c>
      <c r="E22" t="s">
        <v>596</v>
      </c>
      <c r="F22" t="s">
        <v>728</v>
      </c>
    </row>
    <row r="23" spans="2:6" x14ac:dyDescent="0.25">
      <c r="B23" t="s">
        <v>507</v>
      </c>
      <c r="C23" t="s">
        <v>528</v>
      </c>
      <c r="D23" t="s">
        <v>573</v>
      </c>
      <c r="E23" t="s">
        <v>597</v>
      </c>
      <c r="F23" t="s">
        <v>729</v>
      </c>
    </row>
    <row r="24" spans="2:6" x14ac:dyDescent="0.25">
      <c r="B24" t="s">
        <v>508</v>
      </c>
      <c r="C24" t="s">
        <v>110</v>
      </c>
      <c r="D24" t="s">
        <v>574</v>
      </c>
      <c r="E24" t="s">
        <v>598</v>
      </c>
    </row>
    <row r="25" spans="2:6" x14ac:dyDescent="0.25">
      <c r="B25" t="s">
        <v>509</v>
      </c>
      <c r="C25" t="s">
        <v>529</v>
      </c>
      <c r="D25" t="s">
        <v>575</v>
      </c>
      <c r="E25" t="s">
        <v>117</v>
      </c>
    </row>
    <row r="26" spans="2:6" x14ac:dyDescent="0.25">
      <c r="B26" t="s">
        <v>510</v>
      </c>
      <c r="C26" t="s">
        <v>530</v>
      </c>
      <c r="D26" t="s">
        <v>576</v>
      </c>
      <c r="E26" t="s">
        <v>599</v>
      </c>
    </row>
    <row r="27" spans="2:6" x14ac:dyDescent="0.25">
      <c r="B27" t="s">
        <v>511</v>
      </c>
      <c r="C27" t="s">
        <v>531</v>
      </c>
      <c r="D27" t="s">
        <v>577</v>
      </c>
      <c r="E27" t="s">
        <v>135</v>
      </c>
    </row>
    <row r="28" spans="2:6" x14ac:dyDescent="0.25">
      <c r="B28" t="s">
        <v>512</v>
      </c>
      <c r="C28" t="s">
        <v>532</v>
      </c>
      <c r="D28" t="s">
        <v>578</v>
      </c>
      <c r="E28" t="s">
        <v>128</v>
      </c>
    </row>
    <row r="29" spans="2:6" x14ac:dyDescent="0.25">
      <c r="C29" t="s">
        <v>533</v>
      </c>
      <c r="D29" t="s">
        <v>579</v>
      </c>
      <c r="E29" t="s">
        <v>119</v>
      </c>
    </row>
    <row r="30" spans="2:6" x14ac:dyDescent="0.25">
      <c r="C30" t="s">
        <v>534</v>
      </c>
      <c r="D30" t="s">
        <v>580</v>
      </c>
      <c r="E30" t="s">
        <v>136</v>
      </c>
    </row>
    <row r="31" spans="2:6" x14ac:dyDescent="0.25">
      <c r="C31" t="s">
        <v>535</v>
      </c>
      <c r="D31" t="s">
        <v>581</v>
      </c>
      <c r="E31" t="s">
        <v>600</v>
      </c>
    </row>
    <row r="32" spans="2:6" x14ac:dyDescent="0.25">
      <c r="C32" t="s">
        <v>101</v>
      </c>
      <c r="D32" t="s">
        <v>756</v>
      </c>
      <c r="E32" t="s">
        <v>111</v>
      </c>
    </row>
    <row r="33" spans="3:5" x14ac:dyDescent="0.25">
      <c r="C33" t="s">
        <v>536</v>
      </c>
      <c r="D33" t="s">
        <v>757</v>
      </c>
      <c r="E33" t="s">
        <v>601</v>
      </c>
    </row>
    <row r="34" spans="3:5" x14ac:dyDescent="0.25">
      <c r="C34" t="s">
        <v>537</v>
      </c>
      <c r="E34" t="s">
        <v>602</v>
      </c>
    </row>
    <row r="35" spans="3:5" x14ac:dyDescent="0.25">
      <c r="C35" t="s">
        <v>106</v>
      </c>
      <c r="E35" t="s">
        <v>603</v>
      </c>
    </row>
    <row r="36" spans="3:5" x14ac:dyDescent="0.25">
      <c r="C36" t="s">
        <v>538</v>
      </c>
      <c r="E36" t="s">
        <v>604</v>
      </c>
    </row>
    <row r="37" spans="3:5" x14ac:dyDescent="0.25">
      <c r="C37" t="s">
        <v>539</v>
      </c>
      <c r="E37" t="s">
        <v>605</v>
      </c>
    </row>
    <row r="38" spans="3:5" x14ac:dyDescent="0.25">
      <c r="C38" t="s">
        <v>540</v>
      </c>
      <c r="E38" t="s">
        <v>143</v>
      </c>
    </row>
    <row r="39" spans="3:5" x14ac:dyDescent="0.25">
      <c r="C39" t="s">
        <v>107</v>
      </c>
      <c r="E39" t="s">
        <v>113</v>
      </c>
    </row>
    <row r="40" spans="3:5" x14ac:dyDescent="0.25">
      <c r="C40" t="s">
        <v>541</v>
      </c>
      <c r="E40" t="s">
        <v>137</v>
      </c>
    </row>
    <row r="41" spans="3:5" x14ac:dyDescent="0.25">
      <c r="C41" t="s">
        <v>108</v>
      </c>
      <c r="E41" t="s">
        <v>606</v>
      </c>
    </row>
    <row r="42" spans="3:5" x14ac:dyDescent="0.25">
      <c r="C42" t="s">
        <v>542</v>
      </c>
      <c r="E42" t="s">
        <v>607</v>
      </c>
    </row>
    <row r="43" spans="3:5" x14ac:dyDescent="0.25">
      <c r="C43" t="s">
        <v>543</v>
      </c>
      <c r="E43" t="s">
        <v>608</v>
      </c>
    </row>
    <row r="44" spans="3:5" x14ac:dyDescent="0.25">
      <c r="C44" t="s">
        <v>544</v>
      </c>
      <c r="E44" t="s">
        <v>609</v>
      </c>
    </row>
    <row r="45" spans="3:5" x14ac:dyDescent="0.25">
      <c r="C45" t="s">
        <v>105</v>
      </c>
      <c r="E45" t="s">
        <v>610</v>
      </c>
    </row>
    <row r="46" spans="3:5" x14ac:dyDescent="0.25">
      <c r="C46" t="s">
        <v>545</v>
      </c>
      <c r="E46" t="s">
        <v>611</v>
      </c>
    </row>
    <row r="47" spans="3:5" x14ac:dyDescent="0.25">
      <c r="C47" t="s">
        <v>546</v>
      </c>
      <c r="E47" t="s">
        <v>138</v>
      </c>
    </row>
    <row r="48" spans="3:5" x14ac:dyDescent="0.25">
      <c r="C48" t="s">
        <v>547</v>
      </c>
      <c r="E48" t="s">
        <v>120</v>
      </c>
    </row>
    <row r="49" spans="3:5" x14ac:dyDescent="0.25">
      <c r="C49" t="s">
        <v>548</v>
      </c>
      <c r="E49" t="s">
        <v>612</v>
      </c>
    </row>
    <row r="50" spans="3:5" x14ac:dyDescent="0.25">
      <c r="C50" t="s">
        <v>549</v>
      </c>
      <c r="E50" t="s">
        <v>613</v>
      </c>
    </row>
    <row r="51" spans="3:5" x14ac:dyDescent="0.25">
      <c r="C51" t="s">
        <v>550</v>
      </c>
      <c r="E51" t="s">
        <v>114</v>
      </c>
    </row>
    <row r="52" spans="3:5" x14ac:dyDescent="0.25">
      <c r="C52" t="s">
        <v>551</v>
      </c>
      <c r="E52" t="s">
        <v>614</v>
      </c>
    </row>
    <row r="53" spans="3:5" x14ac:dyDescent="0.25">
      <c r="E53" t="s">
        <v>615</v>
      </c>
    </row>
    <row r="54" spans="3:5" x14ac:dyDescent="0.25">
      <c r="E54" t="s">
        <v>616</v>
      </c>
    </row>
    <row r="55" spans="3:5" x14ac:dyDescent="0.25">
      <c r="E55" t="s">
        <v>121</v>
      </c>
    </row>
    <row r="56" spans="3:5" x14ac:dyDescent="0.25">
      <c r="E56" t="s">
        <v>617</v>
      </c>
    </row>
    <row r="57" spans="3:5" x14ac:dyDescent="0.25">
      <c r="E57" t="s">
        <v>618</v>
      </c>
    </row>
    <row r="58" spans="3:5" x14ac:dyDescent="0.25">
      <c r="E58" t="s">
        <v>619</v>
      </c>
    </row>
    <row r="59" spans="3:5" x14ac:dyDescent="0.25">
      <c r="E59" t="s">
        <v>620</v>
      </c>
    </row>
    <row r="60" spans="3:5" x14ac:dyDescent="0.25">
      <c r="E60" t="s">
        <v>115</v>
      </c>
    </row>
    <row r="61" spans="3:5" x14ac:dyDescent="0.25">
      <c r="E61" t="s">
        <v>621</v>
      </c>
    </row>
    <row r="62" spans="3:5" x14ac:dyDescent="0.25">
      <c r="E62" t="s">
        <v>622</v>
      </c>
    </row>
    <row r="63" spans="3:5" x14ac:dyDescent="0.25">
      <c r="E63" t="s">
        <v>623</v>
      </c>
    </row>
    <row r="64" spans="3:5" x14ac:dyDescent="0.25">
      <c r="E64" t="s">
        <v>624</v>
      </c>
    </row>
    <row r="65" spans="5:5" x14ac:dyDescent="0.25">
      <c r="E65" t="s">
        <v>625</v>
      </c>
    </row>
    <row r="66" spans="5:5" x14ac:dyDescent="0.25">
      <c r="E66" t="s">
        <v>626</v>
      </c>
    </row>
    <row r="67" spans="5:5" x14ac:dyDescent="0.25">
      <c r="E67" t="s">
        <v>122</v>
      </c>
    </row>
    <row r="68" spans="5:5" x14ac:dyDescent="0.25">
      <c r="E68" t="s">
        <v>129</v>
      </c>
    </row>
    <row r="69" spans="5:5" x14ac:dyDescent="0.25">
      <c r="E69" t="s">
        <v>130</v>
      </c>
    </row>
    <row r="70" spans="5:5" x14ac:dyDescent="0.25">
      <c r="E70" t="s">
        <v>627</v>
      </c>
    </row>
    <row r="71" spans="5:5" x14ac:dyDescent="0.25">
      <c r="E71" t="s">
        <v>628</v>
      </c>
    </row>
    <row r="72" spans="5:5" x14ac:dyDescent="0.25">
      <c r="E72" t="s">
        <v>629</v>
      </c>
    </row>
    <row r="73" spans="5:5" x14ac:dyDescent="0.25">
      <c r="E73" t="s">
        <v>630</v>
      </c>
    </row>
    <row r="74" spans="5:5" x14ac:dyDescent="0.25">
      <c r="E74" t="s">
        <v>631</v>
      </c>
    </row>
    <row r="75" spans="5:5" x14ac:dyDescent="0.25">
      <c r="E75" t="s">
        <v>123</v>
      </c>
    </row>
    <row r="76" spans="5:5" x14ac:dyDescent="0.25">
      <c r="E76" t="s">
        <v>632</v>
      </c>
    </row>
    <row r="77" spans="5:5" x14ac:dyDescent="0.25">
      <c r="E77" t="s">
        <v>633</v>
      </c>
    </row>
    <row r="78" spans="5:5" x14ac:dyDescent="0.25">
      <c r="E78" t="s">
        <v>634</v>
      </c>
    </row>
    <row r="79" spans="5:5" x14ac:dyDescent="0.25">
      <c r="E79" t="s">
        <v>635</v>
      </c>
    </row>
    <row r="80" spans="5:5" x14ac:dyDescent="0.25">
      <c r="E80" t="s">
        <v>144</v>
      </c>
    </row>
    <row r="81" spans="5:5" x14ac:dyDescent="0.25">
      <c r="E81" t="s">
        <v>636</v>
      </c>
    </row>
    <row r="82" spans="5:5" x14ac:dyDescent="0.25">
      <c r="E82" t="s">
        <v>637</v>
      </c>
    </row>
    <row r="83" spans="5:5" x14ac:dyDescent="0.25">
      <c r="E83" t="s">
        <v>638</v>
      </c>
    </row>
    <row r="84" spans="5:5" x14ac:dyDescent="0.25">
      <c r="E84" t="s">
        <v>639</v>
      </c>
    </row>
    <row r="85" spans="5:5" x14ac:dyDescent="0.25">
      <c r="E85" t="s">
        <v>640</v>
      </c>
    </row>
    <row r="86" spans="5:5" x14ac:dyDescent="0.25">
      <c r="E86" t="s">
        <v>641</v>
      </c>
    </row>
    <row r="87" spans="5:5" x14ac:dyDescent="0.25">
      <c r="E87" t="s">
        <v>131</v>
      </c>
    </row>
    <row r="88" spans="5:5" x14ac:dyDescent="0.25">
      <c r="E88" t="s">
        <v>642</v>
      </c>
    </row>
    <row r="89" spans="5:5" x14ac:dyDescent="0.25">
      <c r="E89" t="s">
        <v>643</v>
      </c>
    </row>
    <row r="90" spans="5:5" x14ac:dyDescent="0.25">
      <c r="E90" t="s">
        <v>644</v>
      </c>
    </row>
    <row r="91" spans="5:5" x14ac:dyDescent="0.25">
      <c r="E91" t="s">
        <v>118</v>
      </c>
    </row>
    <row r="92" spans="5:5" x14ac:dyDescent="0.25">
      <c r="E92" t="s">
        <v>645</v>
      </c>
    </row>
    <row r="93" spans="5:5" x14ac:dyDescent="0.25">
      <c r="E93" t="s">
        <v>139</v>
      </c>
    </row>
    <row r="94" spans="5:5" x14ac:dyDescent="0.25">
      <c r="E94" t="s">
        <v>646</v>
      </c>
    </row>
    <row r="95" spans="5:5" x14ac:dyDescent="0.25">
      <c r="E95" t="s">
        <v>647</v>
      </c>
    </row>
    <row r="96" spans="5:5" x14ac:dyDescent="0.25">
      <c r="E96" t="s">
        <v>648</v>
      </c>
    </row>
    <row r="97" spans="5:5" x14ac:dyDescent="0.25">
      <c r="E97" t="s">
        <v>649</v>
      </c>
    </row>
    <row r="98" spans="5:5" x14ac:dyDescent="0.25">
      <c r="E98" t="s">
        <v>124</v>
      </c>
    </row>
    <row r="99" spans="5:5" x14ac:dyDescent="0.25">
      <c r="E99" t="s">
        <v>650</v>
      </c>
    </row>
    <row r="100" spans="5:5" x14ac:dyDescent="0.25">
      <c r="E100" t="s">
        <v>140</v>
      </c>
    </row>
    <row r="101" spans="5:5" x14ac:dyDescent="0.25">
      <c r="E101" t="s">
        <v>651</v>
      </c>
    </row>
    <row r="102" spans="5:5" x14ac:dyDescent="0.25">
      <c r="E102" t="s">
        <v>652</v>
      </c>
    </row>
    <row r="103" spans="5:5" x14ac:dyDescent="0.25">
      <c r="E103" t="s">
        <v>141</v>
      </c>
    </row>
    <row r="104" spans="5:5" x14ac:dyDescent="0.25">
      <c r="E104" t="s">
        <v>653</v>
      </c>
    </row>
    <row r="105" spans="5:5" x14ac:dyDescent="0.25">
      <c r="E105" t="s">
        <v>654</v>
      </c>
    </row>
    <row r="106" spans="5:5" x14ac:dyDescent="0.25">
      <c r="E106" t="s">
        <v>655</v>
      </c>
    </row>
    <row r="107" spans="5:5" x14ac:dyDescent="0.25">
      <c r="E107" t="s">
        <v>656</v>
      </c>
    </row>
    <row r="108" spans="5:5" x14ac:dyDescent="0.25">
      <c r="E108" t="s">
        <v>145</v>
      </c>
    </row>
    <row r="109" spans="5:5" x14ac:dyDescent="0.25">
      <c r="E109" t="s">
        <v>657</v>
      </c>
    </row>
    <row r="110" spans="5:5" x14ac:dyDescent="0.25">
      <c r="E110" t="s">
        <v>658</v>
      </c>
    </row>
    <row r="111" spans="5:5" x14ac:dyDescent="0.25">
      <c r="E111" t="s">
        <v>659</v>
      </c>
    </row>
    <row r="112" spans="5:5" x14ac:dyDescent="0.25">
      <c r="E112" t="s">
        <v>660</v>
      </c>
    </row>
    <row r="113" spans="5:5" x14ac:dyDescent="0.25">
      <c r="E113" t="s">
        <v>116</v>
      </c>
    </row>
    <row r="114" spans="5:5" x14ac:dyDescent="0.25">
      <c r="E114" t="s">
        <v>661</v>
      </c>
    </row>
    <row r="115" spans="5:5" x14ac:dyDescent="0.25">
      <c r="E115" t="s">
        <v>662</v>
      </c>
    </row>
    <row r="116" spans="5:5" x14ac:dyDescent="0.25">
      <c r="E116" t="s">
        <v>663</v>
      </c>
    </row>
    <row r="117" spans="5:5" x14ac:dyDescent="0.25">
      <c r="E117" t="s">
        <v>664</v>
      </c>
    </row>
    <row r="118" spans="5:5" x14ac:dyDescent="0.25">
      <c r="E118" t="s">
        <v>665</v>
      </c>
    </row>
    <row r="119" spans="5:5" x14ac:dyDescent="0.25">
      <c r="E119" t="s">
        <v>666</v>
      </c>
    </row>
    <row r="120" spans="5:5" x14ac:dyDescent="0.25">
      <c r="E120" t="s">
        <v>142</v>
      </c>
    </row>
    <row r="121" spans="5:5" x14ac:dyDescent="0.25">
      <c r="E121" t="s">
        <v>667</v>
      </c>
    </row>
    <row r="122" spans="5:5" x14ac:dyDescent="0.25">
      <c r="E122" t="s">
        <v>146</v>
      </c>
    </row>
    <row r="123" spans="5:5" x14ac:dyDescent="0.25">
      <c r="E123" t="s">
        <v>668</v>
      </c>
    </row>
    <row r="124" spans="5:5" x14ac:dyDescent="0.25">
      <c r="E124" t="s">
        <v>669</v>
      </c>
    </row>
    <row r="125" spans="5:5" x14ac:dyDescent="0.25">
      <c r="E125" t="s">
        <v>670</v>
      </c>
    </row>
    <row r="126" spans="5:5" x14ac:dyDescent="0.25">
      <c r="E126" t="s">
        <v>671</v>
      </c>
    </row>
    <row r="127" spans="5:5" x14ac:dyDescent="0.25">
      <c r="E127" t="s">
        <v>672</v>
      </c>
    </row>
    <row r="128" spans="5:5" x14ac:dyDescent="0.25">
      <c r="E128" t="s">
        <v>673</v>
      </c>
    </row>
    <row r="129" spans="5:5" x14ac:dyDescent="0.25">
      <c r="E129" t="s">
        <v>674</v>
      </c>
    </row>
    <row r="130" spans="5:5" x14ac:dyDescent="0.25">
      <c r="E130" t="s">
        <v>675</v>
      </c>
    </row>
    <row r="131" spans="5:5" x14ac:dyDescent="0.25">
      <c r="E131" t="s">
        <v>676</v>
      </c>
    </row>
    <row r="132" spans="5:5" x14ac:dyDescent="0.25">
      <c r="E132" t="s">
        <v>112</v>
      </c>
    </row>
    <row r="133" spans="5:5" x14ac:dyDescent="0.25">
      <c r="E133" t="s">
        <v>677</v>
      </c>
    </row>
    <row r="134" spans="5:5" x14ac:dyDescent="0.25">
      <c r="E134" t="s">
        <v>147</v>
      </c>
    </row>
    <row r="135" spans="5:5" x14ac:dyDescent="0.25">
      <c r="E135" t="s">
        <v>678</v>
      </c>
    </row>
    <row r="136" spans="5:5" x14ac:dyDescent="0.25">
      <c r="E136" t="s">
        <v>679</v>
      </c>
    </row>
    <row r="137" spans="5:5" x14ac:dyDescent="0.25">
      <c r="E137" t="s">
        <v>680</v>
      </c>
    </row>
    <row r="138" spans="5:5" x14ac:dyDescent="0.25">
      <c r="E138" t="s">
        <v>681</v>
      </c>
    </row>
    <row r="139" spans="5:5" x14ac:dyDescent="0.25">
      <c r="E139" t="s">
        <v>682</v>
      </c>
    </row>
    <row r="140" spans="5:5" x14ac:dyDescent="0.25">
      <c r="E140" t="s">
        <v>683</v>
      </c>
    </row>
    <row r="141" spans="5:5" x14ac:dyDescent="0.25">
      <c r="E141" t="s">
        <v>684</v>
      </c>
    </row>
    <row r="142" spans="5:5" x14ac:dyDescent="0.25">
      <c r="E142" t="s">
        <v>685</v>
      </c>
    </row>
    <row r="143" spans="5:5" x14ac:dyDescent="0.25">
      <c r="E143" t="s">
        <v>686</v>
      </c>
    </row>
  </sheetData>
  <sheetProtection algorithmName="SHA-512" hashValue="LpmwCnwMRUxn1XBT4qEX9E5IMYP/1vAf30C6v/AMMCOe/Fio+5mqYwDJVQeSUJMzGzJB68NP9BP8UccfgHCh0w==" saltValue="G3Y+hq8r0Y+tk5itT0mtuw==" spinCount="100000" sheet="1" objects="1" scenarios="1"/>
  <sortState xmlns:xlrd2="http://schemas.microsoft.com/office/spreadsheetml/2017/richdata2" ref="A2:A6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72E6-967D-49D6-8DD9-B0D3C5F82D5A}">
  <dimension ref="A1:D328"/>
  <sheetViews>
    <sheetView showGridLines="0" topLeftCell="A301" workbookViewId="0">
      <selection activeCell="B330" sqref="B330"/>
    </sheetView>
  </sheetViews>
  <sheetFormatPr defaultColWidth="9.28515625" defaultRowHeight="15" x14ac:dyDescent="0.25"/>
  <cols>
    <col min="1" max="1" width="9.42578125" customWidth="1"/>
    <col min="2" max="2" width="40.85546875" bestFit="1" customWidth="1"/>
    <col min="3" max="3" width="34.7109375" bestFit="1" customWidth="1"/>
    <col min="4" max="4" width="10.140625" customWidth="1"/>
  </cols>
  <sheetData>
    <row r="1" spans="1:4" x14ac:dyDescent="0.25">
      <c r="A1" s="3" t="s">
        <v>156</v>
      </c>
      <c r="B1" s="3" t="s">
        <v>159</v>
      </c>
      <c r="C1" s="3" t="s">
        <v>35</v>
      </c>
      <c r="D1" s="3" t="s">
        <v>31</v>
      </c>
    </row>
    <row r="2" spans="1:4" x14ac:dyDescent="0.25">
      <c r="A2" s="1" t="s">
        <v>218</v>
      </c>
      <c r="B2" s="1" t="s">
        <v>489</v>
      </c>
      <c r="C2" s="1" t="s">
        <v>229</v>
      </c>
      <c r="D2" s="1">
        <v>14211</v>
      </c>
    </row>
    <row r="3" spans="1:4" x14ac:dyDescent="0.25">
      <c r="A3" s="2" t="s">
        <v>218</v>
      </c>
      <c r="B3" s="2" t="s">
        <v>490</v>
      </c>
      <c r="C3" s="2" t="s">
        <v>226</v>
      </c>
      <c r="D3" s="2">
        <v>14243</v>
      </c>
    </row>
    <row r="4" spans="1:4" x14ac:dyDescent="0.25">
      <c r="A4" s="1" t="s">
        <v>218</v>
      </c>
      <c r="B4" s="1" t="s">
        <v>491</v>
      </c>
      <c r="C4" s="1" t="s">
        <v>230</v>
      </c>
      <c r="D4" s="1">
        <v>14964</v>
      </c>
    </row>
    <row r="5" spans="1:4" x14ac:dyDescent="0.25">
      <c r="A5" s="2" t="s">
        <v>218</v>
      </c>
      <c r="B5" s="2" t="s">
        <v>97</v>
      </c>
      <c r="C5" s="2" t="s">
        <v>37</v>
      </c>
      <c r="D5" s="2">
        <v>14432</v>
      </c>
    </row>
    <row r="6" spans="1:4" x14ac:dyDescent="0.25">
      <c r="A6" s="1" t="s">
        <v>218</v>
      </c>
      <c r="B6" s="1" t="s">
        <v>492</v>
      </c>
      <c r="C6" s="1" t="s">
        <v>240</v>
      </c>
      <c r="D6" s="1">
        <v>14446</v>
      </c>
    </row>
    <row r="7" spans="1:4" x14ac:dyDescent="0.25">
      <c r="A7" s="2" t="s">
        <v>218</v>
      </c>
      <c r="B7" s="2" t="s">
        <v>493</v>
      </c>
      <c r="C7" s="2" t="s">
        <v>231</v>
      </c>
      <c r="D7" s="2">
        <v>14477</v>
      </c>
    </row>
    <row r="8" spans="1:4" x14ac:dyDescent="0.25">
      <c r="A8" s="1" t="s">
        <v>218</v>
      </c>
      <c r="B8" s="1" t="s">
        <v>96</v>
      </c>
      <c r="C8" s="1" t="s">
        <v>36</v>
      </c>
      <c r="D8" s="1">
        <v>14607</v>
      </c>
    </row>
    <row r="9" spans="1:4" x14ac:dyDescent="0.25">
      <c r="A9" s="2" t="s">
        <v>218</v>
      </c>
      <c r="B9" s="2" t="s">
        <v>494</v>
      </c>
      <c r="C9" s="2" t="s">
        <v>227</v>
      </c>
      <c r="D9" s="2">
        <v>14609</v>
      </c>
    </row>
    <row r="10" spans="1:4" x14ac:dyDescent="0.25">
      <c r="A10" s="1" t="s">
        <v>218</v>
      </c>
      <c r="B10" s="1" t="s">
        <v>495</v>
      </c>
      <c r="C10" s="1" t="s">
        <v>219</v>
      </c>
      <c r="D10" s="1">
        <v>14784</v>
      </c>
    </row>
    <row r="11" spans="1:4" x14ac:dyDescent="0.25">
      <c r="A11" s="2" t="s">
        <v>218</v>
      </c>
      <c r="B11" s="2" t="s">
        <v>496</v>
      </c>
      <c r="C11" s="2" t="s">
        <v>228</v>
      </c>
      <c r="D11" s="2">
        <v>14817</v>
      </c>
    </row>
    <row r="12" spans="1:4" x14ac:dyDescent="0.25">
      <c r="A12" s="1" t="s">
        <v>218</v>
      </c>
      <c r="B12" s="1" t="s">
        <v>497</v>
      </c>
      <c r="C12" s="1" t="s">
        <v>235</v>
      </c>
      <c r="D12" s="1">
        <v>14867</v>
      </c>
    </row>
    <row r="13" spans="1:4" x14ac:dyDescent="0.25">
      <c r="A13" s="2" t="s">
        <v>218</v>
      </c>
      <c r="B13" s="2" t="s">
        <v>498</v>
      </c>
      <c r="C13" s="2" t="s">
        <v>220</v>
      </c>
      <c r="D13" s="2">
        <v>14923</v>
      </c>
    </row>
    <row r="14" spans="1:4" x14ac:dyDescent="0.25">
      <c r="A14" s="1" t="s">
        <v>218</v>
      </c>
      <c r="B14" s="1" t="s">
        <v>499</v>
      </c>
      <c r="C14" s="1" t="s">
        <v>241</v>
      </c>
      <c r="D14" s="1">
        <v>14940</v>
      </c>
    </row>
    <row r="15" spans="1:4" x14ac:dyDescent="0.25">
      <c r="A15" s="2" t="s">
        <v>218</v>
      </c>
      <c r="B15" s="2" t="s">
        <v>500</v>
      </c>
      <c r="C15" s="2" t="s">
        <v>221</v>
      </c>
      <c r="D15" s="2">
        <v>14953</v>
      </c>
    </row>
    <row r="16" spans="1:4" x14ac:dyDescent="0.25">
      <c r="A16" s="1" t="s">
        <v>218</v>
      </c>
      <c r="B16" s="1" t="s">
        <v>501</v>
      </c>
      <c r="C16" s="1" t="s">
        <v>232</v>
      </c>
      <c r="D16" s="1">
        <v>15111</v>
      </c>
    </row>
    <row r="17" spans="1:4" x14ac:dyDescent="0.25">
      <c r="A17" s="2" t="s">
        <v>218</v>
      </c>
      <c r="B17" s="2" t="s">
        <v>502</v>
      </c>
      <c r="C17" s="2" t="s">
        <v>236</v>
      </c>
      <c r="D17" s="2">
        <v>15137</v>
      </c>
    </row>
    <row r="18" spans="1:4" x14ac:dyDescent="0.25">
      <c r="A18" s="1" t="s">
        <v>218</v>
      </c>
      <c r="B18" s="1" t="s">
        <v>503</v>
      </c>
      <c r="C18" s="1" t="s">
        <v>237</v>
      </c>
      <c r="D18" s="1">
        <v>15138</v>
      </c>
    </row>
    <row r="19" spans="1:4" x14ac:dyDescent="0.25">
      <c r="A19" s="2" t="s">
        <v>218</v>
      </c>
      <c r="B19" s="2" t="s">
        <v>98</v>
      </c>
      <c r="C19" s="2" t="s">
        <v>38</v>
      </c>
      <c r="D19" s="2">
        <v>15174</v>
      </c>
    </row>
    <row r="20" spans="1:4" x14ac:dyDescent="0.25">
      <c r="A20" s="1" t="s">
        <v>218</v>
      </c>
      <c r="B20" s="1" t="s">
        <v>504</v>
      </c>
      <c r="C20" s="1" t="s">
        <v>238</v>
      </c>
      <c r="D20" s="1">
        <v>15192</v>
      </c>
    </row>
    <row r="21" spans="1:4" x14ac:dyDescent="0.25">
      <c r="A21" s="2" t="s">
        <v>218</v>
      </c>
      <c r="B21" s="2" t="s">
        <v>505</v>
      </c>
      <c r="C21" s="2" t="s">
        <v>222</v>
      </c>
      <c r="D21" s="2">
        <v>15197</v>
      </c>
    </row>
    <row r="22" spans="1:4" x14ac:dyDescent="0.25">
      <c r="A22" s="1" t="s">
        <v>218</v>
      </c>
      <c r="B22" s="1" t="s">
        <v>506</v>
      </c>
      <c r="C22" s="1" t="s">
        <v>242</v>
      </c>
      <c r="D22" s="1">
        <v>15198</v>
      </c>
    </row>
    <row r="23" spans="1:4" x14ac:dyDescent="0.25">
      <c r="A23" s="2" t="s">
        <v>218</v>
      </c>
      <c r="B23" s="2" t="s">
        <v>507</v>
      </c>
      <c r="C23" s="2" t="s">
        <v>239</v>
      </c>
      <c r="D23" s="2">
        <v>15386</v>
      </c>
    </row>
    <row r="24" spans="1:4" x14ac:dyDescent="0.25">
      <c r="A24" s="1" t="s">
        <v>218</v>
      </c>
      <c r="B24" s="1" t="s">
        <v>508</v>
      </c>
      <c r="C24" s="1" t="s">
        <v>223</v>
      </c>
      <c r="D24" s="1">
        <v>15522</v>
      </c>
    </row>
    <row r="25" spans="1:4" x14ac:dyDescent="0.25">
      <c r="A25" s="2" t="s">
        <v>218</v>
      </c>
      <c r="B25" s="2" t="s">
        <v>509</v>
      </c>
      <c r="C25" s="2" t="s">
        <v>224</v>
      </c>
      <c r="D25" s="2">
        <v>15718</v>
      </c>
    </row>
    <row r="26" spans="1:4" x14ac:dyDescent="0.25">
      <c r="A26" s="1" t="s">
        <v>218</v>
      </c>
      <c r="B26" s="1" t="s">
        <v>510</v>
      </c>
      <c r="C26" s="1" t="s">
        <v>225</v>
      </c>
      <c r="D26" s="1">
        <v>15724</v>
      </c>
    </row>
    <row r="27" spans="1:4" x14ac:dyDescent="0.25">
      <c r="A27" s="2" t="s">
        <v>218</v>
      </c>
      <c r="B27" s="2" t="s">
        <v>511</v>
      </c>
      <c r="C27" s="2" t="s">
        <v>233</v>
      </c>
      <c r="D27" s="2">
        <v>15725</v>
      </c>
    </row>
    <row r="28" spans="1:4" x14ac:dyDescent="0.25">
      <c r="A28" s="1" t="s">
        <v>218</v>
      </c>
      <c r="B28" s="1" t="s">
        <v>512</v>
      </c>
      <c r="C28" s="1" t="s">
        <v>234</v>
      </c>
      <c r="D28" s="1">
        <v>15735</v>
      </c>
    </row>
    <row r="29" spans="1:4" x14ac:dyDescent="0.25">
      <c r="A29" s="2" t="s">
        <v>243</v>
      </c>
      <c r="B29" s="2" t="s">
        <v>99</v>
      </c>
      <c r="C29" s="2" t="s">
        <v>39</v>
      </c>
      <c r="D29" s="2">
        <v>14259</v>
      </c>
    </row>
    <row r="30" spans="1:4" x14ac:dyDescent="0.25">
      <c r="A30" s="1" t="s">
        <v>243</v>
      </c>
      <c r="B30" s="1" t="s">
        <v>513</v>
      </c>
      <c r="C30" s="1" t="s">
        <v>270</v>
      </c>
      <c r="D30" s="1">
        <v>14260</v>
      </c>
    </row>
    <row r="31" spans="1:4" x14ac:dyDescent="0.25">
      <c r="A31" s="2" t="s">
        <v>243</v>
      </c>
      <c r="B31" s="2" t="s">
        <v>514</v>
      </c>
      <c r="C31" s="2" t="s">
        <v>255</v>
      </c>
      <c r="D31" s="2">
        <v>14445</v>
      </c>
    </row>
    <row r="32" spans="1:4" x14ac:dyDescent="0.25">
      <c r="A32" s="1" t="s">
        <v>243</v>
      </c>
      <c r="B32" s="1" t="s">
        <v>515</v>
      </c>
      <c r="C32" s="1" t="s">
        <v>263</v>
      </c>
      <c r="D32" s="1">
        <v>15600</v>
      </c>
    </row>
    <row r="33" spans="1:4" x14ac:dyDescent="0.25">
      <c r="A33" s="2" t="s">
        <v>243</v>
      </c>
      <c r="B33" s="2" t="s">
        <v>516</v>
      </c>
      <c r="C33" s="2" t="s">
        <v>271</v>
      </c>
      <c r="D33" s="2">
        <v>14467</v>
      </c>
    </row>
    <row r="34" spans="1:4" x14ac:dyDescent="0.25">
      <c r="A34" s="1" t="s">
        <v>243</v>
      </c>
      <c r="B34" s="1" t="s">
        <v>517</v>
      </c>
      <c r="C34" s="1" t="s">
        <v>264</v>
      </c>
      <c r="D34" s="1">
        <v>14469</v>
      </c>
    </row>
    <row r="35" spans="1:4" x14ac:dyDescent="0.25">
      <c r="A35" s="2" t="s">
        <v>243</v>
      </c>
      <c r="B35" s="2" t="s">
        <v>518</v>
      </c>
      <c r="C35" s="2" t="s">
        <v>247</v>
      </c>
      <c r="D35" s="2">
        <v>14475</v>
      </c>
    </row>
    <row r="36" spans="1:4" x14ac:dyDescent="0.25">
      <c r="A36" s="1" t="s">
        <v>243</v>
      </c>
      <c r="B36" s="1" t="s">
        <v>519</v>
      </c>
      <c r="C36" s="1" t="s">
        <v>265</v>
      </c>
      <c r="D36" s="1">
        <v>16427</v>
      </c>
    </row>
    <row r="37" spans="1:4" x14ac:dyDescent="0.25">
      <c r="A37" s="2" t="s">
        <v>243</v>
      </c>
      <c r="B37" s="2" t="s">
        <v>520</v>
      </c>
      <c r="C37" s="2" t="s">
        <v>266</v>
      </c>
      <c r="D37" s="2">
        <v>14486</v>
      </c>
    </row>
    <row r="38" spans="1:4" x14ac:dyDescent="0.25">
      <c r="A38" s="1" t="s">
        <v>243</v>
      </c>
      <c r="B38" s="1" t="s">
        <v>521</v>
      </c>
      <c r="C38" s="1" t="s">
        <v>272</v>
      </c>
      <c r="D38" s="1">
        <v>14493</v>
      </c>
    </row>
    <row r="39" spans="1:4" x14ac:dyDescent="0.25">
      <c r="A39" s="2" t="s">
        <v>243</v>
      </c>
      <c r="B39" s="2" t="s">
        <v>522</v>
      </c>
      <c r="C39" s="2" t="s">
        <v>256</v>
      </c>
      <c r="D39" s="2">
        <v>14494</v>
      </c>
    </row>
    <row r="40" spans="1:4" x14ac:dyDescent="0.25">
      <c r="A40" s="1" t="s">
        <v>243</v>
      </c>
      <c r="B40" s="1" t="s">
        <v>523</v>
      </c>
      <c r="C40" s="1" t="s">
        <v>248</v>
      </c>
      <c r="D40" s="1">
        <v>14503</v>
      </c>
    </row>
    <row r="41" spans="1:4" x14ac:dyDescent="0.25">
      <c r="A41" s="2" t="s">
        <v>243</v>
      </c>
      <c r="B41" s="2" t="s">
        <v>524</v>
      </c>
      <c r="C41" s="2" t="s">
        <v>273</v>
      </c>
      <c r="D41" s="2">
        <v>14567</v>
      </c>
    </row>
    <row r="42" spans="1:4" x14ac:dyDescent="0.25">
      <c r="A42" s="1" t="s">
        <v>243</v>
      </c>
      <c r="B42" s="1" t="s">
        <v>525</v>
      </c>
      <c r="C42" s="1" t="s">
        <v>274</v>
      </c>
      <c r="D42" s="1">
        <v>14573</v>
      </c>
    </row>
    <row r="43" spans="1:4" x14ac:dyDescent="0.25">
      <c r="A43" s="2" t="s">
        <v>243</v>
      </c>
      <c r="B43" s="2" t="s">
        <v>526</v>
      </c>
      <c r="C43" s="2" t="s">
        <v>275</v>
      </c>
      <c r="D43" s="2">
        <v>14581</v>
      </c>
    </row>
    <row r="44" spans="1:4" x14ac:dyDescent="0.25">
      <c r="A44" s="1" t="s">
        <v>243</v>
      </c>
      <c r="B44" s="1" t="s">
        <v>102</v>
      </c>
      <c r="C44" s="1" t="s">
        <v>42</v>
      </c>
      <c r="D44" s="1">
        <v>14582</v>
      </c>
    </row>
    <row r="45" spans="1:4" x14ac:dyDescent="0.25">
      <c r="A45" s="2" t="s">
        <v>243</v>
      </c>
      <c r="B45" s="2" t="s">
        <v>100</v>
      </c>
      <c r="C45" s="2" t="s">
        <v>40</v>
      </c>
      <c r="D45" s="2">
        <v>14652</v>
      </c>
    </row>
    <row r="46" spans="1:4" x14ac:dyDescent="0.25">
      <c r="A46" s="1" t="s">
        <v>243</v>
      </c>
      <c r="B46" s="1" t="s">
        <v>109</v>
      </c>
      <c r="C46" s="1" t="s">
        <v>49</v>
      </c>
      <c r="D46" s="1">
        <v>14868</v>
      </c>
    </row>
    <row r="47" spans="1:4" x14ac:dyDescent="0.25">
      <c r="A47" s="2" t="s">
        <v>243</v>
      </c>
      <c r="B47" s="2" t="s">
        <v>103</v>
      </c>
      <c r="C47" s="2" t="s">
        <v>43</v>
      </c>
      <c r="D47" s="2">
        <v>14950</v>
      </c>
    </row>
    <row r="48" spans="1:4" x14ac:dyDescent="0.25">
      <c r="A48" s="1" t="s">
        <v>243</v>
      </c>
      <c r="B48" s="1" t="s">
        <v>104</v>
      </c>
      <c r="C48" s="1" t="s">
        <v>44</v>
      </c>
      <c r="D48" s="1">
        <v>14951</v>
      </c>
    </row>
    <row r="49" spans="1:4" x14ac:dyDescent="0.25">
      <c r="A49" s="2" t="s">
        <v>243</v>
      </c>
      <c r="B49" s="2" t="s">
        <v>527</v>
      </c>
      <c r="C49" s="2" t="s">
        <v>257</v>
      </c>
      <c r="D49" s="2">
        <v>14955</v>
      </c>
    </row>
    <row r="50" spans="1:4" x14ac:dyDescent="0.25">
      <c r="A50" s="1" t="s">
        <v>243</v>
      </c>
      <c r="B50" s="1" t="s">
        <v>528</v>
      </c>
      <c r="C50" s="1" t="s">
        <v>276</v>
      </c>
      <c r="D50" s="1">
        <v>15012</v>
      </c>
    </row>
    <row r="51" spans="1:4" x14ac:dyDescent="0.25">
      <c r="A51" s="2" t="s">
        <v>243</v>
      </c>
      <c r="B51" s="2" t="s">
        <v>110</v>
      </c>
      <c r="C51" s="2" t="s">
        <v>50</v>
      </c>
      <c r="D51" s="2">
        <v>15051</v>
      </c>
    </row>
    <row r="52" spans="1:4" x14ac:dyDescent="0.25">
      <c r="A52" s="1" t="s">
        <v>243</v>
      </c>
      <c r="B52" s="1" t="s">
        <v>529</v>
      </c>
      <c r="C52" s="1" t="s">
        <v>267</v>
      </c>
      <c r="D52" s="1">
        <v>15107</v>
      </c>
    </row>
    <row r="53" spans="1:4" x14ac:dyDescent="0.25">
      <c r="A53" s="2" t="s">
        <v>243</v>
      </c>
      <c r="B53" s="2" t="s">
        <v>530</v>
      </c>
      <c r="C53" s="2" t="s">
        <v>244</v>
      </c>
      <c r="D53" s="2">
        <v>15109</v>
      </c>
    </row>
    <row r="54" spans="1:4" x14ac:dyDescent="0.25">
      <c r="A54" s="1" t="s">
        <v>243</v>
      </c>
      <c r="B54" s="1" t="s">
        <v>531</v>
      </c>
      <c r="C54" s="1" t="s">
        <v>245</v>
      </c>
      <c r="D54" s="1">
        <v>15122</v>
      </c>
    </row>
    <row r="55" spans="1:4" x14ac:dyDescent="0.25">
      <c r="A55" s="2" t="s">
        <v>243</v>
      </c>
      <c r="B55" s="2" t="s">
        <v>532</v>
      </c>
      <c r="C55" s="2" t="s">
        <v>258</v>
      </c>
      <c r="D55" s="2">
        <v>18084</v>
      </c>
    </row>
    <row r="56" spans="1:4" x14ac:dyDescent="0.25">
      <c r="A56" s="1" t="s">
        <v>243</v>
      </c>
      <c r="B56" s="1" t="s">
        <v>533</v>
      </c>
      <c r="C56" s="1" t="s">
        <v>249</v>
      </c>
      <c r="D56" s="1">
        <v>15150</v>
      </c>
    </row>
    <row r="57" spans="1:4" x14ac:dyDescent="0.25">
      <c r="A57" s="2" t="s">
        <v>243</v>
      </c>
      <c r="B57" s="2" t="s">
        <v>534</v>
      </c>
      <c r="C57" s="2" t="s">
        <v>250</v>
      </c>
      <c r="D57" s="2">
        <v>15180</v>
      </c>
    </row>
    <row r="58" spans="1:4" x14ac:dyDescent="0.25">
      <c r="A58" s="1" t="s">
        <v>243</v>
      </c>
      <c r="B58" s="1" t="s">
        <v>535</v>
      </c>
      <c r="C58" s="1" t="s">
        <v>259</v>
      </c>
      <c r="D58" s="1">
        <v>18195</v>
      </c>
    </row>
    <row r="59" spans="1:4" x14ac:dyDescent="0.25">
      <c r="A59" s="2" t="s">
        <v>243</v>
      </c>
      <c r="B59" s="2" t="s">
        <v>101</v>
      </c>
      <c r="C59" s="2" t="s">
        <v>41</v>
      </c>
      <c r="D59" s="2">
        <v>15294</v>
      </c>
    </row>
    <row r="60" spans="1:4" x14ac:dyDescent="0.25">
      <c r="A60" s="1" t="s">
        <v>243</v>
      </c>
      <c r="B60" s="1" t="s">
        <v>536</v>
      </c>
      <c r="C60" s="1" t="s">
        <v>277</v>
      </c>
      <c r="D60" s="1">
        <v>15296</v>
      </c>
    </row>
    <row r="61" spans="1:4" x14ac:dyDescent="0.25">
      <c r="A61" s="2" t="s">
        <v>243</v>
      </c>
      <c r="B61" s="2" t="s">
        <v>537</v>
      </c>
      <c r="C61" s="2" t="s">
        <v>260</v>
      </c>
      <c r="D61" s="2">
        <v>15334</v>
      </c>
    </row>
    <row r="62" spans="1:4" x14ac:dyDescent="0.25">
      <c r="A62" s="2" t="s">
        <v>243</v>
      </c>
      <c r="B62" s="2" t="s">
        <v>106</v>
      </c>
      <c r="C62" s="2" t="s">
        <v>46</v>
      </c>
      <c r="D62" s="2">
        <v>15351</v>
      </c>
    </row>
    <row r="63" spans="1:4" x14ac:dyDescent="0.25">
      <c r="A63" s="22" t="s">
        <v>243</v>
      </c>
      <c r="B63" s="22" t="s">
        <v>538</v>
      </c>
      <c r="C63" s="22" t="s">
        <v>278</v>
      </c>
      <c r="D63" s="22">
        <v>15361</v>
      </c>
    </row>
    <row r="64" spans="1:4" x14ac:dyDescent="0.25">
      <c r="A64" s="22" t="s">
        <v>243</v>
      </c>
      <c r="B64" s="22" t="s">
        <v>539</v>
      </c>
      <c r="C64" s="22" t="s">
        <v>279</v>
      </c>
      <c r="D64" s="22">
        <v>17671</v>
      </c>
    </row>
    <row r="65" spans="1:4" x14ac:dyDescent="0.25">
      <c r="A65" s="22" t="s">
        <v>243</v>
      </c>
      <c r="B65" s="22" t="s">
        <v>540</v>
      </c>
      <c r="C65" s="22" t="s">
        <v>268</v>
      </c>
      <c r="D65" s="22">
        <v>15413</v>
      </c>
    </row>
    <row r="66" spans="1:4" x14ac:dyDescent="0.25">
      <c r="A66" s="22" t="s">
        <v>243</v>
      </c>
      <c r="B66" s="22" t="s">
        <v>107</v>
      </c>
      <c r="C66" s="22" t="s">
        <v>47</v>
      </c>
      <c r="D66" s="22">
        <v>17799</v>
      </c>
    </row>
    <row r="67" spans="1:4" x14ac:dyDescent="0.25">
      <c r="A67" s="22" t="s">
        <v>243</v>
      </c>
      <c r="B67" s="22" t="s">
        <v>541</v>
      </c>
      <c r="C67" s="22" t="s">
        <v>269</v>
      </c>
      <c r="D67" s="22">
        <v>15425</v>
      </c>
    </row>
    <row r="68" spans="1:4" x14ac:dyDescent="0.25">
      <c r="A68" s="22" t="s">
        <v>243</v>
      </c>
      <c r="B68" s="22" t="s">
        <v>108</v>
      </c>
      <c r="C68" s="22" t="s">
        <v>48</v>
      </c>
      <c r="D68" s="22">
        <v>15440</v>
      </c>
    </row>
    <row r="69" spans="1:4" x14ac:dyDescent="0.25">
      <c r="A69" s="22" t="s">
        <v>243</v>
      </c>
      <c r="B69" s="22" t="s">
        <v>542</v>
      </c>
      <c r="C69" s="22" t="s">
        <v>246</v>
      </c>
      <c r="D69" s="22">
        <v>15443</v>
      </c>
    </row>
    <row r="70" spans="1:4" x14ac:dyDescent="0.25">
      <c r="A70" s="22" t="s">
        <v>243</v>
      </c>
      <c r="B70" s="22" t="s">
        <v>543</v>
      </c>
      <c r="C70" s="22" t="s">
        <v>261</v>
      </c>
      <c r="D70" s="22">
        <v>18116</v>
      </c>
    </row>
    <row r="71" spans="1:4" x14ac:dyDescent="0.25">
      <c r="A71" s="22" t="s">
        <v>243</v>
      </c>
      <c r="B71" s="22" t="s">
        <v>544</v>
      </c>
      <c r="C71" s="22" t="s">
        <v>280</v>
      </c>
      <c r="D71" s="22">
        <v>15490</v>
      </c>
    </row>
    <row r="72" spans="1:4" x14ac:dyDescent="0.25">
      <c r="A72" s="22" t="s">
        <v>243</v>
      </c>
      <c r="B72" s="22" t="s">
        <v>105</v>
      </c>
      <c r="C72" s="22" t="s">
        <v>45</v>
      </c>
      <c r="D72" s="22">
        <v>15574</v>
      </c>
    </row>
    <row r="73" spans="1:4" x14ac:dyDescent="0.25">
      <c r="A73" s="22" t="s">
        <v>243</v>
      </c>
      <c r="B73" s="22" t="s">
        <v>545</v>
      </c>
      <c r="C73" s="22" t="s">
        <v>262</v>
      </c>
      <c r="D73" s="22">
        <v>15581</v>
      </c>
    </row>
    <row r="74" spans="1:4" x14ac:dyDescent="0.25">
      <c r="A74" s="22" t="s">
        <v>243</v>
      </c>
      <c r="B74" s="22" t="s">
        <v>546</v>
      </c>
      <c r="C74" s="22" t="s">
        <v>251</v>
      </c>
      <c r="D74" s="22">
        <v>18190</v>
      </c>
    </row>
    <row r="75" spans="1:4" x14ac:dyDescent="0.25">
      <c r="A75" s="22" t="s">
        <v>243</v>
      </c>
      <c r="B75" s="22" t="s">
        <v>547</v>
      </c>
      <c r="C75" s="22" t="s">
        <v>252</v>
      </c>
      <c r="D75" s="22">
        <v>15667</v>
      </c>
    </row>
    <row r="76" spans="1:4" x14ac:dyDescent="0.25">
      <c r="A76" s="22" t="s">
        <v>243</v>
      </c>
      <c r="B76" s="22" t="s">
        <v>548</v>
      </c>
      <c r="C76" s="22" t="s">
        <v>253</v>
      </c>
      <c r="D76" s="22">
        <v>14204</v>
      </c>
    </row>
    <row r="77" spans="1:4" x14ac:dyDescent="0.25">
      <c r="A77" s="22" t="s">
        <v>243</v>
      </c>
      <c r="B77" s="22" t="s">
        <v>549</v>
      </c>
      <c r="C77" s="22" t="s">
        <v>281</v>
      </c>
      <c r="D77" s="22">
        <v>17767</v>
      </c>
    </row>
    <row r="78" spans="1:4" x14ac:dyDescent="0.25">
      <c r="A78" s="22" t="s">
        <v>243</v>
      </c>
      <c r="B78" s="22" t="s">
        <v>550</v>
      </c>
      <c r="C78" s="22" t="s">
        <v>282</v>
      </c>
      <c r="D78" s="22">
        <v>15748</v>
      </c>
    </row>
    <row r="79" spans="1:4" x14ac:dyDescent="0.25">
      <c r="A79" s="22" t="s">
        <v>243</v>
      </c>
      <c r="B79" s="22" t="s">
        <v>551</v>
      </c>
      <c r="C79" s="22" t="s">
        <v>254</v>
      </c>
      <c r="D79" s="22">
        <v>18142</v>
      </c>
    </row>
    <row r="80" spans="1:4" x14ac:dyDescent="0.25">
      <c r="A80" s="22" t="s">
        <v>283</v>
      </c>
      <c r="B80" s="22" t="s">
        <v>552</v>
      </c>
      <c r="C80" s="22" t="s">
        <v>295</v>
      </c>
      <c r="D80" s="22">
        <v>14404</v>
      </c>
    </row>
    <row r="81" spans="1:4" x14ac:dyDescent="0.25">
      <c r="A81" s="22" t="s">
        <v>283</v>
      </c>
      <c r="B81" s="22" t="s">
        <v>553</v>
      </c>
      <c r="C81" s="22" t="s">
        <v>296</v>
      </c>
      <c r="D81" s="22">
        <v>14561</v>
      </c>
    </row>
    <row r="82" spans="1:4" x14ac:dyDescent="0.25">
      <c r="A82" s="22" t="s">
        <v>283</v>
      </c>
      <c r="B82" s="22" t="s">
        <v>554</v>
      </c>
      <c r="C82" s="22" t="s">
        <v>288</v>
      </c>
      <c r="D82" s="22">
        <v>14659</v>
      </c>
    </row>
    <row r="83" spans="1:4" x14ac:dyDescent="0.25">
      <c r="A83" s="22" t="s">
        <v>283</v>
      </c>
      <c r="B83" s="22" t="s">
        <v>555</v>
      </c>
      <c r="C83" s="22" t="s">
        <v>299</v>
      </c>
      <c r="D83" s="22">
        <v>14800</v>
      </c>
    </row>
    <row r="84" spans="1:4" x14ac:dyDescent="0.25">
      <c r="A84" s="22" t="s">
        <v>283</v>
      </c>
      <c r="B84" s="22" t="s">
        <v>556</v>
      </c>
      <c r="C84" s="22" t="s">
        <v>297</v>
      </c>
      <c r="D84" s="22">
        <v>14869</v>
      </c>
    </row>
    <row r="85" spans="1:4" x14ac:dyDescent="0.25">
      <c r="A85" s="22" t="s">
        <v>283</v>
      </c>
      <c r="B85" s="22" t="s">
        <v>557</v>
      </c>
      <c r="C85" s="22" t="s">
        <v>284</v>
      </c>
      <c r="D85" s="22">
        <v>15007</v>
      </c>
    </row>
    <row r="86" spans="1:4" x14ac:dyDescent="0.25">
      <c r="A86" s="22" t="s">
        <v>283</v>
      </c>
      <c r="B86" s="22" t="s">
        <v>558</v>
      </c>
      <c r="C86" s="22" t="s">
        <v>289</v>
      </c>
      <c r="D86" s="22">
        <v>15035</v>
      </c>
    </row>
    <row r="87" spans="1:4" x14ac:dyDescent="0.25">
      <c r="A87" s="22" t="s">
        <v>283</v>
      </c>
      <c r="B87" s="22" t="s">
        <v>559</v>
      </c>
      <c r="C87" s="22" t="s">
        <v>298</v>
      </c>
      <c r="D87" s="22">
        <v>15065</v>
      </c>
    </row>
    <row r="88" spans="1:4" x14ac:dyDescent="0.25">
      <c r="A88" s="22" t="s">
        <v>283</v>
      </c>
      <c r="B88" s="22" t="s">
        <v>560</v>
      </c>
      <c r="C88" s="22" t="s">
        <v>285</v>
      </c>
      <c r="D88" s="22">
        <v>15152</v>
      </c>
    </row>
    <row r="89" spans="1:4" x14ac:dyDescent="0.25">
      <c r="A89" s="22" t="s">
        <v>283</v>
      </c>
      <c r="B89" s="22" t="s">
        <v>561</v>
      </c>
      <c r="C89" s="22" t="s">
        <v>300</v>
      </c>
      <c r="D89" s="22">
        <v>15170</v>
      </c>
    </row>
    <row r="90" spans="1:4" x14ac:dyDescent="0.25">
      <c r="A90" s="22" t="s">
        <v>283</v>
      </c>
      <c r="B90" s="22" t="s">
        <v>562</v>
      </c>
      <c r="C90" s="22" t="s">
        <v>290</v>
      </c>
      <c r="D90" s="22">
        <v>15253</v>
      </c>
    </row>
    <row r="91" spans="1:4" x14ac:dyDescent="0.25">
      <c r="A91" s="22" t="s">
        <v>283</v>
      </c>
      <c r="B91" s="22" t="s">
        <v>563</v>
      </c>
      <c r="C91" s="22" t="s">
        <v>301</v>
      </c>
      <c r="D91" s="22">
        <v>15261</v>
      </c>
    </row>
    <row r="92" spans="1:4" x14ac:dyDescent="0.25">
      <c r="A92" s="22" t="s">
        <v>283</v>
      </c>
      <c r="B92" s="22" t="s">
        <v>564</v>
      </c>
      <c r="C92" s="22" t="s">
        <v>308</v>
      </c>
      <c r="D92" s="22">
        <v>15263</v>
      </c>
    </row>
    <row r="93" spans="1:4" x14ac:dyDescent="0.25">
      <c r="A93" s="22" t="s">
        <v>283</v>
      </c>
      <c r="B93" s="22" t="s">
        <v>565</v>
      </c>
      <c r="C93" s="22" t="s">
        <v>291</v>
      </c>
      <c r="D93" s="22">
        <v>15304</v>
      </c>
    </row>
    <row r="94" spans="1:4" x14ac:dyDescent="0.25">
      <c r="A94" s="22" t="s">
        <v>283</v>
      </c>
      <c r="B94" s="22" t="s">
        <v>566</v>
      </c>
      <c r="C94" s="22" t="s">
        <v>292</v>
      </c>
      <c r="D94" s="22">
        <v>15305</v>
      </c>
    </row>
    <row r="95" spans="1:4" x14ac:dyDescent="0.25">
      <c r="A95" s="22" t="s">
        <v>283</v>
      </c>
      <c r="B95" s="22" t="s">
        <v>567</v>
      </c>
      <c r="C95" s="22" t="s">
        <v>309</v>
      </c>
      <c r="D95" s="22">
        <v>15325</v>
      </c>
    </row>
    <row r="96" spans="1:4" x14ac:dyDescent="0.25">
      <c r="A96" s="22" t="s">
        <v>283</v>
      </c>
      <c r="B96" s="22" t="s">
        <v>568</v>
      </c>
      <c r="C96" s="22" t="s">
        <v>310</v>
      </c>
      <c r="D96" s="22">
        <v>15338</v>
      </c>
    </row>
    <row r="97" spans="1:4" x14ac:dyDescent="0.25">
      <c r="A97" s="22" t="s">
        <v>283</v>
      </c>
      <c r="B97" s="22" t="s">
        <v>569</v>
      </c>
      <c r="C97" s="22" t="s">
        <v>311</v>
      </c>
      <c r="D97" s="22">
        <v>15339</v>
      </c>
    </row>
    <row r="98" spans="1:4" x14ac:dyDescent="0.25">
      <c r="A98" s="22" t="s">
        <v>283</v>
      </c>
      <c r="B98" s="22" t="s">
        <v>570</v>
      </c>
      <c r="C98" s="22" t="s">
        <v>286</v>
      </c>
      <c r="D98" s="22">
        <v>15349</v>
      </c>
    </row>
    <row r="99" spans="1:4" x14ac:dyDescent="0.25">
      <c r="A99" s="22" t="s">
        <v>283</v>
      </c>
      <c r="B99" s="22" t="s">
        <v>571</v>
      </c>
      <c r="C99" s="22" t="s">
        <v>312</v>
      </c>
      <c r="D99" s="22">
        <v>15404</v>
      </c>
    </row>
    <row r="100" spans="1:4" x14ac:dyDescent="0.25">
      <c r="A100" s="22" t="s">
        <v>283</v>
      </c>
      <c r="B100" s="22" t="s">
        <v>572</v>
      </c>
      <c r="C100" s="22" t="s">
        <v>302</v>
      </c>
      <c r="D100" s="22">
        <v>15416</v>
      </c>
    </row>
    <row r="101" spans="1:4" x14ac:dyDescent="0.25">
      <c r="A101" s="22" t="s">
        <v>283</v>
      </c>
      <c r="B101" s="22" t="s">
        <v>573</v>
      </c>
      <c r="C101" s="22" t="s">
        <v>303</v>
      </c>
      <c r="D101" s="22">
        <v>15417</v>
      </c>
    </row>
    <row r="102" spans="1:4" x14ac:dyDescent="0.25">
      <c r="A102" s="22" t="s">
        <v>283</v>
      </c>
      <c r="B102" s="22" t="s">
        <v>574</v>
      </c>
      <c r="C102" s="22" t="s">
        <v>304</v>
      </c>
      <c r="D102" s="22">
        <v>15501</v>
      </c>
    </row>
    <row r="103" spans="1:4" x14ac:dyDescent="0.25">
      <c r="A103" s="22" t="s">
        <v>283</v>
      </c>
      <c r="B103" s="22" t="s">
        <v>575</v>
      </c>
      <c r="C103" s="22" t="s">
        <v>305</v>
      </c>
      <c r="D103" s="22">
        <v>15502</v>
      </c>
    </row>
    <row r="104" spans="1:4" x14ac:dyDescent="0.25">
      <c r="A104" s="22" t="s">
        <v>283</v>
      </c>
      <c r="B104" s="22" t="s">
        <v>576</v>
      </c>
      <c r="C104" s="22" t="s">
        <v>313</v>
      </c>
      <c r="D104" s="22">
        <v>15520</v>
      </c>
    </row>
    <row r="105" spans="1:4" x14ac:dyDescent="0.25">
      <c r="A105" s="22" t="s">
        <v>283</v>
      </c>
      <c r="B105" s="22" t="s">
        <v>577</v>
      </c>
      <c r="C105" s="22" t="s">
        <v>293</v>
      </c>
      <c r="D105" s="22">
        <v>17029</v>
      </c>
    </row>
    <row r="106" spans="1:4" x14ac:dyDescent="0.25">
      <c r="A106" s="22" t="s">
        <v>283</v>
      </c>
      <c r="B106" s="22" t="s">
        <v>578</v>
      </c>
      <c r="C106" s="22" t="s">
        <v>306</v>
      </c>
      <c r="D106" s="22">
        <v>15588</v>
      </c>
    </row>
    <row r="107" spans="1:4" x14ac:dyDescent="0.25">
      <c r="A107" s="22" t="s">
        <v>283</v>
      </c>
      <c r="B107" s="22" t="s">
        <v>579</v>
      </c>
      <c r="C107" s="22" t="s">
        <v>307</v>
      </c>
      <c r="D107" s="22">
        <v>15589</v>
      </c>
    </row>
    <row r="108" spans="1:4" x14ac:dyDescent="0.25">
      <c r="A108" s="22" t="s">
        <v>283</v>
      </c>
      <c r="B108" s="22" t="s">
        <v>580</v>
      </c>
      <c r="C108" s="22" t="s">
        <v>287</v>
      </c>
      <c r="D108" s="22">
        <v>15646</v>
      </c>
    </row>
    <row r="109" spans="1:4" x14ac:dyDescent="0.25">
      <c r="A109" s="22" t="s">
        <v>283</v>
      </c>
      <c r="B109" s="22" t="s">
        <v>581</v>
      </c>
      <c r="C109" s="22" t="s">
        <v>294</v>
      </c>
      <c r="D109" s="22">
        <v>15306</v>
      </c>
    </row>
    <row r="110" spans="1:4" x14ac:dyDescent="0.25">
      <c r="A110" s="22" t="s">
        <v>32</v>
      </c>
      <c r="B110" s="22" t="s">
        <v>582</v>
      </c>
      <c r="C110" s="22" t="s">
        <v>359</v>
      </c>
      <c r="D110" s="22">
        <v>18382</v>
      </c>
    </row>
    <row r="111" spans="1:4" x14ac:dyDescent="0.25">
      <c r="A111" s="22" t="s">
        <v>32</v>
      </c>
      <c r="B111" s="22" t="s">
        <v>583</v>
      </c>
      <c r="C111" s="22" t="s">
        <v>360</v>
      </c>
      <c r="D111" s="22">
        <v>18440</v>
      </c>
    </row>
    <row r="112" spans="1:4" x14ac:dyDescent="0.25">
      <c r="A112" s="22" t="s">
        <v>32</v>
      </c>
      <c r="B112" s="22" t="s">
        <v>125</v>
      </c>
      <c r="C112" s="22" t="s">
        <v>65</v>
      </c>
      <c r="D112" s="22">
        <v>18009</v>
      </c>
    </row>
    <row r="113" spans="1:4" x14ac:dyDescent="0.25">
      <c r="A113" s="22" t="s">
        <v>32</v>
      </c>
      <c r="B113" s="22" t="s">
        <v>584</v>
      </c>
      <c r="C113" s="22" t="s">
        <v>375</v>
      </c>
      <c r="D113" s="22">
        <v>14207</v>
      </c>
    </row>
    <row r="114" spans="1:4" x14ac:dyDescent="0.25">
      <c r="A114" s="22" t="s">
        <v>32</v>
      </c>
      <c r="B114" s="22" t="s">
        <v>585</v>
      </c>
      <c r="C114" s="22" t="s">
        <v>341</v>
      </c>
      <c r="D114" s="22">
        <v>15762</v>
      </c>
    </row>
    <row r="115" spans="1:4" x14ac:dyDescent="0.25">
      <c r="A115" s="22" t="s">
        <v>32</v>
      </c>
      <c r="B115" s="22" t="s">
        <v>132</v>
      </c>
      <c r="C115" s="22" t="s">
        <v>72</v>
      </c>
      <c r="D115" s="22">
        <v>14223</v>
      </c>
    </row>
    <row r="116" spans="1:4" x14ac:dyDescent="0.25">
      <c r="A116" s="22" t="s">
        <v>32</v>
      </c>
      <c r="B116" s="22" t="s">
        <v>133</v>
      </c>
      <c r="C116" s="22" t="s">
        <v>73</v>
      </c>
      <c r="D116" s="22">
        <v>14224</v>
      </c>
    </row>
    <row r="117" spans="1:4" x14ac:dyDescent="0.25">
      <c r="A117" s="22" t="s">
        <v>32</v>
      </c>
      <c r="B117" s="22" t="s">
        <v>586</v>
      </c>
      <c r="C117" s="22" t="s">
        <v>398</v>
      </c>
      <c r="D117" s="22">
        <v>14226</v>
      </c>
    </row>
    <row r="118" spans="1:4" x14ac:dyDescent="0.25">
      <c r="A118" s="22" t="s">
        <v>32</v>
      </c>
      <c r="B118" s="22" t="s">
        <v>587</v>
      </c>
      <c r="C118" s="22" t="s">
        <v>382</v>
      </c>
      <c r="D118" s="22">
        <v>14247</v>
      </c>
    </row>
    <row r="119" spans="1:4" x14ac:dyDescent="0.25">
      <c r="A119" s="22" t="s">
        <v>32</v>
      </c>
      <c r="B119" s="22" t="s">
        <v>588</v>
      </c>
      <c r="C119" s="22" t="s">
        <v>314</v>
      </c>
      <c r="D119" s="22">
        <v>17542</v>
      </c>
    </row>
    <row r="120" spans="1:4" x14ac:dyDescent="0.25">
      <c r="A120" s="22" t="s">
        <v>32</v>
      </c>
      <c r="B120" s="22" t="s">
        <v>589</v>
      </c>
      <c r="C120" s="22" t="s">
        <v>376</v>
      </c>
      <c r="D120" s="22">
        <v>14251</v>
      </c>
    </row>
    <row r="121" spans="1:4" x14ac:dyDescent="0.25">
      <c r="A121" s="22" t="s">
        <v>32</v>
      </c>
      <c r="B121" s="22" t="s">
        <v>126</v>
      </c>
      <c r="C121" s="22" t="s">
        <v>66</v>
      </c>
      <c r="D121" s="22">
        <v>14263</v>
      </c>
    </row>
    <row r="122" spans="1:4" x14ac:dyDescent="0.25">
      <c r="A122" s="22" t="s">
        <v>32</v>
      </c>
      <c r="B122" s="22" t="s">
        <v>127</v>
      </c>
      <c r="C122" s="22" t="s">
        <v>67</v>
      </c>
      <c r="D122" s="22">
        <v>14265</v>
      </c>
    </row>
    <row r="123" spans="1:4" x14ac:dyDescent="0.25">
      <c r="A123" s="22" t="s">
        <v>32</v>
      </c>
      <c r="B123" s="22" t="s">
        <v>590</v>
      </c>
      <c r="C123" s="22" t="s">
        <v>315</v>
      </c>
      <c r="D123" s="22">
        <v>14278</v>
      </c>
    </row>
    <row r="124" spans="1:4" x14ac:dyDescent="0.25">
      <c r="A124" s="22" t="s">
        <v>32</v>
      </c>
      <c r="B124" s="22" t="s">
        <v>591</v>
      </c>
      <c r="C124" s="22" t="s">
        <v>412</v>
      </c>
      <c r="D124" s="22">
        <v>14316</v>
      </c>
    </row>
    <row r="125" spans="1:4" x14ac:dyDescent="0.25">
      <c r="A125" s="22" t="s">
        <v>32</v>
      </c>
      <c r="B125" s="22" t="s">
        <v>592</v>
      </c>
      <c r="C125" s="22" t="s">
        <v>383</v>
      </c>
      <c r="D125" s="22">
        <v>14396</v>
      </c>
    </row>
    <row r="126" spans="1:4" x14ac:dyDescent="0.25">
      <c r="A126" s="22" t="s">
        <v>32</v>
      </c>
      <c r="B126" s="22" t="s">
        <v>593</v>
      </c>
      <c r="C126" s="22" t="s">
        <v>361</v>
      </c>
      <c r="D126" s="22">
        <v>20553</v>
      </c>
    </row>
    <row r="127" spans="1:4" x14ac:dyDescent="0.25">
      <c r="A127" s="22" t="s">
        <v>32</v>
      </c>
      <c r="B127" s="22" t="s">
        <v>594</v>
      </c>
      <c r="C127" s="22" t="s">
        <v>362</v>
      </c>
      <c r="D127" s="22">
        <v>14411</v>
      </c>
    </row>
    <row r="128" spans="1:4" x14ac:dyDescent="0.25">
      <c r="A128" s="22" t="s">
        <v>32</v>
      </c>
      <c r="B128" s="22" t="s">
        <v>595</v>
      </c>
      <c r="C128" s="22" t="s">
        <v>363</v>
      </c>
      <c r="D128" s="22">
        <v>20554</v>
      </c>
    </row>
    <row r="129" spans="1:4" x14ac:dyDescent="0.25">
      <c r="A129" s="22" t="s">
        <v>32</v>
      </c>
      <c r="B129" s="22" t="s">
        <v>134</v>
      </c>
      <c r="C129" s="22" t="s">
        <v>74</v>
      </c>
      <c r="D129" s="22">
        <v>14424</v>
      </c>
    </row>
    <row r="130" spans="1:4" x14ac:dyDescent="0.25">
      <c r="A130" s="22" t="s">
        <v>32</v>
      </c>
      <c r="B130" s="22" t="s">
        <v>596</v>
      </c>
      <c r="C130" s="22" t="s">
        <v>316</v>
      </c>
      <c r="D130" s="22">
        <v>14425</v>
      </c>
    </row>
    <row r="131" spans="1:4" x14ac:dyDescent="0.25">
      <c r="A131" s="22" t="s">
        <v>32</v>
      </c>
      <c r="B131" s="22" t="s">
        <v>597</v>
      </c>
      <c r="C131" s="22" t="s">
        <v>384</v>
      </c>
      <c r="D131" s="22">
        <v>14426</v>
      </c>
    </row>
    <row r="132" spans="1:4" x14ac:dyDescent="0.25">
      <c r="A132" s="22" t="s">
        <v>32</v>
      </c>
      <c r="B132" s="22" t="s">
        <v>598</v>
      </c>
      <c r="C132" s="22" t="s">
        <v>333</v>
      </c>
      <c r="D132" s="22">
        <v>14428</v>
      </c>
    </row>
    <row r="133" spans="1:4" x14ac:dyDescent="0.25">
      <c r="A133" s="22" t="s">
        <v>32</v>
      </c>
      <c r="B133" s="22" t="s">
        <v>117</v>
      </c>
      <c r="C133" s="22" t="s">
        <v>57</v>
      </c>
      <c r="D133" s="22">
        <v>14431</v>
      </c>
    </row>
    <row r="134" spans="1:4" x14ac:dyDescent="0.25">
      <c r="A134" s="22" t="s">
        <v>32</v>
      </c>
      <c r="B134" s="22" t="s">
        <v>599</v>
      </c>
      <c r="C134" s="22" t="s">
        <v>331</v>
      </c>
      <c r="D134" s="22">
        <v>14443</v>
      </c>
    </row>
    <row r="135" spans="1:4" x14ac:dyDescent="0.25">
      <c r="A135" s="22" t="s">
        <v>32</v>
      </c>
      <c r="B135" s="22" t="s">
        <v>135</v>
      </c>
      <c r="C135" s="22" t="s">
        <v>75</v>
      </c>
      <c r="D135" s="22">
        <v>14458</v>
      </c>
    </row>
    <row r="136" spans="1:4" x14ac:dyDescent="0.25">
      <c r="A136" s="22" t="s">
        <v>32</v>
      </c>
      <c r="B136" s="22" t="s">
        <v>128</v>
      </c>
      <c r="C136" s="22" t="s">
        <v>68</v>
      </c>
      <c r="D136" s="22">
        <v>14177</v>
      </c>
    </row>
    <row r="137" spans="1:4" x14ac:dyDescent="0.25">
      <c r="A137" s="22" t="s">
        <v>32</v>
      </c>
      <c r="B137" s="22" t="s">
        <v>119</v>
      </c>
      <c r="C137" s="22" t="s">
        <v>59</v>
      </c>
      <c r="D137" s="22">
        <v>14551</v>
      </c>
    </row>
    <row r="138" spans="1:4" x14ac:dyDescent="0.25">
      <c r="A138" s="22" t="s">
        <v>32</v>
      </c>
      <c r="B138" s="22" t="s">
        <v>136</v>
      </c>
      <c r="C138" s="22" t="s">
        <v>76</v>
      </c>
      <c r="D138" s="22">
        <v>14498</v>
      </c>
    </row>
    <row r="139" spans="1:4" x14ac:dyDescent="0.25">
      <c r="A139" s="22" t="s">
        <v>32</v>
      </c>
      <c r="B139" s="22" t="s">
        <v>600</v>
      </c>
      <c r="C139" s="22" t="s">
        <v>364</v>
      </c>
      <c r="D139" s="22">
        <v>17787</v>
      </c>
    </row>
    <row r="140" spans="1:4" x14ac:dyDescent="0.25">
      <c r="A140" s="22" t="s">
        <v>32</v>
      </c>
      <c r="B140" s="22" t="s">
        <v>111</v>
      </c>
      <c r="C140" s="22" t="s">
        <v>51</v>
      </c>
      <c r="D140" s="22">
        <v>14510</v>
      </c>
    </row>
    <row r="141" spans="1:4" x14ac:dyDescent="0.25">
      <c r="A141" s="22" t="s">
        <v>32</v>
      </c>
      <c r="B141" s="22" t="s">
        <v>601</v>
      </c>
      <c r="C141" s="22" t="s">
        <v>342</v>
      </c>
      <c r="D141" s="22">
        <v>14533</v>
      </c>
    </row>
    <row r="142" spans="1:4" x14ac:dyDescent="0.25">
      <c r="A142" s="22" t="s">
        <v>32</v>
      </c>
      <c r="B142" s="22" t="s">
        <v>602</v>
      </c>
      <c r="C142" s="22" t="s">
        <v>365</v>
      </c>
      <c r="D142" s="22">
        <v>14545</v>
      </c>
    </row>
    <row r="143" spans="1:4" x14ac:dyDescent="0.25">
      <c r="A143" s="22" t="s">
        <v>32</v>
      </c>
      <c r="B143" s="22" t="s">
        <v>603</v>
      </c>
      <c r="C143" s="22" t="s">
        <v>369</v>
      </c>
      <c r="D143" s="22">
        <v>14547</v>
      </c>
    </row>
    <row r="144" spans="1:4" x14ac:dyDescent="0.25">
      <c r="A144" s="22" t="s">
        <v>32</v>
      </c>
      <c r="B144" s="22" t="s">
        <v>604</v>
      </c>
      <c r="C144" s="22" t="s">
        <v>317</v>
      </c>
      <c r="D144" s="22">
        <v>14549</v>
      </c>
    </row>
    <row r="145" spans="1:4" x14ac:dyDescent="0.25">
      <c r="A145" s="22" t="s">
        <v>32</v>
      </c>
      <c r="B145" s="22" t="s">
        <v>605</v>
      </c>
      <c r="C145" s="22" t="s">
        <v>343</v>
      </c>
      <c r="D145" s="22">
        <v>14550</v>
      </c>
    </row>
    <row r="146" spans="1:4" x14ac:dyDescent="0.25">
      <c r="A146" s="22" t="s">
        <v>32</v>
      </c>
      <c r="B146" s="22" t="s">
        <v>143</v>
      </c>
      <c r="C146" s="22" t="s">
        <v>83</v>
      </c>
      <c r="D146" s="22">
        <v>14552</v>
      </c>
    </row>
    <row r="147" spans="1:4" x14ac:dyDescent="0.25">
      <c r="A147" s="22" t="s">
        <v>32</v>
      </c>
      <c r="B147" s="22" t="s">
        <v>113</v>
      </c>
      <c r="C147" s="22" t="s">
        <v>53</v>
      </c>
      <c r="D147" s="22">
        <v>14559</v>
      </c>
    </row>
    <row r="148" spans="1:4" x14ac:dyDescent="0.25">
      <c r="A148" s="22" t="s">
        <v>32</v>
      </c>
      <c r="B148" s="22" t="s">
        <v>137</v>
      </c>
      <c r="C148" s="22" t="s">
        <v>77</v>
      </c>
      <c r="D148" s="22">
        <v>14575</v>
      </c>
    </row>
    <row r="149" spans="1:4" x14ac:dyDescent="0.25">
      <c r="A149" s="22" t="s">
        <v>32</v>
      </c>
      <c r="B149" s="22" t="s">
        <v>606</v>
      </c>
      <c r="C149" s="22" t="s">
        <v>385</v>
      </c>
      <c r="D149" s="22">
        <v>14598</v>
      </c>
    </row>
    <row r="150" spans="1:4" x14ac:dyDescent="0.25">
      <c r="A150" s="22" t="s">
        <v>32</v>
      </c>
      <c r="B150" s="22" t="s">
        <v>607</v>
      </c>
      <c r="C150" s="22" t="s">
        <v>399</v>
      </c>
      <c r="D150" s="22">
        <v>14606</v>
      </c>
    </row>
    <row r="151" spans="1:4" x14ac:dyDescent="0.25">
      <c r="A151" s="22" t="s">
        <v>32</v>
      </c>
      <c r="B151" s="22" t="s">
        <v>608</v>
      </c>
      <c r="C151" s="22" t="s">
        <v>370</v>
      </c>
      <c r="D151" s="22">
        <v>14610</v>
      </c>
    </row>
    <row r="152" spans="1:4" x14ac:dyDescent="0.25">
      <c r="A152" s="22" t="s">
        <v>32</v>
      </c>
      <c r="B152" s="22" t="s">
        <v>609</v>
      </c>
      <c r="C152" s="22" t="s">
        <v>413</v>
      </c>
      <c r="D152" s="22">
        <v>14611</v>
      </c>
    </row>
    <row r="153" spans="1:4" x14ac:dyDescent="0.25">
      <c r="A153" s="22" t="s">
        <v>32</v>
      </c>
      <c r="B153" s="22" t="s">
        <v>610</v>
      </c>
      <c r="C153" s="22" t="s">
        <v>324</v>
      </c>
      <c r="D153" s="22">
        <v>14668</v>
      </c>
    </row>
    <row r="154" spans="1:4" x14ac:dyDescent="0.25">
      <c r="A154" s="22" t="s">
        <v>32</v>
      </c>
      <c r="B154" s="22" t="s">
        <v>611</v>
      </c>
      <c r="C154" s="22" t="s">
        <v>400</v>
      </c>
      <c r="D154" s="22">
        <v>14684</v>
      </c>
    </row>
    <row r="155" spans="1:4" x14ac:dyDescent="0.25">
      <c r="A155" s="22" t="s">
        <v>32</v>
      </c>
      <c r="B155" s="22" t="s">
        <v>138</v>
      </c>
      <c r="C155" s="22" t="s">
        <v>78</v>
      </c>
      <c r="D155" s="22">
        <v>14733</v>
      </c>
    </row>
    <row r="156" spans="1:4" x14ac:dyDescent="0.25">
      <c r="A156" s="22" t="s">
        <v>32</v>
      </c>
      <c r="B156" s="22" t="s">
        <v>120</v>
      </c>
      <c r="C156" s="22" t="s">
        <v>60</v>
      </c>
      <c r="D156" s="22">
        <v>14801</v>
      </c>
    </row>
    <row r="157" spans="1:4" x14ac:dyDescent="0.25">
      <c r="A157" s="22" t="s">
        <v>32</v>
      </c>
      <c r="B157" s="22" t="s">
        <v>612</v>
      </c>
      <c r="C157" s="22" t="s">
        <v>318</v>
      </c>
      <c r="D157" s="22">
        <v>14802</v>
      </c>
    </row>
    <row r="158" spans="1:4" x14ac:dyDescent="0.25">
      <c r="A158" s="22" t="s">
        <v>32</v>
      </c>
      <c r="B158" s="22" t="s">
        <v>613</v>
      </c>
      <c r="C158" s="22" t="s">
        <v>319</v>
      </c>
      <c r="D158" s="22">
        <v>14805</v>
      </c>
    </row>
    <row r="159" spans="1:4" x14ac:dyDescent="0.25">
      <c r="A159" s="22" t="s">
        <v>32</v>
      </c>
      <c r="B159" s="22" t="s">
        <v>114</v>
      </c>
      <c r="C159" s="22" t="s">
        <v>54</v>
      </c>
      <c r="D159" s="22">
        <v>14836</v>
      </c>
    </row>
    <row r="160" spans="1:4" x14ac:dyDescent="0.25">
      <c r="A160" s="22" t="s">
        <v>32</v>
      </c>
      <c r="B160" s="22" t="s">
        <v>614</v>
      </c>
      <c r="C160" s="22" t="s">
        <v>320</v>
      </c>
      <c r="D160" s="22">
        <v>14845</v>
      </c>
    </row>
    <row r="161" spans="1:4" x14ac:dyDescent="0.25">
      <c r="A161" s="22" t="s">
        <v>32</v>
      </c>
      <c r="B161" s="22" t="s">
        <v>615</v>
      </c>
      <c r="C161" s="22" t="s">
        <v>386</v>
      </c>
      <c r="D161" s="22">
        <v>14846</v>
      </c>
    </row>
    <row r="162" spans="1:4" x14ac:dyDescent="0.25">
      <c r="A162" s="22" t="s">
        <v>32</v>
      </c>
      <c r="B162" s="22" t="s">
        <v>616</v>
      </c>
      <c r="C162" s="22" t="s">
        <v>387</v>
      </c>
      <c r="D162" s="22">
        <v>16390</v>
      </c>
    </row>
    <row r="163" spans="1:4" x14ac:dyDescent="0.25">
      <c r="A163" s="22" t="s">
        <v>32</v>
      </c>
      <c r="B163" s="22" t="s">
        <v>121</v>
      </c>
      <c r="C163" s="22" t="s">
        <v>61</v>
      </c>
      <c r="D163" s="22">
        <v>17821</v>
      </c>
    </row>
    <row r="164" spans="1:4" x14ac:dyDescent="0.25">
      <c r="A164" s="22" t="s">
        <v>32</v>
      </c>
      <c r="B164" s="22" t="s">
        <v>617</v>
      </c>
      <c r="C164" s="22" t="s">
        <v>344</v>
      </c>
      <c r="D164" s="22">
        <v>14871</v>
      </c>
    </row>
    <row r="165" spans="1:4" x14ac:dyDescent="0.25">
      <c r="A165" s="22" t="s">
        <v>32</v>
      </c>
      <c r="B165" s="22" t="s">
        <v>618</v>
      </c>
      <c r="C165" s="22" t="s">
        <v>377</v>
      </c>
      <c r="D165" s="22">
        <v>14880</v>
      </c>
    </row>
    <row r="166" spans="1:4" x14ac:dyDescent="0.25">
      <c r="A166" s="22" t="s">
        <v>32</v>
      </c>
      <c r="B166" s="22" t="s">
        <v>619</v>
      </c>
      <c r="C166" s="22" t="s">
        <v>345</v>
      </c>
      <c r="D166" s="22">
        <v>17545</v>
      </c>
    </row>
    <row r="167" spans="1:4" x14ac:dyDescent="0.25">
      <c r="A167" s="22" t="s">
        <v>32</v>
      </c>
      <c r="B167" s="22" t="s">
        <v>620</v>
      </c>
      <c r="C167" s="22" t="s">
        <v>401</v>
      </c>
      <c r="D167" s="22">
        <v>14922</v>
      </c>
    </row>
    <row r="168" spans="1:4" x14ac:dyDescent="0.25">
      <c r="A168" s="22" t="s">
        <v>32</v>
      </c>
      <c r="B168" s="22" t="s">
        <v>115</v>
      </c>
      <c r="C168" s="22" t="s">
        <v>55</v>
      </c>
      <c r="D168" s="22">
        <v>14924</v>
      </c>
    </row>
    <row r="169" spans="1:4" x14ac:dyDescent="0.25">
      <c r="A169" s="22" t="s">
        <v>32</v>
      </c>
      <c r="B169" s="22" t="s">
        <v>621</v>
      </c>
      <c r="C169" s="22" t="s">
        <v>321</v>
      </c>
      <c r="D169" s="22">
        <v>14926</v>
      </c>
    </row>
    <row r="170" spans="1:4" x14ac:dyDescent="0.25">
      <c r="A170" s="22" t="s">
        <v>32</v>
      </c>
      <c r="B170" s="22" t="s">
        <v>622</v>
      </c>
      <c r="C170" s="22" t="s">
        <v>325</v>
      </c>
      <c r="D170" s="22">
        <v>16404</v>
      </c>
    </row>
    <row r="171" spans="1:4" x14ac:dyDescent="0.25">
      <c r="A171" s="22" t="s">
        <v>32</v>
      </c>
      <c r="B171" s="22" t="s">
        <v>623</v>
      </c>
      <c r="C171" s="22" t="s">
        <v>371</v>
      </c>
      <c r="D171" s="22">
        <v>14936</v>
      </c>
    </row>
    <row r="172" spans="1:4" x14ac:dyDescent="0.25">
      <c r="A172" s="22" t="s">
        <v>32</v>
      </c>
      <c r="B172" s="22" t="s">
        <v>624</v>
      </c>
      <c r="C172" s="22" t="s">
        <v>366</v>
      </c>
      <c r="D172" s="22">
        <v>17742</v>
      </c>
    </row>
    <row r="173" spans="1:4" x14ac:dyDescent="0.25">
      <c r="A173" s="22" t="s">
        <v>32</v>
      </c>
      <c r="B173" s="22" t="s">
        <v>625</v>
      </c>
      <c r="C173" s="22" t="s">
        <v>372</v>
      </c>
      <c r="D173" s="22">
        <v>14954</v>
      </c>
    </row>
    <row r="174" spans="1:4" x14ac:dyDescent="0.25">
      <c r="A174" s="22" t="s">
        <v>32</v>
      </c>
      <c r="B174" s="22" t="s">
        <v>626</v>
      </c>
      <c r="C174" s="22" t="s">
        <v>326</v>
      </c>
      <c r="D174" s="22">
        <v>16683</v>
      </c>
    </row>
    <row r="175" spans="1:4" x14ac:dyDescent="0.25">
      <c r="A175" s="22" t="s">
        <v>32</v>
      </c>
      <c r="B175" s="22" t="s">
        <v>122</v>
      </c>
      <c r="C175" s="22" t="s">
        <v>62</v>
      </c>
      <c r="D175" s="22">
        <v>15004</v>
      </c>
    </row>
    <row r="176" spans="1:4" x14ac:dyDescent="0.25">
      <c r="A176" s="22" t="s">
        <v>32</v>
      </c>
      <c r="B176" s="22" t="s">
        <v>129</v>
      </c>
      <c r="C176" s="22" t="s">
        <v>69</v>
      </c>
      <c r="D176" s="22">
        <v>15008</v>
      </c>
    </row>
    <row r="177" spans="1:4" x14ac:dyDescent="0.25">
      <c r="A177" s="22" t="s">
        <v>32</v>
      </c>
      <c r="B177" s="22" t="s">
        <v>130</v>
      </c>
      <c r="C177" s="22" t="s">
        <v>70</v>
      </c>
      <c r="D177" s="22">
        <v>15009</v>
      </c>
    </row>
    <row r="178" spans="1:4" x14ac:dyDescent="0.25">
      <c r="A178" s="22" t="s">
        <v>32</v>
      </c>
      <c r="B178" s="22" t="s">
        <v>627</v>
      </c>
      <c r="C178" s="22" t="s">
        <v>388</v>
      </c>
      <c r="D178" s="22">
        <v>15013</v>
      </c>
    </row>
    <row r="179" spans="1:4" x14ac:dyDescent="0.25">
      <c r="A179" s="22" t="s">
        <v>32</v>
      </c>
      <c r="B179" s="22" t="s">
        <v>628</v>
      </c>
      <c r="C179" s="22" t="s">
        <v>402</v>
      </c>
      <c r="D179" s="22">
        <v>15027</v>
      </c>
    </row>
    <row r="180" spans="1:4" x14ac:dyDescent="0.25">
      <c r="A180" s="22" t="s">
        <v>32</v>
      </c>
      <c r="B180" s="22" t="s">
        <v>629</v>
      </c>
      <c r="C180" s="22" t="s">
        <v>389</v>
      </c>
      <c r="D180" s="22">
        <v>16684</v>
      </c>
    </row>
    <row r="181" spans="1:4" x14ac:dyDescent="0.25">
      <c r="A181" s="22" t="s">
        <v>32</v>
      </c>
      <c r="B181" s="22" t="s">
        <v>630</v>
      </c>
      <c r="C181" s="22" t="s">
        <v>346</v>
      </c>
      <c r="D181" s="22">
        <v>15078</v>
      </c>
    </row>
    <row r="182" spans="1:4" x14ac:dyDescent="0.25">
      <c r="A182" s="22" t="s">
        <v>32</v>
      </c>
      <c r="B182" s="22" t="s">
        <v>631</v>
      </c>
      <c r="C182" s="22" t="s">
        <v>403</v>
      </c>
      <c r="D182" s="22">
        <v>15097</v>
      </c>
    </row>
    <row r="183" spans="1:4" x14ac:dyDescent="0.25">
      <c r="A183" s="22" t="s">
        <v>32</v>
      </c>
      <c r="B183" s="22" t="s">
        <v>123</v>
      </c>
      <c r="C183" s="22" t="s">
        <v>63</v>
      </c>
      <c r="D183" s="22">
        <v>15108</v>
      </c>
    </row>
    <row r="184" spans="1:4" x14ac:dyDescent="0.25">
      <c r="A184" s="22" t="s">
        <v>32</v>
      </c>
      <c r="B184" s="22" t="s">
        <v>632</v>
      </c>
      <c r="C184" s="22" t="s">
        <v>347</v>
      </c>
      <c r="D184" s="22">
        <v>15106</v>
      </c>
    </row>
    <row r="185" spans="1:4" x14ac:dyDescent="0.25">
      <c r="A185" s="22" t="s">
        <v>32</v>
      </c>
      <c r="B185" s="22" t="s">
        <v>633</v>
      </c>
      <c r="C185" s="22" t="s">
        <v>404</v>
      </c>
      <c r="D185" s="22">
        <v>15114</v>
      </c>
    </row>
    <row r="186" spans="1:4" x14ac:dyDescent="0.25">
      <c r="A186" s="22" t="s">
        <v>32</v>
      </c>
      <c r="B186" s="22" t="s">
        <v>634</v>
      </c>
      <c r="C186" s="22" t="s">
        <v>405</v>
      </c>
      <c r="D186" s="22">
        <v>15119</v>
      </c>
    </row>
    <row r="187" spans="1:4" x14ac:dyDescent="0.25">
      <c r="A187" s="22" t="s">
        <v>32</v>
      </c>
      <c r="B187" s="22" t="s">
        <v>635</v>
      </c>
      <c r="C187" s="22" t="s">
        <v>334</v>
      </c>
      <c r="D187" s="22">
        <v>15129</v>
      </c>
    </row>
    <row r="188" spans="1:4" x14ac:dyDescent="0.25">
      <c r="A188" s="22" t="s">
        <v>32</v>
      </c>
      <c r="B188" s="22" t="s">
        <v>144</v>
      </c>
      <c r="C188" s="22" t="s">
        <v>84</v>
      </c>
      <c r="D188" s="22">
        <v>15156</v>
      </c>
    </row>
    <row r="189" spans="1:4" x14ac:dyDescent="0.25">
      <c r="A189" s="22" t="s">
        <v>32</v>
      </c>
      <c r="B189" s="22" t="s">
        <v>636</v>
      </c>
      <c r="C189" s="22" t="s">
        <v>327</v>
      </c>
      <c r="D189" s="22">
        <v>15157</v>
      </c>
    </row>
    <row r="190" spans="1:4" x14ac:dyDescent="0.25">
      <c r="A190" s="22" t="s">
        <v>32</v>
      </c>
      <c r="B190" s="22" t="s">
        <v>637</v>
      </c>
      <c r="C190" s="22" t="s">
        <v>390</v>
      </c>
      <c r="D190" s="22">
        <v>15159</v>
      </c>
    </row>
    <row r="191" spans="1:4" x14ac:dyDescent="0.25">
      <c r="A191" s="22" t="s">
        <v>32</v>
      </c>
      <c r="B191" s="22" t="s">
        <v>638</v>
      </c>
      <c r="C191" s="22" t="s">
        <v>391</v>
      </c>
      <c r="D191" s="22">
        <v>15160</v>
      </c>
    </row>
    <row r="192" spans="1:4" x14ac:dyDescent="0.25">
      <c r="A192" s="22" t="s">
        <v>32</v>
      </c>
      <c r="B192" s="22" t="s">
        <v>639</v>
      </c>
      <c r="C192" s="22" t="s">
        <v>414</v>
      </c>
      <c r="D192" s="22">
        <v>15165</v>
      </c>
    </row>
    <row r="193" spans="1:4" x14ac:dyDescent="0.25">
      <c r="A193" s="22" t="s">
        <v>32</v>
      </c>
      <c r="B193" s="22" t="s">
        <v>640</v>
      </c>
      <c r="C193" s="22" t="s">
        <v>332</v>
      </c>
      <c r="D193" s="22">
        <v>15173</v>
      </c>
    </row>
    <row r="194" spans="1:4" x14ac:dyDescent="0.25">
      <c r="A194" s="22" t="s">
        <v>32</v>
      </c>
      <c r="B194" s="22" t="s">
        <v>641</v>
      </c>
      <c r="C194" s="22" t="s">
        <v>415</v>
      </c>
      <c r="D194" s="22">
        <v>17792</v>
      </c>
    </row>
    <row r="195" spans="1:4" x14ac:dyDescent="0.25">
      <c r="A195" s="22" t="s">
        <v>32</v>
      </c>
      <c r="B195" s="22" t="s">
        <v>131</v>
      </c>
      <c r="C195" s="22" t="s">
        <v>71</v>
      </c>
      <c r="D195" s="22">
        <v>15188</v>
      </c>
    </row>
    <row r="196" spans="1:4" x14ac:dyDescent="0.25">
      <c r="A196" s="22" t="s">
        <v>32</v>
      </c>
      <c r="B196" s="22" t="s">
        <v>642</v>
      </c>
      <c r="C196" s="22" t="s">
        <v>406</v>
      </c>
      <c r="D196" s="22">
        <v>15199</v>
      </c>
    </row>
    <row r="197" spans="1:4" x14ac:dyDescent="0.25">
      <c r="A197" s="22" t="s">
        <v>32</v>
      </c>
      <c r="B197" s="22" t="s">
        <v>643</v>
      </c>
      <c r="C197" s="22" t="s">
        <v>407</v>
      </c>
      <c r="D197" s="22">
        <v>15200</v>
      </c>
    </row>
    <row r="198" spans="1:4" x14ac:dyDescent="0.25">
      <c r="A198" s="22" t="s">
        <v>32</v>
      </c>
      <c r="B198" s="22" t="s">
        <v>644</v>
      </c>
      <c r="C198" s="22" t="s">
        <v>348</v>
      </c>
      <c r="D198" s="22">
        <v>15203</v>
      </c>
    </row>
    <row r="199" spans="1:4" x14ac:dyDescent="0.25">
      <c r="A199" s="22" t="s">
        <v>32</v>
      </c>
      <c r="B199" s="22" t="s">
        <v>118</v>
      </c>
      <c r="C199" s="22" t="s">
        <v>58</v>
      </c>
      <c r="D199" s="22">
        <v>15212</v>
      </c>
    </row>
    <row r="200" spans="1:4" x14ac:dyDescent="0.25">
      <c r="A200" s="22" t="s">
        <v>32</v>
      </c>
      <c r="B200" s="22" t="s">
        <v>645</v>
      </c>
      <c r="C200" s="22" t="s">
        <v>335</v>
      </c>
      <c r="D200" s="22">
        <v>15213</v>
      </c>
    </row>
    <row r="201" spans="1:4" x14ac:dyDescent="0.25">
      <c r="A201" s="22" t="s">
        <v>32</v>
      </c>
      <c r="B201" s="22" t="s">
        <v>139</v>
      </c>
      <c r="C201" s="22" t="s">
        <v>79</v>
      </c>
      <c r="D201" s="22">
        <v>15232</v>
      </c>
    </row>
    <row r="202" spans="1:4" x14ac:dyDescent="0.25">
      <c r="A202" s="22" t="s">
        <v>32</v>
      </c>
      <c r="B202" s="22" t="s">
        <v>646</v>
      </c>
      <c r="C202" s="22" t="s">
        <v>349</v>
      </c>
      <c r="D202" s="22">
        <v>15241</v>
      </c>
    </row>
    <row r="203" spans="1:4" x14ac:dyDescent="0.25">
      <c r="A203" s="22" t="s">
        <v>32</v>
      </c>
      <c r="B203" s="22" t="s">
        <v>647</v>
      </c>
      <c r="C203" s="22" t="s">
        <v>328</v>
      </c>
      <c r="D203" s="22">
        <v>17191</v>
      </c>
    </row>
    <row r="204" spans="1:4" x14ac:dyDescent="0.25">
      <c r="A204" s="22" t="s">
        <v>32</v>
      </c>
      <c r="B204" s="22" t="s">
        <v>648</v>
      </c>
      <c r="C204" s="22" t="s">
        <v>392</v>
      </c>
      <c r="D204" s="22">
        <v>15262</v>
      </c>
    </row>
    <row r="205" spans="1:4" x14ac:dyDescent="0.25">
      <c r="A205" s="22" t="s">
        <v>32</v>
      </c>
      <c r="B205" s="22" t="s">
        <v>649</v>
      </c>
      <c r="C205" s="22" t="s">
        <v>350</v>
      </c>
      <c r="D205" s="22">
        <v>15272</v>
      </c>
    </row>
    <row r="206" spans="1:4" x14ac:dyDescent="0.25">
      <c r="A206" s="22" t="s">
        <v>32</v>
      </c>
      <c r="B206" s="22" t="s">
        <v>124</v>
      </c>
      <c r="C206" s="22" t="s">
        <v>64</v>
      </c>
      <c r="D206" s="22">
        <v>15280</v>
      </c>
    </row>
    <row r="207" spans="1:4" x14ac:dyDescent="0.25">
      <c r="A207" s="22" t="s">
        <v>32</v>
      </c>
      <c r="B207" s="22" t="s">
        <v>650</v>
      </c>
      <c r="C207" s="22" t="s">
        <v>378</v>
      </c>
      <c r="D207" s="22">
        <v>20343</v>
      </c>
    </row>
    <row r="208" spans="1:4" x14ac:dyDescent="0.25">
      <c r="A208" s="22" t="s">
        <v>32</v>
      </c>
      <c r="B208" s="22" t="s">
        <v>140</v>
      </c>
      <c r="C208" s="22" t="s">
        <v>80</v>
      </c>
      <c r="D208" s="22">
        <v>15288</v>
      </c>
    </row>
    <row r="209" spans="1:4" x14ac:dyDescent="0.25">
      <c r="A209" s="22" t="s">
        <v>32</v>
      </c>
      <c r="B209" s="22" t="s">
        <v>651</v>
      </c>
      <c r="C209" s="22" t="s">
        <v>379</v>
      </c>
      <c r="D209" s="22">
        <v>15289</v>
      </c>
    </row>
    <row r="210" spans="1:4" x14ac:dyDescent="0.25">
      <c r="A210" s="22" t="s">
        <v>32</v>
      </c>
      <c r="B210" s="22" t="s">
        <v>652</v>
      </c>
      <c r="C210" s="22" t="s">
        <v>380</v>
      </c>
      <c r="D210" s="22">
        <v>15290</v>
      </c>
    </row>
    <row r="211" spans="1:4" x14ac:dyDescent="0.25">
      <c r="A211" s="22" t="s">
        <v>32</v>
      </c>
      <c r="B211" s="22" t="s">
        <v>141</v>
      </c>
      <c r="C211" s="22" t="s">
        <v>81</v>
      </c>
      <c r="D211" s="22">
        <v>15365</v>
      </c>
    </row>
    <row r="212" spans="1:4" x14ac:dyDescent="0.25">
      <c r="A212" s="22" t="s">
        <v>32</v>
      </c>
      <c r="B212" s="22" t="s">
        <v>653</v>
      </c>
      <c r="C212" s="22" t="s">
        <v>351</v>
      </c>
      <c r="D212" s="22">
        <v>15318</v>
      </c>
    </row>
    <row r="213" spans="1:4" x14ac:dyDescent="0.25">
      <c r="A213" s="22" t="s">
        <v>32</v>
      </c>
      <c r="B213" s="22" t="s">
        <v>654</v>
      </c>
      <c r="C213" s="22" t="s">
        <v>329</v>
      </c>
      <c r="D213" s="22">
        <v>15326</v>
      </c>
    </row>
    <row r="214" spans="1:4" x14ac:dyDescent="0.25">
      <c r="A214" s="22" t="s">
        <v>32</v>
      </c>
      <c r="B214" s="22" t="s">
        <v>655</v>
      </c>
      <c r="C214" s="22" t="s">
        <v>352</v>
      </c>
      <c r="D214" s="22">
        <v>15511</v>
      </c>
    </row>
    <row r="215" spans="1:4" x14ac:dyDescent="0.25">
      <c r="A215" s="22" t="s">
        <v>32</v>
      </c>
      <c r="B215" s="22" t="s">
        <v>656</v>
      </c>
      <c r="C215" s="22" t="s">
        <v>393</v>
      </c>
      <c r="D215" s="22">
        <v>15331</v>
      </c>
    </row>
    <row r="216" spans="1:4" x14ac:dyDescent="0.25">
      <c r="A216" s="22" t="s">
        <v>32</v>
      </c>
      <c r="B216" s="22" t="s">
        <v>145</v>
      </c>
      <c r="C216" s="22" t="s">
        <v>85</v>
      </c>
      <c r="D216" s="22">
        <v>15358</v>
      </c>
    </row>
    <row r="217" spans="1:4" x14ac:dyDescent="0.25">
      <c r="A217" s="22" t="s">
        <v>32</v>
      </c>
      <c r="B217" s="22" t="s">
        <v>657</v>
      </c>
      <c r="C217" s="22" t="s">
        <v>336</v>
      </c>
      <c r="D217" s="22">
        <v>15370</v>
      </c>
    </row>
    <row r="218" spans="1:4" x14ac:dyDescent="0.25">
      <c r="A218" s="22" t="s">
        <v>32</v>
      </c>
      <c r="B218" s="22" t="s">
        <v>658</v>
      </c>
      <c r="C218" s="22" t="s">
        <v>408</v>
      </c>
      <c r="D218" s="22">
        <v>15372</v>
      </c>
    </row>
    <row r="219" spans="1:4" x14ac:dyDescent="0.25">
      <c r="A219" s="22" t="s">
        <v>32</v>
      </c>
      <c r="B219" s="22" t="s">
        <v>659</v>
      </c>
      <c r="C219" s="22" t="s">
        <v>353</v>
      </c>
      <c r="D219" s="22">
        <v>15373</v>
      </c>
    </row>
    <row r="220" spans="1:4" x14ac:dyDescent="0.25">
      <c r="A220" s="22" t="s">
        <v>32</v>
      </c>
      <c r="B220" s="22" t="s">
        <v>660</v>
      </c>
      <c r="C220" s="22" t="s">
        <v>409</v>
      </c>
      <c r="D220" s="22">
        <v>15385</v>
      </c>
    </row>
    <row r="221" spans="1:4" x14ac:dyDescent="0.25">
      <c r="A221" s="22" t="s">
        <v>32</v>
      </c>
      <c r="B221" s="22" t="s">
        <v>116</v>
      </c>
      <c r="C221" s="22" t="s">
        <v>56</v>
      </c>
      <c r="D221" s="22">
        <v>15398</v>
      </c>
    </row>
    <row r="222" spans="1:4" x14ac:dyDescent="0.25">
      <c r="A222" s="22" t="s">
        <v>32</v>
      </c>
      <c r="B222" s="22" t="s">
        <v>661</v>
      </c>
      <c r="C222" s="22" t="s">
        <v>354</v>
      </c>
      <c r="D222" s="22">
        <v>15447</v>
      </c>
    </row>
    <row r="223" spans="1:4" x14ac:dyDescent="0.25">
      <c r="A223" s="22" t="s">
        <v>32</v>
      </c>
      <c r="B223" s="22" t="s">
        <v>662</v>
      </c>
      <c r="C223" s="22" t="s">
        <v>355</v>
      </c>
      <c r="D223" s="22">
        <v>15456</v>
      </c>
    </row>
    <row r="224" spans="1:4" x14ac:dyDescent="0.25">
      <c r="A224" s="22" t="s">
        <v>32</v>
      </c>
      <c r="B224" s="22" t="s">
        <v>663</v>
      </c>
      <c r="C224" s="22" t="s">
        <v>394</v>
      </c>
      <c r="D224" s="22">
        <v>15462</v>
      </c>
    </row>
    <row r="225" spans="1:4" x14ac:dyDescent="0.25">
      <c r="A225" s="22" t="s">
        <v>32</v>
      </c>
      <c r="B225" s="22" t="s">
        <v>664</v>
      </c>
      <c r="C225" s="22" t="s">
        <v>356</v>
      </c>
      <c r="D225" s="22">
        <v>15466</v>
      </c>
    </row>
    <row r="226" spans="1:4" x14ac:dyDescent="0.25">
      <c r="A226" s="22" t="s">
        <v>32</v>
      </c>
      <c r="B226" s="22" t="s">
        <v>665</v>
      </c>
      <c r="C226" s="22" t="s">
        <v>395</v>
      </c>
      <c r="D226" s="22">
        <v>15474</v>
      </c>
    </row>
    <row r="227" spans="1:4" x14ac:dyDescent="0.25">
      <c r="A227" s="22" t="s">
        <v>32</v>
      </c>
      <c r="B227" s="22" t="s">
        <v>666</v>
      </c>
      <c r="C227" s="22" t="s">
        <v>322</v>
      </c>
      <c r="D227" s="22">
        <v>15483</v>
      </c>
    </row>
    <row r="228" spans="1:4" x14ac:dyDescent="0.25">
      <c r="A228" s="22" t="s">
        <v>32</v>
      </c>
      <c r="B228" s="22" t="s">
        <v>142</v>
      </c>
      <c r="C228" s="22" t="s">
        <v>82</v>
      </c>
      <c r="D228" s="22">
        <v>20137</v>
      </c>
    </row>
    <row r="229" spans="1:4" x14ac:dyDescent="0.25">
      <c r="A229" s="22" t="s">
        <v>32</v>
      </c>
      <c r="B229" s="22" t="s">
        <v>667</v>
      </c>
      <c r="C229" s="22" t="s">
        <v>323</v>
      </c>
      <c r="D229" s="22">
        <v>15489</v>
      </c>
    </row>
    <row r="230" spans="1:4" x14ac:dyDescent="0.25">
      <c r="A230" s="22" t="s">
        <v>32</v>
      </c>
      <c r="B230" s="22" t="s">
        <v>146</v>
      </c>
      <c r="C230" s="22" t="s">
        <v>86</v>
      </c>
      <c r="D230" s="22">
        <v>15495</v>
      </c>
    </row>
    <row r="231" spans="1:4" x14ac:dyDescent="0.25">
      <c r="A231" s="22" t="s">
        <v>32</v>
      </c>
      <c r="B231" s="22" t="s">
        <v>668</v>
      </c>
      <c r="C231" s="22" t="s">
        <v>337</v>
      </c>
      <c r="D231" s="22">
        <v>15509</v>
      </c>
    </row>
    <row r="232" spans="1:4" x14ac:dyDescent="0.25">
      <c r="A232" s="22" t="s">
        <v>32</v>
      </c>
      <c r="B232" s="22" t="s">
        <v>669</v>
      </c>
      <c r="C232" s="22" t="s">
        <v>416</v>
      </c>
      <c r="D232" s="22">
        <v>17988</v>
      </c>
    </row>
    <row r="233" spans="1:4" x14ac:dyDescent="0.25">
      <c r="A233" s="22" t="s">
        <v>32</v>
      </c>
      <c r="B233" s="22" t="s">
        <v>670</v>
      </c>
      <c r="C233" s="22" t="s">
        <v>410</v>
      </c>
      <c r="D233" s="22">
        <v>18011</v>
      </c>
    </row>
    <row r="234" spans="1:4" x14ac:dyDescent="0.25">
      <c r="A234" s="22" t="s">
        <v>32</v>
      </c>
      <c r="B234" s="22" t="s">
        <v>671</v>
      </c>
      <c r="C234" s="22" t="s">
        <v>357</v>
      </c>
      <c r="D234" s="22">
        <v>15625</v>
      </c>
    </row>
    <row r="235" spans="1:4" x14ac:dyDescent="0.25">
      <c r="A235" s="22" t="s">
        <v>32</v>
      </c>
      <c r="B235" s="22" t="s">
        <v>672</v>
      </c>
      <c r="C235" s="22" t="s">
        <v>373</v>
      </c>
      <c r="D235" s="22">
        <v>15628</v>
      </c>
    </row>
    <row r="236" spans="1:4" x14ac:dyDescent="0.25">
      <c r="A236" s="22" t="s">
        <v>32</v>
      </c>
      <c r="B236" s="22" t="s">
        <v>673</v>
      </c>
      <c r="C236" s="22" t="s">
        <v>338</v>
      </c>
      <c r="D236" s="22">
        <v>15635</v>
      </c>
    </row>
    <row r="237" spans="1:4" x14ac:dyDescent="0.25">
      <c r="A237" s="22" t="s">
        <v>32</v>
      </c>
      <c r="B237" s="22" t="s">
        <v>674</v>
      </c>
      <c r="C237" s="22" t="s">
        <v>367</v>
      </c>
      <c r="D237" s="22">
        <v>15637</v>
      </c>
    </row>
    <row r="238" spans="1:4" x14ac:dyDescent="0.25">
      <c r="A238" s="22" t="s">
        <v>32</v>
      </c>
      <c r="B238" s="22" t="s">
        <v>675</v>
      </c>
      <c r="C238" s="22" t="s">
        <v>339</v>
      </c>
      <c r="D238" s="22">
        <v>16409</v>
      </c>
    </row>
    <row r="239" spans="1:4" x14ac:dyDescent="0.25">
      <c r="A239" s="22" t="s">
        <v>32</v>
      </c>
      <c r="B239" s="22" t="s">
        <v>676</v>
      </c>
      <c r="C239" s="22" t="s">
        <v>330</v>
      </c>
      <c r="D239" s="22">
        <v>15651</v>
      </c>
    </row>
    <row r="240" spans="1:4" x14ac:dyDescent="0.25">
      <c r="A240" s="22" t="s">
        <v>32</v>
      </c>
      <c r="B240" s="22" t="s">
        <v>112</v>
      </c>
      <c r="C240" s="22" t="s">
        <v>52</v>
      </c>
      <c r="D240" s="22">
        <v>15654</v>
      </c>
    </row>
    <row r="241" spans="1:4" x14ac:dyDescent="0.25">
      <c r="A241" s="22" t="s">
        <v>32</v>
      </c>
      <c r="B241" s="22" t="s">
        <v>677</v>
      </c>
      <c r="C241" s="22" t="s">
        <v>411</v>
      </c>
      <c r="D241" s="22">
        <v>15672</v>
      </c>
    </row>
    <row r="242" spans="1:4" x14ac:dyDescent="0.25">
      <c r="A242" s="22" t="s">
        <v>32</v>
      </c>
      <c r="B242" s="22" t="s">
        <v>147</v>
      </c>
      <c r="C242" s="22" t="s">
        <v>87</v>
      </c>
      <c r="D242" s="22">
        <v>15678</v>
      </c>
    </row>
    <row r="243" spans="1:4" x14ac:dyDescent="0.25">
      <c r="A243" s="22" t="s">
        <v>32</v>
      </c>
      <c r="B243" s="22" t="s">
        <v>678</v>
      </c>
      <c r="C243" s="22" t="s">
        <v>381</v>
      </c>
      <c r="D243" s="22">
        <v>15686</v>
      </c>
    </row>
    <row r="244" spans="1:4" x14ac:dyDescent="0.25">
      <c r="A244" s="22" t="s">
        <v>32</v>
      </c>
      <c r="B244" s="22" t="s">
        <v>679</v>
      </c>
      <c r="C244" s="22" t="s">
        <v>396</v>
      </c>
      <c r="D244" s="22">
        <v>16407</v>
      </c>
    </row>
    <row r="245" spans="1:4" x14ac:dyDescent="0.25">
      <c r="A245" s="22" t="s">
        <v>32</v>
      </c>
      <c r="B245" s="22" t="s">
        <v>680</v>
      </c>
      <c r="C245" s="22" t="s">
        <v>340</v>
      </c>
      <c r="D245" s="22">
        <v>16820</v>
      </c>
    </row>
    <row r="246" spans="1:4" x14ac:dyDescent="0.25">
      <c r="A246" s="22" t="s">
        <v>32</v>
      </c>
      <c r="B246" s="22" t="s">
        <v>681</v>
      </c>
      <c r="C246" s="22" t="s">
        <v>417</v>
      </c>
      <c r="D246" s="22">
        <v>15763</v>
      </c>
    </row>
    <row r="247" spans="1:4" x14ac:dyDescent="0.25">
      <c r="A247" s="22" t="s">
        <v>32</v>
      </c>
      <c r="B247" s="22" t="s">
        <v>682</v>
      </c>
      <c r="C247" s="22" t="s">
        <v>368</v>
      </c>
      <c r="D247" s="22">
        <v>15764</v>
      </c>
    </row>
    <row r="248" spans="1:4" x14ac:dyDescent="0.25">
      <c r="A248" s="22" t="s">
        <v>32</v>
      </c>
      <c r="B248" s="22" t="s">
        <v>683</v>
      </c>
      <c r="C248" s="22" t="s">
        <v>418</v>
      </c>
      <c r="D248" s="22">
        <v>15773</v>
      </c>
    </row>
    <row r="249" spans="1:4" x14ac:dyDescent="0.25">
      <c r="A249" s="22" t="s">
        <v>32</v>
      </c>
      <c r="B249" s="22" t="s">
        <v>684</v>
      </c>
      <c r="C249" s="22" t="s">
        <v>358</v>
      </c>
      <c r="D249" s="22">
        <v>15775</v>
      </c>
    </row>
    <row r="250" spans="1:4" x14ac:dyDescent="0.25">
      <c r="A250" s="22" t="s">
        <v>32</v>
      </c>
      <c r="B250" s="22" t="s">
        <v>685</v>
      </c>
      <c r="C250" s="22" t="s">
        <v>419</v>
      </c>
      <c r="D250" s="22">
        <v>15776</v>
      </c>
    </row>
    <row r="251" spans="1:4" x14ac:dyDescent="0.25">
      <c r="A251" s="22" t="s">
        <v>32</v>
      </c>
      <c r="B251" s="22" t="s">
        <v>686</v>
      </c>
      <c r="C251" s="22" t="s">
        <v>374</v>
      </c>
      <c r="D251" s="22">
        <v>15778</v>
      </c>
    </row>
    <row r="252" spans="1:4" x14ac:dyDescent="0.25">
      <c r="A252" s="22" t="s">
        <v>32</v>
      </c>
      <c r="B252" s="22" t="s">
        <v>687</v>
      </c>
      <c r="C252" s="22" t="s">
        <v>397</v>
      </c>
      <c r="D252" s="22">
        <v>14487</v>
      </c>
    </row>
    <row r="253" spans="1:4" x14ac:dyDescent="0.25">
      <c r="A253" s="22" t="s">
        <v>33</v>
      </c>
      <c r="B253" s="22" t="s">
        <v>688</v>
      </c>
      <c r="C253" s="22" t="s">
        <v>434</v>
      </c>
      <c r="D253" s="22">
        <v>17757</v>
      </c>
    </row>
    <row r="254" spans="1:4" x14ac:dyDescent="0.25">
      <c r="A254" s="22" t="s">
        <v>33</v>
      </c>
      <c r="B254" s="22" t="s">
        <v>149</v>
      </c>
      <c r="C254" s="22" t="s">
        <v>89</v>
      </c>
      <c r="D254" s="22">
        <v>14453</v>
      </c>
    </row>
    <row r="255" spans="1:4" x14ac:dyDescent="0.25">
      <c r="A255" s="22" t="s">
        <v>33</v>
      </c>
      <c r="B255" s="22" t="s">
        <v>689</v>
      </c>
      <c r="C255" s="22" t="s">
        <v>430</v>
      </c>
      <c r="D255" s="22">
        <v>14479</v>
      </c>
    </row>
    <row r="256" spans="1:4" x14ac:dyDescent="0.25">
      <c r="A256" s="22" t="s">
        <v>33</v>
      </c>
      <c r="B256" s="22" t="s">
        <v>690</v>
      </c>
      <c r="C256" s="22" t="s">
        <v>420</v>
      </c>
      <c r="D256" s="22">
        <v>14562</v>
      </c>
    </row>
    <row r="257" spans="1:4" x14ac:dyDescent="0.25">
      <c r="A257" s="22" t="s">
        <v>33</v>
      </c>
      <c r="B257" s="22" t="s">
        <v>691</v>
      </c>
      <c r="C257" s="22" t="s">
        <v>435</v>
      </c>
      <c r="D257" s="22">
        <v>15168</v>
      </c>
    </row>
    <row r="258" spans="1:4" x14ac:dyDescent="0.25">
      <c r="A258" s="22" t="s">
        <v>33</v>
      </c>
      <c r="B258" s="22" t="s">
        <v>692</v>
      </c>
      <c r="C258" s="22" t="s">
        <v>436</v>
      </c>
      <c r="D258" s="22">
        <v>15251</v>
      </c>
    </row>
    <row r="259" spans="1:4" x14ac:dyDescent="0.25">
      <c r="A259" s="22" t="s">
        <v>33</v>
      </c>
      <c r="B259" s="22" t="s">
        <v>153</v>
      </c>
      <c r="C259" s="22" t="s">
        <v>93</v>
      </c>
      <c r="D259" s="22">
        <v>17740</v>
      </c>
    </row>
    <row r="260" spans="1:4" x14ac:dyDescent="0.25">
      <c r="A260" s="22" t="s">
        <v>33</v>
      </c>
      <c r="B260" s="22" t="s">
        <v>148</v>
      </c>
      <c r="C260" s="22" t="s">
        <v>88</v>
      </c>
      <c r="D260" s="22">
        <v>15277</v>
      </c>
    </row>
    <row r="261" spans="1:4" x14ac:dyDescent="0.25">
      <c r="A261" s="22" t="s">
        <v>33</v>
      </c>
      <c r="B261" s="22" t="s">
        <v>693</v>
      </c>
      <c r="C261" s="22" t="s">
        <v>424</v>
      </c>
      <c r="D261" s="22">
        <v>15279</v>
      </c>
    </row>
    <row r="262" spans="1:4" x14ac:dyDescent="0.25">
      <c r="A262" s="22" t="s">
        <v>33</v>
      </c>
      <c r="B262" s="22" t="s">
        <v>694</v>
      </c>
      <c r="C262" s="22" t="s">
        <v>421</v>
      </c>
      <c r="D262" s="22">
        <v>15293</v>
      </c>
    </row>
    <row r="263" spans="1:4" x14ac:dyDescent="0.25">
      <c r="A263" s="22" t="s">
        <v>33</v>
      </c>
      <c r="B263" s="22" t="s">
        <v>150</v>
      </c>
      <c r="C263" s="22" t="s">
        <v>90</v>
      </c>
      <c r="D263" s="22">
        <v>15311</v>
      </c>
    </row>
    <row r="264" spans="1:4" x14ac:dyDescent="0.25">
      <c r="A264" s="22" t="s">
        <v>33</v>
      </c>
      <c r="B264" s="22" t="s">
        <v>695</v>
      </c>
      <c r="C264" s="22" t="s">
        <v>431</v>
      </c>
      <c r="D264" s="22">
        <v>15312</v>
      </c>
    </row>
    <row r="265" spans="1:4" x14ac:dyDescent="0.25">
      <c r="A265" s="22" t="s">
        <v>33</v>
      </c>
      <c r="B265" s="22" t="s">
        <v>696</v>
      </c>
      <c r="C265" s="22" t="s">
        <v>425</v>
      </c>
      <c r="D265" s="22">
        <v>15363</v>
      </c>
    </row>
    <row r="266" spans="1:4" x14ac:dyDescent="0.25">
      <c r="A266" s="22" t="s">
        <v>33</v>
      </c>
      <c r="B266" s="22" t="s">
        <v>697</v>
      </c>
      <c r="C266" s="22" t="s">
        <v>437</v>
      </c>
      <c r="D266" s="22">
        <v>15364</v>
      </c>
    </row>
    <row r="267" spans="1:4" x14ac:dyDescent="0.25">
      <c r="A267" s="22" t="s">
        <v>33</v>
      </c>
      <c r="B267" s="22" t="s">
        <v>698</v>
      </c>
      <c r="C267" s="22" t="s">
        <v>422</v>
      </c>
      <c r="D267" s="22">
        <v>15367</v>
      </c>
    </row>
    <row r="268" spans="1:4" x14ac:dyDescent="0.25">
      <c r="A268" s="22" t="s">
        <v>33</v>
      </c>
      <c r="B268" s="22" t="s">
        <v>699</v>
      </c>
      <c r="C268" s="22" t="s">
        <v>426</v>
      </c>
      <c r="D268" s="22">
        <v>15389</v>
      </c>
    </row>
    <row r="269" spans="1:4" x14ac:dyDescent="0.25">
      <c r="A269" s="22" t="s">
        <v>33</v>
      </c>
      <c r="B269" s="22" t="s">
        <v>700</v>
      </c>
      <c r="C269" s="22" t="s">
        <v>423</v>
      </c>
      <c r="D269" s="22">
        <v>15401</v>
      </c>
    </row>
    <row r="270" spans="1:4" x14ac:dyDescent="0.25">
      <c r="A270" s="22" t="s">
        <v>33</v>
      </c>
      <c r="B270" s="22" t="s">
        <v>701</v>
      </c>
      <c r="C270" s="22" t="s">
        <v>432</v>
      </c>
      <c r="D270" s="22">
        <v>15414</v>
      </c>
    </row>
    <row r="271" spans="1:4" x14ac:dyDescent="0.25">
      <c r="A271" s="22" t="s">
        <v>33</v>
      </c>
      <c r="B271" s="22" t="s">
        <v>702</v>
      </c>
      <c r="C271" s="22" t="s">
        <v>427</v>
      </c>
      <c r="D271" s="22">
        <v>15420</v>
      </c>
    </row>
    <row r="272" spans="1:4" x14ac:dyDescent="0.25">
      <c r="A272" s="22" t="s">
        <v>33</v>
      </c>
      <c r="B272" s="22" t="s">
        <v>151</v>
      </c>
      <c r="C272" s="22" t="s">
        <v>91</v>
      </c>
      <c r="D272" s="22">
        <v>15423</v>
      </c>
    </row>
    <row r="273" spans="1:4" x14ac:dyDescent="0.25">
      <c r="A273" s="22" t="s">
        <v>33</v>
      </c>
      <c r="B273" s="22" t="s">
        <v>703</v>
      </c>
      <c r="C273" s="22" t="s">
        <v>433</v>
      </c>
      <c r="D273" s="22">
        <v>15428</v>
      </c>
    </row>
    <row r="274" spans="1:4" x14ac:dyDescent="0.25">
      <c r="A274" s="22" t="s">
        <v>33</v>
      </c>
      <c r="B274" s="22" t="s">
        <v>704</v>
      </c>
      <c r="C274" s="22" t="s">
        <v>428</v>
      </c>
      <c r="D274" s="22">
        <v>15431</v>
      </c>
    </row>
    <row r="275" spans="1:4" x14ac:dyDescent="0.25">
      <c r="A275" s="22" t="s">
        <v>33</v>
      </c>
      <c r="B275" s="22" t="s">
        <v>705</v>
      </c>
      <c r="C275" s="22" t="s">
        <v>429</v>
      </c>
      <c r="D275" s="22">
        <v>15516</v>
      </c>
    </row>
    <row r="276" spans="1:4" x14ac:dyDescent="0.25">
      <c r="A276" s="22" t="s">
        <v>33</v>
      </c>
      <c r="B276" s="22" t="s">
        <v>706</v>
      </c>
      <c r="C276" s="22" t="s">
        <v>438</v>
      </c>
      <c r="D276" s="22">
        <v>15541</v>
      </c>
    </row>
    <row r="277" spans="1:4" x14ac:dyDescent="0.25">
      <c r="A277" s="22" t="s">
        <v>33</v>
      </c>
      <c r="B277" s="22" t="s">
        <v>152</v>
      </c>
      <c r="C277" s="22" t="s">
        <v>92</v>
      </c>
      <c r="D277" s="22">
        <v>15605</v>
      </c>
    </row>
    <row r="278" spans="1:4" x14ac:dyDescent="0.25">
      <c r="A278" s="22" t="s">
        <v>33</v>
      </c>
      <c r="B278" s="22" t="s">
        <v>707</v>
      </c>
      <c r="C278" s="22" t="s">
        <v>439</v>
      </c>
      <c r="D278" s="22">
        <v>15626</v>
      </c>
    </row>
    <row r="279" spans="1:4" x14ac:dyDescent="0.25">
      <c r="A279" s="22" t="s">
        <v>440</v>
      </c>
      <c r="B279" s="22" t="s">
        <v>708</v>
      </c>
      <c r="C279" s="22" t="s">
        <v>447</v>
      </c>
      <c r="D279" s="22">
        <v>14212</v>
      </c>
    </row>
    <row r="280" spans="1:4" x14ac:dyDescent="0.25">
      <c r="A280" s="22" t="s">
        <v>440</v>
      </c>
      <c r="B280" s="22" t="s">
        <v>709</v>
      </c>
      <c r="C280" s="22" t="s">
        <v>456</v>
      </c>
      <c r="D280" s="22">
        <v>14227</v>
      </c>
    </row>
    <row r="281" spans="1:4" x14ac:dyDescent="0.25">
      <c r="A281" s="22" t="s">
        <v>440</v>
      </c>
      <c r="B281" s="22" t="s">
        <v>710</v>
      </c>
      <c r="C281" s="22" t="s">
        <v>457</v>
      </c>
      <c r="D281" s="22">
        <v>14228</v>
      </c>
    </row>
    <row r="282" spans="1:4" x14ac:dyDescent="0.25">
      <c r="A282" s="22" t="s">
        <v>440</v>
      </c>
      <c r="B282" s="22" t="s">
        <v>711</v>
      </c>
      <c r="C282" s="22" t="s">
        <v>458</v>
      </c>
      <c r="D282" s="22">
        <v>14237</v>
      </c>
    </row>
    <row r="283" spans="1:4" x14ac:dyDescent="0.25">
      <c r="A283" s="22" t="s">
        <v>440</v>
      </c>
      <c r="B283" s="22" t="s">
        <v>712</v>
      </c>
      <c r="C283" s="22" t="s">
        <v>448</v>
      </c>
      <c r="D283" s="22">
        <v>15769</v>
      </c>
    </row>
    <row r="284" spans="1:4" x14ac:dyDescent="0.25">
      <c r="A284" s="22" t="s">
        <v>440</v>
      </c>
      <c r="B284" s="22" t="s">
        <v>713</v>
      </c>
      <c r="C284" s="22" t="s">
        <v>441</v>
      </c>
      <c r="D284" s="22">
        <v>14943</v>
      </c>
    </row>
    <row r="285" spans="1:4" x14ac:dyDescent="0.25">
      <c r="A285" s="22" t="s">
        <v>440</v>
      </c>
      <c r="B285" s="22" t="s">
        <v>714</v>
      </c>
      <c r="C285" s="22" t="s">
        <v>459</v>
      </c>
      <c r="D285" s="22">
        <v>15014</v>
      </c>
    </row>
    <row r="286" spans="1:4" x14ac:dyDescent="0.25">
      <c r="A286" s="22" t="s">
        <v>440</v>
      </c>
      <c r="B286" s="22" t="s">
        <v>715</v>
      </c>
      <c r="C286" s="22" t="s">
        <v>442</v>
      </c>
      <c r="D286" s="22">
        <v>15017</v>
      </c>
    </row>
    <row r="287" spans="1:4" x14ac:dyDescent="0.25">
      <c r="A287" s="22" t="s">
        <v>440</v>
      </c>
      <c r="B287" s="22" t="s">
        <v>716</v>
      </c>
      <c r="C287" s="22" t="s">
        <v>460</v>
      </c>
      <c r="D287" s="22">
        <v>15029</v>
      </c>
    </row>
    <row r="288" spans="1:4" x14ac:dyDescent="0.25">
      <c r="A288" s="22" t="s">
        <v>440</v>
      </c>
      <c r="B288" s="22" t="s">
        <v>717</v>
      </c>
      <c r="C288" s="22" t="s">
        <v>443</v>
      </c>
      <c r="D288" s="22">
        <v>15076</v>
      </c>
    </row>
    <row r="289" spans="1:4" x14ac:dyDescent="0.25">
      <c r="A289" s="22" t="s">
        <v>440</v>
      </c>
      <c r="B289" s="22" t="s">
        <v>718</v>
      </c>
      <c r="C289" s="22" t="s">
        <v>444</v>
      </c>
      <c r="D289" s="22">
        <v>15125</v>
      </c>
    </row>
    <row r="290" spans="1:4" x14ac:dyDescent="0.25">
      <c r="A290" s="22" t="s">
        <v>440</v>
      </c>
      <c r="B290" s="22" t="s">
        <v>719</v>
      </c>
      <c r="C290" s="22" t="s">
        <v>445</v>
      </c>
      <c r="D290" s="22">
        <v>15126</v>
      </c>
    </row>
    <row r="291" spans="1:4" x14ac:dyDescent="0.25">
      <c r="A291" s="22" t="s">
        <v>440</v>
      </c>
      <c r="B291" s="22" t="s">
        <v>720</v>
      </c>
      <c r="C291" s="22" t="s">
        <v>449</v>
      </c>
      <c r="D291" s="22">
        <v>15327</v>
      </c>
    </row>
    <row r="292" spans="1:4" x14ac:dyDescent="0.25">
      <c r="A292" s="22" t="s">
        <v>440</v>
      </c>
      <c r="B292" s="22" t="s">
        <v>721</v>
      </c>
      <c r="C292" s="22" t="s">
        <v>450</v>
      </c>
      <c r="D292" s="22">
        <v>14459</v>
      </c>
    </row>
    <row r="293" spans="1:4" x14ac:dyDescent="0.25">
      <c r="A293" s="22" t="s">
        <v>440</v>
      </c>
      <c r="B293" s="22" t="s">
        <v>722</v>
      </c>
      <c r="C293" s="22" t="s">
        <v>451</v>
      </c>
      <c r="D293" s="22">
        <v>18030</v>
      </c>
    </row>
    <row r="294" spans="1:4" x14ac:dyDescent="0.25">
      <c r="A294" s="22" t="s">
        <v>440</v>
      </c>
      <c r="B294" s="22" t="s">
        <v>723</v>
      </c>
      <c r="C294" s="22" t="s">
        <v>452</v>
      </c>
      <c r="D294" s="22">
        <v>15547</v>
      </c>
    </row>
    <row r="295" spans="1:4" x14ac:dyDescent="0.25">
      <c r="A295" s="22" t="s">
        <v>440</v>
      </c>
      <c r="B295" s="22" t="s">
        <v>724</v>
      </c>
      <c r="C295" s="22" t="s">
        <v>461</v>
      </c>
      <c r="D295" s="22">
        <v>15622</v>
      </c>
    </row>
    <row r="296" spans="1:4" x14ac:dyDescent="0.25">
      <c r="A296" s="22" t="s">
        <v>440</v>
      </c>
      <c r="B296" s="22" t="s">
        <v>725</v>
      </c>
      <c r="C296" s="22" t="s">
        <v>462</v>
      </c>
      <c r="D296" s="22">
        <v>15621</v>
      </c>
    </row>
    <row r="297" spans="1:4" x14ac:dyDescent="0.25">
      <c r="A297" s="22" t="s">
        <v>440</v>
      </c>
      <c r="B297" s="22" t="s">
        <v>726</v>
      </c>
      <c r="C297" s="22" t="s">
        <v>446</v>
      </c>
      <c r="D297" s="22">
        <v>15682</v>
      </c>
    </row>
    <row r="298" spans="1:4" x14ac:dyDescent="0.25">
      <c r="A298" s="22" t="s">
        <v>440</v>
      </c>
      <c r="B298" s="22" t="s">
        <v>727</v>
      </c>
      <c r="C298" s="22" t="s">
        <v>453</v>
      </c>
      <c r="D298" s="22">
        <v>15693</v>
      </c>
    </row>
    <row r="299" spans="1:4" x14ac:dyDescent="0.25">
      <c r="A299" s="22" t="s">
        <v>440</v>
      </c>
      <c r="B299" s="22" t="s">
        <v>728</v>
      </c>
      <c r="C299" s="22" t="s">
        <v>454</v>
      </c>
      <c r="D299" s="22">
        <v>15768</v>
      </c>
    </row>
    <row r="300" spans="1:4" x14ac:dyDescent="0.25">
      <c r="A300" s="22" t="s">
        <v>440</v>
      </c>
      <c r="B300" s="22" t="s">
        <v>729</v>
      </c>
      <c r="C300" s="22" t="s">
        <v>455</v>
      </c>
      <c r="D300" s="22">
        <v>15780</v>
      </c>
    </row>
    <row r="301" spans="1:4" x14ac:dyDescent="0.25">
      <c r="A301" s="22" t="s">
        <v>34</v>
      </c>
      <c r="B301" s="22" t="s">
        <v>730</v>
      </c>
      <c r="C301" s="22" t="s">
        <v>472</v>
      </c>
      <c r="D301" s="22">
        <v>14436</v>
      </c>
    </row>
    <row r="302" spans="1:4" x14ac:dyDescent="0.25">
      <c r="A302" s="22" t="s">
        <v>34</v>
      </c>
      <c r="B302" s="22" t="s">
        <v>731</v>
      </c>
      <c r="C302" s="22" t="s">
        <v>463</v>
      </c>
      <c r="D302" s="22">
        <v>14643</v>
      </c>
    </row>
    <row r="303" spans="1:4" x14ac:dyDescent="0.25">
      <c r="A303" s="22" t="s">
        <v>34</v>
      </c>
      <c r="B303" s="22" t="s">
        <v>732</v>
      </c>
      <c r="C303" s="22" t="s">
        <v>478</v>
      </c>
      <c r="D303" s="22">
        <v>14645</v>
      </c>
    </row>
    <row r="304" spans="1:4" x14ac:dyDescent="0.25">
      <c r="A304" s="22" t="s">
        <v>34</v>
      </c>
      <c r="B304" s="22" t="s">
        <v>733</v>
      </c>
      <c r="C304" s="22" t="s">
        <v>484</v>
      </c>
      <c r="D304" s="22">
        <v>14655</v>
      </c>
    </row>
    <row r="305" spans="1:4" x14ac:dyDescent="0.25">
      <c r="A305" s="22" t="s">
        <v>34</v>
      </c>
      <c r="B305" s="22" t="s">
        <v>734</v>
      </c>
      <c r="C305" s="22" t="s">
        <v>485</v>
      </c>
      <c r="D305" s="22">
        <v>14579</v>
      </c>
    </row>
    <row r="306" spans="1:4" x14ac:dyDescent="0.25">
      <c r="A306" s="22" t="s">
        <v>34</v>
      </c>
      <c r="B306" s="22" t="s">
        <v>735</v>
      </c>
      <c r="C306" s="22" t="s">
        <v>479</v>
      </c>
      <c r="D306" s="22">
        <v>14660</v>
      </c>
    </row>
    <row r="307" spans="1:4" x14ac:dyDescent="0.25">
      <c r="A307" s="22" t="s">
        <v>34</v>
      </c>
      <c r="B307" s="22" t="s">
        <v>736</v>
      </c>
      <c r="C307" s="22" t="s">
        <v>486</v>
      </c>
      <c r="D307" s="22">
        <v>14662</v>
      </c>
    </row>
    <row r="308" spans="1:4" x14ac:dyDescent="0.25">
      <c r="A308" s="22" t="s">
        <v>34</v>
      </c>
      <c r="B308" s="22" t="s">
        <v>154</v>
      </c>
      <c r="C308" s="22" t="s">
        <v>94</v>
      </c>
      <c r="D308" s="22">
        <v>14663</v>
      </c>
    </row>
    <row r="309" spans="1:4" x14ac:dyDescent="0.25">
      <c r="A309" s="22" t="s">
        <v>34</v>
      </c>
      <c r="B309" s="22" t="s">
        <v>737</v>
      </c>
      <c r="C309" s="22" t="s">
        <v>464</v>
      </c>
      <c r="D309" s="22">
        <v>14795</v>
      </c>
    </row>
    <row r="310" spans="1:4" x14ac:dyDescent="0.25">
      <c r="A310" s="22" t="s">
        <v>34</v>
      </c>
      <c r="B310" s="22" t="s">
        <v>738</v>
      </c>
      <c r="C310" s="22" t="s">
        <v>480</v>
      </c>
      <c r="D310" s="22">
        <v>14818</v>
      </c>
    </row>
    <row r="311" spans="1:4" x14ac:dyDescent="0.25">
      <c r="A311" s="22" t="s">
        <v>34</v>
      </c>
      <c r="B311" s="22" t="s">
        <v>739</v>
      </c>
      <c r="C311" s="22" t="s">
        <v>465</v>
      </c>
      <c r="D311" s="22">
        <v>14838</v>
      </c>
    </row>
    <row r="312" spans="1:4" x14ac:dyDescent="0.25">
      <c r="A312" s="22" t="s">
        <v>34</v>
      </c>
      <c r="B312" s="22" t="s">
        <v>740</v>
      </c>
      <c r="C312" s="22" t="s">
        <v>481</v>
      </c>
      <c r="D312" s="22">
        <v>15045</v>
      </c>
    </row>
    <row r="313" spans="1:4" x14ac:dyDescent="0.25">
      <c r="A313" s="22" t="s">
        <v>34</v>
      </c>
      <c r="B313" s="22" t="s">
        <v>741</v>
      </c>
      <c r="C313" s="22" t="s">
        <v>482</v>
      </c>
      <c r="D313" s="22">
        <v>15057</v>
      </c>
    </row>
    <row r="314" spans="1:4" x14ac:dyDescent="0.25">
      <c r="A314" s="22" t="s">
        <v>34</v>
      </c>
      <c r="B314" s="22" t="s">
        <v>742</v>
      </c>
      <c r="C314" s="22" t="s">
        <v>487</v>
      </c>
      <c r="D314" s="22">
        <v>15059</v>
      </c>
    </row>
    <row r="315" spans="1:4" x14ac:dyDescent="0.25">
      <c r="A315" s="22" t="s">
        <v>34</v>
      </c>
      <c r="B315" s="22" t="s">
        <v>743</v>
      </c>
      <c r="C315" s="22" t="s">
        <v>476</v>
      </c>
      <c r="D315" s="22">
        <v>15062</v>
      </c>
    </row>
    <row r="316" spans="1:4" x14ac:dyDescent="0.25">
      <c r="A316" s="22" t="s">
        <v>34</v>
      </c>
      <c r="B316" s="22" t="s">
        <v>744</v>
      </c>
      <c r="C316" s="22" t="s">
        <v>473</v>
      </c>
      <c r="D316" s="22">
        <v>15064</v>
      </c>
    </row>
    <row r="317" spans="1:4" x14ac:dyDescent="0.25">
      <c r="A317" s="22" t="s">
        <v>34</v>
      </c>
      <c r="B317" s="22" t="s">
        <v>745</v>
      </c>
      <c r="C317" s="22" t="s">
        <v>474</v>
      </c>
      <c r="D317" s="22">
        <v>16324</v>
      </c>
    </row>
    <row r="318" spans="1:4" x14ac:dyDescent="0.25">
      <c r="A318" s="22" t="s">
        <v>34</v>
      </c>
      <c r="B318" s="22" t="s">
        <v>746</v>
      </c>
      <c r="C318" s="22" t="s">
        <v>475</v>
      </c>
      <c r="D318" s="22">
        <v>15067</v>
      </c>
    </row>
    <row r="319" spans="1:4" x14ac:dyDescent="0.25">
      <c r="A319" s="22" t="s">
        <v>34</v>
      </c>
      <c r="B319" s="22" t="s">
        <v>747</v>
      </c>
      <c r="C319" s="22" t="s">
        <v>477</v>
      </c>
      <c r="D319" s="22">
        <v>15096</v>
      </c>
    </row>
    <row r="320" spans="1:4" x14ac:dyDescent="0.25">
      <c r="A320" s="22" t="s">
        <v>34</v>
      </c>
      <c r="B320" s="22" t="s">
        <v>748</v>
      </c>
      <c r="C320" s="22" t="s">
        <v>488</v>
      </c>
      <c r="D320" s="22">
        <v>15117</v>
      </c>
    </row>
    <row r="321" spans="1:4" x14ac:dyDescent="0.25">
      <c r="A321" s="22" t="s">
        <v>34</v>
      </c>
      <c r="B321" s="22" t="s">
        <v>749</v>
      </c>
      <c r="C321" s="22" t="s">
        <v>466</v>
      </c>
      <c r="D321" s="22">
        <v>15275</v>
      </c>
    </row>
    <row r="322" spans="1:4" x14ac:dyDescent="0.25">
      <c r="A322" s="22" t="s">
        <v>34</v>
      </c>
      <c r="B322" s="22" t="s">
        <v>750</v>
      </c>
      <c r="C322" s="22" t="s">
        <v>467</v>
      </c>
      <c r="D322" s="22">
        <v>15285</v>
      </c>
    </row>
    <row r="323" spans="1:4" x14ac:dyDescent="0.25">
      <c r="A323" s="22" t="s">
        <v>34</v>
      </c>
      <c r="B323" s="22" t="s">
        <v>751</v>
      </c>
      <c r="C323" s="22" t="s">
        <v>483</v>
      </c>
      <c r="D323" s="22">
        <v>15292</v>
      </c>
    </row>
    <row r="324" spans="1:4" x14ac:dyDescent="0.25">
      <c r="A324" s="22" t="s">
        <v>34</v>
      </c>
      <c r="B324" s="22" t="s">
        <v>752</v>
      </c>
      <c r="C324" s="22" t="s">
        <v>468</v>
      </c>
      <c r="D324" s="22">
        <v>15301</v>
      </c>
    </row>
    <row r="325" spans="1:4" x14ac:dyDescent="0.25">
      <c r="A325" s="22" t="s">
        <v>34</v>
      </c>
      <c r="B325" s="22" t="s">
        <v>753</v>
      </c>
      <c r="C325" s="22" t="s">
        <v>469</v>
      </c>
      <c r="D325" s="22">
        <v>15634</v>
      </c>
    </row>
    <row r="326" spans="1:4" x14ac:dyDescent="0.25">
      <c r="A326" s="22" t="s">
        <v>34</v>
      </c>
      <c r="B326" s="22" t="s">
        <v>754</v>
      </c>
      <c r="C326" s="22" t="s">
        <v>470</v>
      </c>
      <c r="D326" s="22">
        <v>15656</v>
      </c>
    </row>
    <row r="327" spans="1:4" x14ac:dyDescent="0.25">
      <c r="A327" s="22" t="s">
        <v>34</v>
      </c>
      <c r="B327" s="22" t="s">
        <v>755</v>
      </c>
      <c r="C327" s="22" t="s">
        <v>471</v>
      </c>
      <c r="D327" s="22">
        <v>15661</v>
      </c>
    </row>
    <row r="328" spans="1:4" x14ac:dyDescent="0.25">
      <c r="A328" s="22" t="s">
        <v>34</v>
      </c>
      <c r="B328" s="22" t="s">
        <v>155</v>
      </c>
      <c r="C328" s="22" t="s">
        <v>95</v>
      </c>
      <c r="D328" s="22">
        <v>15662</v>
      </c>
    </row>
  </sheetData>
  <sheetProtection algorithmName="SHA-512" hashValue="rd2ThndLCHAsuFmm6X6Y+b2VvdUBxnMl3SnWNK5FjppI8rKccaNwoAI9Qt/rHs+kyo+H7yGpP9g/2fGjGiFOFw==" saltValue="Gx09ehT1pPGLJeFgEMqSYQ==" spinCount="100000" sheet="1" objects="1" scenarios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9366B03F6EC145B189534E5AC3D6E6" ma:contentTypeVersion="14" ma:contentTypeDescription="Create a new document." ma:contentTypeScope="" ma:versionID="ffc27aaa6afa60559960f746ac0a40ab">
  <xsd:schema xmlns:xsd="http://www.w3.org/2001/XMLSchema" xmlns:xs="http://www.w3.org/2001/XMLSchema" xmlns:p="http://schemas.microsoft.com/office/2006/metadata/properties" xmlns:ns1="http://schemas.microsoft.com/sharepoint/v3" xmlns:ns3="dac3fa0a-9923-49c3-b4ba-df6390fa58ea" xmlns:ns4="1ed6e237-7a44-4d6d-bfbc-e270d277b5ad" targetNamespace="http://schemas.microsoft.com/office/2006/metadata/properties" ma:root="true" ma:fieldsID="a6816e770e34b85fcdcbb3032b3d95e9" ns1:_="" ns3:_="" ns4:_="">
    <xsd:import namespace="http://schemas.microsoft.com/sharepoint/v3"/>
    <xsd:import namespace="dac3fa0a-9923-49c3-b4ba-df6390fa58ea"/>
    <xsd:import namespace="1ed6e237-7a44-4d6d-bfbc-e270d277b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c3fa0a-9923-49c3-b4ba-df6390fa58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d6e237-7a44-4d6d-bfbc-e270d277b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E813427-ED26-482C-AA95-5E8CE21F89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ac3fa0a-9923-49c3-b4ba-df6390fa58ea"/>
    <ds:schemaRef ds:uri="1ed6e237-7a44-4d6d-bfbc-e270d277b5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70A073-BA64-4372-95DC-98C3FFA83DD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088050-6D1C-4374-A6E1-B9B58326C08D}">
  <ds:schemaRefs>
    <ds:schemaRef ds:uri="http://schemas.microsoft.com/office/2006/documentManagement/types"/>
    <ds:schemaRef ds:uri="http://schemas.microsoft.com/office/infopath/2007/PartnerControls"/>
    <ds:schemaRef ds:uri="1ed6e237-7a44-4d6d-bfbc-e270d277b5ad"/>
    <ds:schemaRef ds:uri="http://purl.org/dc/elements/1.1/"/>
    <ds:schemaRef ds:uri="http://schemas.microsoft.com/office/2006/metadata/properties"/>
    <ds:schemaRef ds:uri="http://schemas.microsoft.com/sharepoint/v3"/>
    <ds:schemaRef ds:uri="dac3fa0a-9923-49c3-b4ba-df6390fa58ea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pmtct</vt:lpstr>
      <vt:lpstr>ccc</vt:lpstr>
      <vt:lpstr>data</vt:lpstr>
      <vt:lpstr>SiteSetUp</vt:lpstr>
      <vt:lpstr>SurgeSites</vt:lpstr>
      <vt:lpstr>Baringo</vt:lpstr>
      <vt:lpstr>County</vt:lpstr>
      <vt:lpstr>ccc!dd</vt:lpstr>
      <vt:lpstr>pmtct!dd</vt:lpstr>
      <vt:lpstr>Kajiado</vt:lpstr>
      <vt:lpstr>Laikipia</vt:lpstr>
      <vt:lpstr>ccc!mflcode</vt:lpstr>
      <vt:lpstr>pmtct!mflcode</vt:lpstr>
      <vt:lpstr>ccc!mm</vt:lpstr>
      <vt:lpstr>pmtct!mm</vt:lpstr>
      <vt:lpstr>Nakuru</vt:lpstr>
      <vt:lpstr>ccc!Print_Area</vt:lpstr>
      <vt:lpstr>pmtct!Print_Area</vt:lpstr>
      <vt:lpstr>Samburu</vt:lpstr>
      <vt:lpstr>ccc!sdp</vt:lpstr>
      <vt:lpstr>pmtct!sdp</vt:lpstr>
      <vt:lpstr>ccc!site</vt:lpstr>
      <vt:lpstr>pmtct!site</vt:lpstr>
      <vt:lpstr>ccc!sitecounty</vt:lpstr>
      <vt:lpstr>pmtct!sitecounty</vt:lpstr>
      <vt:lpstr>ccc!yyyy</vt:lpstr>
      <vt:lpstr>pmtct!yyyy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Onyalo</dc:creator>
  <cp:lastModifiedBy>Emmanuel Kaunda</cp:lastModifiedBy>
  <cp:lastPrinted>2020-03-25T15:12:47Z</cp:lastPrinted>
  <dcterms:created xsi:type="dcterms:W3CDTF">2019-05-13T14:48:35Z</dcterms:created>
  <dcterms:modified xsi:type="dcterms:W3CDTF">2020-06-10T10:28:29Z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423952d4-8a5d-41ef-a29e-dd78c8173aa9</vt:lpwstr>
  </property>
  <property fmtid="{D5CDD505-2E9C-101B-9397-08002B2CF9AE}" pid="3" name="ConnectionInfosStorage">
    <vt:lpwstr>WorkbookXmlParts</vt:lpwstr>
  </property>
  <property fmtid="{D5CDD505-2E9C-101B-9397-08002B2CF9AE}" pid="4" name="ContentTypeId">
    <vt:lpwstr>0x010100EA9366B03F6EC145B189534E5AC3D6E6</vt:lpwstr>
  </property>
</Properties>
</file>