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projects\Grants\web\"/>
    </mc:Choice>
  </mc:AlternateContent>
  <bookViews>
    <workbookView xWindow="0" yWindow="0" windowWidth="15210" windowHeight="6240" tabRatio="957" activeTab="6"/>
  </bookViews>
  <sheets>
    <sheet name="key input fields" sheetId="55" r:id="rId1"/>
    <sheet name="grants_infor" sheetId="1" r:id="rId2"/>
    <sheet name="solicitation_infor" sheetId="41" r:id="rId3"/>
    <sheet name="opts_submissionmeans" sheetId="42" r:id="rId4"/>
    <sheet name="applicants_details" sheetId="49" r:id="rId5"/>
    <sheet name="opts_organizationtypes" sheetId="56" r:id="rId6"/>
    <sheet name="evaluation_details" sheetId="54" r:id="rId7"/>
    <sheet name="pre_award_assessment" sheetId="50" r:id="rId8"/>
    <sheet name="opts_recommendation" sheetId="52" r:id="rId9"/>
    <sheet name="opts_modification_number" sheetId="53" r:id="rId10"/>
    <sheet name="subrecipient_infor" sheetId="6" r:id="rId11"/>
    <sheet name="opts_subrecipientstatus" sheetId="44" r:id="rId12"/>
    <sheet name="opts_subaward_type" sheetId="11" r:id="rId13"/>
    <sheet name="opts_applicable_indirect_cost" sheetId="10" r:id="rId14"/>
    <sheet name="opts_entitytype" sheetId="9" r:id="rId15"/>
    <sheet name="opts_reportingfrequency" sheetId="8" r:id="rId16"/>
    <sheet name="opts_currency" sheetId="7" r:id="rId17"/>
    <sheet name="subaward_lop_budget" sheetId="12" r:id="rId18"/>
    <sheet name="obligation_infor" sheetId="17" r:id="rId19"/>
    <sheet name="modification_details" sheetId="22" r:id="rId20"/>
    <sheet name="financial_reports" sheetId="30" r:id="rId21"/>
    <sheet name="cost_share_infor" sheetId="35" r:id="rId22"/>
    <sheet name="sub_award_close_out" sheetId="51" r:id="rId23"/>
  </sheets>
  <definedNames>
    <definedName name="_Hlk100664909" localSheetId="1">grants_infor!$F$7</definedName>
    <definedName name="OLE_LINK1" localSheetId="10">subrecipient_infor!$A$10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54" l="1"/>
  <c r="E28" i="54"/>
  <c r="E27" i="54"/>
  <c r="E26" i="54"/>
  <c r="E25" i="54"/>
  <c r="E30" i="54"/>
  <c r="E35" i="54"/>
  <c r="E31" i="54"/>
  <c r="E32" i="54"/>
  <c r="E33" i="54"/>
  <c r="E34" i="54"/>
  <c r="E24" i="54"/>
  <c r="F27" i="49" l="1"/>
  <c r="F23" i="49"/>
  <c r="F21" i="49"/>
  <c r="F20" i="49"/>
  <c r="F19" i="49"/>
  <c r="F13" i="49"/>
  <c r="F11" i="49"/>
  <c r="F29" i="49"/>
  <c r="F28" i="49"/>
  <c r="F26" i="49"/>
  <c r="F25" i="49"/>
  <c r="F24" i="49"/>
  <c r="F22" i="49"/>
  <c r="F18" i="49"/>
  <c r="F17" i="49"/>
  <c r="F16" i="49"/>
  <c r="F15" i="49"/>
  <c r="F14" i="49"/>
  <c r="F12" i="49"/>
  <c r="E37" i="41" l="1"/>
  <c r="E44" i="41"/>
  <c r="E43" i="41"/>
  <c r="E35" i="41"/>
  <c r="E42" i="41"/>
  <c r="E40" i="41"/>
  <c r="E41" i="41"/>
  <c r="E38" i="41"/>
  <c r="E23" i="1"/>
  <c r="E36" i="41"/>
  <c r="E26" i="1" l="1"/>
  <c r="E18" i="1"/>
  <c r="E19" i="1"/>
  <c r="E20" i="1"/>
  <c r="E21" i="1"/>
  <c r="E22" i="1"/>
  <c r="E24" i="1"/>
  <c r="E25" i="1"/>
  <c r="E17" i="1"/>
</calcChain>
</file>

<file path=xl/sharedStrings.xml><?xml version="1.0" encoding="utf-8"?>
<sst xmlns="http://schemas.openxmlformats.org/spreadsheetml/2006/main" count="1063" uniqueCount="661">
  <si>
    <t>1.0 Grant Information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</si>
  <si>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Donor (Donor code and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</si>
  <si>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Prime recipient name</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</si>
  <si>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Prime Award Name</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</si>
  <si>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Prime Award Number</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</si>
  <si>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Country of Implementation</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</si>
  <si>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Prime award Period of Implementation (start and end date)</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</si>
  <si>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Prime award obligation end date (restrict editing)</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</si>
  <si>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Cost Share Obligation</t>
    </r>
  </si>
  <si>
    <t>id</t>
  </si>
  <si>
    <t>grant_id</t>
  </si>
  <si>
    <t>donor_name</t>
  </si>
  <si>
    <t>prime_recipient</t>
  </si>
  <si>
    <t>prime_award_number</t>
  </si>
  <si>
    <t>country_of_implementation</t>
  </si>
  <si>
    <t>obligation_enddate</t>
  </si>
  <si>
    <t>costshare_obligation</t>
  </si>
  <si>
    <t>USAID</t>
  </si>
  <si>
    <t>Deloitte Limited</t>
  </si>
  <si>
    <t>implementation_startdate</t>
  </si>
  <si>
    <t>implementation_enddate</t>
  </si>
  <si>
    <t>Kenya</t>
  </si>
  <si>
    <t>donor_code</t>
  </si>
  <si>
    <t>grant_amount</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</si>
  <si>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Sub Recipient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</si>
  <si>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Sub Award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</si>
  <si>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Sub Award Start Date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</si>
  <si>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Sub Award End Date (LOP end date)</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</si>
  <si>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PIN</t>
    </r>
  </si>
  <si>
    <r>
      <t xml:space="preserve">      </t>
    </r>
    <r>
      <rPr>
        <sz val="11"/>
        <color theme="1"/>
        <rFont val="Calibri"/>
        <family val="2"/>
        <scheme val="minor"/>
      </rPr>
      <t>xi.</t>
    </r>
    <r>
      <rPr>
        <sz val="7"/>
        <color theme="1"/>
        <rFont val="Times New Roman"/>
        <family val="1"/>
      </rPr>
      <t xml:space="preserve">            </t>
    </r>
    <r>
      <rPr>
        <sz val="11"/>
        <color theme="1"/>
        <rFont val="Calibri"/>
        <family val="2"/>
        <scheme val="minor"/>
      </rPr>
      <t>Cost Share Obligation (xx% of obligated budget)</t>
    </r>
  </si>
  <si>
    <t>subaward_type</t>
  </si>
  <si>
    <t>subaward_number</t>
  </si>
  <si>
    <t>subrec_name</t>
  </si>
  <si>
    <t>subrec_id</t>
  </si>
  <si>
    <t>subaward_startdate</t>
  </si>
  <si>
    <t>subaward_enddate</t>
  </si>
  <si>
    <t>reportingfrequency</t>
  </si>
  <si>
    <t>reportingcurrency</t>
  </si>
  <si>
    <r>
      <t xml:space="preserve">      </t>
    </r>
    <r>
      <rPr>
        <sz val="11"/>
        <color rgb="FFFF0000"/>
        <rFont val="Calibri"/>
        <family val="2"/>
        <scheme val="minor"/>
      </rPr>
      <t>vi.</t>
    </r>
    <r>
      <rPr>
        <sz val="7"/>
        <color rgb="FFFF0000"/>
        <rFont val="Times New Roman"/>
        <family val="1"/>
      </rPr>
      <t xml:space="preserve">            </t>
    </r>
    <r>
      <rPr>
        <sz val="11"/>
        <color rgb="FFFF0000"/>
        <rFont val="Calibri"/>
        <family val="2"/>
        <scheme val="minor"/>
      </rPr>
      <t>Reporting Currency (KES; USD)</t>
    </r>
  </si>
  <si>
    <r>
      <t xml:space="preserve">    </t>
    </r>
    <r>
      <rPr>
        <sz val="11"/>
        <color rgb="FFFF0000"/>
        <rFont val="Calibri"/>
        <family val="2"/>
        <scheme val="minor"/>
      </rPr>
      <t>vii.</t>
    </r>
    <r>
      <rPr>
        <sz val="7"/>
        <color rgb="FFFF0000"/>
        <rFont val="Times New Roman"/>
        <family val="1"/>
      </rPr>
      <t xml:space="preserve">            </t>
    </r>
    <r>
      <rPr>
        <sz val="11"/>
        <color rgb="FFFF0000"/>
        <rFont val="Calibri"/>
        <family val="2"/>
        <scheme val="minor"/>
      </rPr>
      <t>Reporting Frequency ( Monthly, Quarterly, On deliverable, On milestone)</t>
    </r>
  </si>
  <si>
    <t>applicable_indirectcost</t>
  </si>
  <si>
    <t>pinnumber</t>
  </si>
  <si>
    <t>entity_type</t>
  </si>
  <si>
    <r>
      <t xml:space="preserve">       </t>
    </r>
    <r>
      <rPr>
        <sz val="11"/>
        <color rgb="FFFF0000"/>
        <rFont val="Calibri"/>
        <family val="2"/>
        <scheme val="minor"/>
      </rPr>
      <t>x.</t>
    </r>
    <r>
      <rPr>
        <sz val="7"/>
        <color rgb="FFFF0000"/>
        <rFont val="Times New Roman"/>
        <family val="1"/>
      </rPr>
      <t xml:space="preserve">            </t>
    </r>
    <r>
      <rPr>
        <sz val="11"/>
        <color rgb="FFFF0000"/>
        <rFont val="Calibri"/>
        <family val="2"/>
        <scheme val="minor"/>
      </rPr>
      <t>Type of Entity (Governmental, NGO, CBO; Self-Help Group; Trust; FBO; Other – specify)</t>
    </r>
  </si>
  <si>
    <t>jkjk</t>
  </si>
  <si>
    <t>currency</t>
  </si>
  <si>
    <t>EGP</t>
  </si>
  <si>
    <t>United States dollar</t>
  </si>
  <si>
    <t>USD</t>
  </si>
  <si>
    <t>Central African CFA franc</t>
  </si>
  <si>
    <t>XAF</t>
  </si>
  <si>
    <t>Eritrean nakfa</t>
  </si>
  <si>
    <t>ERN</t>
  </si>
  <si>
    <t>Euro</t>
  </si>
  <si>
    <t>EUR</t>
  </si>
  <si>
    <t>Swazi lilangeni</t>
  </si>
  <si>
    <t>SZL</t>
  </si>
  <si>
    <t>Ethiopian birr</t>
  </si>
  <si>
    <t>ETB</t>
  </si>
  <si>
    <t>Fijian dollar</t>
  </si>
  <si>
    <t>FJD</t>
  </si>
  <si>
    <t>Gambian dalasi</t>
  </si>
  <si>
    <t>GMD</t>
  </si>
  <si>
    <t>Georgian lari</t>
  </si>
  <si>
    <t>GEL</t>
  </si>
  <si>
    <t>Ghanaian cedi</t>
  </si>
  <si>
    <t>GHS</t>
  </si>
  <si>
    <t>East Caribbean dollar</t>
  </si>
  <si>
    <t>XCD</t>
  </si>
  <si>
    <t>Guatemalan quetzal</t>
  </si>
  <si>
    <t>GTQ</t>
  </si>
  <si>
    <t>Guinean franc</t>
  </si>
  <si>
    <t>GNF</t>
  </si>
  <si>
    <t>West African CFA franc</t>
  </si>
  <si>
    <t>XOF</t>
  </si>
  <si>
    <t>Guyanese dollar</t>
  </si>
  <si>
    <t>GYD</t>
  </si>
  <si>
    <t>Haitian gourde</t>
  </si>
  <si>
    <t>HTG</t>
  </si>
  <si>
    <t>Honduran lempira</t>
  </si>
  <si>
    <t>HNL</t>
  </si>
  <si>
    <t>Hungarian forint</t>
  </si>
  <si>
    <t>HUF</t>
  </si>
  <si>
    <t>Icelandic króna</t>
  </si>
  <si>
    <t>ISK</t>
  </si>
  <si>
    <t>Indian rupee</t>
  </si>
  <si>
    <t>INR</t>
  </si>
  <si>
    <t>Indonesian rupiah</t>
  </si>
  <si>
    <t>IDR</t>
  </si>
  <si>
    <t>Iranian rial</t>
  </si>
  <si>
    <t>IRR</t>
  </si>
  <si>
    <t>Iraqi dinar</t>
  </si>
  <si>
    <t>IQD</t>
  </si>
  <si>
    <t>Israeli new shekel</t>
  </si>
  <si>
    <t>ILS</t>
  </si>
  <si>
    <t>Jamaican dollar</t>
  </si>
  <si>
    <t>JMD</t>
  </si>
  <si>
    <t>Japanese yen</t>
  </si>
  <si>
    <t>JPY</t>
  </si>
  <si>
    <t>Jordanian dinar</t>
  </si>
  <si>
    <t>JOD</t>
  </si>
  <si>
    <t>Kazakhstani tenge</t>
  </si>
  <si>
    <t>KZT</t>
  </si>
  <si>
    <t>Kenyan shilling</t>
  </si>
  <si>
    <t>KES</t>
  </si>
  <si>
    <t>Australian dollar</t>
  </si>
  <si>
    <t>AUD</t>
  </si>
  <si>
    <t>North Korean won</t>
  </si>
  <si>
    <t>KPW</t>
  </si>
  <si>
    <t>South Korean won</t>
  </si>
  <si>
    <t>KRW</t>
  </si>
  <si>
    <t>Kuwaiti dinar</t>
  </si>
  <si>
    <t>KWD</t>
  </si>
  <si>
    <t>Kyrgyzstani som</t>
  </si>
  <si>
    <t>KGS</t>
  </si>
  <si>
    <t>Lao kip</t>
  </si>
  <si>
    <t>LAK</t>
  </si>
  <si>
    <t>Lebanese pound</t>
  </si>
  <si>
    <t>LBP</t>
  </si>
  <si>
    <t>Lesotho loti</t>
  </si>
  <si>
    <t>LSL</t>
  </si>
  <si>
    <t>Liberian dollar</t>
  </si>
  <si>
    <t>LRD</t>
  </si>
  <si>
    <t>Libyan dinar</t>
  </si>
  <si>
    <t>LYD</t>
  </si>
  <si>
    <t>code</t>
  </si>
  <si>
    <t>Afghan afghani</t>
  </si>
  <si>
    <t>AFN</t>
  </si>
  <si>
    <t>Albanian lek</t>
  </si>
  <si>
    <t>ALL</t>
  </si>
  <si>
    <t>Algerian dinar</t>
  </si>
  <si>
    <t>DZD</t>
  </si>
  <si>
    <t>Angolan kwanza</t>
  </si>
  <si>
    <t>AOA</t>
  </si>
  <si>
    <t>Argentine peso</t>
  </si>
  <si>
    <t>ARS</t>
  </si>
  <si>
    <t>Armenian dram</t>
  </si>
  <si>
    <t>AMD</t>
  </si>
  <si>
    <t>Azerbaijani manat</t>
  </si>
  <si>
    <t>AZN</t>
  </si>
  <si>
    <t>Bahamian dollar</t>
  </si>
  <si>
    <t>BSD</t>
  </si>
  <si>
    <t>Bahraini dinar</t>
  </si>
  <si>
    <t>BHD</t>
  </si>
  <si>
    <t>Bangladeshi taka</t>
  </si>
  <si>
    <t>BDT</t>
  </si>
  <si>
    <t>Barbadian dollar</t>
  </si>
  <si>
    <t>BBD</t>
  </si>
  <si>
    <t>Belarusian ruble</t>
  </si>
  <si>
    <t>BYN</t>
  </si>
  <si>
    <t>Belize dollar</t>
  </si>
  <si>
    <t>BZD</t>
  </si>
  <si>
    <t>Bhutanese ngultrum</t>
  </si>
  <si>
    <t>BTN</t>
  </si>
  <si>
    <t>Bolivian boliviano</t>
  </si>
  <si>
    <t>BOB</t>
  </si>
  <si>
    <t>Bosnia and Herzegovina convertible mark</t>
  </si>
  <si>
    <t>BAM</t>
  </si>
  <si>
    <t>Botswana pula</t>
  </si>
  <si>
    <t>BWP</t>
  </si>
  <si>
    <t>Brazilian real</t>
  </si>
  <si>
    <t>BRL</t>
  </si>
  <si>
    <t>Brunei dollar</t>
  </si>
  <si>
    <t>BND</t>
  </si>
  <si>
    <t>Bulgarian lev</t>
  </si>
  <si>
    <t>BGN</t>
  </si>
  <si>
    <t>Burundian franc</t>
  </si>
  <si>
    <t>BIF</t>
  </si>
  <si>
    <t>Cambodian riel</t>
  </si>
  <si>
    <t>KHR</t>
  </si>
  <si>
    <t>Canadian dollar</t>
  </si>
  <si>
    <t>CAD</t>
  </si>
  <si>
    <t>Cape Verdean escudo</t>
  </si>
  <si>
    <t>CVE</t>
  </si>
  <si>
    <t>Chilean peso</t>
  </si>
  <si>
    <t>CLP</t>
  </si>
  <si>
    <t>Chinese yuan</t>
  </si>
  <si>
    <t>CNY</t>
  </si>
  <si>
    <t>Colombian peso</t>
  </si>
  <si>
    <t>COP</t>
  </si>
  <si>
    <t>Comorian franc</t>
  </si>
  <si>
    <t>KMF</t>
  </si>
  <si>
    <t>Costa Rican colón</t>
  </si>
  <si>
    <t>CRC</t>
  </si>
  <si>
    <t>Cuban peso</t>
  </si>
  <si>
    <t>CUP</t>
  </si>
  <si>
    <t>Czech koruna</t>
  </si>
  <si>
    <t>CZK</t>
  </si>
  <si>
    <t>Congolese franc</t>
  </si>
  <si>
    <t>CDF</t>
  </si>
  <si>
    <t>Danish krone</t>
  </si>
  <si>
    <t>DKK</t>
  </si>
  <si>
    <t>Djiboutian franc</t>
  </si>
  <si>
    <t>DJF</t>
  </si>
  <si>
    <t>Dominican peso</t>
  </si>
  <si>
    <t>DOP</t>
  </si>
  <si>
    <t>Monthly</t>
  </si>
  <si>
    <t>Quarterly</t>
  </si>
  <si>
    <t>On deliverable</t>
  </si>
  <si>
    <t>On milestone</t>
  </si>
  <si>
    <t>mon</t>
  </si>
  <si>
    <t>qrt</t>
  </si>
  <si>
    <t>ondev</t>
  </si>
  <si>
    <t>onmil</t>
  </si>
  <si>
    <t>Governmental</t>
  </si>
  <si>
    <t>CBO</t>
  </si>
  <si>
    <t>Self-Help Group</t>
  </si>
  <si>
    <t>Trust</t>
  </si>
  <si>
    <t>FBO</t>
  </si>
  <si>
    <t>Other</t>
  </si>
  <si>
    <t>Non Governmental Organization</t>
  </si>
  <si>
    <t>cbo</t>
  </si>
  <si>
    <t>trust</t>
  </si>
  <si>
    <t>fbo</t>
  </si>
  <si>
    <t>other</t>
  </si>
  <si>
    <t>ngo</t>
  </si>
  <si>
    <t>shg</t>
  </si>
  <si>
    <t>gov</t>
  </si>
  <si>
    <t>cost</t>
  </si>
  <si>
    <t>nicra</t>
  </si>
  <si>
    <t>10_perc_dem</t>
  </si>
  <si>
    <t>na</t>
  </si>
  <si>
    <t>Not applicable</t>
  </si>
  <si>
    <t>NICRA</t>
  </si>
  <si>
    <t>10% de minimis</t>
  </si>
  <si>
    <t>10% of MTDC (Modified Total Direct Costs)</t>
  </si>
  <si>
    <t>Gold Star Kenya</t>
  </si>
  <si>
    <t>djfjKHGDKHa</t>
  </si>
  <si>
    <t>Fixed Amount Award</t>
  </si>
  <si>
    <t>Sub Agreement</t>
  </si>
  <si>
    <t>Sub Contract</t>
  </si>
  <si>
    <t>subaward_type_other</t>
  </si>
  <si>
    <t>entity_type_other</t>
  </si>
  <si>
    <t>fixed</t>
  </si>
  <si>
    <t>sub_agr</t>
  </si>
  <si>
    <t>subcont</t>
  </si>
  <si>
    <t>type</t>
  </si>
  <si>
    <t>entitytype</t>
  </si>
  <si>
    <t>opts_subaward_type.id</t>
  </si>
  <si>
    <t>opts_currency.code</t>
  </si>
  <si>
    <t>opts_reportingfrequency.id</t>
  </si>
  <si>
    <t>qtr</t>
  </si>
  <si>
    <t>opts_applicable_indirect_cost.id</t>
  </si>
  <si>
    <t>PT-FSGFD898987</t>
  </si>
  <si>
    <t>opts_entitytype.id</t>
  </si>
  <si>
    <t>hjgjhj</t>
  </si>
  <si>
    <t>hjhg</t>
  </si>
  <si>
    <t>hjgh</t>
  </si>
  <si>
    <t>Done once but can be revised any time under modification. Any change should keep a history</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</si>
  <si>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Salaries</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</si>
  <si>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Fringe Benefits</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</si>
  <si>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Equipment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</si>
  <si>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Supplies</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</si>
  <si>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Other Direct Costs</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</si>
  <si>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Indirect Costs</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</si>
  <si>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Implementation Budget</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</si>
  <si>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Cost Share</t>
    </r>
  </si>
  <si>
    <t>table_id</t>
  </si>
  <si>
    <t>currently_active</t>
  </si>
  <si>
    <t>salaries</t>
  </si>
  <si>
    <t>fringe_benefits</t>
  </si>
  <si>
    <t>equipment</t>
  </si>
  <si>
    <t>supplies</t>
  </si>
  <si>
    <t>other_direct_costs</t>
  </si>
  <si>
    <t>indirect_costs</t>
  </si>
  <si>
    <t>implementation_budget</t>
  </si>
  <si>
    <t>cost_share</t>
  </si>
  <si>
    <t>ddss</t>
  </si>
  <si>
    <t>timestamp</t>
  </si>
  <si>
    <t>last_changed</t>
  </si>
  <si>
    <t>user_id</t>
  </si>
  <si>
    <t>is_locked</t>
  </si>
  <si>
    <t>ssdf</t>
  </si>
  <si>
    <t>erwer</t>
  </si>
  <si>
    <t>werewrrewer</t>
  </si>
  <si>
    <t>wrwerwe</t>
  </si>
  <si>
    <t>wrwewewewr</t>
  </si>
  <si>
    <t>werwewerw</t>
  </si>
  <si>
    <t>wwerewrwe</t>
  </si>
  <si>
    <t>wrwwee</t>
  </si>
  <si>
    <t>wewewwrw</t>
  </si>
  <si>
    <t>wewewrwerw</t>
  </si>
  <si>
    <t>2.1 Obligation: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</si>
  <si>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Obligated Budget</t>
    </r>
  </si>
  <si>
    <r>
      <t>a.</t>
    </r>
    <r>
      <rPr>
        <sz val="7"/>
        <color theme="1"/>
        <rFont val="Times New Roman"/>
        <family val="1"/>
      </rPr>
      <t xml:space="preserve">       </t>
    </r>
    <r>
      <rPr>
        <sz val="11"/>
        <color theme="1"/>
        <rFont val="Calibri"/>
        <family val="2"/>
        <scheme val="minor"/>
      </rPr>
      <t>Salaries</t>
    </r>
  </si>
  <si>
    <r>
      <t>b.</t>
    </r>
    <r>
      <rPr>
        <sz val="7"/>
        <color theme="1"/>
        <rFont val="Times New Roman"/>
        <family val="1"/>
      </rPr>
      <t xml:space="preserve">       </t>
    </r>
    <r>
      <rPr>
        <sz val="11"/>
        <color theme="1"/>
        <rFont val="Calibri"/>
        <family val="2"/>
        <scheme val="minor"/>
      </rPr>
      <t>Fringe Benefits</t>
    </r>
  </si>
  <si>
    <r>
      <t>c.</t>
    </r>
    <r>
      <rPr>
        <sz val="7"/>
        <color theme="1"/>
        <rFont val="Times New Roman"/>
        <family val="1"/>
      </rPr>
      <t xml:space="preserve">       </t>
    </r>
    <r>
      <rPr>
        <sz val="11"/>
        <color theme="1"/>
        <rFont val="Calibri"/>
        <family val="2"/>
        <scheme val="minor"/>
      </rPr>
      <t>Equipment</t>
    </r>
  </si>
  <si>
    <r>
      <t>d.</t>
    </r>
    <r>
      <rPr>
        <sz val="7"/>
        <color theme="1"/>
        <rFont val="Times New Roman"/>
        <family val="1"/>
      </rPr>
      <t xml:space="preserve">       </t>
    </r>
    <r>
      <rPr>
        <sz val="11"/>
        <color theme="1"/>
        <rFont val="Calibri"/>
        <family val="2"/>
        <scheme val="minor"/>
      </rPr>
      <t>Supplies</t>
    </r>
  </si>
  <si>
    <r>
      <t>e.</t>
    </r>
    <r>
      <rPr>
        <sz val="7"/>
        <color theme="1"/>
        <rFont val="Times New Roman"/>
        <family val="1"/>
      </rPr>
      <t xml:space="preserve">       </t>
    </r>
    <r>
      <rPr>
        <sz val="11"/>
        <color theme="1"/>
        <rFont val="Calibri"/>
        <family val="2"/>
        <scheme val="minor"/>
      </rPr>
      <t>Other Direct Costs</t>
    </r>
  </si>
  <si>
    <r>
      <t>f.</t>
    </r>
    <r>
      <rPr>
        <sz val="7"/>
        <color theme="1"/>
        <rFont val="Times New Roman"/>
        <family val="1"/>
      </rPr>
      <t xml:space="preserve">        </t>
    </r>
    <r>
      <rPr>
        <sz val="11"/>
        <color theme="1"/>
        <rFont val="Calibri"/>
        <family val="2"/>
        <scheme val="minor"/>
      </rPr>
      <t>Indirect Costs</t>
    </r>
  </si>
  <si>
    <r>
      <t>g.</t>
    </r>
    <r>
      <rPr>
        <sz val="7"/>
        <color theme="1"/>
        <rFont val="Times New Roman"/>
        <family val="1"/>
      </rPr>
      <t xml:space="preserve">       </t>
    </r>
    <r>
      <rPr>
        <sz val="11"/>
        <color theme="1"/>
        <rFont val="Calibri"/>
        <family val="2"/>
        <scheme val="minor"/>
      </rPr>
      <t>Total (Aggregate)</t>
    </r>
  </si>
  <si>
    <r>
      <t>h.</t>
    </r>
    <r>
      <rPr>
        <sz val="7"/>
        <color theme="1"/>
        <rFont val="Times New Roman"/>
        <family val="1"/>
      </rPr>
      <t xml:space="preserve">       </t>
    </r>
    <r>
      <rPr>
        <sz val="11"/>
        <color theme="1"/>
        <rFont val="Calibri"/>
        <family val="2"/>
        <scheme val="minor"/>
      </rPr>
      <t>Cost share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</si>
  <si>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Obligation end date</t>
    </r>
  </si>
  <si>
    <t>obligated_budget</t>
  </si>
  <si>
    <t>aggregate_total</t>
  </si>
  <si>
    <t>obligation_end_date</t>
  </si>
  <si>
    <t>2.2.1 Modification Details: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</si>
  <si>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Budget Revision – by budget line (Amount; amended new total)</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</si>
  <si>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Obligation Revision – by budget line (Amount; amended new total)</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</si>
  <si>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LOP End Date (</t>
    </r>
    <r>
      <rPr>
        <i/>
        <sz val="11"/>
        <color theme="1"/>
        <rFont val="Calibri"/>
        <family val="2"/>
        <scheme val="minor"/>
      </rPr>
      <t>also under sub recipient</t>
    </r>
    <r>
      <rPr>
        <sz val="11"/>
        <color theme="1"/>
        <rFont val="Calibri"/>
        <family val="2"/>
        <scheme val="minor"/>
      </rPr>
      <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</si>
  <si>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Obligation End Date (</t>
    </r>
    <r>
      <rPr>
        <i/>
        <sz val="11"/>
        <color theme="1"/>
        <rFont val="Calibri"/>
        <family val="2"/>
        <scheme val="minor"/>
      </rPr>
      <t>under obligation</t>
    </r>
    <r>
      <rPr>
        <sz val="11"/>
        <color theme="1"/>
        <rFont val="Calibri"/>
        <family val="2"/>
        <scheme val="minor"/>
      </rPr>
      <t>)</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</si>
  <si>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Revisions to Provisions/Conditions/Scope of work (check box)</t>
    </r>
  </si>
  <si>
    <t>budget_revision</t>
  </si>
  <si>
    <t>obligation_revision</t>
  </si>
  <si>
    <t>lop_end_date</t>
  </si>
  <si>
    <t>revisions_to_provisions</t>
  </si>
  <si>
    <t>This needs to be clarified</t>
  </si>
  <si>
    <t>This has aleardy been captured under subrecipient and is not clear</t>
  </si>
  <si>
    <t>Needs a rediscussion with Sarah</t>
  </si>
  <si>
    <t>545435t4ff</t>
  </si>
  <si>
    <t>yearmonth</t>
  </si>
  <si>
    <t>4.1 Financial Reports</t>
  </si>
  <si>
    <t>Reporting Month &amp; Year</t>
  </si>
  <si>
    <t>Date received from sub recipient</t>
  </si>
  <si>
    <t>4.1.1 Reported Expenditure (by sub recipient) (Input)</t>
  </si>
  <si>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Total Expenses (Aggregate)</t>
    </r>
  </si>
  <si>
    <t>- Enter zero if no amount</t>
  </si>
  <si>
    <t>date_report_received</t>
  </si>
  <si>
    <t>total_aggregate_expenses</t>
  </si>
  <si>
    <t>attachment_name</t>
  </si>
  <si>
    <t>attachment_location</t>
  </si>
  <si>
    <t>sfsdfsdfsdf</t>
  </si>
  <si>
    <t>sfdsdsdfsf</t>
  </si>
  <si>
    <t>sdfsdfsds</t>
  </si>
  <si>
    <t>sdsdfs</t>
  </si>
  <si>
    <t>fgfdfgdfg</t>
  </si>
  <si>
    <t>dfgdfgdfgdfg</t>
  </si>
  <si>
    <t>fdg</t>
  </si>
  <si>
    <t>fdgdfgdfg</t>
  </si>
  <si>
    <t>dgdfdfgf gdgfdfg dfgd fg</t>
  </si>
  <si>
    <t>dfgdfgddfgdfgdfgdfgfd</t>
  </si>
  <si>
    <t>4.2 Cost Share (separate entries and report outputs)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</si>
  <si>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Cost Share Obligation</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</si>
  <si>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Reporting month</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</si>
  <si>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Amount reported</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</si>
  <si>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Cumulative to date (Amount; %ge of obligation)</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</si>
  <si>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Remaining (Obligation less cumulative reported)</t>
    </r>
  </si>
  <si>
    <t>cost_share_obligation</t>
  </si>
  <si>
    <t>amount_reported</t>
  </si>
  <si>
    <t>cumulative_reported_bfwd</t>
  </si>
  <si>
    <t>Needs further explanation</t>
  </si>
  <si>
    <t>cumulative_to_date</t>
  </si>
  <si>
    <t>remaining</t>
  </si>
  <si>
    <t>Get to hear about this section again</t>
  </si>
  <si>
    <t>iiuiuiuiooo</t>
  </si>
  <si>
    <t>iguguuyufgyuguyguy</t>
  </si>
  <si>
    <t>Needs further explanation. Can the label be renamed?</t>
  </si>
  <si>
    <t>5.1 Solicitation</t>
  </si>
  <si>
    <t>This is a module to capture data about various NOFOs that the activity may share publicly for interested parties to apply. Interested Parties will apply for the same and an evaluation process ( interms of M&amp;E, technical , Budget etc ) will take place followed by rating on each of the key selected areas to guide on the suitability.   There will be a NOFO ID which will be used to link the APplicats/Applications to the solicitation.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</si>
  <si>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Donor</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</si>
  <si>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Prime Award Name</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</si>
  <si>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Prime Award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</si>
  <si>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Country of Implementation</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</si>
  <si>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Prime award Period of Implementation (start date ) (End date )</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</si>
  <si>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Funding opportunity notification No. (upload the notification of funding opportunity (NOFO) document and copies of adverts)</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</si>
  <si>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NOFO Period of Performance; (start date ) (End date )</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</si>
  <si>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Award Mechanism (Fixed Amount Award/Sub Agreement/Sub Contract/Other – specify)</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</si>
  <si>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Date of issuance</t>
    </r>
  </si>
  <si>
    <r>
      <t xml:space="preserve">       </t>
    </r>
    <r>
      <rPr>
        <sz val="11"/>
        <color theme="1"/>
        <rFont val="Calibri"/>
        <family val="2"/>
        <scheme val="minor"/>
      </rPr>
      <t>x.</t>
    </r>
    <r>
      <rPr>
        <sz val="7"/>
        <color theme="1"/>
        <rFont val="Times New Roman"/>
        <family val="1"/>
      </rPr>
      <t xml:space="preserve">            </t>
    </r>
    <r>
      <rPr>
        <sz val="11"/>
        <color theme="1"/>
        <rFont val="Calibri"/>
        <family val="2"/>
        <scheme val="minor"/>
      </rPr>
      <t> </t>
    </r>
  </si>
  <si>
    <r>
      <t xml:space="preserve">      </t>
    </r>
    <r>
      <rPr>
        <sz val="11"/>
        <color theme="1"/>
        <rFont val="Calibri"/>
        <family val="2"/>
        <scheme val="minor"/>
      </rPr>
      <t>xi.</t>
    </r>
    <r>
      <rPr>
        <sz val="7"/>
        <color theme="1"/>
        <rFont val="Times New Roman"/>
        <family val="1"/>
      </rPr>
      <t xml:space="preserve">            </t>
    </r>
    <r>
      <rPr>
        <sz val="11"/>
        <color theme="1"/>
        <rFont val="Calibri"/>
        <family val="2"/>
        <scheme val="minor"/>
      </rPr>
      <t>Submission by  date (yyyy-mm-dd)</t>
    </r>
  </si>
  <si>
    <r>
      <t xml:space="preserve">    </t>
    </r>
    <r>
      <rPr>
        <sz val="11"/>
        <color theme="1"/>
        <rFont val="Calibri"/>
        <family val="2"/>
        <scheme val="minor"/>
      </rPr>
      <t>xii.</t>
    </r>
    <r>
      <rPr>
        <sz val="7"/>
        <color theme="1"/>
        <rFont val="Times New Roman"/>
        <family val="1"/>
      </rPr>
      <t xml:space="preserve">            </t>
    </r>
    <r>
      <rPr>
        <sz val="11"/>
        <color theme="1"/>
        <rFont val="Calibri"/>
        <family val="2"/>
        <scheme val="minor"/>
      </rPr>
      <t>Submission Means (email &lt;provide email address where applications are being sent&gt;, bid box (for physical application) )</t>
    </r>
  </si>
  <si>
    <t>This carries</t>
  </si>
  <si>
    <t>nofo_number</t>
  </si>
  <si>
    <t>performance_start_date</t>
  </si>
  <si>
    <t>performance_end_date</t>
  </si>
  <si>
    <t>award_mechanism</t>
  </si>
  <si>
    <r>
      <t xml:space="preserve">     </t>
    </r>
    <r>
      <rPr>
        <sz val="11"/>
        <color rgb="FFFF0000"/>
        <rFont val="Calibri"/>
        <family val="2"/>
        <scheme val="minor"/>
      </rPr>
      <t>iii.</t>
    </r>
    <r>
      <rPr>
        <sz val="7"/>
        <color rgb="FFFF0000"/>
        <rFont val="Times New Roman"/>
        <family val="1"/>
      </rPr>
      <t xml:space="preserve">            </t>
    </r>
    <r>
      <rPr>
        <sz val="11"/>
        <color rgb="FFFF0000"/>
        <rFont val="Calibri"/>
        <family val="2"/>
        <scheme val="minor"/>
      </rPr>
      <t>Type of Sub Award (Fixed Amount Award/Sub Agreement/Sub Contract/Other – specify)</t>
    </r>
  </si>
  <si>
    <t xml:space="preserve">pull options from opts_subaward_type </t>
  </si>
  <si>
    <t>date_of_issuance</t>
  </si>
  <si>
    <t>submission_by_date</t>
  </si>
  <si>
    <t>means_of_submission</t>
  </si>
  <si>
    <t>email</t>
  </si>
  <si>
    <t>bid_box</t>
  </si>
  <si>
    <t>refer toopts_submission_means</t>
  </si>
  <si>
    <t>submissionmeans</t>
  </si>
  <si>
    <t>active</t>
  </si>
  <si>
    <t>Percentage of the obligated budget that each partner/subrecipient will contribute</t>
  </si>
  <si>
    <r>
      <t xml:space="preserve">  </t>
    </r>
    <r>
      <rPr>
        <sz val="11"/>
        <color rgb="FFFF0000"/>
        <rFont val="Calibri"/>
        <family val="2"/>
        <scheme val="minor"/>
      </rPr>
      <t>viii.</t>
    </r>
    <r>
      <rPr>
        <sz val="7"/>
        <color rgb="FFFF0000"/>
        <rFont val="Times New Roman"/>
        <family val="1"/>
      </rPr>
      <t xml:space="preserve">            </t>
    </r>
    <r>
      <rPr>
        <sz val="11"/>
        <color rgb="FFFF0000"/>
        <rFont val="Calibri"/>
        <family val="2"/>
        <scheme val="minor"/>
      </rPr>
      <t>Applicable Indirect Cost (NICRA; 10% de minimis; N/A) (How will indirect cost be charged) – Value/%ge/N/A)</t>
    </r>
  </si>
  <si>
    <t>2.1 Sub Award Life Of Project Budget</t>
  </si>
  <si>
    <t>Award_amount</t>
  </si>
  <si>
    <t>subaward_agreement_location</t>
  </si>
  <si>
    <t>subaward_agreement_filename</t>
  </si>
  <si>
    <t>subaward_budget_filename</t>
  </si>
  <si>
    <t>subaward_budget_location</t>
  </si>
  <si>
    <t>status</t>
  </si>
  <si>
    <t>Active</t>
  </si>
  <si>
    <t>Under close out</t>
  </si>
  <si>
    <t>Closed</t>
  </si>
  <si>
    <t>Reporting Currency: This will determine the monitory value of the entered fields across all the data entry fields  and will at the user interface show the currency, weather Local currecy /usd or any other amount</t>
  </si>
  <si>
    <t>travel</t>
  </si>
  <si>
    <t>hjhjhjgj</t>
  </si>
  <si>
    <t>hjhgfhgfhkjjggh</t>
  </si>
  <si>
    <t>is_scope_of_work_changed</t>
  </si>
  <si>
    <t>is_standardard_provisions_changed</t>
  </si>
  <si>
    <t>is_reporting_requirements_changed</t>
  </si>
  <si>
    <t>is_lop_enddate_changed</t>
  </si>
  <si>
    <t>is_obligation_enddate_changed</t>
  </si>
  <si>
    <t>is_lop_budget_changed</t>
  </si>
  <si>
    <t>is_obligation_budget_changed</t>
  </si>
  <si>
    <t>modification_number</t>
  </si>
  <si>
    <t>At any point, the obligation should never go beyond the LOP budget</t>
  </si>
  <si>
    <t>modification_filename</t>
  </si>
  <si>
    <t>modification_file_location</t>
  </si>
  <si>
    <t>This will help minitor the revision that has been done to the lop budget. At any point , the original budget should never change.</t>
  </si>
  <si>
    <t>update_no</t>
  </si>
  <si>
    <t>Mod 1</t>
  </si>
  <si>
    <t>Mod 2</t>
  </si>
  <si>
    <t>Mod 3</t>
  </si>
  <si>
    <t>Mod 4</t>
  </si>
  <si>
    <t>Should be unique for same subrecipient</t>
  </si>
  <si>
    <t>Do a validation for that</t>
  </si>
  <si>
    <t xml:space="preserve">if yes is selected, load the lop_budget page and the required details. This needs you to enter the existing details and then any new entries will translate </t>
  </si>
  <si>
    <t>subrecipient_status</t>
  </si>
  <si>
    <t>Under_close_out</t>
  </si>
  <si>
    <t>US Agency For International Development</t>
  </si>
  <si>
    <t>dfdf</t>
  </si>
  <si>
    <t>cvxvcx</t>
  </si>
  <si>
    <t>dfsdfsdfsdsdsd</t>
  </si>
  <si>
    <t>fsdfsdfsdfsfd</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</si>
  <si>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Name of Organization</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</si>
  <si>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Type of Organization (E.g. Self-Help Group; non-profit; For-profit; NGO; Trust; Religious; etc.)</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</si>
  <si>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Contact Details</t>
    </r>
  </si>
  <si>
    <r>
      <t>a.</t>
    </r>
    <r>
      <rPr>
        <sz val="7"/>
        <color theme="1"/>
        <rFont val="Times New Roman"/>
        <family val="1"/>
      </rPr>
      <t xml:space="preserve">       </t>
    </r>
    <r>
      <rPr>
        <sz val="11"/>
        <color theme="1"/>
        <rFont val="Calibri"/>
        <family val="2"/>
        <scheme val="minor"/>
      </rPr>
      <t>Postal Address</t>
    </r>
  </si>
  <si>
    <r>
      <t>b.</t>
    </r>
    <r>
      <rPr>
        <sz val="7"/>
        <color theme="1"/>
        <rFont val="Times New Roman"/>
        <family val="1"/>
      </rPr>
      <t xml:space="preserve">       </t>
    </r>
    <r>
      <rPr>
        <sz val="11"/>
        <color theme="1"/>
        <rFont val="Calibri"/>
        <family val="2"/>
        <scheme val="minor"/>
      </rPr>
      <t>Email Address</t>
    </r>
  </si>
  <si>
    <r>
      <t>c.</t>
    </r>
    <r>
      <rPr>
        <sz val="7"/>
        <color theme="1"/>
        <rFont val="Times New Roman"/>
        <family val="1"/>
      </rPr>
      <t xml:space="preserve">       </t>
    </r>
    <r>
      <rPr>
        <sz val="11"/>
        <color theme="1"/>
        <rFont val="Calibri"/>
        <family val="2"/>
        <scheme val="minor"/>
      </rPr>
      <t>Phone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</si>
  <si>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Executives</t>
    </r>
  </si>
  <si>
    <r>
      <t>a.</t>
    </r>
    <r>
      <rPr>
        <sz val="7"/>
        <color theme="1"/>
        <rFont val="Times New Roman"/>
        <family val="1"/>
      </rPr>
      <t xml:space="preserve">       </t>
    </r>
    <r>
      <rPr>
        <sz val="11"/>
        <color theme="1"/>
        <rFont val="Calibri"/>
        <family val="2"/>
        <scheme val="minor"/>
      </rPr>
      <t>Name</t>
    </r>
  </si>
  <si>
    <r>
      <t>b.</t>
    </r>
    <r>
      <rPr>
        <sz val="7"/>
        <color theme="1"/>
        <rFont val="Times New Roman"/>
        <family val="1"/>
      </rPr>
      <t xml:space="preserve">       </t>
    </r>
    <r>
      <rPr>
        <sz val="11"/>
        <color theme="1"/>
        <rFont val="Calibri"/>
        <family val="2"/>
        <scheme val="minor"/>
      </rPr>
      <t>Title</t>
    </r>
  </si>
  <si>
    <t>5.3 Mandatory Requirements Check:</t>
  </si>
  <si>
    <t>Check if the Applicant meets the minimum criteria based on the listed requirement below;</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</si>
  <si>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Registration Status/certificate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</si>
  <si>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Nationality</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</si>
  <si>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PIN Certificate</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</si>
  <si>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Tax compliance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</si>
  <si>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 xml:space="preserve">Universal Entity identifier Number ( </t>
    </r>
    <r>
      <rPr>
        <i/>
        <sz val="11"/>
        <color theme="1"/>
        <rFont val="Calibri"/>
        <family val="2"/>
        <scheme val="minor"/>
      </rPr>
      <t>If number not available, share proof that of application for the number</t>
    </r>
    <r>
      <rPr>
        <sz val="11"/>
        <color theme="1"/>
        <rFont val="Calibri"/>
        <family val="2"/>
        <scheme val="minor"/>
      </rPr>
      <t>)</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</si>
  <si>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 xml:space="preserve">Etc ( </t>
    </r>
    <r>
      <rPr>
        <i/>
        <sz val="11"/>
        <color theme="1"/>
        <rFont val="Calibri"/>
        <family val="2"/>
        <scheme val="minor"/>
      </rPr>
      <t>Any other requirement that will be added later</t>
    </r>
    <r>
      <rPr>
        <sz val="11"/>
        <color theme="1"/>
        <rFont val="Calibri"/>
        <family val="2"/>
        <scheme val="minor"/>
      </rPr>
      <t>)</t>
    </r>
  </si>
  <si>
    <r>
      <t>Final Eligibility Status: Eligible/Ineligible (</t>
    </r>
    <r>
      <rPr>
        <i/>
        <sz val="11"/>
        <color theme="1"/>
        <rFont val="Calibri"/>
        <family val="2"/>
        <scheme val="minor"/>
      </rPr>
      <t>If ineligible , end the process at this point)</t>
    </r>
  </si>
  <si>
    <t>organization_name</t>
  </si>
  <si>
    <t>type_of_organization</t>
  </si>
  <si>
    <t>postal_address</t>
  </si>
  <si>
    <t>phoneno</t>
  </si>
  <si>
    <t>executive_name</t>
  </si>
  <si>
    <t>executive_title</t>
  </si>
  <si>
    <t>Are these multiple?</t>
  </si>
  <si>
    <t>nationality</t>
  </si>
  <si>
    <t>has_pin_certificate</t>
  </si>
  <si>
    <t>pin_number</t>
  </si>
  <si>
    <t>is_tax_compliant</t>
  </si>
  <si>
    <t>tax_compliant_certificate_file</t>
  </si>
  <si>
    <t>universal_entity_number</t>
  </si>
  <si>
    <t>final_eligibility_status</t>
  </si>
  <si>
    <t>eligible_ineligible</t>
  </si>
  <si>
    <t>Do we need to upload these documents?</t>
  </si>
  <si>
    <t>5.5 Pre-Award Assessment</t>
  </si>
  <si>
    <t xml:space="preserve">From the selected applicants above, we will need to do overall risk rating and recommend whether to issue a subaward with or without conditions , issue a subaward subject to COP/Director’s approval or not to issue a subaward. A  </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</si>
  <si>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Applicant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</si>
  <si>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Overall Risk Rating</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</si>
  <si>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Upload of Pre-award assessment Report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</si>
  <si>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Recommendation</t>
    </r>
  </si>
  <si>
    <r>
      <t>a.</t>
    </r>
    <r>
      <rPr>
        <sz val="7"/>
        <color theme="1"/>
        <rFont val="Times New Roman"/>
        <family val="1"/>
      </rPr>
      <t xml:space="preserve">       </t>
    </r>
    <r>
      <rPr>
        <sz val="11"/>
        <color theme="1"/>
        <rFont val="Calibri"/>
        <family val="2"/>
        <scheme val="minor"/>
      </rPr>
      <t>Sub Award with no Conditions</t>
    </r>
  </si>
  <si>
    <r>
      <t>b.</t>
    </r>
    <r>
      <rPr>
        <sz val="7"/>
        <color theme="1"/>
        <rFont val="Times New Roman"/>
        <family val="1"/>
      </rPr>
      <t xml:space="preserve">       </t>
    </r>
    <r>
      <rPr>
        <sz val="11"/>
        <color theme="1"/>
        <rFont val="Calibri"/>
        <family val="2"/>
        <scheme val="minor"/>
      </rPr>
      <t>Subaward with Conditions</t>
    </r>
  </si>
  <si>
    <r>
      <t>c.</t>
    </r>
    <r>
      <rPr>
        <sz val="7"/>
        <color theme="1"/>
        <rFont val="Times New Roman"/>
        <family val="1"/>
      </rPr>
      <t xml:space="preserve">       </t>
    </r>
    <r>
      <rPr>
        <sz val="11"/>
        <color theme="1"/>
        <rFont val="Calibri"/>
        <family val="2"/>
        <scheme val="minor"/>
      </rPr>
      <t>Sub Award Subject to COP/Director’s Approval</t>
    </r>
  </si>
  <si>
    <r>
      <t>d.</t>
    </r>
    <r>
      <rPr>
        <sz val="7"/>
        <color theme="1"/>
        <rFont val="Times New Roman"/>
        <family val="1"/>
      </rPr>
      <t xml:space="preserve">       </t>
    </r>
    <r>
      <rPr>
        <sz val="11"/>
        <color theme="1"/>
        <rFont val="Calibri"/>
        <family val="2"/>
        <scheme val="minor"/>
      </rPr>
      <t>Do not Issue a sub award</t>
    </r>
  </si>
  <si>
    <t>6.0 Sub Award Close-out</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</si>
  <si>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Partner</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</si>
  <si>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Close-out date (</t>
    </r>
    <r>
      <rPr>
        <i/>
        <sz val="11"/>
        <color theme="1"/>
        <rFont val="Calibri"/>
        <family val="2"/>
        <scheme val="minor"/>
      </rPr>
      <t>From the latest Modification end date</t>
    </r>
    <r>
      <rPr>
        <sz val="11"/>
        <color theme="1"/>
        <rFont val="Calibri"/>
        <family val="2"/>
        <scheme val="minor"/>
      </rPr>
      <t>)</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</si>
  <si>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Close-out Notification Due Date (3 Months to Close-out Date) (</t>
    </r>
    <r>
      <rPr>
        <i/>
        <sz val="11"/>
        <color theme="1"/>
        <rFont val="Calibri"/>
        <family val="2"/>
        <scheme val="minor"/>
      </rPr>
      <t xml:space="preserve"> Close Out notification letters to be uploaded </t>
    </r>
    <r>
      <rPr>
        <sz val="11"/>
        <color theme="1"/>
        <rFont val="Calibri"/>
        <family val="2"/>
        <scheme val="minor"/>
      </rPr>
      <t>)</t>
    </r>
  </si>
  <si>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Final Financial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</si>
  <si>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Final VAT Report</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</si>
  <si>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Final Program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</si>
  <si>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Final Asset Inventory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</si>
  <si>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Final Reconciliations</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</si>
  <si>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Balance in hand refunded/received</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</si>
  <si>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Bank Account closes if applicable</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</si>
  <si>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Close out checklist (To be uploaded)</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</si>
  <si>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Share Point Link for accessing the subrecipient documents/resources</t>
    </r>
  </si>
  <si>
    <t>Subaward with Conditions</t>
  </si>
  <si>
    <t>Sub Award Subject to COP/Directors Approval</t>
  </si>
  <si>
    <t>Do not Issue a sub award</t>
  </si>
  <si>
    <t>Sub Award with no Conditions</t>
  </si>
  <si>
    <t>recommendation</t>
  </si>
  <si>
    <t>mod1</t>
  </si>
  <si>
    <t>mod2</t>
  </si>
  <si>
    <t>mod3</t>
  </si>
  <si>
    <t>mod4</t>
  </si>
  <si>
    <t>mod5</t>
  </si>
  <si>
    <t>mod6</t>
  </si>
  <si>
    <t>mod7</t>
  </si>
  <si>
    <t>mod8</t>
  </si>
  <si>
    <t>mod9</t>
  </si>
  <si>
    <t>mod10</t>
  </si>
  <si>
    <t>mod11</t>
  </si>
  <si>
    <t>mod12</t>
  </si>
  <si>
    <t>mod13</t>
  </si>
  <si>
    <t>mod14</t>
  </si>
  <si>
    <t>mod15</t>
  </si>
  <si>
    <t>mod16</t>
  </si>
  <si>
    <t>Mod 5</t>
  </si>
  <si>
    <t>Mod 6</t>
  </si>
  <si>
    <t>Mod 7</t>
  </si>
  <si>
    <t>Mod 8</t>
  </si>
  <si>
    <t>Mod 9</t>
  </si>
  <si>
    <t>Mod 10</t>
  </si>
  <si>
    <t>Mod 11</t>
  </si>
  <si>
    <t>Mod 12</t>
  </si>
  <si>
    <t>Mod 13</t>
  </si>
  <si>
    <t>Mod 14</t>
  </si>
  <si>
    <t>Mod 15</t>
  </si>
  <si>
    <t>Mod 16</t>
  </si>
  <si>
    <t>upload Minutes file</t>
  </si>
  <si>
    <t>current_preiod_receipts</t>
  </si>
  <si>
    <t>Not entered every Month</t>
  </si>
  <si>
    <t>Will will be referencing to the cost share obligation indicated at the obligation_infor table</t>
  </si>
  <si>
    <t>should be pulled from latest obligation_infor but should not be editable.This will assit in doing retrospective reports</t>
  </si>
  <si>
    <t xml:space="preserve">to be auto-calculating </t>
  </si>
  <si>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Cumulative reported brought forward</t>
    </r>
  </si>
  <si>
    <t>Brought forward means cumulative up to the month before the curret</t>
  </si>
  <si>
    <t>solicitaion Document,Advert</t>
  </si>
  <si>
    <t>solicitation_id</t>
  </si>
  <si>
    <t>all subrecepitients will have to start from this point</t>
  </si>
  <si>
    <t>For sub-recipients who come through non-competitive process, while at the pre-award phase , the tool should skip to the pre award assessment section.</t>
  </si>
  <si>
    <t>5.4 Evaluation</t>
  </si>
  <si>
    <t>Here , we are evaluating the applicants and scoring/rating them on various sections/criteria. Each section has subsections in form of questions with marks/scores which once updated, we will sum the total score per section to guide on the overall performance per applicant. The files used in scoring will be finally uploaded into the system in PDF form for future reference , then on the system , we will capture scores per main sections/criteria.</t>
  </si>
  <si>
    <t>There should be a module within the system to manage ( Add , activate, associate Evaluation Areas to a NOFO that will be used to evaluate the applicants. On the module, each evaluation will have a maximum score that will be uniform across all the applicants)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</si>
  <si>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Technical Evaluation (Total Score )</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</si>
  <si>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M&amp;E Evaluation (Total Score )</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</si>
  <si>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Finance Evaluation (Total Score )</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</si>
  <si>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Other Evaluation as Applicable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</si>
  <si>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Overall Score ( Sum across the evaluation areas )</t>
    </r>
  </si>
  <si>
    <t>5.5 Post Evaluation Meeting</t>
  </si>
  <si>
    <t>This section will aim to go through the evaluations and recommendations based on the evaluation results. This will be done by a committee with evidence of Minutes. The minutes will be uploaded to the system.</t>
  </si>
  <si>
    <r>
      <t>i.</t>
    </r>
    <r>
      <rPr>
        <sz val="7"/>
        <color theme="1"/>
        <rFont val="Times New Roman"/>
        <family val="1"/>
      </rPr>
      <t xml:space="preserve">                     </t>
    </r>
    <r>
      <rPr>
        <sz val="11"/>
        <color theme="1"/>
        <rFont val="Calibri"/>
        <family val="2"/>
        <scheme val="minor"/>
      </rPr>
      <t>List the Selected Applicants (F</t>
    </r>
    <r>
      <rPr>
        <i/>
        <sz val="11"/>
        <color theme="1"/>
        <rFont val="Calibri"/>
        <family val="2"/>
        <scheme val="minor"/>
      </rPr>
      <t>rom those who passed the mandatory requirements check</t>
    </r>
    <r>
      <rPr>
        <sz val="11"/>
        <color theme="1"/>
        <rFont val="Calibri"/>
        <family val="2"/>
        <scheme val="minor"/>
      </rPr>
      <t>.)</t>
    </r>
  </si>
  <si>
    <r>
      <t>ii.</t>
    </r>
    <r>
      <rPr>
        <sz val="7"/>
        <color theme="1"/>
        <rFont val="Times New Roman"/>
        <family val="1"/>
      </rPr>
      <t xml:space="preserve">                   </t>
    </r>
    <r>
      <rPr>
        <sz val="11"/>
        <color theme="1"/>
        <rFont val="Calibri"/>
        <family val="2"/>
        <scheme val="minor"/>
      </rPr>
      <t>Upload of Minutes</t>
    </r>
  </si>
  <si>
    <t>ffgf</t>
  </si>
  <si>
    <t>fdgdfg</t>
  </si>
  <si>
    <t>dffgdfdfg</t>
  </si>
  <si>
    <t>fdfgfdg</t>
  </si>
  <si>
    <t>dfgfd</t>
  </si>
  <si>
    <t>has_registration_certificate</t>
  </si>
  <si>
    <t>applicate_id</t>
  </si>
  <si>
    <t>technical_evaluation_score</t>
  </si>
  <si>
    <t>mne_evaluation</t>
  </si>
  <si>
    <t>finance_evaluation</t>
  </si>
  <si>
    <t>other_evaluation</t>
  </si>
  <si>
    <t>overall_score</t>
  </si>
  <si>
    <t>technical_evaluation_attachment</t>
  </si>
  <si>
    <t>mne_evaluation_attachment</t>
  </si>
  <si>
    <t>finance_evaluation_attachment</t>
  </si>
  <si>
    <t>other_evaluation_attachment</t>
  </si>
  <si>
    <t>jshdksjkfhskdj</t>
  </si>
  <si>
    <t>dsjdfhsjgdfh</t>
  </si>
  <si>
    <t>sdjfsfgdjhsgujdfs</t>
  </si>
  <si>
    <t>is_applicant_selected</t>
  </si>
  <si>
    <t>post_evaluation_minutes</t>
  </si>
  <si>
    <t>applicant_id</t>
  </si>
  <si>
    <t>overall_risk_rating</t>
  </si>
  <si>
    <t>pre_award_assesment_report</t>
  </si>
  <si>
    <t>sdhgfdjs</t>
  </si>
  <si>
    <t>dsdfssfsdf</t>
  </si>
  <si>
    <t>sdfdfsdfsdffd</t>
  </si>
  <si>
    <t>dsdfsfdsdf</t>
  </si>
  <si>
    <t>dsfsdjhgdsjfhsgdjhfj</t>
  </si>
  <si>
    <t>sdhgfddsjs</t>
  </si>
  <si>
    <t>sub_recipient_id</t>
  </si>
  <si>
    <t>close_out_date</t>
  </si>
  <si>
    <t>close_out_notification_due_date</t>
  </si>
  <si>
    <t>final_financial_report</t>
  </si>
  <si>
    <t>final_vat_report</t>
  </si>
  <si>
    <t>final_program_report</t>
  </si>
  <si>
    <t>final_asset_inventory_report</t>
  </si>
  <si>
    <t>final_reconciliations</t>
  </si>
  <si>
    <t>balance_in_hand_refunded</t>
  </si>
  <si>
    <t>bank_account_closes</t>
  </si>
  <si>
    <t>close_out_checklist_file</t>
  </si>
  <si>
    <t>share_point_link</t>
  </si>
  <si>
    <t>sdfsdfsdf</t>
  </si>
  <si>
    <t>sdfsfdsfswerw</t>
  </si>
  <si>
    <t>This data should be saved on the applicant details tables. On the interface, it will require a new one</t>
  </si>
  <si>
    <t>Donor Name</t>
  </si>
  <si>
    <t>Donar Code</t>
  </si>
  <si>
    <t>Prime Recipient</t>
  </si>
  <si>
    <t>Prime Award Number</t>
  </si>
  <si>
    <t>Country of Implementation</t>
  </si>
  <si>
    <t>Implementation Start Date</t>
  </si>
  <si>
    <t>Implemntation End Date</t>
  </si>
  <si>
    <t>Obligation End Date</t>
  </si>
  <si>
    <t>Cost Share Obligation</t>
  </si>
  <si>
    <t>Grant Amount</t>
  </si>
  <si>
    <t>input Field</t>
  </si>
  <si>
    <t>Type</t>
  </si>
  <si>
    <t>input</t>
  </si>
  <si>
    <t>select</t>
  </si>
  <si>
    <t>input date</t>
  </si>
  <si>
    <t>Teaxt Area</t>
  </si>
  <si>
    <t>Select</t>
  </si>
  <si>
    <t>Input</t>
  </si>
  <si>
    <t>Input with placeholder</t>
  </si>
  <si>
    <t>&lt;div class='form-group'&gt;
&lt;label for='exampleInputEmail1'&gt;Email address&lt;/label&gt;
&lt;input type='input' class='form-control' id='exampleInputEmail1' name=''  placeholder=''/&gt;
&lt;/div&gt;</t>
  </si>
  <si>
    <t>&lt;div class='form-group'&gt;
&lt;label for='exampleInputEmail1'&gt;Email address&lt;/label&gt;
&lt;input type='input' class='form-control' id='exampleInputEmail1' aria-describedby='emailHelp' name=''  placeholder=''&gt;
&lt;small id='emailHelp' class='form-text text-muted'&gt;We'll never share your email with anyone else.&lt;/small&gt;
&lt;/div&gt;</t>
  </si>
  <si>
    <t xml:space="preserve"> &lt;div class='form-group'&gt;
&lt;label for='exampleFormControlTextarea1'&gt;Example textarea&lt;/label&gt;
&lt;textarea class='form-control' id='exampleFormControlTextarea1' rows='3'&gt;&lt;/textarea&gt;
&lt;/div&gt;</t>
  </si>
  <si>
    <t xml:space="preserve"> &lt;div class='form-group'&gt;
&lt;label for='exampleFormControlSelect1'&gt;Example select&lt;/label&gt;
&lt;select class='form-control' id='exampleFormControlSelect1'&gt;
&lt;/select&gt;
&lt;/div&gt;</t>
  </si>
  <si>
    <t>Deloitte &amp; Touche Limited</t>
  </si>
  <si>
    <t>Nofo Number</t>
  </si>
  <si>
    <t>Performance Start Date</t>
  </si>
  <si>
    <t>Performance End Date</t>
  </si>
  <si>
    <t>Award Mechanism</t>
  </si>
  <si>
    <t>Date of Issuance</t>
  </si>
  <si>
    <t>Submission By Date</t>
  </si>
  <si>
    <t>Means of Submission</t>
  </si>
  <si>
    <t>Upload Documents</t>
  </si>
  <si>
    <t>Documents Name(s)</t>
  </si>
  <si>
    <t>Grant Name</t>
  </si>
  <si>
    <t>input Field Name</t>
  </si>
  <si>
    <t>date</t>
  </si>
  <si>
    <t>upload</t>
  </si>
  <si>
    <t>Organization Name</t>
  </si>
  <si>
    <t>Type of Organization</t>
  </si>
  <si>
    <t>Postal Address</t>
  </si>
  <si>
    <t>Email Address</t>
  </si>
  <si>
    <t>Phone Number</t>
  </si>
  <si>
    <t>Executive Name</t>
  </si>
  <si>
    <t>Executive Title</t>
  </si>
  <si>
    <t>Nationality</t>
  </si>
  <si>
    <t>Has Pin Certificate</t>
  </si>
  <si>
    <t>Pin Number</t>
  </si>
  <si>
    <t>Upload Tax Compliant Certificate</t>
  </si>
  <si>
    <t>Certificate Name</t>
  </si>
  <si>
    <t>Upload Universal entity Certificate</t>
  </si>
  <si>
    <t>Solicitaion id</t>
  </si>
  <si>
    <t>Has Registration Certificate?</t>
  </si>
  <si>
    <t>universal_entity_certificate_file</t>
  </si>
  <si>
    <t>Solicitation</t>
  </si>
  <si>
    <t>Html</t>
  </si>
  <si>
    <t>Has Pin Certificate?</t>
  </si>
  <si>
    <t>Is Tax Compliant?</t>
  </si>
  <si>
    <t>Non Profit</t>
  </si>
  <si>
    <t>For Profit</t>
  </si>
  <si>
    <t>NGO</t>
  </si>
  <si>
    <t>Religious</t>
  </si>
  <si>
    <t>organizationtypes</t>
  </si>
  <si>
    <t>Universal Entity Number</t>
  </si>
  <si>
    <t>pin_certificate_attachment</t>
  </si>
  <si>
    <t>other_requirement_attachment_file</t>
  </si>
  <si>
    <t>Upload Other Required Attachments</t>
  </si>
  <si>
    <t>Upload Pin Certificate Attachment</t>
  </si>
  <si>
    <t>Is the Applicant Eligible?</t>
  </si>
  <si>
    <t>pin_certificate_attachment_file</t>
  </si>
  <si>
    <t>Applicant Name</t>
  </si>
  <si>
    <t>Technical Evaluation Score</t>
  </si>
  <si>
    <t>M&amp;E Evaluation Score</t>
  </si>
  <si>
    <t>Finance Evaluation</t>
  </si>
  <si>
    <t>Other Evaluation</t>
  </si>
  <si>
    <t>Overall score</t>
  </si>
  <si>
    <t>Technical Evaluation attachment</t>
  </si>
  <si>
    <t>Monitoring and Evaluation Attachment</t>
  </si>
  <si>
    <t>Finance Evaluation attachment</t>
  </si>
  <si>
    <t>Other Evaluation Attachments</t>
  </si>
  <si>
    <t>Is applicant selected?</t>
  </si>
  <si>
    <t>Post evaluation Minutes Upload</t>
  </si>
  <si>
    <t>Finance Evaluation Score</t>
  </si>
  <si>
    <t>Other Evaluation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</si>
</sst>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sz val="11"/>
      <color theme="1"/>
      <name val="Calibri"/>
      <family val="2"/>
      <scheme val="minor"/>
    </font>
    <font>
      <sz val="11"/>
      <color rgb="FFFF0000"/>
      <name val="Calibri"/>
      <family val="2"/>
      <scheme val="minor"/>
    </font>
    <font>
      <sz val="7"/>
      <color theme="1"/>
      <name val="Times New Roman"/>
      <family val="1"/>
    </font>
    <font>
      <sz val="7"/>
      <color rgb="FFFF0000"/>
      <name val="Times New Roman"/>
      <family val="1"/>
    </font>
    <font>
      <i/>
      <sz val="11"/>
      <color theme="1"/>
      <name val="Calibri"/>
      <family val="2"/>
      <scheme val="minor"/>
    </font>
    <font>
      <i/>
      <sz val="11"/>
      <color rgb="FFFF0000"/>
      <name val="Calibri"/>
      <family val="2"/>
      <scheme val="minor"/>
    </font>
    <font>
      <b/>
      <sz val="11"/>
      <color theme="1"/>
      <name val="Calibri"/>
      <family val="2"/>
      <scheme val="minor"/>
    </font>
    <font>
      <b/>
      <sz val="11"/>
      <color rgb="FF000000"/>
      <name val="Calibri"/>
      <family val="2"/>
      <scheme val="minor"/>
    </font>
    <font>
      <sz val="11"/>
      <color theme="8"/>
      <name val="Calibri"/>
      <family val="2"/>
      <scheme val="minor"/>
    </font>
    <font>
      <b/>
      <sz val="11"/>
      <color theme="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bgColor indexed="64"/>
      </patternFill>
    </fill>
    <fill>
      <patternFill patternType="solid">
        <fgColor theme="0" tint="-0.34998626667073579"/>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8"/>
      </left>
      <right style="thin">
        <color theme="8"/>
      </right>
      <top style="thin">
        <color theme="8"/>
      </top>
      <bottom style="thin">
        <color theme="8"/>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1">
    <xf numFmtId="0" fontId="0" fillId="0" borderId="0"/>
  </cellStyleXfs>
  <cellXfs count="112">
    <xf numFmtId="0" fontId="0" fillId="0" borderId="0" xfId="0"/>
    <xf numFmtId="0" fontId="2" fillId="0" borderId="0" xfId="0" applyFont="1" applyAlignment="1">
      <alignment horizontal="left" vertical="center" indent="4"/>
    </xf>
    <xf numFmtId="0" fontId="0" fillId="0" borderId="0" xfId="0" applyAlignment="1">
      <alignment horizontal="left" vertical="center"/>
    </xf>
    <xf numFmtId="0" fontId="0" fillId="0" borderId="1" xfId="0" applyBorder="1"/>
    <xf numFmtId="0" fontId="0" fillId="0" borderId="1" xfId="0" applyBorder="1" applyAlignment="1">
      <alignment horizontal="center"/>
    </xf>
    <xf numFmtId="14" fontId="0" fillId="0" borderId="1" xfId="0" applyNumberFormat="1" applyBorder="1"/>
    <xf numFmtId="0" fontId="1" fillId="0" borderId="0" xfId="0" applyFont="1"/>
    <xf numFmtId="0" fontId="3" fillId="0" borderId="0" xfId="0" applyFont="1" applyAlignment="1">
      <alignment horizontal="left" vertical="center" indent="4"/>
    </xf>
    <xf numFmtId="0" fontId="0" fillId="0" borderId="0" xfId="0" applyAlignment="1">
      <alignment horizontal="center"/>
    </xf>
    <xf numFmtId="0" fontId="1" fillId="0" borderId="1" xfId="0" applyFont="1" applyBorder="1"/>
    <xf numFmtId="0" fontId="0" fillId="0" borderId="1" xfId="0" applyFont="1" applyBorder="1"/>
    <xf numFmtId="0" fontId="0" fillId="0" borderId="0" xfId="0" applyAlignment="1">
      <alignment horizontal="left" vertical="center" indent="2"/>
    </xf>
    <xf numFmtId="0" fontId="4" fillId="0" borderId="0" xfId="0" applyFont="1" applyAlignment="1">
      <alignment horizontal="left" vertical="center" indent="2"/>
    </xf>
    <xf numFmtId="0" fontId="2" fillId="0" borderId="0" xfId="0" applyFont="1" applyAlignment="1">
      <alignment horizontal="left" vertical="center" indent="10"/>
    </xf>
    <xf numFmtId="164" fontId="0" fillId="0" borderId="1" xfId="0" applyNumberFormat="1" applyBorder="1"/>
    <xf numFmtId="0" fontId="0" fillId="0" borderId="0" xfId="0" applyAlignment="1">
      <alignment vertical="center"/>
    </xf>
    <xf numFmtId="0" fontId="2" fillId="0" borderId="0" xfId="0" applyFont="1" applyAlignment="1">
      <alignment horizontal="left" vertical="center" indent="8"/>
    </xf>
    <xf numFmtId="0" fontId="0" fillId="0" borderId="0" xfId="0" applyAlignment="1">
      <alignment horizontal="left" vertical="center" indent="13"/>
    </xf>
    <xf numFmtId="0" fontId="2" fillId="0" borderId="0" xfId="0" applyFont="1" applyAlignment="1">
      <alignment horizontal="left" vertical="center" indent="5"/>
    </xf>
    <xf numFmtId="0" fontId="4" fillId="0" borderId="0" xfId="0" applyFont="1" applyAlignment="1">
      <alignment horizontal="left" vertical="center" indent="10"/>
    </xf>
    <xf numFmtId="0" fontId="4" fillId="0" borderId="0" xfId="0" applyFont="1" applyAlignment="1">
      <alignment vertical="center"/>
    </xf>
    <xf numFmtId="0" fontId="0" fillId="2" borderId="0" xfId="0" applyFill="1"/>
    <xf numFmtId="0" fontId="0" fillId="0" borderId="2" xfId="0" applyFill="1" applyBorder="1"/>
    <xf numFmtId="0" fontId="0" fillId="3" borderId="1" xfId="0" applyFill="1" applyBorder="1"/>
    <xf numFmtId="0" fontId="0" fillId="3" borderId="2" xfId="0" applyFill="1" applyBorder="1"/>
    <xf numFmtId="0" fontId="0" fillId="3" borderId="0" xfId="0" applyFill="1"/>
    <xf numFmtId="0" fontId="0" fillId="0" borderId="0" xfId="0" applyAlignment="1">
      <alignment wrapText="1"/>
    </xf>
    <xf numFmtId="0" fontId="0" fillId="0" borderId="1" xfId="0" applyFill="1" applyBorder="1"/>
    <xf numFmtId="0" fontId="0" fillId="3" borderId="4" xfId="0" applyFill="1" applyBorder="1"/>
    <xf numFmtId="0" fontId="0" fillId="0" borderId="3" xfId="0" applyBorder="1"/>
    <xf numFmtId="0" fontId="0" fillId="0" borderId="3" xfId="0" applyFill="1" applyBorder="1"/>
    <xf numFmtId="0" fontId="0" fillId="3" borderId="3" xfId="0" applyFill="1" applyBorder="1"/>
    <xf numFmtId="0" fontId="5" fillId="0" borderId="3" xfId="0" applyFont="1" applyBorder="1" applyAlignment="1"/>
    <xf numFmtId="0" fontId="0" fillId="0" borderId="0" xfId="0" applyAlignment="1">
      <alignment horizontal="left" vertical="center" indent="10"/>
    </xf>
    <xf numFmtId="0" fontId="0" fillId="0" borderId="0" xfId="0" applyAlignment="1">
      <alignment horizontal="left"/>
    </xf>
    <xf numFmtId="0" fontId="0" fillId="0" borderId="3" xfId="0" applyBorder="1" applyAlignment="1">
      <alignment horizontal="left"/>
    </xf>
    <xf numFmtId="0" fontId="0" fillId="0" borderId="3" xfId="0" applyBorder="1" applyAlignment="1">
      <alignment vertical="center"/>
    </xf>
    <xf numFmtId="0" fontId="0" fillId="4" borderId="1" xfId="0" applyFill="1" applyBorder="1"/>
    <xf numFmtId="0" fontId="0" fillId="5" borderId="1" xfId="0" applyFill="1" applyBorder="1"/>
    <xf numFmtId="0" fontId="4" fillId="0" borderId="0" xfId="0" applyFont="1"/>
    <xf numFmtId="0" fontId="2" fillId="5" borderId="0" xfId="0" applyFont="1" applyFill="1" applyAlignment="1">
      <alignment horizontal="left" vertical="center" indent="5"/>
    </xf>
    <xf numFmtId="0" fontId="5" fillId="0" borderId="0" xfId="0" applyFont="1" applyAlignment="1">
      <alignment vertical="center" wrapText="1"/>
    </xf>
    <xf numFmtId="0" fontId="5" fillId="0" borderId="0" xfId="0" applyFont="1" applyAlignment="1">
      <alignment wrapText="1"/>
    </xf>
    <xf numFmtId="0" fontId="2"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vertical="center" wrapText="1"/>
    </xf>
    <xf numFmtId="0" fontId="0" fillId="0" borderId="1" xfId="0" applyBorder="1" applyAlignment="1"/>
    <xf numFmtId="0" fontId="0" fillId="0" borderId="0" xfId="0" applyAlignment="1"/>
    <xf numFmtId="0" fontId="0" fillId="0" borderId="5" xfId="0" applyBorder="1" applyAlignment="1">
      <alignment vertical="center"/>
    </xf>
    <xf numFmtId="0" fontId="4" fillId="0" borderId="5" xfId="0" applyFont="1" applyBorder="1" applyAlignment="1">
      <alignment vertical="center" wrapText="1"/>
    </xf>
    <xf numFmtId="0" fontId="4" fillId="0" borderId="6" xfId="0" applyFont="1" applyBorder="1" applyAlignment="1">
      <alignment vertical="center" wrapText="1"/>
    </xf>
    <xf numFmtId="0" fontId="6" fillId="5" borderId="1"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 xfId="0" applyBorder="1" applyAlignment="1">
      <alignment horizontal="left"/>
    </xf>
    <xf numFmtId="0" fontId="0" fillId="0" borderId="15" xfId="0" applyBorder="1" applyAlignment="1">
      <alignment horizontal="left"/>
    </xf>
    <xf numFmtId="14" fontId="0" fillId="0" borderId="15" xfId="0" applyNumberFormat="1" applyBorder="1" applyAlignment="1">
      <alignment horizontal="left"/>
    </xf>
    <xf numFmtId="0" fontId="0" fillId="0" borderId="1" xfId="0" applyBorder="1"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1" fillId="0" borderId="0" xfId="0" applyFont="1" applyBorder="1"/>
    <xf numFmtId="164" fontId="0" fillId="0" borderId="0" xfId="0" applyNumberFormat="1" applyBorder="1"/>
    <xf numFmtId="0" fontId="0" fillId="0" borderId="0" xfId="0" applyFill="1" applyBorder="1"/>
    <xf numFmtId="0" fontId="0" fillId="0" borderId="16" xfId="0" applyBorder="1"/>
    <xf numFmtId="0" fontId="0" fillId="0" borderId="17" xfId="0" applyFill="1" applyBorder="1"/>
    <xf numFmtId="0" fontId="0" fillId="5" borderId="1" xfId="0" applyFill="1" applyBorder="1" applyAlignment="1">
      <alignment wrapText="1"/>
    </xf>
    <xf numFmtId="0" fontId="8" fillId="2" borderId="1" xfId="0" applyFont="1" applyFill="1" applyBorder="1"/>
    <xf numFmtId="0" fontId="8" fillId="0" borderId="1" xfId="0" applyFont="1" applyBorder="1"/>
    <xf numFmtId="0" fontId="8" fillId="0" borderId="1" xfId="0" applyFont="1" applyFill="1" applyBorder="1"/>
    <xf numFmtId="0" fontId="8" fillId="0" borderId="1" xfId="0" applyFont="1" applyFill="1" applyBorder="1" applyAlignment="1">
      <alignment wrapText="1"/>
    </xf>
    <xf numFmtId="0" fontId="8" fillId="6" borderId="1" xfId="0" applyFont="1" applyFill="1" applyBorder="1"/>
    <xf numFmtId="0" fontId="9" fillId="0" borderId="0" xfId="0" applyFont="1"/>
    <xf numFmtId="0" fontId="1" fillId="0" borderId="3" xfId="0" applyFont="1"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horizontal="left"/>
    </xf>
    <xf numFmtId="0" fontId="0" fillId="0" borderId="0" xfId="0" applyAlignment="1">
      <alignment horizontal="center"/>
    </xf>
    <xf numFmtId="0" fontId="0" fillId="2" borderId="1" xfId="0" applyFill="1" applyBorder="1" applyAlignment="1">
      <alignment vertical="center"/>
    </xf>
    <xf numFmtId="0" fontId="0" fillId="0" borderId="0" xfId="0" applyAlignment="1">
      <alignment vertical="center" wrapText="1"/>
    </xf>
    <xf numFmtId="0" fontId="0" fillId="0" borderId="15" xfId="0" applyBorder="1" applyAlignment="1">
      <alignment vertical="center" wrapText="1"/>
    </xf>
    <xf numFmtId="0" fontId="0" fillId="0" borderId="1" xfId="0" applyFill="1" applyBorder="1" applyAlignment="1">
      <alignment vertical="center"/>
    </xf>
    <xf numFmtId="0" fontId="2" fillId="0" borderId="0" xfId="0" applyFont="1" applyAlignment="1">
      <alignment horizontal="left" vertical="center"/>
    </xf>
    <xf numFmtId="0" fontId="0" fillId="0" borderId="3" xfId="0" applyBorder="1" applyAlignment="1">
      <alignment horizontal="center" vertical="center"/>
    </xf>
    <xf numFmtId="0" fontId="0" fillId="6" borderId="1" xfId="0" applyFill="1" applyBorder="1" applyAlignment="1">
      <alignment vertical="center"/>
    </xf>
    <xf numFmtId="0" fontId="0" fillId="0" borderId="17" xfId="0" applyFill="1" applyBorder="1" applyAlignment="1">
      <alignment vertical="center" wrapText="1"/>
    </xf>
    <xf numFmtId="0" fontId="7" fillId="0" borderId="0" xfId="0" applyFont="1" applyAlignment="1">
      <alignment vertical="center"/>
    </xf>
    <xf numFmtId="0" fontId="8" fillId="2" borderId="1" xfId="0" applyFont="1" applyFill="1" applyBorder="1" applyAlignment="1">
      <alignment horizontal="left"/>
    </xf>
    <xf numFmtId="0" fontId="0" fillId="5" borderId="1" xfId="0" applyFill="1" applyBorder="1" applyAlignment="1">
      <alignment horizontal="left"/>
    </xf>
    <xf numFmtId="0" fontId="0" fillId="0" borderId="1" xfId="0" applyBorder="1" applyAlignment="1">
      <alignment horizontal="left" vertical="center"/>
    </xf>
    <xf numFmtId="0" fontId="0" fillId="5" borderId="18" xfId="0" applyFill="1" applyBorder="1"/>
    <xf numFmtId="0" fontId="0" fillId="0" borderId="3" xfId="0" applyBorder="1" applyAlignment="1"/>
    <xf numFmtId="0" fontId="0" fillId="0" borderId="16" xfId="0" applyBorder="1" applyAlignment="1"/>
    <xf numFmtId="0" fontId="0" fillId="0" borderId="0" xfId="0" applyFill="1" applyBorder="1" applyAlignment="1"/>
    <xf numFmtId="0" fontId="0" fillId="7" borderId="0" xfId="0" applyFill="1"/>
    <xf numFmtId="0" fontId="0" fillId="7" borderId="0" xfId="0" applyFill="1" applyBorder="1" applyAlignment="1"/>
    <xf numFmtId="0" fontId="0" fillId="8" borderId="0"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14"/>
  <sheetViews>
    <sheetView showGridLines="0" workbookViewId="0">
      <selection activeCell="C11" sqref="C11"/>
    </sheetView>
  </sheetViews>
  <sheetFormatPr defaultRowHeight="15" x14ac:dyDescent="0.25"/>
  <cols>
    <col min="2" max="2" width="35" style="66" customWidth="1"/>
    <col min="3" max="3" width="107" customWidth="1"/>
    <col min="4" max="4" width="43.140625" customWidth="1"/>
  </cols>
  <sheetData>
    <row r="6" spans="2:3" ht="60" x14ac:dyDescent="0.25">
      <c r="B6" s="67" t="s">
        <v>593</v>
      </c>
      <c r="C6" s="65" t="s">
        <v>599</v>
      </c>
    </row>
    <row r="8" spans="2:3" ht="75" x14ac:dyDescent="0.25">
      <c r="B8" s="67" t="s">
        <v>594</v>
      </c>
      <c r="C8" s="65" t="s">
        <v>600</v>
      </c>
    </row>
    <row r="11" spans="2:3" ht="90" x14ac:dyDescent="0.25">
      <c r="B11" s="67" t="s">
        <v>595</v>
      </c>
      <c r="C11" s="65" t="s">
        <v>597</v>
      </c>
    </row>
    <row r="14" spans="2:3" ht="90" x14ac:dyDescent="0.25">
      <c r="B14" s="67" t="s">
        <v>596</v>
      </c>
      <c r="C14" s="65" t="s">
        <v>598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2" sqref="A2"/>
    </sheetView>
  </sheetViews>
  <sheetFormatPr defaultRowHeight="15" x14ac:dyDescent="0.25"/>
  <cols>
    <col min="1" max="1" width="6.28515625" bestFit="1" customWidth="1"/>
    <col min="2" max="2" width="17.85546875" bestFit="1" customWidth="1"/>
    <col min="3" max="3" width="5.42578125" bestFit="1" customWidth="1"/>
  </cols>
  <sheetData>
    <row r="1" spans="1:3" x14ac:dyDescent="0.25">
      <c r="A1" s="3" t="s">
        <v>9</v>
      </c>
      <c r="B1" s="3" t="s">
        <v>399</v>
      </c>
      <c r="C1" s="3" t="s">
        <v>375</v>
      </c>
    </row>
    <row r="2" spans="1:3" x14ac:dyDescent="0.25">
      <c r="A2" s="3" t="s">
        <v>481</v>
      </c>
      <c r="B2" s="3" t="s">
        <v>405</v>
      </c>
      <c r="C2" s="3">
        <v>1</v>
      </c>
    </row>
    <row r="3" spans="1:3" x14ac:dyDescent="0.25">
      <c r="A3" s="3" t="s">
        <v>482</v>
      </c>
      <c r="B3" s="3" t="s">
        <v>406</v>
      </c>
      <c r="C3" s="3">
        <v>1</v>
      </c>
    </row>
    <row r="4" spans="1:3" x14ac:dyDescent="0.25">
      <c r="A4" s="3" t="s">
        <v>483</v>
      </c>
      <c r="B4" s="3" t="s">
        <v>407</v>
      </c>
      <c r="C4" s="3">
        <v>1</v>
      </c>
    </row>
    <row r="5" spans="1:3" x14ac:dyDescent="0.25">
      <c r="A5" s="3" t="s">
        <v>484</v>
      </c>
      <c r="B5" s="3" t="s">
        <v>408</v>
      </c>
      <c r="C5" s="3">
        <v>1</v>
      </c>
    </row>
    <row r="6" spans="1:3" x14ac:dyDescent="0.25">
      <c r="A6" s="3" t="s">
        <v>485</v>
      </c>
      <c r="B6" s="3" t="s">
        <v>497</v>
      </c>
      <c r="C6" s="3">
        <v>1</v>
      </c>
    </row>
    <row r="7" spans="1:3" x14ac:dyDescent="0.25">
      <c r="A7" s="3" t="s">
        <v>486</v>
      </c>
      <c r="B7" s="3" t="s">
        <v>498</v>
      </c>
      <c r="C7" s="3">
        <v>1</v>
      </c>
    </row>
    <row r="8" spans="1:3" x14ac:dyDescent="0.25">
      <c r="A8" s="3" t="s">
        <v>487</v>
      </c>
      <c r="B8" s="3" t="s">
        <v>499</v>
      </c>
      <c r="C8" s="3">
        <v>1</v>
      </c>
    </row>
    <row r="9" spans="1:3" x14ac:dyDescent="0.25">
      <c r="A9" s="3" t="s">
        <v>488</v>
      </c>
      <c r="B9" s="3" t="s">
        <v>500</v>
      </c>
      <c r="C9" s="3">
        <v>1</v>
      </c>
    </row>
    <row r="10" spans="1:3" x14ac:dyDescent="0.25">
      <c r="A10" s="3" t="s">
        <v>489</v>
      </c>
      <c r="B10" s="3" t="s">
        <v>501</v>
      </c>
      <c r="C10" s="3">
        <v>1</v>
      </c>
    </row>
    <row r="11" spans="1:3" x14ac:dyDescent="0.25">
      <c r="A11" s="3" t="s">
        <v>490</v>
      </c>
      <c r="B11" s="3" t="s">
        <v>502</v>
      </c>
      <c r="C11" s="3">
        <v>1</v>
      </c>
    </row>
    <row r="12" spans="1:3" x14ac:dyDescent="0.25">
      <c r="A12" s="3" t="s">
        <v>491</v>
      </c>
      <c r="B12" s="3" t="s">
        <v>503</v>
      </c>
      <c r="C12" s="3">
        <v>1</v>
      </c>
    </row>
    <row r="13" spans="1:3" x14ac:dyDescent="0.25">
      <c r="A13" s="3" t="s">
        <v>492</v>
      </c>
      <c r="B13" s="3" t="s">
        <v>504</v>
      </c>
      <c r="C13" s="3">
        <v>1</v>
      </c>
    </row>
    <row r="14" spans="1:3" x14ac:dyDescent="0.25">
      <c r="A14" s="3" t="s">
        <v>493</v>
      </c>
      <c r="B14" s="3" t="s">
        <v>505</v>
      </c>
      <c r="C14" s="3">
        <v>1</v>
      </c>
    </row>
    <row r="15" spans="1:3" x14ac:dyDescent="0.25">
      <c r="A15" s="3" t="s">
        <v>494</v>
      </c>
      <c r="B15" s="3" t="s">
        <v>506</v>
      </c>
      <c r="C15" s="3">
        <v>1</v>
      </c>
    </row>
    <row r="16" spans="1:3" x14ac:dyDescent="0.25">
      <c r="A16" s="3" t="s">
        <v>495</v>
      </c>
      <c r="B16" s="3" t="s">
        <v>507</v>
      </c>
      <c r="C16" s="3">
        <v>1</v>
      </c>
    </row>
    <row r="17" spans="1:3" x14ac:dyDescent="0.25">
      <c r="A17" s="3" t="s">
        <v>496</v>
      </c>
      <c r="B17" s="3" t="s">
        <v>508</v>
      </c>
      <c r="C17" s="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A1:S18"/>
  <sheetViews>
    <sheetView showGridLines="0" workbookViewId="0"/>
  </sheetViews>
  <sheetFormatPr defaultRowHeight="15" x14ac:dyDescent="0.25"/>
  <cols>
    <col min="1" max="1" width="32.140625" customWidth="1"/>
    <col min="2" max="2" width="15" bestFit="1" customWidth="1"/>
    <col min="3" max="3" width="17.85546875" bestFit="1" customWidth="1"/>
    <col min="4" max="4" width="22.140625" bestFit="1" customWidth="1"/>
    <col min="5" max="5" width="20.7109375" bestFit="1" customWidth="1"/>
    <col min="6" max="6" width="18.85546875" bestFit="1" customWidth="1"/>
    <col min="7" max="7" width="18.28515625" bestFit="1" customWidth="1"/>
    <col min="8" max="8" width="18.5703125" bestFit="1" customWidth="1"/>
    <col min="9" max="9" width="26" bestFit="1" customWidth="1"/>
    <col min="10" max="10" width="30.42578125" bestFit="1" customWidth="1"/>
    <col min="11" max="11" width="15.5703125" bestFit="1" customWidth="1"/>
    <col min="12" max="12" width="17.7109375" bestFit="1" customWidth="1"/>
    <col min="13" max="13" width="17.42578125" bestFit="1" customWidth="1"/>
    <col min="14" max="14" width="19.7109375" bestFit="1" customWidth="1"/>
    <col min="15" max="15" width="30" bestFit="1" customWidth="1"/>
    <col min="16" max="16" width="21.5703125" bestFit="1" customWidth="1"/>
  </cols>
  <sheetData>
    <row r="1" spans="1:19" x14ac:dyDescent="0.25">
      <c r="A1" s="3" t="s">
        <v>33</v>
      </c>
      <c r="B1" s="3" t="s">
        <v>32</v>
      </c>
      <c r="C1" s="3" t="s">
        <v>31</v>
      </c>
      <c r="D1" s="9" t="s">
        <v>30</v>
      </c>
      <c r="E1" s="9" t="s">
        <v>231</v>
      </c>
      <c r="F1" s="3" t="s">
        <v>34</v>
      </c>
      <c r="G1" s="3" t="s">
        <v>35</v>
      </c>
      <c r="H1" s="9" t="s">
        <v>37</v>
      </c>
      <c r="I1" s="9" t="s">
        <v>36</v>
      </c>
      <c r="J1" s="10" t="s">
        <v>40</v>
      </c>
      <c r="K1" s="10" t="s">
        <v>41</v>
      </c>
      <c r="L1" s="9" t="s">
        <v>42</v>
      </c>
      <c r="M1" s="9" t="s">
        <v>232</v>
      </c>
      <c r="N1" s="10" t="s">
        <v>16</v>
      </c>
      <c r="O1" s="23" t="s">
        <v>381</v>
      </c>
      <c r="P1" s="23" t="s">
        <v>380</v>
      </c>
      <c r="Q1" s="23" t="s">
        <v>382</v>
      </c>
      <c r="R1" s="23" t="s">
        <v>383</v>
      </c>
      <c r="S1" s="24" t="s">
        <v>412</v>
      </c>
    </row>
    <row r="2" spans="1:19" x14ac:dyDescent="0.25">
      <c r="A2" s="3" t="s">
        <v>44</v>
      </c>
      <c r="B2" s="3" t="s">
        <v>226</v>
      </c>
      <c r="C2" s="3" t="s">
        <v>227</v>
      </c>
      <c r="D2" s="3" t="s">
        <v>233</v>
      </c>
      <c r="E2" s="3" t="s">
        <v>247</v>
      </c>
      <c r="F2" s="5">
        <v>44564</v>
      </c>
      <c r="G2" s="5">
        <v>46111</v>
      </c>
      <c r="H2" s="3" t="s">
        <v>48</v>
      </c>
      <c r="I2" s="3" t="s">
        <v>241</v>
      </c>
      <c r="J2" s="3" t="s">
        <v>219</v>
      </c>
      <c r="K2" s="3" t="s">
        <v>243</v>
      </c>
      <c r="L2" s="3" t="s">
        <v>215</v>
      </c>
      <c r="M2" s="3" t="s">
        <v>246</v>
      </c>
      <c r="N2" s="3" t="s">
        <v>245</v>
      </c>
      <c r="O2" s="23" t="s">
        <v>329</v>
      </c>
      <c r="P2" s="23" t="s">
        <v>330</v>
      </c>
      <c r="Q2" s="23" t="s">
        <v>329</v>
      </c>
      <c r="R2" s="23" t="s">
        <v>330</v>
      </c>
      <c r="S2" s="24" t="s">
        <v>385</v>
      </c>
    </row>
    <row r="3" spans="1:19" x14ac:dyDescent="0.25">
      <c r="D3" t="s">
        <v>238</v>
      </c>
      <c r="H3" t="s">
        <v>239</v>
      </c>
      <c r="I3" t="s">
        <v>240</v>
      </c>
      <c r="J3" t="s">
        <v>242</v>
      </c>
      <c r="L3" t="s">
        <v>244</v>
      </c>
      <c r="S3" s="25" t="s">
        <v>386</v>
      </c>
    </row>
    <row r="4" spans="1:19" x14ac:dyDescent="0.25">
      <c r="S4" s="25" t="s">
        <v>387</v>
      </c>
    </row>
    <row r="6" spans="1:19" ht="60" customHeight="1" x14ac:dyDescent="0.25">
      <c r="B6" s="90" t="s">
        <v>388</v>
      </c>
      <c r="C6" s="90"/>
      <c r="D6" s="90"/>
      <c r="E6" s="90"/>
      <c r="F6" s="90"/>
    </row>
    <row r="8" spans="1:19" x14ac:dyDescent="0.25">
      <c r="A8" s="1" t="s">
        <v>24</v>
      </c>
    </row>
    <row r="9" spans="1:19" x14ac:dyDescent="0.25">
      <c r="A9" s="1" t="s">
        <v>25</v>
      </c>
    </row>
    <row r="10" spans="1:19" x14ac:dyDescent="0.25">
      <c r="A10" s="7" t="s">
        <v>366</v>
      </c>
      <c r="B10" s="6"/>
      <c r="C10" s="6"/>
      <c r="D10" s="6"/>
    </row>
    <row r="11" spans="1:19" x14ac:dyDescent="0.25">
      <c r="A11" s="1" t="s">
        <v>26</v>
      </c>
    </row>
    <row r="12" spans="1:19" x14ac:dyDescent="0.25">
      <c r="A12" s="1" t="s">
        <v>27</v>
      </c>
    </row>
    <row r="13" spans="1:19" x14ac:dyDescent="0.25">
      <c r="A13" s="7" t="s">
        <v>38</v>
      </c>
      <c r="B13" s="6"/>
      <c r="C13" s="6"/>
    </row>
    <row r="14" spans="1:19" x14ac:dyDescent="0.25">
      <c r="A14" s="7" t="s">
        <v>39</v>
      </c>
      <c r="B14" s="6"/>
      <c r="C14" s="6"/>
    </row>
    <row r="15" spans="1:19" x14ac:dyDescent="0.25">
      <c r="A15" s="7" t="s">
        <v>377</v>
      </c>
    </row>
    <row r="16" spans="1:19" x14ac:dyDescent="0.25">
      <c r="A16" s="1" t="s">
        <v>28</v>
      </c>
    </row>
    <row r="17" spans="1:3" x14ac:dyDescent="0.25">
      <c r="A17" s="7" t="s">
        <v>43</v>
      </c>
      <c r="B17" s="6"/>
      <c r="C17" s="6"/>
    </row>
    <row r="18" spans="1:3" x14ac:dyDescent="0.25">
      <c r="A18" s="1" t="s">
        <v>29</v>
      </c>
      <c r="C18" t="s">
        <v>376</v>
      </c>
    </row>
  </sheetData>
  <mergeCells count="1">
    <mergeCell ref="B6: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sheetPr>
  <dimension ref="A1:C4"/>
  <sheetViews>
    <sheetView showGridLines="0" workbookViewId="0">
      <selection activeCell="C5" sqref="C5"/>
    </sheetView>
  </sheetViews>
  <sheetFormatPr defaultRowHeight="15" x14ac:dyDescent="0.25"/>
  <cols>
    <col min="1" max="1" width="16.140625" bestFit="1" customWidth="1"/>
    <col min="2" max="2" width="17.42578125" bestFit="1" customWidth="1"/>
  </cols>
  <sheetData>
    <row r="1" spans="1:3" x14ac:dyDescent="0.25">
      <c r="A1" s="3" t="s">
        <v>9</v>
      </c>
      <c r="B1" s="3" t="s">
        <v>384</v>
      </c>
      <c r="C1" s="3" t="s">
        <v>375</v>
      </c>
    </row>
    <row r="2" spans="1:3" x14ac:dyDescent="0.25">
      <c r="A2" s="3" t="s">
        <v>385</v>
      </c>
      <c r="B2" s="3" t="s">
        <v>385</v>
      </c>
      <c r="C2" s="3">
        <v>1</v>
      </c>
    </row>
    <row r="3" spans="1:3" x14ac:dyDescent="0.25">
      <c r="A3" s="3" t="s">
        <v>413</v>
      </c>
      <c r="B3" s="3" t="s">
        <v>386</v>
      </c>
      <c r="C3" s="3">
        <v>1</v>
      </c>
    </row>
    <row r="4" spans="1:3" x14ac:dyDescent="0.25">
      <c r="A4" s="3" t="s">
        <v>387</v>
      </c>
      <c r="B4" s="3" t="s">
        <v>387</v>
      </c>
      <c r="C4" s="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sheetPr>
  <dimension ref="A1:C5"/>
  <sheetViews>
    <sheetView showGridLines="0" workbookViewId="0">
      <selection activeCell="C5" sqref="C5"/>
    </sheetView>
  </sheetViews>
  <sheetFormatPr defaultRowHeight="15" x14ac:dyDescent="0.25"/>
  <cols>
    <col min="1" max="1" width="8" bestFit="1" customWidth="1"/>
    <col min="2" max="2" width="17.42578125" bestFit="1" customWidth="1"/>
  </cols>
  <sheetData>
    <row r="1" spans="1:3" x14ac:dyDescent="0.25">
      <c r="A1" s="3" t="s">
        <v>9</v>
      </c>
      <c r="B1" s="3" t="s">
        <v>236</v>
      </c>
      <c r="C1" t="s">
        <v>375</v>
      </c>
    </row>
    <row r="2" spans="1:3" x14ac:dyDescent="0.25">
      <c r="A2" s="3" t="s">
        <v>233</v>
      </c>
      <c r="B2" s="3" t="s">
        <v>228</v>
      </c>
      <c r="C2" s="3">
        <v>1</v>
      </c>
    </row>
    <row r="3" spans="1:3" x14ac:dyDescent="0.25">
      <c r="A3" s="3" t="s">
        <v>234</v>
      </c>
      <c r="B3" s="3" t="s">
        <v>229</v>
      </c>
      <c r="C3" s="3">
        <v>1</v>
      </c>
    </row>
    <row r="4" spans="1:3" x14ac:dyDescent="0.25">
      <c r="A4" s="3" t="s">
        <v>235</v>
      </c>
      <c r="B4" s="3" t="s">
        <v>230</v>
      </c>
      <c r="C4" s="3">
        <v>1</v>
      </c>
    </row>
    <row r="5" spans="1:3" x14ac:dyDescent="0.25">
      <c r="A5" s="3" t="s">
        <v>214</v>
      </c>
      <c r="B5" s="3" t="s">
        <v>209</v>
      </c>
      <c r="C5" s="3">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sheetPr>
  <dimension ref="A1:C8"/>
  <sheetViews>
    <sheetView showGridLines="0" workbookViewId="0">
      <selection activeCell="C5" sqref="C5"/>
    </sheetView>
  </sheetViews>
  <sheetFormatPr defaultRowHeight="15" x14ac:dyDescent="0.25"/>
  <cols>
    <col min="1" max="1" width="12.85546875" bestFit="1" customWidth="1"/>
    <col min="2" max="2" width="13.28515625" bestFit="1" customWidth="1"/>
  </cols>
  <sheetData>
    <row r="1" spans="1:3" x14ac:dyDescent="0.25">
      <c r="A1" s="3" t="s">
        <v>9</v>
      </c>
      <c r="B1" s="3" t="s">
        <v>218</v>
      </c>
      <c r="C1" s="3" t="s">
        <v>375</v>
      </c>
    </row>
    <row r="2" spans="1:3" x14ac:dyDescent="0.25">
      <c r="A2" s="3" t="s">
        <v>219</v>
      </c>
      <c r="B2" s="3" t="s">
        <v>223</v>
      </c>
      <c r="C2" s="3">
        <v>1</v>
      </c>
    </row>
    <row r="3" spans="1:3" x14ac:dyDescent="0.25">
      <c r="A3" s="3" t="s">
        <v>220</v>
      </c>
      <c r="B3" s="3" t="s">
        <v>224</v>
      </c>
      <c r="C3" s="3">
        <v>1</v>
      </c>
    </row>
    <row r="4" spans="1:3" x14ac:dyDescent="0.25">
      <c r="A4" s="3" t="s">
        <v>221</v>
      </c>
      <c r="B4" s="3" t="s">
        <v>222</v>
      </c>
      <c r="C4" s="3">
        <v>1</v>
      </c>
    </row>
    <row r="8" spans="1:3" x14ac:dyDescent="0.25">
      <c r="C8" t="s">
        <v>225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C8"/>
  <sheetViews>
    <sheetView showGridLines="0" workbookViewId="0">
      <selection activeCell="C5" sqref="C5"/>
    </sheetView>
  </sheetViews>
  <sheetFormatPr defaultRowHeight="15" x14ac:dyDescent="0.25"/>
  <cols>
    <col min="2" max="2" width="26.42578125" bestFit="1" customWidth="1"/>
  </cols>
  <sheetData>
    <row r="1" spans="1:3" x14ac:dyDescent="0.25">
      <c r="A1" s="3" t="s">
        <v>9</v>
      </c>
      <c r="B1" s="3" t="s">
        <v>237</v>
      </c>
      <c r="C1" s="3" t="s">
        <v>375</v>
      </c>
    </row>
    <row r="2" spans="1:3" x14ac:dyDescent="0.25">
      <c r="A2" s="3" t="s">
        <v>217</v>
      </c>
      <c r="B2" s="3" t="s">
        <v>204</v>
      </c>
      <c r="C2" s="3">
        <v>1</v>
      </c>
    </row>
    <row r="3" spans="1:3" x14ac:dyDescent="0.25">
      <c r="A3" s="3" t="s">
        <v>215</v>
      </c>
      <c r="B3" s="3" t="s">
        <v>210</v>
      </c>
      <c r="C3" s="3">
        <v>1</v>
      </c>
    </row>
    <row r="4" spans="1:3" x14ac:dyDescent="0.25">
      <c r="A4" s="3" t="s">
        <v>211</v>
      </c>
      <c r="B4" s="3" t="s">
        <v>205</v>
      </c>
      <c r="C4" s="3">
        <v>1</v>
      </c>
    </row>
    <row r="5" spans="1:3" x14ac:dyDescent="0.25">
      <c r="A5" s="3" t="s">
        <v>216</v>
      </c>
      <c r="B5" s="3" t="s">
        <v>206</v>
      </c>
      <c r="C5" s="3">
        <v>1</v>
      </c>
    </row>
    <row r="6" spans="1:3" x14ac:dyDescent="0.25">
      <c r="A6" s="3" t="s">
        <v>212</v>
      </c>
      <c r="B6" s="3" t="s">
        <v>207</v>
      </c>
      <c r="C6" s="3">
        <v>1</v>
      </c>
    </row>
    <row r="7" spans="1:3" x14ac:dyDescent="0.25">
      <c r="A7" s="3" t="s">
        <v>213</v>
      </c>
      <c r="B7" s="3" t="s">
        <v>208</v>
      </c>
      <c r="C7" s="3">
        <v>1</v>
      </c>
    </row>
    <row r="8" spans="1:3" x14ac:dyDescent="0.25">
      <c r="A8" s="3" t="s">
        <v>214</v>
      </c>
      <c r="B8" s="3" t="s">
        <v>209</v>
      </c>
      <c r="C8" s="3">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C5"/>
  <sheetViews>
    <sheetView showGridLines="0" workbookViewId="0">
      <selection activeCell="C5" sqref="C5"/>
    </sheetView>
  </sheetViews>
  <sheetFormatPr defaultRowHeight="15" x14ac:dyDescent="0.25"/>
  <cols>
    <col min="2" max="2" width="18.5703125" bestFit="1" customWidth="1"/>
  </cols>
  <sheetData>
    <row r="1" spans="1:3" x14ac:dyDescent="0.25">
      <c r="A1" s="3" t="s">
        <v>9</v>
      </c>
      <c r="B1" s="3" t="s">
        <v>36</v>
      </c>
      <c r="C1" s="4" t="s">
        <v>375</v>
      </c>
    </row>
    <row r="2" spans="1:3" x14ac:dyDescent="0.25">
      <c r="A2" s="3" t="s">
        <v>200</v>
      </c>
      <c r="B2" s="3" t="s">
        <v>196</v>
      </c>
      <c r="C2" s="4">
        <v>1</v>
      </c>
    </row>
    <row r="3" spans="1:3" x14ac:dyDescent="0.25">
      <c r="A3" s="3" t="s">
        <v>201</v>
      </c>
      <c r="B3" s="3" t="s">
        <v>197</v>
      </c>
      <c r="C3" s="4">
        <v>1</v>
      </c>
    </row>
    <row r="4" spans="1:3" x14ac:dyDescent="0.25">
      <c r="A4" s="3" t="s">
        <v>202</v>
      </c>
      <c r="B4" s="3" t="s">
        <v>198</v>
      </c>
      <c r="C4" s="4">
        <v>0</v>
      </c>
    </row>
    <row r="5" spans="1:3" x14ac:dyDescent="0.25">
      <c r="A5" s="3" t="s">
        <v>203</v>
      </c>
      <c r="B5" s="3" t="s">
        <v>199</v>
      </c>
      <c r="C5" s="4">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C102"/>
  <sheetViews>
    <sheetView showGridLines="0" workbookViewId="0">
      <selection activeCell="C5" sqref="C5"/>
    </sheetView>
  </sheetViews>
  <sheetFormatPr defaultRowHeight="15" x14ac:dyDescent="0.25"/>
  <cols>
    <col min="1" max="1" width="7.42578125" style="8" bestFit="1" customWidth="1"/>
    <col min="2" max="2" width="33.5703125" bestFit="1" customWidth="1"/>
  </cols>
  <sheetData>
    <row r="1" spans="1:3" x14ac:dyDescent="0.25">
      <c r="A1" s="4" t="s">
        <v>125</v>
      </c>
      <c r="B1" s="3" t="s">
        <v>45</v>
      </c>
      <c r="C1" s="4" t="s">
        <v>375</v>
      </c>
    </row>
    <row r="2" spans="1:3" x14ac:dyDescent="0.25">
      <c r="A2" s="4" t="s">
        <v>48</v>
      </c>
      <c r="B2" s="3" t="s">
        <v>47</v>
      </c>
      <c r="C2" s="4">
        <v>1</v>
      </c>
    </row>
    <row r="3" spans="1:3" x14ac:dyDescent="0.25">
      <c r="A3" s="4" t="s">
        <v>104</v>
      </c>
      <c r="B3" s="3" t="s">
        <v>103</v>
      </c>
      <c r="C3" s="4">
        <v>1</v>
      </c>
    </row>
    <row r="4" spans="1:3" x14ac:dyDescent="0.25">
      <c r="A4" s="4" t="s">
        <v>54</v>
      </c>
      <c r="B4" s="3" t="s">
        <v>53</v>
      </c>
      <c r="C4" s="4">
        <v>1</v>
      </c>
    </row>
    <row r="5" spans="1:3" x14ac:dyDescent="0.25">
      <c r="A5" s="4" t="s">
        <v>46</v>
      </c>
      <c r="B5" s="3" t="s">
        <v>46</v>
      </c>
      <c r="C5" s="4">
        <v>0</v>
      </c>
    </row>
    <row r="6" spans="1:3" x14ac:dyDescent="0.25">
      <c r="A6" s="4" t="s">
        <v>50</v>
      </c>
      <c r="B6" s="3" t="s">
        <v>49</v>
      </c>
      <c r="C6" s="4">
        <v>0</v>
      </c>
    </row>
    <row r="7" spans="1:3" x14ac:dyDescent="0.25">
      <c r="A7" s="4" t="s">
        <v>52</v>
      </c>
      <c r="B7" s="3" t="s">
        <v>51</v>
      </c>
      <c r="C7" s="4">
        <v>0</v>
      </c>
    </row>
    <row r="8" spans="1:3" x14ac:dyDescent="0.25">
      <c r="A8" s="4" t="s">
        <v>56</v>
      </c>
      <c r="B8" s="3" t="s">
        <v>55</v>
      </c>
      <c r="C8" s="4">
        <v>0</v>
      </c>
    </row>
    <row r="9" spans="1:3" x14ac:dyDescent="0.25">
      <c r="A9" s="4" t="s">
        <v>58</v>
      </c>
      <c r="B9" s="3" t="s">
        <v>57</v>
      </c>
      <c r="C9" s="4">
        <v>0</v>
      </c>
    </row>
    <row r="10" spans="1:3" x14ac:dyDescent="0.25">
      <c r="A10" s="4" t="s">
        <v>60</v>
      </c>
      <c r="B10" s="3" t="s">
        <v>59</v>
      </c>
      <c r="C10" s="4">
        <v>0</v>
      </c>
    </row>
    <row r="11" spans="1:3" x14ac:dyDescent="0.25">
      <c r="A11" s="4" t="s">
        <v>62</v>
      </c>
      <c r="B11" s="3" t="s">
        <v>61</v>
      </c>
      <c r="C11" s="4">
        <v>0</v>
      </c>
    </row>
    <row r="12" spans="1:3" x14ac:dyDescent="0.25">
      <c r="A12" s="4" t="s">
        <v>64</v>
      </c>
      <c r="B12" s="3" t="s">
        <v>63</v>
      </c>
      <c r="C12" s="4">
        <v>0</v>
      </c>
    </row>
    <row r="13" spans="1:3" x14ac:dyDescent="0.25">
      <c r="A13" s="4" t="s">
        <v>66</v>
      </c>
      <c r="B13" s="3" t="s">
        <v>65</v>
      </c>
      <c r="C13" s="4">
        <v>0</v>
      </c>
    </row>
    <row r="14" spans="1:3" x14ac:dyDescent="0.25">
      <c r="A14" s="4" t="s">
        <v>68</v>
      </c>
      <c r="B14" s="3" t="s">
        <v>67</v>
      </c>
      <c r="C14" s="4">
        <v>0</v>
      </c>
    </row>
    <row r="15" spans="1:3" x14ac:dyDescent="0.25">
      <c r="A15" s="4" t="s">
        <v>70</v>
      </c>
      <c r="B15" s="3" t="s">
        <v>69</v>
      </c>
      <c r="C15" s="4">
        <v>0</v>
      </c>
    </row>
    <row r="16" spans="1:3" x14ac:dyDescent="0.25">
      <c r="A16" s="4" t="s">
        <v>72</v>
      </c>
      <c r="B16" s="3" t="s">
        <v>71</v>
      </c>
      <c r="C16" s="4">
        <v>0</v>
      </c>
    </row>
    <row r="17" spans="1:3" x14ac:dyDescent="0.25">
      <c r="A17" s="4" t="s">
        <v>74</v>
      </c>
      <c r="B17" s="3" t="s">
        <v>73</v>
      </c>
      <c r="C17" s="4">
        <v>0</v>
      </c>
    </row>
    <row r="18" spans="1:3" x14ac:dyDescent="0.25">
      <c r="A18" s="4" t="s">
        <v>76</v>
      </c>
      <c r="B18" s="3" t="s">
        <v>75</v>
      </c>
      <c r="C18" s="4">
        <v>0</v>
      </c>
    </row>
    <row r="19" spans="1:3" x14ac:dyDescent="0.25">
      <c r="A19" s="4" t="s">
        <v>78</v>
      </c>
      <c r="B19" s="3" t="s">
        <v>77</v>
      </c>
      <c r="C19" s="4">
        <v>0</v>
      </c>
    </row>
    <row r="20" spans="1:3" x14ac:dyDescent="0.25">
      <c r="A20" s="4" t="s">
        <v>80</v>
      </c>
      <c r="B20" s="3" t="s">
        <v>79</v>
      </c>
      <c r="C20" s="4">
        <v>0</v>
      </c>
    </row>
    <row r="21" spans="1:3" x14ac:dyDescent="0.25">
      <c r="A21" s="4" t="s">
        <v>82</v>
      </c>
      <c r="B21" s="3" t="s">
        <v>81</v>
      </c>
      <c r="C21" s="4">
        <v>0</v>
      </c>
    </row>
    <row r="22" spans="1:3" x14ac:dyDescent="0.25">
      <c r="A22" s="4" t="s">
        <v>84</v>
      </c>
      <c r="B22" s="3" t="s">
        <v>83</v>
      </c>
      <c r="C22" s="4">
        <v>0</v>
      </c>
    </row>
    <row r="23" spans="1:3" x14ac:dyDescent="0.25">
      <c r="A23" s="4" t="s">
        <v>86</v>
      </c>
      <c r="B23" s="3" t="s">
        <v>85</v>
      </c>
      <c r="C23" s="4">
        <v>0</v>
      </c>
    </row>
    <row r="24" spans="1:3" x14ac:dyDescent="0.25">
      <c r="A24" s="4" t="s">
        <v>88</v>
      </c>
      <c r="B24" s="3" t="s">
        <v>87</v>
      </c>
      <c r="C24" s="4">
        <v>0</v>
      </c>
    </row>
    <row r="25" spans="1:3" x14ac:dyDescent="0.25">
      <c r="A25" s="4" t="s">
        <v>90</v>
      </c>
      <c r="B25" s="3" t="s">
        <v>89</v>
      </c>
      <c r="C25" s="4">
        <v>0</v>
      </c>
    </row>
    <row r="26" spans="1:3" x14ac:dyDescent="0.25">
      <c r="A26" s="4" t="s">
        <v>92</v>
      </c>
      <c r="B26" s="3" t="s">
        <v>91</v>
      </c>
      <c r="C26" s="4">
        <v>0</v>
      </c>
    </row>
    <row r="27" spans="1:3" x14ac:dyDescent="0.25">
      <c r="A27" s="4" t="s">
        <v>94</v>
      </c>
      <c r="B27" s="3" t="s">
        <v>93</v>
      </c>
      <c r="C27" s="4">
        <v>0</v>
      </c>
    </row>
    <row r="28" spans="1:3" x14ac:dyDescent="0.25">
      <c r="A28" s="4" t="s">
        <v>96</v>
      </c>
      <c r="B28" s="3" t="s">
        <v>95</v>
      </c>
      <c r="C28" s="4">
        <v>0</v>
      </c>
    </row>
    <row r="29" spans="1:3" x14ac:dyDescent="0.25">
      <c r="A29" s="4" t="s">
        <v>98</v>
      </c>
      <c r="B29" s="3" t="s">
        <v>97</v>
      </c>
      <c r="C29" s="4">
        <v>0</v>
      </c>
    </row>
    <row r="30" spans="1:3" x14ac:dyDescent="0.25">
      <c r="A30" s="4" t="s">
        <v>100</v>
      </c>
      <c r="B30" s="3" t="s">
        <v>99</v>
      </c>
      <c r="C30" s="4">
        <v>0</v>
      </c>
    </row>
    <row r="31" spans="1:3" x14ac:dyDescent="0.25">
      <c r="A31" s="4" t="s">
        <v>102</v>
      </c>
      <c r="B31" s="3" t="s">
        <v>101</v>
      </c>
      <c r="C31" s="4">
        <v>0</v>
      </c>
    </row>
    <row r="32" spans="1:3" x14ac:dyDescent="0.25">
      <c r="A32" s="4" t="s">
        <v>104</v>
      </c>
      <c r="B32" s="3" t="s">
        <v>103</v>
      </c>
      <c r="C32" s="4">
        <v>0</v>
      </c>
    </row>
    <row r="33" spans="1:3" x14ac:dyDescent="0.25">
      <c r="A33" s="4" t="s">
        <v>106</v>
      </c>
      <c r="B33" s="3" t="s">
        <v>105</v>
      </c>
      <c r="C33" s="4">
        <v>0</v>
      </c>
    </row>
    <row r="34" spans="1:3" x14ac:dyDescent="0.25">
      <c r="A34" s="4" t="s">
        <v>108</v>
      </c>
      <c r="B34" s="3" t="s">
        <v>107</v>
      </c>
      <c r="C34" s="4">
        <v>0</v>
      </c>
    </row>
    <row r="35" spans="1:3" x14ac:dyDescent="0.25">
      <c r="A35" s="4" t="s">
        <v>110</v>
      </c>
      <c r="B35" s="3" t="s">
        <v>109</v>
      </c>
      <c r="C35" s="4">
        <v>0</v>
      </c>
    </row>
    <row r="36" spans="1:3" x14ac:dyDescent="0.25">
      <c r="A36" s="4" t="s">
        <v>112</v>
      </c>
      <c r="B36" s="3" t="s">
        <v>111</v>
      </c>
      <c r="C36" s="4">
        <v>0</v>
      </c>
    </row>
    <row r="37" spans="1:3" x14ac:dyDescent="0.25">
      <c r="A37" s="4" t="s">
        <v>114</v>
      </c>
      <c r="B37" s="3" t="s">
        <v>113</v>
      </c>
      <c r="C37" s="4">
        <v>0</v>
      </c>
    </row>
    <row r="38" spans="1:3" x14ac:dyDescent="0.25">
      <c r="A38" s="4" t="s">
        <v>116</v>
      </c>
      <c r="B38" s="3" t="s">
        <v>115</v>
      </c>
      <c r="C38" s="4">
        <v>0</v>
      </c>
    </row>
    <row r="39" spans="1:3" x14ac:dyDescent="0.25">
      <c r="A39" s="4" t="s">
        <v>118</v>
      </c>
      <c r="B39" s="3" t="s">
        <v>117</v>
      </c>
      <c r="C39" s="4">
        <v>0</v>
      </c>
    </row>
    <row r="40" spans="1:3" x14ac:dyDescent="0.25">
      <c r="A40" s="4" t="s">
        <v>120</v>
      </c>
      <c r="B40" s="3" t="s">
        <v>119</v>
      </c>
      <c r="C40" s="4">
        <v>0</v>
      </c>
    </row>
    <row r="41" spans="1:3" x14ac:dyDescent="0.25">
      <c r="A41" s="4" t="s">
        <v>122</v>
      </c>
      <c r="B41" s="3" t="s">
        <v>121</v>
      </c>
      <c r="C41" s="4">
        <v>0</v>
      </c>
    </row>
    <row r="42" spans="1:3" x14ac:dyDescent="0.25">
      <c r="A42" s="4" t="s">
        <v>124</v>
      </c>
      <c r="B42" s="3" t="s">
        <v>123</v>
      </c>
      <c r="C42" s="4">
        <v>0</v>
      </c>
    </row>
    <row r="43" spans="1:3" x14ac:dyDescent="0.25">
      <c r="A43" s="4" t="s">
        <v>127</v>
      </c>
      <c r="B43" s="3" t="s">
        <v>126</v>
      </c>
      <c r="C43" s="4">
        <v>0</v>
      </c>
    </row>
    <row r="44" spans="1:3" x14ac:dyDescent="0.25">
      <c r="A44" s="4" t="s">
        <v>129</v>
      </c>
      <c r="B44" s="3" t="s">
        <v>128</v>
      </c>
      <c r="C44" s="4">
        <v>0</v>
      </c>
    </row>
    <row r="45" spans="1:3" x14ac:dyDescent="0.25">
      <c r="A45" s="4" t="s">
        <v>131</v>
      </c>
      <c r="B45" s="3" t="s">
        <v>130</v>
      </c>
      <c r="C45" s="4">
        <v>0</v>
      </c>
    </row>
    <row r="46" spans="1:3" x14ac:dyDescent="0.25">
      <c r="A46" s="4" t="s">
        <v>133</v>
      </c>
      <c r="B46" s="3" t="s">
        <v>132</v>
      </c>
      <c r="C46" s="4">
        <v>0</v>
      </c>
    </row>
    <row r="47" spans="1:3" x14ac:dyDescent="0.25">
      <c r="A47" s="4" t="s">
        <v>135</v>
      </c>
      <c r="B47" s="3" t="s">
        <v>134</v>
      </c>
      <c r="C47" s="4">
        <v>0</v>
      </c>
    </row>
    <row r="48" spans="1:3" x14ac:dyDescent="0.25">
      <c r="A48" s="4" t="s">
        <v>137</v>
      </c>
      <c r="B48" s="3" t="s">
        <v>136</v>
      </c>
      <c r="C48" s="4">
        <v>0</v>
      </c>
    </row>
    <row r="49" spans="1:3" x14ac:dyDescent="0.25">
      <c r="A49" s="4" t="s">
        <v>139</v>
      </c>
      <c r="B49" s="3" t="s">
        <v>138</v>
      </c>
      <c r="C49" s="4">
        <v>0</v>
      </c>
    </row>
    <row r="50" spans="1:3" x14ac:dyDescent="0.25">
      <c r="A50" s="4" t="s">
        <v>141</v>
      </c>
      <c r="B50" s="3" t="s">
        <v>140</v>
      </c>
      <c r="C50" s="4">
        <v>0</v>
      </c>
    </row>
    <row r="51" spans="1:3" x14ac:dyDescent="0.25">
      <c r="A51" s="4" t="s">
        <v>143</v>
      </c>
      <c r="B51" s="3" t="s">
        <v>142</v>
      </c>
      <c r="C51" s="4">
        <v>0</v>
      </c>
    </row>
    <row r="52" spans="1:3" x14ac:dyDescent="0.25">
      <c r="A52" s="4" t="s">
        <v>145</v>
      </c>
      <c r="B52" s="3" t="s">
        <v>144</v>
      </c>
      <c r="C52" s="4">
        <v>0</v>
      </c>
    </row>
    <row r="53" spans="1:3" x14ac:dyDescent="0.25">
      <c r="A53" s="4" t="s">
        <v>147</v>
      </c>
      <c r="B53" s="3" t="s">
        <v>146</v>
      </c>
      <c r="C53" s="4">
        <v>0</v>
      </c>
    </row>
    <row r="54" spans="1:3" x14ac:dyDescent="0.25">
      <c r="A54" s="4" t="s">
        <v>149</v>
      </c>
      <c r="B54" s="3" t="s">
        <v>148</v>
      </c>
      <c r="C54" s="4">
        <v>0</v>
      </c>
    </row>
    <row r="55" spans="1:3" x14ac:dyDescent="0.25">
      <c r="A55" s="4" t="s">
        <v>151</v>
      </c>
      <c r="B55" s="3" t="s">
        <v>150</v>
      </c>
      <c r="C55" s="4">
        <v>0</v>
      </c>
    </row>
    <row r="56" spans="1:3" x14ac:dyDescent="0.25">
      <c r="A56" s="4" t="s">
        <v>153</v>
      </c>
      <c r="B56" s="3" t="s">
        <v>152</v>
      </c>
      <c r="C56" s="4">
        <v>0</v>
      </c>
    </row>
    <row r="57" spans="1:3" x14ac:dyDescent="0.25">
      <c r="A57" s="4" t="s">
        <v>155</v>
      </c>
      <c r="B57" s="3" t="s">
        <v>154</v>
      </c>
      <c r="C57" s="4">
        <v>0</v>
      </c>
    </row>
    <row r="58" spans="1:3" x14ac:dyDescent="0.25">
      <c r="A58" s="4" t="s">
        <v>157</v>
      </c>
      <c r="B58" s="3" t="s">
        <v>156</v>
      </c>
      <c r="C58" s="4">
        <v>0</v>
      </c>
    </row>
    <row r="59" spans="1:3" x14ac:dyDescent="0.25">
      <c r="A59" s="4" t="s">
        <v>159</v>
      </c>
      <c r="B59" s="3" t="s">
        <v>158</v>
      </c>
      <c r="C59" s="4">
        <v>0</v>
      </c>
    </row>
    <row r="60" spans="1:3" x14ac:dyDescent="0.25">
      <c r="A60" s="4" t="s">
        <v>161</v>
      </c>
      <c r="B60" s="3" t="s">
        <v>160</v>
      </c>
      <c r="C60" s="4">
        <v>0</v>
      </c>
    </row>
    <row r="61" spans="1:3" x14ac:dyDescent="0.25">
      <c r="A61" s="4" t="s">
        <v>163</v>
      </c>
      <c r="B61" s="3" t="s">
        <v>162</v>
      </c>
      <c r="C61" s="4">
        <v>0</v>
      </c>
    </row>
    <row r="62" spans="1:3" x14ac:dyDescent="0.25">
      <c r="A62" s="4" t="s">
        <v>165</v>
      </c>
      <c r="B62" s="3" t="s">
        <v>164</v>
      </c>
      <c r="C62" s="4">
        <v>0</v>
      </c>
    </row>
    <row r="63" spans="1:3" x14ac:dyDescent="0.25">
      <c r="A63" s="4" t="s">
        <v>167</v>
      </c>
      <c r="B63" s="3" t="s">
        <v>166</v>
      </c>
      <c r="C63" s="4">
        <v>0</v>
      </c>
    </row>
    <row r="64" spans="1:3" x14ac:dyDescent="0.25">
      <c r="A64" s="4" t="s">
        <v>169</v>
      </c>
      <c r="B64" s="3" t="s">
        <v>168</v>
      </c>
      <c r="C64" s="4">
        <v>0</v>
      </c>
    </row>
    <row r="65" spans="1:3" x14ac:dyDescent="0.25">
      <c r="A65" s="4" t="s">
        <v>171</v>
      </c>
      <c r="B65" s="3" t="s">
        <v>170</v>
      </c>
      <c r="C65" s="4">
        <v>0</v>
      </c>
    </row>
    <row r="66" spans="1:3" x14ac:dyDescent="0.25">
      <c r="A66" s="4" t="s">
        <v>173</v>
      </c>
      <c r="B66" s="3" t="s">
        <v>172</v>
      </c>
      <c r="C66" s="4">
        <v>0</v>
      </c>
    </row>
    <row r="67" spans="1:3" x14ac:dyDescent="0.25">
      <c r="A67" s="4" t="s">
        <v>175</v>
      </c>
      <c r="B67" s="3" t="s">
        <v>174</v>
      </c>
      <c r="C67" s="4">
        <v>0</v>
      </c>
    </row>
    <row r="68" spans="1:3" x14ac:dyDescent="0.25">
      <c r="A68" s="4" t="s">
        <v>177</v>
      </c>
      <c r="B68" s="3" t="s">
        <v>176</v>
      </c>
      <c r="C68" s="4">
        <v>0</v>
      </c>
    </row>
    <row r="69" spans="1:3" x14ac:dyDescent="0.25">
      <c r="A69" s="4" t="s">
        <v>179</v>
      </c>
      <c r="B69" s="3" t="s">
        <v>178</v>
      </c>
      <c r="C69" s="4">
        <v>0</v>
      </c>
    </row>
    <row r="70" spans="1:3" x14ac:dyDescent="0.25">
      <c r="A70" s="4" t="s">
        <v>181</v>
      </c>
      <c r="B70" s="3" t="s">
        <v>180</v>
      </c>
      <c r="C70" s="4">
        <v>0</v>
      </c>
    </row>
    <row r="71" spans="1:3" x14ac:dyDescent="0.25">
      <c r="A71" s="4" t="s">
        <v>183</v>
      </c>
      <c r="B71" s="3" t="s">
        <v>182</v>
      </c>
      <c r="C71" s="4">
        <v>0</v>
      </c>
    </row>
    <row r="72" spans="1:3" x14ac:dyDescent="0.25">
      <c r="A72" s="4" t="s">
        <v>185</v>
      </c>
      <c r="B72" s="3" t="s">
        <v>184</v>
      </c>
      <c r="C72" s="4">
        <v>0</v>
      </c>
    </row>
    <row r="73" spans="1:3" x14ac:dyDescent="0.25">
      <c r="A73" s="4" t="s">
        <v>187</v>
      </c>
      <c r="B73" s="3" t="s">
        <v>186</v>
      </c>
      <c r="C73" s="4">
        <v>0</v>
      </c>
    </row>
    <row r="74" spans="1:3" x14ac:dyDescent="0.25">
      <c r="A74" s="4" t="s">
        <v>189</v>
      </c>
      <c r="B74" s="3" t="s">
        <v>188</v>
      </c>
      <c r="C74" s="4">
        <v>0</v>
      </c>
    </row>
    <row r="75" spans="1:3" x14ac:dyDescent="0.25">
      <c r="A75" s="4" t="s">
        <v>191</v>
      </c>
      <c r="B75" s="3" t="s">
        <v>190</v>
      </c>
      <c r="C75" s="4">
        <v>0</v>
      </c>
    </row>
    <row r="76" spans="1:3" x14ac:dyDescent="0.25">
      <c r="A76" s="4" t="s">
        <v>193</v>
      </c>
      <c r="B76" s="3" t="s">
        <v>192</v>
      </c>
      <c r="C76" s="4">
        <v>0</v>
      </c>
    </row>
    <row r="77" spans="1:3" x14ac:dyDescent="0.25">
      <c r="A77" s="4" t="s">
        <v>195</v>
      </c>
      <c r="B77" s="3" t="s">
        <v>194</v>
      </c>
      <c r="C77" s="4">
        <v>0</v>
      </c>
    </row>
    <row r="78" spans="1:3" x14ac:dyDescent="0.25">
      <c r="A78"/>
    </row>
    <row r="79" spans="1:3" x14ac:dyDescent="0.25">
      <c r="A79"/>
    </row>
    <row r="80" spans="1:3"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sheetPr>
  <dimension ref="A1:Q16"/>
  <sheetViews>
    <sheetView showGridLines="0" workbookViewId="0">
      <selection activeCell="M2" sqref="M2:N2"/>
    </sheetView>
  </sheetViews>
  <sheetFormatPr defaultRowHeight="15" x14ac:dyDescent="0.25"/>
  <cols>
    <col min="1" max="1" width="8.28515625" bestFit="1" customWidth="1"/>
    <col min="2" max="2" width="9.5703125" bestFit="1" customWidth="1"/>
    <col min="3" max="3" width="15.42578125" bestFit="1" customWidth="1"/>
    <col min="4" max="4" width="23.7109375" customWidth="1"/>
    <col min="5" max="5" width="14.85546875" bestFit="1" customWidth="1"/>
    <col min="6" max="7" width="12.140625" bestFit="1" customWidth="1"/>
    <col min="8" max="8" width="17.7109375" bestFit="1" customWidth="1"/>
    <col min="9" max="9" width="13.42578125" bestFit="1" customWidth="1"/>
    <col min="10" max="10" width="23.140625" bestFit="1" customWidth="1"/>
    <col min="11" max="11" width="10.42578125" bestFit="1" customWidth="1"/>
    <col min="12" max="13" width="18" bestFit="1" customWidth="1"/>
    <col min="14" max="14" width="7.5703125" bestFit="1" customWidth="1"/>
    <col min="15" max="15" width="9.28515625" bestFit="1" customWidth="1"/>
    <col min="17" max="17" width="12" bestFit="1" customWidth="1"/>
  </cols>
  <sheetData>
    <row r="1" spans="1:17" x14ac:dyDescent="0.25">
      <c r="A1" s="3" t="s">
        <v>257</v>
      </c>
      <c r="B1" s="3" t="s">
        <v>33</v>
      </c>
      <c r="C1" s="3" t="s">
        <v>258</v>
      </c>
      <c r="D1" s="3" t="s">
        <v>259</v>
      </c>
      <c r="E1" s="3" t="s">
        <v>260</v>
      </c>
      <c r="F1" s="3" t="s">
        <v>261</v>
      </c>
      <c r="G1" s="23" t="s">
        <v>389</v>
      </c>
      <c r="H1" s="3" t="s">
        <v>262</v>
      </c>
      <c r="I1" s="3" t="s">
        <v>263</v>
      </c>
      <c r="J1" s="3" t="s">
        <v>264</v>
      </c>
      <c r="K1" s="3" t="s">
        <v>265</v>
      </c>
      <c r="L1" s="3" t="s">
        <v>266</v>
      </c>
      <c r="M1" s="3" t="s">
        <v>268</v>
      </c>
      <c r="N1" s="3" t="s">
        <v>269</v>
      </c>
      <c r="O1" s="3" t="s">
        <v>270</v>
      </c>
      <c r="P1" s="3" t="s">
        <v>271</v>
      </c>
      <c r="Q1" s="22" t="s">
        <v>404</v>
      </c>
    </row>
    <row r="2" spans="1:17" ht="195" x14ac:dyDescent="0.25">
      <c r="A2" s="3">
        <v>1</v>
      </c>
      <c r="B2" s="3" t="s">
        <v>267</v>
      </c>
      <c r="C2" s="3" t="s">
        <v>281</v>
      </c>
      <c r="D2" s="3">
        <v>100</v>
      </c>
      <c r="E2" s="3" t="s">
        <v>279</v>
      </c>
      <c r="F2" s="3" t="s">
        <v>278</v>
      </c>
      <c r="G2" s="23" t="s">
        <v>391</v>
      </c>
      <c r="H2" s="3" t="s">
        <v>277</v>
      </c>
      <c r="I2" s="3" t="s">
        <v>276</v>
      </c>
      <c r="J2" s="3" t="s">
        <v>275</v>
      </c>
      <c r="K2" s="3" t="s">
        <v>274</v>
      </c>
      <c r="L2" s="3" t="s">
        <v>273</v>
      </c>
      <c r="M2" s="14">
        <v>44965.416701388887</v>
      </c>
      <c r="N2" s="14">
        <v>44965.416701388887</v>
      </c>
      <c r="O2" s="3" t="s">
        <v>272</v>
      </c>
      <c r="P2" s="3">
        <v>1</v>
      </c>
      <c r="Q2" s="26" t="s">
        <v>403</v>
      </c>
    </row>
    <row r="3" spans="1:17" x14ac:dyDescent="0.25">
      <c r="D3">
        <v>100</v>
      </c>
    </row>
    <row r="7" spans="1:17" x14ac:dyDescent="0.25">
      <c r="D7" s="11" t="s">
        <v>378</v>
      </c>
    </row>
    <row r="8" spans="1:17" x14ac:dyDescent="0.25">
      <c r="D8" s="12" t="s">
        <v>248</v>
      </c>
    </row>
    <row r="9" spans="1:17" x14ac:dyDescent="0.25">
      <c r="D9" s="13" t="s">
        <v>249</v>
      </c>
    </row>
    <row r="10" spans="1:17" x14ac:dyDescent="0.25">
      <c r="D10" s="13" t="s">
        <v>250</v>
      </c>
    </row>
    <row r="11" spans="1:17" x14ac:dyDescent="0.25">
      <c r="D11" s="13" t="s">
        <v>251</v>
      </c>
    </row>
    <row r="12" spans="1:17" x14ac:dyDescent="0.25">
      <c r="D12" s="13" t="s">
        <v>252</v>
      </c>
    </row>
    <row r="13" spans="1:17" x14ac:dyDescent="0.25">
      <c r="D13" s="13" t="s">
        <v>253</v>
      </c>
    </row>
    <row r="14" spans="1:17" x14ac:dyDescent="0.25">
      <c r="D14" s="13" t="s">
        <v>254</v>
      </c>
    </row>
    <row r="15" spans="1:17" x14ac:dyDescent="0.25">
      <c r="D15" s="13" t="s">
        <v>255</v>
      </c>
    </row>
    <row r="16" spans="1:17" x14ac:dyDescent="0.25">
      <c r="D16" s="13" t="s">
        <v>256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8"/>
  </sheetPr>
  <dimension ref="A1:R18"/>
  <sheetViews>
    <sheetView showGridLines="0" workbookViewId="0">
      <selection activeCell="H17" sqref="H17"/>
    </sheetView>
  </sheetViews>
  <sheetFormatPr defaultRowHeight="15" x14ac:dyDescent="0.25"/>
  <cols>
    <col min="1" max="1" width="8.28515625" bestFit="1" customWidth="1"/>
    <col min="2" max="2" width="9.5703125" bestFit="1" customWidth="1"/>
    <col min="3" max="3" width="15.42578125" bestFit="1" customWidth="1"/>
    <col min="4" max="4" width="16.85546875" bestFit="1" customWidth="1"/>
    <col min="5" max="5" width="11.85546875" bestFit="1" customWidth="1"/>
    <col min="6" max="6" width="14.85546875" bestFit="1" customWidth="1"/>
    <col min="7" max="7" width="21.140625" customWidth="1"/>
    <col min="8" max="8" width="12.140625" bestFit="1" customWidth="1"/>
    <col min="9" max="9" width="17.7109375" bestFit="1" customWidth="1"/>
    <col min="10" max="10" width="13.42578125" bestFit="1" customWidth="1"/>
    <col min="11" max="11" width="15" bestFit="1" customWidth="1"/>
    <col min="12" max="12" width="10.42578125" bestFit="1" customWidth="1"/>
    <col min="13" max="13" width="19.7109375" bestFit="1" customWidth="1"/>
    <col min="14" max="15" width="18" bestFit="1" customWidth="1"/>
    <col min="16" max="16" width="11.85546875" customWidth="1"/>
    <col min="17" max="17" width="9.28515625" bestFit="1" customWidth="1"/>
  </cols>
  <sheetData>
    <row r="1" spans="1:18" x14ac:dyDescent="0.25">
      <c r="A1" s="3" t="s">
        <v>257</v>
      </c>
      <c r="B1" s="3" t="s">
        <v>33</v>
      </c>
      <c r="C1" s="3" t="s">
        <v>258</v>
      </c>
      <c r="D1" s="3" t="s">
        <v>293</v>
      </c>
      <c r="E1" s="3" t="s">
        <v>259</v>
      </c>
      <c r="F1" s="23" t="s">
        <v>389</v>
      </c>
      <c r="G1" s="3" t="s">
        <v>260</v>
      </c>
      <c r="H1" s="3" t="s">
        <v>261</v>
      </c>
      <c r="I1" s="3" t="s">
        <v>262</v>
      </c>
      <c r="J1" s="3" t="s">
        <v>263</v>
      </c>
      <c r="K1" s="3" t="s">
        <v>264</v>
      </c>
      <c r="L1" s="3" t="s">
        <v>294</v>
      </c>
      <c r="M1" s="3" t="s">
        <v>266</v>
      </c>
      <c r="N1" s="3" t="s">
        <v>295</v>
      </c>
      <c r="O1" s="3" t="s">
        <v>268</v>
      </c>
      <c r="P1" s="3" t="s">
        <v>269</v>
      </c>
      <c r="Q1" s="3" t="s">
        <v>270</v>
      </c>
      <c r="R1" s="3" t="s">
        <v>271</v>
      </c>
    </row>
    <row r="2" spans="1:18" x14ac:dyDescent="0.25">
      <c r="A2" s="3">
        <v>1</v>
      </c>
      <c r="B2" s="3" t="s">
        <v>267</v>
      </c>
      <c r="C2" s="3" t="s">
        <v>281</v>
      </c>
      <c r="D2" s="3"/>
      <c r="E2" s="3" t="s">
        <v>280</v>
      </c>
      <c r="F2" s="23" t="s">
        <v>390</v>
      </c>
      <c r="G2" s="3" t="s">
        <v>279</v>
      </c>
      <c r="H2" s="3" t="s">
        <v>278</v>
      </c>
      <c r="I2" s="3" t="s">
        <v>277</v>
      </c>
      <c r="J2" s="3" t="s">
        <v>276</v>
      </c>
      <c r="K2" s="3" t="s">
        <v>275</v>
      </c>
      <c r="L2" s="3"/>
      <c r="M2" s="3" t="s">
        <v>273</v>
      </c>
      <c r="N2" s="3"/>
      <c r="O2" s="14">
        <v>44965.416701388887</v>
      </c>
      <c r="P2" s="14">
        <v>44965.416701388887</v>
      </c>
      <c r="Q2" s="3" t="s">
        <v>272</v>
      </c>
      <c r="R2" s="3">
        <v>1</v>
      </c>
    </row>
    <row r="7" spans="1:18" x14ac:dyDescent="0.25">
      <c r="G7" s="15" t="s">
        <v>282</v>
      </c>
    </row>
    <row r="8" spans="1:18" x14ac:dyDescent="0.25">
      <c r="G8" s="12" t="s">
        <v>248</v>
      </c>
    </row>
    <row r="9" spans="1:18" x14ac:dyDescent="0.25">
      <c r="G9" s="16" t="s">
        <v>283</v>
      </c>
    </row>
    <row r="10" spans="1:18" x14ac:dyDescent="0.25">
      <c r="G10" s="17" t="s">
        <v>284</v>
      </c>
    </row>
    <row r="11" spans="1:18" x14ac:dyDescent="0.25">
      <c r="G11" s="17" t="s">
        <v>285</v>
      </c>
    </row>
    <row r="12" spans="1:18" x14ac:dyDescent="0.25">
      <c r="G12" s="17" t="s">
        <v>286</v>
      </c>
    </row>
    <row r="13" spans="1:18" x14ac:dyDescent="0.25">
      <c r="G13" s="17" t="s">
        <v>287</v>
      </c>
    </row>
    <row r="14" spans="1:18" x14ac:dyDescent="0.25">
      <c r="G14" s="17" t="s">
        <v>288</v>
      </c>
    </row>
    <row r="15" spans="1:18" x14ac:dyDescent="0.25">
      <c r="G15" s="17" t="s">
        <v>289</v>
      </c>
    </row>
    <row r="16" spans="1:18" x14ac:dyDescent="0.25">
      <c r="G16" s="17" t="s">
        <v>290</v>
      </c>
    </row>
    <row r="17" spans="7:7" x14ac:dyDescent="0.25">
      <c r="G17" s="17" t="s">
        <v>291</v>
      </c>
    </row>
    <row r="18" spans="7:7" x14ac:dyDescent="0.25">
      <c r="G18" s="16" t="s">
        <v>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sheetPr>
  <dimension ref="A1:K26"/>
  <sheetViews>
    <sheetView showGridLines="0" topLeftCell="A25" workbookViewId="0">
      <selection activeCell="E26" sqref="E26"/>
    </sheetView>
  </sheetViews>
  <sheetFormatPr defaultRowHeight="15" x14ac:dyDescent="0.25"/>
  <cols>
    <col min="1" max="1" width="23" bestFit="1" customWidth="1"/>
    <col min="2" max="2" width="39" bestFit="1" customWidth="1"/>
    <col min="3" max="3" width="22.28515625" bestFit="1" customWidth="1"/>
    <col min="4" max="4" width="15.5703125" bestFit="1" customWidth="1"/>
    <col min="5" max="5" width="73.7109375" customWidth="1"/>
    <col min="6" max="6" width="67.85546875" bestFit="1" customWidth="1"/>
    <col min="7" max="7" width="24.85546875" bestFit="1" customWidth="1"/>
    <col min="8" max="8" width="24.28515625" bestFit="1" customWidth="1"/>
    <col min="9" max="9" width="18.7109375" bestFit="1" customWidth="1"/>
    <col min="10" max="10" width="19.7109375" bestFit="1" customWidth="1"/>
    <col min="11" max="11" width="13.5703125" bestFit="1" customWidth="1"/>
  </cols>
  <sheetData>
    <row r="1" spans="1:11" x14ac:dyDescent="0.25">
      <c r="A1" s="3" t="s">
        <v>10</v>
      </c>
      <c r="B1" s="3" t="s">
        <v>11</v>
      </c>
      <c r="C1" s="3" t="s">
        <v>22</v>
      </c>
      <c r="D1" s="3" t="s">
        <v>12</v>
      </c>
      <c r="E1" s="3" t="s">
        <v>13</v>
      </c>
      <c r="F1" s="3" t="s">
        <v>14</v>
      </c>
      <c r="G1" s="3" t="s">
        <v>19</v>
      </c>
      <c r="H1" s="3" t="s">
        <v>20</v>
      </c>
      <c r="I1" s="3" t="s">
        <v>15</v>
      </c>
      <c r="J1" s="3" t="s">
        <v>16</v>
      </c>
      <c r="K1" s="3" t="s">
        <v>23</v>
      </c>
    </row>
    <row r="2" spans="1:11" x14ac:dyDescent="0.25">
      <c r="A2" s="4">
        <v>1</v>
      </c>
      <c r="B2" s="4" t="s">
        <v>414</v>
      </c>
      <c r="C2" s="4" t="s">
        <v>17</v>
      </c>
      <c r="D2" s="3" t="s">
        <v>601</v>
      </c>
      <c r="E2" s="4">
        <v>84478</v>
      </c>
      <c r="F2" s="4" t="s">
        <v>21</v>
      </c>
      <c r="G2" s="5">
        <v>44317</v>
      </c>
      <c r="H2" s="5">
        <v>46142</v>
      </c>
      <c r="I2" s="5">
        <v>46142</v>
      </c>
      <c r="J2" s="3"/>
      <c r="K2" s="3"/>
    </row>
    <row r="3" spans="1:11" x14ac:dyDescent="0.25">
      <c r="B3" t="s">
        <v>578</v>
      </c>
      <c r="C3" t="s">
        <v>579</v>
      </c>
      <c r="D3" t="s">
        <v>580</v>
      </c>
      <c r="E3" t="s">
        <v>581</v>
      </c>
      <c r="F3" t="s">
        <v>582</v>
      </c>
      <c r="G3" t="s">
        <v>583</v>
      </c>
      <c r="H3" t="s">
        <v>584</v>
      </c>
      <c r="I3" t="s">
        <v>585</v>
      </c>
      <c r="J3" t="s">
        <v>586</v>
      </c>
      <c r="K3" t="s">
        <v>587</v>
      </c>
    </row>
    <row r="6" spans="1:11" x14ac:dyDescent="0.25">
      <c r="F6" s="2" t="s">
        <v>0</v>
      </c>
    </row>
    <row r="7" spans="1:11" x14ac:dyDescent="0.25">
      <c r="F7" s="1" t="s">
        <v>1</v>
      </c>
    </row>
    <row r="8" spans="1:11" x14ac:dyDescent="0.25">
      <c r="F8" s="1" t="s">
        <v>2</v>
      </c>
    </row>
    <row r="9" spans="1:11" x14ac:dyDescent="0.25">
      <c r="F9" s="1" t="s">
        <v>3</v>
      </c>
    </row>
    <row r="10" spans="1:11" x14ac:dyDescent="0.25">
      <c r="F10" s="1" t="s">
        <v>4</v>
      </c>
    </row>
    <row r="11" spans="1:11" x14ac:dyDescent="0.25">
      <c r="F11" s="1" t="s">
        <v>5</v>
      </c>
    </row>
    <row r="12" spans="1:11" x14ac:dyDescent="0.25">
      <c r="F12" s="1" t="s">
        <v>6</v>
      </c>
    </row>
    <row r="13" spans="1:11" x14ac:dyDescent="0.25">
      <c r="F13" s="1" t="s">
        <v>7</v>
      </c>
    </row>
    <row r="14" spans="1:11" x14ac:dyDescent="0.25">
      <c r="F14" s="1" t="s">
        <v>8</v>
      </c>
    </row>
    <row r="15" spans="1:11" x14ac:dyDescent="0.25">
      <c r="F15" s="1" t="s">
        <v>379</v>
      </c>
    </row>
    <row r="16" spans="1:11" x14ac:dyDescent="0.25">
      <c r="A16" s="38" t="s">
        <v>9</v>
      </c>
      <c r="B16" s="38"/>
      <c r="C16" s="38" t="s">
        <v>588</v>
      </c>
      <c r="D16" s="38" t="s">
        <v>589</v>
      </c>
    </row>
    <row r="17" spans="1:5" ht="59.65" customHeight="1" x14ac:dyDescent="0.25">
      <c r="A17" s="62" t="s">
        <v>11</v>
      </c>
      <c r="B17" s="63" t="s">
        <v>414</v>
      </c>
      <c r="C17" s="3" t="s">
        <v>578</v>
      </c>
      <c r="D17" s="3" t="s">
        <v>590</v>
      </c>
      <c r="E17" s="65" t="str">
        <f>"&lt;div class='form-group col-md-4'&gt;
&lt;label for='"&amp;A17&amp;"'&gt;&lt;b&gt;"&amp;C17&amp;"&lt;font color='red'&gt;*&lt;/font&gt;&lt;/b&gt;&lt;/label&gt;
&lt;input type='input' class='form-control' id='"&amp;A17&amp;"' name='"&amp;A17&amp;"'  placeholder='Enter "&amp;C17&amp;"'/&gt;
&lt;/div&gt;"</f>
        <v>&lt;div class='form-group col-md-4'&gt;
&lt;label for='donor_name'&gt;&lt;b&gt;Donor Name&lt;font color='red'&gt;*&lt;/font&gt;&lt;/b&gt;&lt;/label&gt;
&lt;input type='input' class='form-control' id='donor_name' name='donor_name'  placeholder='Enter Donor Name'/&gt;
&lt;/div&gt;</v>
      </c>
    </row>
    <row r="18" spans="1:5" ht="61.15" customHeight="1" x14ac:dyDescent="0.25">
      <c r="A18" s="62" t="s">
        <v>22</v>
      </c>
      <c r="B18" s="63" t="s">
        <v>17</v>
      </c>
      <c r="C18" s="3" t="s">
        <v>579</v>
      </c>
      <c r="D18" s="3" t="s">
        <v>590</v>
      </c>
      <c r="E18" s="65" t="str">
        <f t="shared" ref="E18:E25" si="0">"&lt;div class='form-group col-md-4'&gt;
&lt;label for='"&amp;A18&amp;"'&gt;&lt;b&gt;"&amp;C18&amp;"&lt;font color='red'&gt;*&lt;/font&gt;&lt;/b&gt;&lt;/label&gt;
&lt;input type='input' class='form-control' id='"&amp;A18&amp;"' name='"&amp;A18&amp;"'  placeholder='Enter "&amp;C18&amp;"'/&gt;
&lt;/div&gt;"</f>
        <v>&lt;div class='form-group col-md-4'&gt;
&lt;label for='donor_code'&gt;&lt;b&gt;Donar Code&lt;font color='red'&gt;*&lt;/font&gt;&lt;/b&gt;&lt;/label&gt;
&lt;input type='input' class='form-control' id='donor_code' name='donor_code'  placeholder='Enter Donar Code'/&gt;
&lt;/div&gt;</v>
      </c>
    </row>
    <row r="19" spans="1:5" ht="90" x14ac:dyDescent="0.25">
      <c r="A19" s="62" t="s">
        <v>12</v>
      </c>
      <c r="B19" s="63" t="s">
        <v>18</v>
      </c>
      <c r="C19" s="3" t="s">
        <v>580</v>
      </c>
      <c r="D19" s="3" t="s">
        <v>590</v>
      </c>
      <c r="E19" s="65" t="str">
        <f t="shared" si="0"/>
        <v>&lt;div class='form-group col-md-4'&gt;
&lt;label for='prime_recipient'&gt;&lt;b&gt;Prime Recipient&lt;font color='red'&gt;*&lt;/font&gt;&lt;/b&gt;&lt;/label&gt;
&lt;input type='input' class='form-control' id='prime_recipient' name='prime_recipient'  placeholder='Enter Prime Recipient'/&gt;
&lt;/div&gt;</v>
      </c>
    </row>
    <row r="20" spans="1:5" ht="90" x14ac:dyDescent="0.25">
      <c r="A20" s="62" t="s">
        <v>13</v>
      </c>
      <c r="B20" s="63">
        <v>84478</v>
      </c>
      <c r="C20" s="3" t="s">
        <v>581</v>
      </c>
      <c r="D20" s="3" t="s">
        <v>590</v>
      </c>
      <c r="E20" s="65" t="str">
        <f t="shared" si="0"/>
        <v>&lt;div class='form-group col-md-4'&gt;
&lt;label for='prime_award_number'&gt;&lt;b&gt;Prime Award Number&lt;font color='red'&gt;*&lt;/font&gt;&lt;/b&gt;&lt;/label&gt;
&lt;input type='input' class='form-control' id='prime_award_number' name='prime_award_number'  placeholder='Enter Prime Award Number'/&gt;
&lt;/div&gt;</v>
      </c>
    </row>
    <row r="21" spans="1:5" ht="105" x14ac:dyDescent="0.25">
      <c r="A21" s="62" t="s">
        <v>14</v>
      </c>
      <c r="B21" s="63" t="s">
        <v>21</v>
      </c>
      <c r="C21" s="3" t="s">
        <v>582</v>
      </c>
      <c r="D21" s="3" t="s">
        <v>591</v>
      </c>
      <c r="E21" s="65" t="str">
        <f t="shared" si="0"/>
        <v>&lt;div class='form-group col-md-4'&gt;
&lt;label for='country_of_implementation'&gt;&lt;b&gt;Country of Implementation&lt;font color='red'&gt;*&lt;/font&gt;&lt;/b&gt;&lt;/label&gt;
&lt;input type='input' class='form-control' id='country_of_implementation' name='country_of_implementation'  placeholder='Enter Country of Implementation'/&gt;
&lt;/div&gt;</v>
      </c>
    </row>
    <row r="22" spans="1:5" ht="105" x14ac:dyDescent="0.25">
      <c r="A22" s="62" t="s">
        <v>19</v>
      </c>
      <c r="B22" s="64">
        <v>44317</v>
      </c>
      <c r="C22" s="3" t="s">
        <v>583</v>
      </c>
      <c r="D22" s="3" t="s">
        <v>592</v>
      </c>
      <c r="E22" s="65" t="str">
        <f t="shared" si="0"/>
        <v>&lt;div class='form-group col-md-4'&gt;
&lt;label for='implementation_startdate'&gt;&lt;b&gt;Implementation Start Date&lt;font color='red'&gt;*&lt;/font&gt;&lt;/b&gt;&lt;/label&gt;
&lt;input type='input' class='form-control' id='implementation_startdate' name='implementation_startdate'  placeholder='Enter Implementation Start Date'/&gt;
&lt;/div&gt;</v>
      </c>
    </row>
    <row r="23" spans="1:5" ht="105" x14ac:dyDescent="0.25">
      <c r="A23" s="62" t="s">
        <v>20</v>
      </c>
      <c r="B23" s="64">
        <v>46142</v>
      </c>
      <c r="C23" s="3" t="s">
        <v>584</v>
      </c>
      <c r="D23" s="3" t="s">
        <v>592</v>
      </c>
      <c r="E23" s="65" t="str">
        <f>"&lt;div class='form-group col-md-4'&gt;
&lt;label for='"&amp;A23&amp;"'&gt;&lt;b&gt;"&amp;C23&amp;"&lt;font color='red'&gt;*&lt;/font&gt;&lt;/b&gt;&lt;/label&gt;
&lt;input type='input' class='form-control tarehe_kesho' id='"&amp;A23&amp;"' name='"&amp;A23&amp;"'  placeholder='Enter "&amp;C23&amp;"'/&gt;
&lt;/div&gt;"</f>
        <v>&lt;div class='form-group col-md-4'&gt;
&lt;label for='implementation_enddate'&gt;&lt;b&gt;Implemntation End Date&lt;font color='red'&gt;*&lt;/font&gt;&lt;/b&gt;&lt;/label&gt;
&lt;input type='input' class='form-control tarehe_kesho' id='implementation_enddate' name='implementation_enddate'  placeholder='Enter Implemntation End Date'/&gt;
&lt;/div&gt;</v>
      </c>
    </row>
    <row r="24" spans="1:5" ht="90" x14ac:dyDescent="0.25">
      <c r="A24" s="62" t="s">
        <v>15</v>
      </c>
      <c r="B24" s="64">
        <v>46142</v>
      </c>
      <c r="C24" s="3" t="s">
        <v>585</v>
      </c>
      <c r="D24" s="3" t="s">
        <v>590</v>
      </c>
      <c r="E24" s="65" t="str">
        <f t="shared" si="0"/>
        <v>&lt;div class='form-group col-md-4'&gt;
&lt;label for='obligation_enddate'&gt;&lt;b&gt;Obligation End Date&lt;font color='red'&gt;*&lt;/font&gt;&lt;/b&gt;&lt;/label&gt;
&lt;input type='input' class='form-control' id='obligation_enddate' name='obligation_enddate'  placeholder='Enter Obligation End Date'/&gt;
&lt;/div&gt;</v>
      </c>
    </row>
    <row r="25" spans="1:5" ht="90" x14ac:dyDescent="0.25">
      <c r="A25" s="62" t="s">
        <v>16</v>
      </c>
      <c r="B25" s="63"/>
      <c r="C25" s="3" t="s">
        <v>586</v>
      </c>
      <c r="D25" s="3" t="s">
        <v>590</v>
      </c>
      <c r="E25" s="65" t="str">
        <f t="shared" si="0"/>
        <v>&lt;div class='form-group col-md-4'&gt;
&lt;label for='costshare_obligation'&gt;&lt;b&gt;Cost Share Obligation&lt;font color='red'&gt;*&lt;/font&gt;&lt;/b&gt;&lt;/label&gt;
&lt;input type='input' class='form-control' id='costshare_obligation' name='costshare_obligation'  placeholder='Enter Cost Share Obligation'/&gt;
&lt;/div&gt;</v>
      </c>
    </row>
    <row r="26" spans="1:5" ht="90" x14ac:dyDescent="0.25">
      <c r="A26" s="62" t="s">
        <v>23</v>
      </c>
      <c r="B26" s="63"/>
      <c r="C26" s="3" t="s">
        <v>587</v>
      </c>
      <c r="D26" s="3"/>
      <c r="E26" s="65" t="str">
        <f>"&lt;div class='form-group col-md-4'&gt;
&lt;label for='"&amp;A26&amp;"'&gt;&lt;b&gt;"&amp;C26&amp;"&lt;font color='red'&gt;*&lt;/font&gt;&lt;/b&gt;&lt;/label&gt;
&lt;input onkeypress='return numbers(event);'  type='input' class='form-control' id='"&amp;A26&amp;"' name='"&amp;A26&amp;"'  placeholder='Enter "&amp;C26&amp;"'/&gt;
&lt;/div&gt;"</f>
        <v>&lt;div class='form-group col-md-4'&gt;
&lt;label for='grant_amount'&gt;&lt;b&gt;Grant Amount&lt;font color='red'&gt;*&lt;/font&gt;&lt;/b&gt;&lt;/label&gt;
&lt;input onkeypress='return numbers(event);'  type='input' class='form-control' id='grant_amount' name='grant_amount'  placeholder='Enter Grant Amount'/&gt;
&lt;/div&gt;</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sheetPr>
  <dimension ref="A1:AK19"/>
  <sheetViews>
    <sheetView showGridLines="0" workbookViewId="0">
      <selection activeCell="C23" sqref="C22:C23"/>
    </sheetView>
  </sheetViews>
  <sheetFormatPr defaultRowHeight="15" x14ac:dyDescent="0.25"/>
  <cols>
    <col min="1" max="1" width="8.28515625" bestFit="1" customWidth="1"/>
    <col min="2" max="2" width="9.5703125" bestFit="1" customWidth="1"/>
    <col min="3" max="3" width="36.5703125" bestFit="1" customWidth="1"/>
    <col min="4" max="4" width="62.5703125" bestFit="1" customWidth="1"/>
    <col min="5" max="5" width="18.42578125" bestFit="1" customWidth="1"/>
    <col min="6" max="6" width="30" bestFit="1" customWidth="1"/>
    <col min="7" max="7" width="76" bestFit="1" customWidth="1"/>
    <col min="8" max="8" width="61" bestFit="1" customWidth="1"/>
    <col min="9" max="9" width="25.85546875" bestFit="1" customWidth="1"/>
    <col min="10" max="10" width="33.28515625" bestFit="1" customWidth="1"/>
    <col min="11" max="11" width="34.140625" bestFit="1" customWidth="1"/>
    <col min="12" max="12" width="23.5703125" bestFit="1" customWidth="1"/>
    <col min="13" max="13" width="30" bestFit="1" customWidth="1"/>
    <col min="14" max="14" width="22.42578125" bestFit="1" customWidth="1"/>
    <col min="15" max="15" width="28.7109375" bestFit="1" customWidth="1"/>
    <col min="16" max="16" width="21.7109375" bestFit="1" customWidth="1"/>
    <col min="17" max="17" width="24.85546875" bestFit="1" customWidth="1"/>
    <col min="18" max="19" width="18" bestFit="1" customWidth="1"/>
    <col min="20" max="20" width="7.5703125" bestFit="1" customWidth="1"/>
    <col min="21" max="21" width="9.28515625" bestFit="1" customWidth="1"/>
    <col min="22" max="22" width="25.7109375" bestFit="1" customWidth="1"/>
    <col min="23" max="23" width="21.42578125" bestFit="1" customWidth="1"/>
    <col min="24" max="24" width="32.7109375" bestFit="1" customWidth="1"/>
    <col min="25" max="25" width="25.85546875" bestFit="1" customWidth="1"/>
    <col min="26" max="26" width="33.28515625" bestFit="1" customWidth="1"/>
    <col min="27" max="27" width="139.5703125" bestFit="1" customWidth="1"/>
    <col min="28" max="28" width="23.5703125" bestFit="1" customWidth="1"/>
    <col min="29" max="29" width="30" bestFit="1" customWidth="1"/>
    <col min="30" max="30" width="22.42578125" bestFit="1" customWidth="1"/>
    <col min="31" max="31" width="28.7109375" bestFit="1" customWidth="1"/>
    <col min="32" max="32" width="22.7109375" bestFit="1" customWidth="1"/>
    <col min="33" max="33" width="21.5703125" bestFit="1" customWidth="1"/>
    <col min="34" max="35" width="18" bestFit="1" customWidth="1"/>
    <col min="36" max="36" width="4.5703125" bestFit="1" customWidth="1"/>
    <col min="37" max="37" width="2" bestFit="1" customWidth="1"/>
  </cols>
  <sheetData>
    <row r="1" spans="1:37" x14ac:dyDescent="0.25">
      <c r="A1" s="29" t="s">
        <v>257</v>
      </c>
      <c r="B1" s="29" t="s">
        <v>33</v>
      </c>
      <c r="C1" s="29" t="s">
        <v>399</v>
      </c>
      <c r="D1" s="29" t="s">
        <v>302</v>
      </c>
      <c r="E1" s="29" t="s">
        <v>303</v>
      </c>
      <c r="F1" s="29" t="s">
        <v>304</v>
      </c>
      <c r="G1" s="29" t="s">
        <v>295</v>
      </c>
      <c r="H1" s="29" t="s">
        <v>305</v>
      </c>
      <c r="I1" s="30" t="s">
        <v>392</v>
      </c>
      <c r="J1" s="30" t="s">
        <v>393</v>
      </c>
      <c r="K1" s="30" t="s">
        <v>394</v>
      </c>
      <c r="L1" s="30" t="s">
        <v>395</v>
      </c>
      <c r="M1" s="30" t="s">
        <v>396</v>
      </c>
      <c r="N1" s="30" t="s">
        <v>397</v>
      </c>
      <c r="O1" s="30" t="s">
        <v>398</v>
      </c>
      <c r="P1" s="31" t="s">
        <v>401</v>
      </c>
      <c r="Q1" s="31" t="s">
        <v>402</v>
      </c>
      <c r="R1" s="29" t="s">
        <v>268</v>
      </c>
      <c r="S1" s="29" t="s">
        <v>269</v>
      </c>
      <c r="T1" s="29" t="s">
        <v>270</v>
      </c>
      <c r="U1" s="29" t="s">
        <v>271</v>
      </c>
    </row>
    <row r="2" spans="1:37" x14ac:dyDescent="0.25">
      <c r="A2" s="29" t="s">
        <v>415</v>
      </c>
      <c r="B2" s="29" t="s">
        <v>416</v>
      </c>
      <c r="C2" s="32" t="s">
        <v>409</v>
      </c>
      <c r="D2" s="29" t="s">
        <v>259</v>
      </c>
      <c r="E2" s="31" t="s">
        <v>389</v>
      </c>
      <c r="F2" s="29" t="s">
        <v>260</v>
      </c>
      <c r="G2" s="29" t="s">
        <v>261</v>
      </c>
      <c r="H2" s="29" t="s">
        <v>262</v>
      </c>
      <c r="I2" s="29" t="s">
        <v>263</v>
      </c>
      <c r="J2" s="29" t="s">
        <v>264</v>
      </c>
      <c r="K2" s="29" t="s">
        <v>318</v>
      </c>
      <c r="L2" s="29" t="s">
        <v>417</v>
      </c>
      <c r="M2" s="29" t="s">
        <v>417</v>
      </c>
      <c r="N2" s="29" t="s">
        <v>417</v>
      </c>
      <c r="O2" s="29" t="s">
        <v>417</v>
      </c>
      <c r="P2" s="29" t="s">
        <v>417</v>
      </c>
      <c r="Q2" s="29" t="s">
        <v>417</v>
      </c>
      <c r="R2" s="14">
        <v>44965.416701388887</v>
      </c>
      <c r="S2" s="14">
        <v>44965.416701388887</v>
      </c>
      <c r="T2" s="29" t="s">
        <v>418</v>
      </c>
      <c r="U2" s="29">
        <v>1</v>
      </c>
      <c r="AA2" t="s">
        <v>411</v>
      </c>
      <c r="AF2" s="23" t="s">
        <v>329</v>
      </c>
      <c r="AG2" s="23" t="s">
        <v>330</v>
      </c>
      <c r="AH2" s="14">
        <v>44965.416701388887</v>
      </c>
      <c r="AI2" s="14">
        <v>44965.416701388887</v>
      </c>
      <c r="AJ2" s="3" t="s">
        <v>272</v>
      </c>
      <c r="AK2" s="3">
        <v>1</v>
      </c>
    </row>
    <row r="3" spans="1:37" x14ac:dyDescent="0.25">
      <c r="C3" s="28"/>
    </row>
    <row r="4" spans="1:37" x14ac:dyDescent="0.25">
      <c r="C4" s="3" t="s">
        <v>405</v>
      </c>
    </row>
    <row r="5" spans="1:37" x14ac:dyDescent="0.25">
      <c r="C5" s="3" t="s">
        <v>406</v>
      </c>
    </row>
    <row r="6" spans="1:37" x14ac:dyDescent="0.25">
      <c r="C6" s="3" t="s">
        <v>407</v>
      </c>
    </row>
    <row r="7" spans="1:37" x14ac:dyDescent="0.25">
      <c r="C7" s="3" t="s">
        <v>408</v>
      </c>
      <c r="G7" s="15" t="s">
        <v>296</v>
      </c>
    </row>
    <row r="8" spans="1:37" x14ac:dyDescent="0.25">
      <c r="C8" s="3"/>
      <c r="G8" s="18" t="s">
        <v>297</v>
      </c>
    </row>
    <row r="9" spans="1:37" x14ac:dyDescent="0.25">
      <c r="C9" s="3"/>
      <c r="G9" s="18" t="s">
        <v>298</v>
      </c>
    </row>
    <row r="10" spans="1:37" x14ac:dyDescent="0.25">
      <c r="G10" s="18" t="s">
        <v>299</v>
      </c>
      <c r="H10" t="s">
        <v>307</v>
      </c>
    </row>
    <row r="11" spans="1:37" x14ac:dyDescent="0.25">
      <c r="D11" t="s">
        <v>400</v>
      </c>
      <c r="G11" s="18" t="s">
        <v>300</v>
      </c>
    </row>
    <row r="12" spans="1:37" x14ac:dyDescent="0.25">
      <c r="D12" t="s">
        <v>410</v>
      </c>
      <c r="G12" s="18" t="s">
        <v>301</v>
      </c>
      <c r="H12" t="s">
        <v>306</v>
      </c>
    </row>
    <row r="13" spans="1:37" x14ac:dyDescent="0.25">
      <c r="G13" s="23" t="s">
        <v>392</v>
      </c>
    </row>
    <row r="14" spans="1:37" x14ac:dyDescent="0.25">
      <c r="G14" s="23" t="s">
        <v>393</v>
      </c>
    </row>
    <row r="15" spans="1:37" x14ac:dyDescent="0.25">
      <c r="G15" s="23" t="s">
        <v>394</v>
      </c>
    </row>
    <row r="16" spans="1:37" x14ac:dyDescent="0.25">
      <c r="F16" t="s">
        <v>308</v>
      </c>
      <c r="G16" s="23" t="s">
        <v>395</v>
      </c>
    </row>
    <row r="17" spans="7:7" x14ac:dyDescent="0.25">
      <c r="G17" s="23" t="s">
        <v>396</v>
      </c>
    </row>
    <row r="18" spans="7:7" x14ac:dyDescent="0.25">
      <c r="G18" s="23" t="s">
        <v>397</v>
      </c>
    </row>
    <row r="19" spans="7:7" x14ac:dyDescent="0.25">
      <c r="G19" s="23" t="s">
        <v>398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T19"/>
  <sheetViews>
    <sheetView showGridLines="0" topLeftCell="L1" workbookViewId="0">
      <selection activeCell="N1" sqref="N1"/>
    </sheetView>
  </sheetViews>
  <sheetFormatPr defaultRowHeight="15" x14ac:dyDescent="0.25"/>
  <cols>
    <col min="1" max="1" width="8.28515625" bestFit="1" customWidth="1"/>
    <col min="2" max="2" width="10.140625" bestFit="1" customWidth="1"/>
    <col min="3" max="3" width="10.7109375" bestFit="1" customWidth="1"/>
    <col min="4" max="4" width="20.5703125" bestFit="1" customWidth="1"/>
    <col min="5" max="5" width="53.42578125" bestFit="1" customWidth="1"/>
    <col min="6" max="6" width="14.85546875" bestFit="1" customWidth="1"/>
    <col min="7" max="7" width="10.85546875" bestFit="1" customWidth="1"/>
    <col min="8" max="8" width="8.42578125" bestFit="1" customWidth="1"/>
    <col min="9" max="9" width="17.7109375" bestFit="1" customWidth="1"/>
    <col min="10" max="10" width="13.42578125" bestFit="1" customWidth="1"/>
    <col min="11" max="11" width="24.7109375" bestFit="1" customWidth="1"/>
    <col min="12" max="12" width="10.42578125" bestFit="1" customWidth="1"/>
    <col min="13" max="13" width="18" bestFit="1" customWidth="1"/>
    <col min="14" max="14" width="19.5703125" bestFit="1" customWidth="1"/>
    <col min="15" max="17" width="18" bestFit="1" customWidth="1"/>
    <col min="20" max="20" width="22.85546875" bestFit="1" customWidth="1"/>
  </cols>
  <sheetData>
    <row r="1" spans="1:20" x14ac:dyDescent="0.25">
      <c r="A1" s="3" t="s">
        <v>257</v>
      </c>
      <c r="B1" s="3" t="s">
        <v>33</v>
      </c>
      <c r="C1" s="3" t="s">
        <v>310</v>
      </c>
      <c r="D1" s="3" t="s">
        <v>317</v>
      </c>
      <c r="E1" s="3" t="s">
        <v>259</v>
      </c>
      <c r="F1" s="23" t="s">
        <v>389</v>
      </c>
      <c r="G1" s="3" t="s">
        <v>260</v>
      </c>
      <c r="H1" s="3" t="s">
        <v>261</v>
      </c>
      <c r="I1" s="3" t="s">
        <v>262</v>
      </c>
      <c r="J1" s="3" t="s">
        <v>263</v>
      </c>
      <c r="K1" s="3" t="s">
        <v>264</v>
      </c>
      <c r="L1" s="3" t="s">
        <v>318</v>
      </c>
      <c r="M1" s="3" t="s">
        <v>266</v>
      </c>
      <c r="N1" s="3" t="s">
        <v>319</v>
      </c>
      <c r="O1" s="3" t="s">
        <v>320</v>
      </c>
      <c r="P1" s="3" t="s">
        <v>268</v>
      </c>
      <c r="Q1" s="3" t="s">
        <v>269</v>
      </c>
      <c r="R1" s="3" t="s">
        <v>270</v>
      </c>
      <c r="S1" s="3" t="s">
        <v>271</v>
      </c>
      <c r="T1" s="37" t="s">
        <v>510</v>
      </c>
    </row>
    <row r="2" spans="1:20" x14ac:dyDescent="0.25">
      <c r="A2" s="3">
        <v>1</v>
      </c>
      <c r="B2" s="3" t="s">
        <v>309</v>
      </c>
      <c r="C2" s="3">
        <v>2022</v>
      </c>
      <c r="D2" s="5">
        <v>44965</v>
      </c>
      <c r="E2" s="3" t="s">
        <v>321</v>
      </c>
      <c r="F2" s="23"/>
      <c r="G2" s="3" t="s">
        <v>322</v>
      </c>
      <c r="H2" s="3" t="s">
        <v>323</v>
      </c>
      <c r="I2" s="3" t="s">
        <v>324</v>
      </c>
      <c r="J2" s="3" t="s">
        <v>325</v>
      </c>
      <c r="K2" s="3" t="s">
        <v>326</v>
      </c>
      <c r="L2" s="3" t="s">
        <v>327</v>
      </c>
      <c r="M2" s="3" t="s">
        <v>328</v>
      </c>
      <c r="N2" s="3" t="s">
        <v>329</v>
      </c>
      <c r="O2" s="3" t="s">
        <v>330</v>
      </c>
      <c r="P2" s="14">
        <v>44965.416701388887</v>
      </c>
      <c r="Q2" s="14">
        <v>44965.416701388887</v>
      </c>
      <c r="R2" s="3" t="s">
        <v>272</v>
      </c>
      <c r="S2" s="3">
        <v>1</v>
      </c>
      <c r="T2" s="37">
        <v>7873468837</v>
      </c>
    </row>
    <row r="8" spans="1:20" x14ac:dyDescent="0.25">
      <c r="E8" s="15" t="s">
        <v>311</v>
      </c>
    </row>
    <row r="9" spans="1:20" x14ac:dyDescent="0.25">
      <c r="E9" s="15" t="s">
        <v>312</v>
      </c>
    </row>
    <row r="10" spans="1:20" x14ac:dyDescent="0.25">
      <c r="E10" s="15" t="s">
        <v>313</v>
      </c>
    </row>
    <row r="11" spans="1:20" x14ac:dyDescent="0.25">
      <c r="E11" s="15" t="s">
        <v>314</v>
      </c>
    </row>
    <row r="12" spans="1:20" x14ac:dyDescent="0.25">
      <c r="E12" s="13" t="s">
        <v>249</v>
      </c>
    </row>
    <row r="13" spans="1:20" x14ac:dyDescent="0.25">
      <c r="E13" s="13" t="s">
        <v>250</v>
      </c>
    </row>
    <row r="14" spans="1:20" x14ac:dyDescent="0.25">
      <c r="E14" s="13" t="s">
        <v>251</v>
      </c>
    </row>
    <row r="15" spans="1:20" x14ac:dyDescent="0.25">
      <c r="E15" s="13" t="s">
        <v>252</v>
      </c>
    </row>
    <row r="16" spans="1:20" x14ac:dyDescent="0.25">
      <c r="E16" s="13" t="s">
        <v>253</v>
      </c>
    </row>
    <row r="17" spans="5:5" x14ac:dyDescent="0.25">
      <c r="E17" s="13" t="s">
        <v>254</v>
      </c>
    </row>
    <row r="18" spans="5:5" x14ac:dyDescent="0.25">
      <c r="E18" s="13" t="s">
        <v>315</v>
      </c>
    </row>
    <row r="19" spans="5:5" x14ac:dyDescent="0.25">
      <c r="E19" s="19" t="s">
        <v>316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13"/>
  <sheetViews>
    <sheetView workbookViewId="0">
      <selection activeCell="E10" sqref="E10"/>
    </sheetView>
  </sheetViews>
  <sheetFormatPr defaultRowHeight="15" x14ac:dyDescent="0.25"/>
  <cols>
    <col min="1" max="1" width="8.28515625" bestFit="1" customWidth="1"/>
    <col min="2" max="2" width="10.140625" bestFit="1" customWidth="1"/>
    <col min="3" max="3" width="59.140625" bestFit="1" customWidth="1"/>
    <col min="4" max="4" width="20.7109375" bestFit="1" customWidth="1"/>
    <col min="5" max="5" width="25.85546875" bestFit="1" customWidth="1"/>
    <col min="6" max="8" width="19.5703125" bestFit="1" customWidth="1"/>
    <col min="9" max="9" width="22.7109375" bestFit="1" customWidth="1"/>
    <col min="10" max="10" width="21.5703125" bestFit="1" customWidth="1"/>
    <col min="11" max="12" width="18" bestFit="1" customWidth="1"/>
    <col min="13" max="13" width="7.5703125" bestFit="1" customWidth="1"/>
    <col min="14" max="14" width="9.28515625" bestFit="1" customWidth="1"/>
  </cols>
  <sheetData>
    <row r="1" spans="1:14" x14ac:dyDescent="0.25">
      <c r="A1" s="3" t="s">
        <v>257</v>
      </c>
      <c r="B1" s="3" t="s">
        <v>33</v>
      </c>
      <c r="C1" s="3" t="s">
        <v>310</v>
      </c>
      <c r="D1" s="38" t="s">
        <v>337</v>
      </c>
      <c r="E1" s="38" t="s">
        <v>339</v>
      </c>
      <c r="F1" s="3" t="s">
        <v>338</v>
      </c>
      <c r="G1" s="38" t="s">
        <v>341</v>
      </c>
      <c r="H1" s="38" t="s">
        <v>342</v>
      </c>
      <c r="I1" s="3" t="s">
        <v>319</v>
      </c>
      <c r="J1" s="3" t="s">
        <v>320</v>
      </c>
      <c r="K1" s="3" t="s">
        <v>268</v>
      </c>
      <c r="L1" s="3" t="s">
        <v>269</v>
      </c>
      <c r="M1" s="3" t="s">
        <v>270</v>
      </c>
      <c r="N1" s="3" t="s">
        <v>271</v>
      </c>
    </row>
    <row r="2" spans="1:14" x14ac:dyDescent="0.25">
      <c r="A2" s="3">
        <v>1</v>
      </c>
      <c r="B2" s="3" t="s">
        <v>309</v>
      </c>
      <c r="C2" s="3">
        <v>2022</v>
      </c>
      <c r="D2" s="5" t="s">
        <v>344</v>
      </c>
      <c r="E2" s="3" t="s">
        <v>345</v>
      </c>
      <c r="F2" s="3" t="s">
        <v>345</v>
      </c>
      <c r="G2" s="3" t="s">
        <v>345</v>
      </c>
      <c r="H2" s="3" t="s">
        <v>345</v>
      </c>
      <c r="I2" s="3" t="s">
        <v>329</v>
      </c>
      <c r="J2" s="3" t="s">
        <v>330</v>
      </c>
      <c r="K2" s="14">
        <v>44965.416701388887</v>
      </c>
      <c r="L2" s="14">
        <v>44965.416701388887</v>
      </c>
      <c r="M2" s="3" t="s">
        <v>272</v>
      </c>
      <c r="N2" s="3">
        <v>1</v>
      </c>
    </row>
    <row r="3" spans="1:14" ht="105" x14ac:dyDescent="0.25">
      <c r="D3" s="26" t="s">
        <v>513</v>
      </c>
      <c r="E3" t="s">
        <v>514</v>
      </c>
      <c r="G3" t="s">
        <v>514</v>
      </c>
      <c r="H3" t="s">
        <v>514</v>
      </c>
    </row>
    <row r="4" spans="1:14" x14ac:dyDescent="0.25">
      <c r="D4" s="92" t="s">
        <v>343</v>
      </c>
      <c r="E4" s="92"/>
      <c r="F4" s="92"/>
      <c r="G4" s="92"/>
    </row>
    <row r="6" spans="1:14" x14ac:dyDescent="0.25">
      <c r="C6" t="s">
        <v>511</v>
      </c>
    </row>
    <row r="7" spans="1:14" x14ac:dyDescent="0.25">
      <c r="C7" s="15" t="s">
        <v>331</v>
      </c>
    </row>
    <row r="8" spans="1:14" x14ac:dyDescent="0.25">
      <c r="C8" s="40" t="s">
        <v>332</v>
      </c>
      <c r="D8" t="s">
        <v>512</v>
      </c>
    </row>
    <row r="9" spans="1:14" x14ac:dyDescent="0.25">
      <c r="C9" s="18" t="s">
        <v>333</v>
      </c>
    </row>
    <row r="10" spans="1:14" x14ac:dyDescent="0.25">
      <c r="C10" s="40" t="s">
        <v>515</v>
      </c>
      <c r="D10" s="39" t="s">
        <v>516</v>
      </c>
      <c r="F10" s="91" t="s">
        <v>340</v>
      </c>
      <c r="G10" s="91"/>
      <c r="H10" s="91"/>
      <c r="I10" s="91"/>
      <c r="J10" s="91"/>
      <c r="K10" s="91"/>
      <c r="L10" s="91"/>
      <c r="M10" s="91"/>
    </row>
    <row r="11" spans="1:14" x14ac:dyDescent="0.25">
      <c r="C11" s="18" t="s">
        <v>334</v>
      </c>
    </row>
    <row r="12" spans="1:14" x14ac:dyDescent="0.25">
      <c r="C12" s="40" t="s">
        <v>335</v>
      </c>
      <c r="F12" s="91" t="s">
        <v>340</v>
      </c>
      <c r="G12" s="91"/>
      <c r="H12" s="91"/>
      <c r="I12" s="91"/>
      <c r="J12" s="91"/>
      <c r="K12" s="91"/>
      <c r="L12" s="91"/>
      <c r="M12" s="91"/>
    </row>
    <row r="13" spans="1:14" x14ac:dyDescent="0.25">
      <c r="C13" s="40" t="s">
        <v>336</v>
      </c>
      <c r="F13" s="91" t="s">
        <v>346</v>
      </c>
      <c r="G13" s="91"/>
      <c r="H13" s="91"/>
      <c r="I13" s="91"/>
      <c r="J13" s="91"/>
      <c r="K13" s="91"/>
      <c r="L13" s="91"/>
      <c r="M13" s="91"/>
    </row>
  </sheetData>
  <mergeCells count="4">
    <mergeCell ref="F10:M10"/>
    <mergeCell ref="F12:M12"/>
    <mergeCell ref="F13:M13"/>
    <mergeCell ref="D4:G4"/>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sqref="A1:Q3"/>
    </sheetView>
  </sheetViews>
  <sheetFormatPr defaultRowHeight="15" x14ac:dyDescent="0.25"/>
  <cols>
    <col min="1" max="1" width="7.140625" bestFit="1" customWidth="1"/>
    <col min="2" max="2" width="13.85546875" bestFit="1" customWidth="1"/>
    <col min="3" max="3" width="12.85546875" bestFit="1" customWidth="1"/>
    <col min="4" max="4" width="26.85546875" bestFit="1" customWidth="1"/>
    <col min="5" max="5" width="17.85546875" bestFit="1" customWidth="1"/>
    <col min="6" max="6" width="13.5703125" bestFit="1" customWidth="1"/>
    <col min="7" max="7" width="17.85546875" bestFit="1" customWidth="1"/>
    <col min="8" max="8" width="23.5703125" bestFit="1" customWidth="1"/>
    <col min="9" max="9" width="16.5703125" bestFit="1" customWidth="1"/>
    <col min="10" max="10" width="22.28515625" bestFit="1" customWidth="1"/>
    <col min="11" max="11" width="17.42578125" bestFit="1" customWidth="1"/>
    <col min="12" max="12" width="19.42578125" bestFit="1" customWidth="1"/>
    <col min="13" max="13" width="13.85546875" bestFit="1" customWidth="1"/>
  </cols>
  <sheetData>
    <row r="1" spans="1:17" x14ac:dyDescent="0.25">
      <c r="A1" t="s">
        <v>257</v>
      </c>
      <c r="B1" t="s">
        <v>563</v>
      </c>
      <c r="C1" t="s">
        <v>564</v>
      </c>
      <c r="D1" t="s">
        <v>565</v>
      </c>
      <c r="E1" t="s">
        <v>566</v>
      </c>
      <c r="F1" t="s">
        <v>567</v>
      </c>
      <c r="G1" t="s">
        <v>568</v>
      </c>
      <c r="H1" t="s">
        <v>569</v>
      </c>
      <c r="I1" t="s">
        <v>570</v>
      </c>
      <c r="J1" t="s">
        <v>571</v>
      </c>
      <c r="K1" t="s">
        <v>572</v>
      </c>
      <c r="L1" t="s">
        <v>573</v>
      </c>
      <c r="M1" t="s">
        <v>574</v>
      </c>
      <c r="N1" s="3" t="s">
        <v>268</v>
      </c>
      <c r="O1" s="3" t="s">
        <v>269</v>
      </c>
      <c r="P1" s="3" t="s">
        <v>270</v>
      </c>
      <c r="Q1" s="3" t="s">
        <v>271</v>
      </c>
    </row>
    <row r="2" spans="1:17" x14ac:dyDescent="0.25">
      <c r="A2" t="s">
        <v>575</v>
      </c>
      <c r="B2" t="s">
        <v>575</v>
      </c>
      <c r="C2" t="s">
        <v>575</v>
      </c>
      <c r="D2" t="s">
        <v>575</v>
      </c>
      <c r="E2" t="s">
        <v>575</v>
      </c>
      <c r="F2" t="s">
        <v>575</v>
      </c>
      <c r="G2" t="s">
        <v>575</v>
      </c>
      <c r="H2" t="s">
        <v>575</v>
      </c>
      <c r="I2" t="s">
        <v>575</v>
      </c>
      <c r="J2" t="s">
        <v>575</v>
      </c>
      <c r="K2" t="s">
        <v>575</v>
      </c>
      <c r="L2" t="s">
        <v>575</v>
      </c>
      <c r="M2" t="s">
        <v>575</v>
      </c>
      <c r="N2" s="14">
        <v>44965.416701388887</v>
      </c>
      <c r="O2" s="14">
        <v>44965.416701388887</v>
      </c>
      <c r="P2" s="3" t="s">
        <v>272</v>
      </c>
      <c r="Q2" s="3">
        <v>1</v>
      </c>
    </row>
    <row r="3" spans="1:17" x14ac:dyDescent="0.25">
      <c r="A3" t="s">
        <v>576</v>
      </c>
      <c r="B3" t="s">
        <v>576</v>
      </c>
      <c r="C3" t="s">
        <v>576</v>
      </c>
      <c r="D3" t="s">
        <v>576</v>
      </c>
      <c r="E3" t="s">
        <v>576</v>
      </c>
      <c r="F3" t="s">
        <v>576</v>
      </c>
      <c r="G3" t="s">
        <v>576</v>
      </c>
      <c r="H3" t="s">
        <v>576</v>
      </c>
      <c r="I3" t="s">
        <v>576</v>
      </c>
      <c r="J3" t="s">
        <v>576</v>
      </c>
      <c r="K3" t="s">
        <v>576</v>
      </c>
      <c r="L3" t="s">
        <v>576</v>
      </c>
      <c r="M3" t="s">
        <v>576</v>
      </c>
      <c r="N3" s="14">
        <v>44965.416701388887</v>
      </c>
      <c r="O3" s="14">
        <v>44965.416701388887</v>
      </c>
      <c r="P3" s="3" t="s">
        <v>272</v>
      </c>
      <c r="Q3" s="3">
        <v>1</v>
      </c>
    </row>
    <row r="4" spans="1:17" x14ac:dyDescent="0.25">
      <c r="K4" s="16"/>
    </row>
    <row r="5" spans="1:17" x14ac:dyDescent="0.25">
      <c r="K5" s="16"/>
    </row>
    <row r="12" spans="1:17" x14ac:dyDescent="0.25">
      <c r="A12" s="15" t="s">
        <v>463</v>
      </c>
    </row>
    <row r="13" spans="1:17" x14ac:dyDescent="0.25">
      <c r="A13" s="18" t="s">
        <v>464</v>
      </c>
    </row>
    <row r="14" spans="1:17" x14ac:dyDescent="0.25">
      <c r="A14" s="18" t="s">
        <v>465</v>
      </c>
    </row>
    <row r="15" spans="1:17" x14ac:dyDescent="0.25">
      <c r="A15" s="18" t="s">
        <v>466</v>
      </c>
    </row>
    <row r="16" spans="1:17" x14ac:dyDescent="0.25">
      <c r="A16" s="16" t="s">
        <v>467</v>
      </c>
    </row>
    <row r="17" spans="1:1" x14ac:dyDescent="0.25">
      <c r="A17" s="16" t="s">
        <v>468</v>
      </c>
    </row>
    <row r="18" spans="1:1" x14ac:dyDescent="0.25">
      <c r="A18" s="16" t="s">
        <v>469</v>
      </c>
    </row>
    <row r="19" spans="1:1" x14ac:dyDescent="0.25">
      <c r="A19" s="16" t="s">
        <v>470</v>
      </c>
    </row>
    <row r="20" spans="1:1" x14ac:dyDescent="0.25">
      <c r="A20" s="16" t="s">
        <v>471</v>
      </c>
    </row>
    <row r="21" spans="1:1" x14ac:dyDescent="0.25">
      <c r="A21" s="16" t="s">
        <v>472</v>
      </c>
    </row>
    <row r="22" spans="1:1" x14ac:dyDescent="0.25">
      <c r="A22" s="16" t="s">
        <v>473</v>
      </c>
    </row>
    <row r="23" spans="1:1" x14ac:dyDescent="0.25">
      <c r="A23" s="16" t="s">
        <v>474</v>
      </c>
    </row>
    <row r="24" spans="1:1" x14ac:dyDescent="0.25">
      <c r="A24" s="16" t="s">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sheetPr>
  <dimension ref="A1:O44"/>
  <sheetViews>
    <sheetView showGridLines="0" topLeftCell="A25" workbookViewId="0">
      <selection activeCell="E35" sqref="E35"/>
    </sheetView>
  </sheetViews>
  <sheetFormatPr defaultRowHeight="15" x14ac:dyDescent="0.25"/>
  <cols>
    <col min="1" max="1" width="20" bestFit="1" customWidth="1"/>
    <col min="2" max="2" width="67.85546875" bestFit="1" customWidth="1"/>
    <col min="3" max="3" width="23" customWidth="1"/>
    <col min="4" max="4" width="27.140625" customWidth="1"/>
    <col min="5" max="5" width="62.85546875" customWidth="1"/>
    <col min="6" max="6" width="36.42578125" bestFit="1" customWidth="1"/>
    <col min="7" max="7" width="16.5703125" bestFit="1" customWidth="1"/>
    <col min="8" max="8" width="19.42578125" bestFit="1" customWidth="1"/>
    <col min="9" max="9" width="21" bestFit="1" customWidth="1"/>
    <col min="10" max="10" width="26.85546875" bestFit="1" customWidth="1"/>
    <col min="11" max="11" width="21.5703125" bestFit="1" customWidth="1"/>
    <col min="12" max="13" width="18" bestFit="1" customWidth="1"/>
  </cols>
  <sheetData>
    <row r="1" spans="1:15" x14ac:dyDescent="0.25">
      <c r="A1" s="3" t="s">
        <v>257</v>
      </c>
      <c r="B1" s="3" t="s">
        <v>10</v>
      </c>
      <c r="C1" s="3" t="s">
        <v>362</v>
      </c>
      <c r="D1" s="3" t="s">
        <v>363</v>
      </c>
      <c r="E1" s="3" t="s">
        <v>364</v>
      </c>
      <c r="F1" s="3" t="s">
        <v>365</v>
      </c>
      <c r="G1" s="3" t="s">
        <v>368</v>
      </c>
      <c r="H1" s="3" t="s">
        <v>369</v>
      </c>
      <c r="I1" s="3" t="s">
        <v>370</v>
      </c>
      <c r="J1" s="3" t="s">
        <v>319</v>
      </c>
      <c r="K1" s="3" t="s">
        <v>320</v>
      </c>
      <c r="L1" s="3" t="s">
        <v>268</v>
      </c>
      <c r="M1" s="3" t="s">
        <v>269</v>
      </c>
      <c r="N1" s="3" t="s">
        <v>270</v>
      </c>
      <c r="O1" s="3" t="s">
        <v>271</v>
      </c>
    </row>
    <row r="2" spans="1:15" x14ac:dyDescent="0.25">
      <c r="A2" s="3"/>
      <c r="B2" s="3" t="s">
        <v>361</v>
      </c>
      <c r="C2" s="3"/>
      <c r="D2" s="3"/>
      <c r="E2" s="3"/>
      <c r="F2" s="9" t="s">
        <v>367</v>
      </c>
      <c r="G2" s="3"/>
      <c r="H2" s="3"/>
      <c r="I2" s="3" t="s">
        <v>371</v>
      </c>
      <c r="J2" s="3" t="s">
        <v>517</v>
      </c>
      <c r="K2" s="3" t="s">
        <v>330</v>
      </c>
      <c r="L2" s="14">
        <v>44965.416701388887</v>
      </c>
      <c r="M2" s="14">
        <v>44965.416701388887</v>
      </c>
      <c r="N2" s="3" t="s">
        <v>272</v>
      </c>
      <c r="O2" s="3">
        <v>1</v>
      </c>
    </row>
    <row r="3" spans="1:15" x14ac:dyDescent="0.25">
      <c r="A3" s="57"/>
      <c r="B3" s="57" t="s">
        <v>611</v>
      </c>
      <c r="C3" s="57" t="s">
        <v>602</v>
      </c>
      <c r="D3" s="57" t="s">
        <v>603</v>
      </c>
      <c r="E3" s="57" t="s">
        <v>604</v>
      </c>
      <c r="F3" s="68" t="s">
        <v>605</v>
      </c>
      <c r="G3" s="70" t="s">
        <v>606</v>
      </c>
      <c r="H3" s="70" t="s">
        <v>607</v>
      </c>
      <c r="I3" s="70" t="s">
        <v>608</v>
      </c>
      <c r="J3" s="70" t="s">
        <v>610</v>
      </c>
      <c r="K3" s="70" t="s">
        <v>609</v>
      </c>
      <c r="L3" s="69"/>
      <c r="M3" s="69"/>
      <c r="N3" s="57"/>
      <c r="O3" s="57"/>
    </row>
    <row r="4" spans="1:15" x14ac:dyDescent="0.25">
      <c r="B4" s="1" t="s">
        <v>1</v>
      </c>
      <c r="I4" t="s">
        <v>372</v>
      </c>
    </row>
    <row r="5" spans="1:15" x14ac:dyDescent="0.25">
      <c r="B5" s="1" t="s">
        <v>2</v>
      </c>
      <c r="I5" t="s">
        <v>373</v>
      </c>
    </row>
    <row r="6" spans="1:15" x14ac:dyDescent="0.25">
      <c r="B6" s="1" t="s">
        <v>3</v>
      </c>
    </row>
    <row r="7" spans="1:15" x14ac:dyDescent="0.25">
      <c r="B7" s="1" t="s">
        <v>4</v>
      </c>
      <c r="D7" s="15" t="s">
        <v>347</v>
      </c>
    </row>
    <row r="8" spans="1:15" x14ac:dyDescent="0.25">
      <c r="B8" s="1" t="s">
        <v>5</v>
      </c>
      <c r="D8" s="20" t="s">
        <v>348</v>
      </c>
    </row>
    <row r="9" spans="1:15" x14ac:dyDescent="0.25">
      <c r="B9" s="1" t="s">
        <v>6</v>
      </c>
      <c r="D9" s="18" t="s">
        <v>349</v>
      </c>
      <c r="E9" s="21"/>
    </row>
    <row r="10" spans="1:15" x14ac:dyDescent="0.25">
      <c r="B10" s="1" t="s">
        <v>7</v>
      </c>
      <c r="D10" s="18" t="s">
        <v>350</v>
      </c>
      <c r="E10" s="21"/>
    </row>
    <row r="11" spans="1:15" x14ac:dyDescent="0.25">
      <c r="B11" s="1" t="s">
        <v>8</v>
      </c>
      <c r="D11" s="18" t="s">
        <v>351</v>
      </c>
      <c r="E11" s="21"/>
    </row>
    <row r="12" spans="1:15" x14ac:dyDescent="0.25">
      <c r="D12" s="18" t="s">
        <v>352</v>
      </c>
      <c r="E12" s="21"/>
    </row>
    <row r="13" spans="1:15" x14ac:dyDescent="0.25">
      <c r="D13" s="18" t="s">
        <v>353</v>
      </c>
      <c r="E13" s="21"/>
    </row>
    <row r="14" spans="1:15" x14ac:dyDescent="0.25">
      <c r="D14" s="18" t="s">
        <v>354</v>
      </c>
    </row>
    <row r="15" spans="1:15" x14ac:dyDescent="0.25">
      <c r="B15" s="41"/>
      <c r="D15" s="18" t="s">
        <v>355</v>
      </c>
    </row>
    <row r="16" spans="1:15" ht="45" x14ac:dyDescent="0.25">
      <c r="B16" s="42" t="s">
        <v>520</v>
      </c>
      <c r="D16" s="18" t="s">
        <v>356</v>
      </c>
    </row>
    <row r="17" spans="3:7" x14ac:dyDescent="0.25">
      <c r="D17" s="18" t="s">
        <v>357</v>
      </c>
    </row>
    <row r="18" spans="3:7" x14ac:dyDescent="0.25">
      <c r="D18" s="18" t="s">
        <v>358</v>
      </c>
    </row>
    <row r="19" spans="3:7" x14ac:dyDescent="0.25">
      <c r="D19" s="18" t="s">
        <v>359</v>
      </c>
    </row>
    <row r="20" spans="3:7" x14ac:dyDescent="0.25">
      <c r="D20" s="18" t="s">
        <v>360</v>
      </c>
    </row>
    <row r="22" spans="3:7" x14ac:dyDescent="0.25">
      <c r="D22" s="7" t="s">
        <v>366</v>
      </c>
      <c r="E22" s="6"/>
      <c r="F22" s="6"/>
      <c r="G22" s="6"/>
    </row>
    <row r="24" spans="3:7" x14ac:dyDescent="0.25">
      <c r="C24" s="2" t="s">
        <v>0</v>
      </c>
    </row>
    <row r="25" spans="3:7" x14ac:dyDescent="0.25">
      <c r="C25" s="1" t="s">
        <v>1</v>
      </c>
    </row>
    <row r="26" spans="3:7" x14ac:dyDescent="0.25">
      <c r="C26" s="1" t="s">
        <v>2</v>
      </c>
    </row>
    <row r="27" spans="3:7" x14ac:dyDescent="0.25">
      <c r="C27" s="1" t="s">
        <v>3</v>
      </c>
    </row>
    <row r="28" spans="3:7" x14ac:dyDescent="0.25">
      <c r="C28" s="1" t="s">
        <v>4</v>
      </c>
    </row>
    <row r="29" spans="3:7" x14ac:dyDescent="0.25">
      <c r="C29" s="1" t="s">
        <v>5</v>
      </c>
    </row>
    <row r="30" spans="3:7" x14ac:dyDescent="0.25">
      <c r="C30" s="1" t="s">
        <v>6</v>
      </c>
    </row>
    <row r="31" spans="3:7" x14ac:dyDescent="0.25">
      <c r="C31" s="1" t="s">
        <v>7</v>
      </c>
    </row>
    <row r="32" spans="3:7" x14ac:dyDescent="0.25">
      <c r="C32" s="1" t="s">
        <v>8</v>
      </c>
    </row>
    <row r="34" spans="1:5" x14ac:dyDescent="0.25">
      <c r="A34" s="38" t="s">
        <v>9</v>
      </c>
      <c r="B34" s="38"/>
      <c r="C34" s="38" t="s">
        <v>612</v>
      </c>
      <c r="D34" s="38" t="s">
        <v>589</v>
      </c>
    </row>
    <row r="35" spans="1:5" ht="51" customHeight="1" x14ac:dyDescent="0.25">
      <c r="A35" s="3" t="s">
        <v>10</v>
      </c>
      <c r="B35" s="3" t="s">
        <v>361</v>
      </c>
      <c r="C35" s="3" t="s">
        <v>611</v>
      </c>
      <c r="D35" s="71" t="s">
        <v>591</v>
      </c>
      <c r="E35" s="65" t="str">
        <f t="shared" ref="E35" si="0">"&lt;div class='form-group col-md-4'&gt;
&lt;label for='"&amp;A35&amp;"'&gt;&lt;b&gt;"&amp;C35&amp;"&lt;font color='red'&gt;*&lt;/font&gt;&lt;/b&gt;&lt;/label&gt;
&lt;input type='input' class='form-control' id='"&amp;A35&amp;"' name='"&amp;A35&amp;"'  placeholder='Enter "&amp;C35&amp;"'/&gt;
&lt;/div&gt;"</f>
        <v>&lt;div class='form-group col-md-4'&gt;
&lt;label for='grant_id'&gt;&lt;b&gt;Grant Name&lt;font color='red'&gt;*&lt;/font&gt;&lt;/b&gt;&lt;/label&gt;
&lt;input type='input' class='form-control' id='grant_id' name='grant_id'  placeholder='Enter Grant Name'/&gt;
&lt;/div&gt;</v>
      </c>
    </row>
    <row r="36" spans="1:5" ht="90" x14ac:dyDescent="0.25">
      <c r="A36" s="3" t="s">
        <v>362</v>
      </c>
      <c r="B36" s="3"/>
      <c r="C36" s="3" t="s">
        <v>602</v>
      </c>
      <c r="D36" t="s">
        <v>590</v>
      </c>
      <c r="E36" s="65" t="str">
        <f t="shared" ref="E36" si="1">"&lt;div class='form-group col-md-4'&gt;
&lt;label for='"&amp;A36&amp;"'&gt;&lt;b&gt;"&amp;C36&amp;"&lt;font color='red'&gt;*&lt;/font&gt;&lt;/b&gt;&lt;/label&gt;
&lt;input type='input' class='form-control' id='"&amp;A36&amp;"' name='"&amp;A36&amp;"'  placeholder='Enter "&amp;C36&amp;"'/&gt;
&lt;/div&gt;"</f>
        <v>&lt;div class='form-group col-md-4'&gt;
&lt;label for='nofo_number'&gt;&lt;b&gt;Nofo Number&lt;font color='red'&gt;*&lt;/font&gt;&lt;/b&gt;&lt;/label&gt;
&lt;input type='input' class='form-control' id='nofo_number' name='nofo_number'  placeholder='Enter Nofo Number'/&gt;
&lt;/div&gt;</v>
      </c>
    </row>
    <row r="37" spans="1:5" ht="105" x14ac:dyDescent="0.25">
      <c r="A37" s="3" t="s">
        <v>363</v>
      </c>
      <c r="B37" s="3"/>
      <c r="C37" s="3" t="s">
        <v>603</v>
      </c>
      <c r="D37" t="s">
        <v>613</v>
      </c>
      <c r="E37" s="65" t="str">
        <f>"&lt;div class='form-group col-md-4'&gt;
&lt;label for='"&amp;A37&amp;"'&gt;&lt;b&gt;"&amp;C37&amp;"&lt;font color='red'&gt;*&lt;/font&gt;&lt;/b&gt;&lt;/label&gt;
&lt;input type='input' class='form-control tarehe' id='"&amp;A37&amp;"' name='"&amp;A37&amp;"'  placeholder='Enter "&amp;C37&amp;"'/&gt;
&lt;/div&gt;"</f>
        <v>&lt;div class='form-group col-md-4'&gt;
&lt;label for='performance_start_date'&gt;&lt;b&gt;Performance Start Date&lt;font color='red'&gt;*&lt;/font&gt;&lt;/b&gt;&lt;/label&gt;
&lt;input type='input' class='form-control tarehe' id='performance_start_date' name='performance_start_date'  placeholder='Enter Performance Start Date'/&gt;
&lt;/div&gt;</v>
      </c>
    </row>
    <row r="38" spans="1:5" ht="105" x14ac:dyDescent="0.25">
      <c r="A38" s="3" t="s">
        <v>364</v>
      </c>
      <c r="B38" s="3"/>
      <c r="C38" s="3" t="s">
        <v>604</v>
      </c>
      <c r="D38" t="s">
        <v>613</v>
      </c>
      <c r="E38" s="65" t="str">
        <f>"&lt;div class='form-group col-md-4'&gt;
&lt;label for='"&amp;A38&amp;"'&gt;&lt;b&gt;"&amp;C38&amp;"&lt;font color='red'&gt;*&lt;/font&gt;&lt;/b&gt;&lt;/label&gt;
&lt;input type='input' class='form-control tarehe_kesho' id='"&amp;A38&amp;"' name='"&amp;A38&amp;"'  placeholder='Enter "&amp;C38&amp;"'/&gt;
&lt;/div&gt;"</f>
        <v>&lt;div class='form-group col-md-4'&gt;
&lt;label for='performance_end_date'&gt;&lt;b&gt;Performance End Date&lt;font color='red'&gt;*&lt;/font&gt;&lt;/b&gt;&lt;/label&gt;
&lt;input type='input' class='form-control tarehe_kesho' id='performance_end_date' name='performance_end_date'  placeholder='Enter Performance End Date'/&gt;
&lt;/div&gt;</v>
      </c>
    </row>
    <row r="39" spans="1:5" x14ac:dyDescent="0.25">
      <c r="A39" s="3" t="s">
        <v>365</v>
      </c>
      <c r="B39" s="9" t="s">
        <v>367</v>
      </c>
      <c r="C39" s="9" t="s">
        <v>605</v>
      </c>
      <c r="D39" t="s">
        <v>591</v>
      </c>
    </row>
    <row r="40" spans="1:5" ht="105" x14ac:dyDescent="0.25">
      <c r="A40" s="3" t="s">
        <v>368</v>
      </c>
      <c r="B40" s="3"/>
      <c r="C40" s="27" t="s">
        <v>606</v>
      </c>
      <c r="D40" t="s">
        <v>613</v>
      </c>
      <c r="E40" s="65" t="str">
        <f>"&lt;div class='form-group col-md-4'&gt;
&lt;label for='"&amp;A40&amp;"'&gt;&lt;b&gt;"&amp;C40&amp;"&lt;font color='red'&gt;*&lt;/font&gt;&lt;/b&gt;&lt;/label&gt;
&lt;input type='input' class='form-control tarehe' id='"&amp;A40&amp;"' name='"&amp;A40&amp;"'  placeholder='Enter "&amp;C40&amp;"'/&gt;
&lt;/div&gt;"</f>
        <v>&lt;div class='form-group col-md-4'&gt;
&lt;label for='date_of_issuance'&gt;&lt;b&gt;Date of Issuance&lt;font color='red'&gt;*&lt;/font&gt;&lt;/b&gt;&lt;/label&gt;
&lt;input type='input' class='form-control tarehe' id='date_of_issuance' name='date_of_issuance'  placeholder='Enter Date of Issuance'/&gt;
&lt;/div&gt;</v>
      </c>
    </row>
    <row r="41" spans="1:5" ht="105" x14ac:dyDescent="0.25">
      <c r="A41" s="3" t="s">
        <v>369</v>
      </c>
      <c r="B41" s="3"/>
      <c r="C41" s="27" t="s">
        <v>607</v>
      </c>
      <c r="D41" t="s">
        <v>613</v>
      </c>
      <c r="E41" s="65" t="str">
        <f>"&lt;div class='form-group col-md-4'&gt;
&lt;label for='"&amp;A41&amp;"'&gt;&lt;b&gt;"&amp;C41&amp;"&lt;font color='red'&gt;*&lt;/font&gt;&lt;/b&gt;&lt;/label&gt;
&lt;input type='input' class='form-control tarehe_kesho' id='"&amp;A41&amp;"' name='"&amp;A41&amp;"'  placeholder='Enter "&amp;C41&amp;"'/&gt;
&lt;/div&gt;"</f>
        <v>&lt;div class='form-group col-md-4'&gt;
&lt;label for='submission_by_date'&gt;&lt;b&gt;Submission By Date&lt;font color='red'&gt;*&lt;/font&gt;&lt;/b&gt;&lt;/label&gt;
&lt;input type='input' class='form-control tarehe_kesho' id='submission_by_date' name='submission_by_date'  placeholder='Enter Submission By Date'/&gt;
&lt;/div&gt;</v>
      </c>
    </row>
    <row r="42" spans="1:5" ht="105" x14ac:dyDescent="0.25">
      <c r="A42" s="3" t="s">
        <v>370</v>
      </c>
      <c r="B42" s="3" t="s">
        <v>371</v>
      </c>
      <c r="C42" s="27" t="s">
        <v>608</v>
      </c>
      <c r="D42" s="22" t="s">
        <v>591</v>
      </c>
      <c r="E42" s="65" t="str">
        <f t="shared" ref="E42:E43" si="2">"&lt;div class='form-group col-md-4'&gt;
&lt;label for='"&amp;A42&amp;"'&gt;&lt;b&gt;"&amp;C42&amp;"&lt;font color='red'&gt;*&lt;/font&gt;&lt;/b&gt;&lt;/label&gt;
&lt;input type='input' class='form-control' id='"&amp;A42&amp;"' name='"&amp;A42&amp;"'  placeholder='Enter "&amp;C42&amp;"'/&gt;
&lt;/div&gt;"</f>
        <v>&lt;div class='form-group col-md-4'&gt;
&lt;label for='means_of_submission'&gt;&lt;b&gt;Means of Submission&lt;font color='red'&gt;*&lt;/font&gt;&lt;/b&gt;&lt;/label&gt;
&lt;input type='input' class='form-control' id='means_of_submission' name='means_of_submission'  placeholder='Enter Means of Submission'/&gt;
&lt;/div&gt;</v>
      </c>
    </row>
    <row r="43" spans="1:5" ht="105" x14ac:dyDescent="0.25">
      <c r="A43" s="3" t="s">
        <v>319</v>
      </c>
      <c r="B43" s="3" t="s">
        <v>517</v>
      </c>
      <c r="C43" s="27" t="s">
        <v>610</v>
      </c>
      <c r="D43" s="72" t="s">
        <v>590</v>
      </c>
      <c r="E43" s="65" t="str">
        <f t="shared" si="2"/>
        <v>&lt;div class='form-group col-md-4'&gt;
&lt;label for='attachment_name'&gt;&lt;b&gt;Documents Name(s)&lt;font color='red'&gt;*&lt;/font&gt;&lt;/b&gt;&lt;/label&gt;
&lt;input type='input' class='form-control' id='attachment_name' name='attachment_name'  placeholder='Enter Documents Name(s)'/&gt;
&lt;/div&gt;</v>
      </c>
    </row>
    <row r="44" spans="1:5" ht="105" x14ac:dyDescent="0.25">
      <c r="A44" s="3" t="s">
        <v>320</v>
      </c>
      <c r="B44" s="3" t="s">
        <v>330</v>
      </c>
      <c r="C44" s="27" t="s">
        <v>609</v>
      </c>
      <c r="D44" s="72" t="s">
        <v>614</v>
      </c>
      <c r="E44" s="65" t="str">
        <f>"&lt;div class='form-group col-md-4'&gt;
&lt;label for='"&amp;A44&amp;"'&gt;&lt;b&gt;"&amp;C44&amp;"&lt;font color='red'&gt;*&lt;/font&gt;&lt;/b&gt;&lt;/label&gt;
&lt;input type='file' class='form-control custom-file-input' id='"&amp;A44&amp;"' name='"&amp;A44&amp;"'  placeholder='Enter "&amp;C44&amp;"'/&gt;
&lt;/div&gt;"</f>
        <v>&lt;div class='form-group col-md-4'&gt;
&lt;label for='attachment_location'&gt;&lt;b&gt;Upload Documents&lt;font color='red'&gt;*&lt;/font&gt;&lt;/b&gt;&lt;/label&gt;
&lt;input type='file' class='form-control custom-file-input' id='attachment_location' name='attachment_location'  placeholder='Enter Upload Documents'/&gt;
&lt;/div&gt;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8"/>
  </sheetPr>
  <dimension ref="A1:C3"/>
  <sheetViews>
    <sheetView showGridLines="0" workbookViewId="0">
      <selection activeCell="A2" sqref="A2"/>
    </sheetView>
  </sheetViews>
  <sheetFormatPr defaultRowHeight="15" x14ac:dyDescent="0.25"/>
  <cols>
    <col min="2" max="2" width="17" bestFit="1" customWidth="1"/>
  </cols>
  <sheetData>
    <row r="1" spans="1:3" x14ac:dyDescent="0.25">
      <c r="A1" s="29" t="s">
        <v>9</v>
      </c>
      <c r="B1" s="29" t="s">
        <v>374</v>
      </c>
      <c r="C1" s="29" t="s">
        <v>375</v>
      </c>
    </row>
    <row r="2" spans="1:3" x14ac:dyDescent="0.25">
      <c r="A2" s="29">
        <v>1</v>
      </c>
      <c r="B2" s="29" t="s">
        <v>371</v>
      </c>
      <c r="C2" s="29">
        <v>1</v>
      </c>
    </row>
    <row r="3" spans="1:3" x14ac:dyDescent="0.25">
      <c r="A3" s="29">
        <v>2</v>
      </c>
      <c r="B3" s="29" t="s">
        <v>372</v>
      </c>
      <c r="C3" s="2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A29"/>
  <sheetViews>
    <sheetView topLeftCell="A25" workbookViewId="0">
      <selection activeCell="F26" sqref="F26"/>
    </sheetView>
  </sheetViews>
  <sheetFormatPr defaultRowHeight="15" x14ac:dyDescent="0.25"/>
  <cols>
    <col min="2" max="3" width="26.28515625" customWidth="1"/>
    <col min="4" max="4" width="32.140625" style="34" bestFit="1" customWidth="1"/>
    <col min="5" max="5" width="14.42578125" bestFit="1" customWidth="1"/>
    <col min="6" max="6" width="58.28515625" style="26" customWidth="1"/>
    <col min="7" max="7" width="15.85546875" customWidth="1"/>
    <col min="8" max="8" width="16" bestFit="1" customWidth="1"/>
    <col min="9" max="9" width="21.5703125" bestFit="1" customWidth="1"/>
    <col min="10" max="10" width="26.5703125" bestFit="1" customWidth="1"/>
    <col min="11" max="11" width="10.85546875" bestFit="1" customWidth="1"/>
    <col min="12" max="12" width="18.140625" bestFit="1" customWidth="1"/>
    <col min="13" max="13" width="11.85546875" bestFit="1" customWidth="1"/>
    <col min="14" max="14" width="28.140625" bestFit="1" customWidth="1"/>
    <col min="15" max="15" width="30.7109375" bestFit="1" customWidth="1"/>
    <col min="16" max="16" width="30.7109375" customWidth="1"/>
    <col min="17" max="17" width="32.140625" bestFit="1" customWidth="1"/>
    <col min="18" max="18" width="21" bestFit="1" customWidth="1"/>
    <col min="19" max="19" width="31.85546875" bestFit="1" customWidth="1"/>
    <col min="20" max="20" width="34.140625" bestFit="1" customWidth="1"/>
    <col min="21" max="22" width="18" bestFit="1" customWidth="1"/>
    <col min="23" max="23" width="16.28515625" bestFit="1" customWidth="1"/>
    <col min="24" max="25" width="17.42578125" bestFit="1" customWidth="1"/>
    <col min="26" max="26" width="24.42578125" bestFit="1" customWidth="1"/>
    <col min="27" max="27" width="16.28515625" bestFit="1" customWidth="1"/>
  </cols>
  <sheetData>
    <row r="1" spans="1:27" x14ac:dyDescent="0.25">
      <c r="A1" s="3" t="s">
        <v>257</v>
      </c>
      <c r="B1" s="74" t="s">
        <v>518</v>
      </c>
      <c r="C1" s="75" t="s">
        <v>437</v>
      </c>
      <c r="D1" s="102" t="s">
        <v>438</v>
      </c>
      <c r="E1" s="76" t="s">
        <v>439</v>
      </c>
      <c r="F1" s="77" t="s">
        <v>371</v>
      </c>
      <c r="G1" s="76" t="s">
        <v>440</v>
      </c>
      <c r="H1" s="76" t="s">
        <v>441</v>
      </c>
      <c r="I1" s="76" t="s">
        <v>442</v>
      </c>
      <c r="J1" s="74" t="s">
        <v>538</v>
      </c>
      <c r="K1" s="74" t="s">
        <v>444</v>
      </c>
      <c r="L1" s="74" t="s">
        <v>445</v>
      </c>
      <c r="M1" s="76" t="s">
        <v>446</v>
      </c>
      <c r="N1" s="74" t="s">
        <v>447</v>
      </c>
      <c r="O1" s="78" t="s">
        <v>448</v>
      </c>
      <c r="P1" s="76" t="s">
        <v>449</v>
      </c>
      <c r="Q1" s="78" t="s">
        <v>630</v>
      </c>
      <c r="R1" s="76" t="s">
        <v>450</v>
      </c>
      <c r="S1" s="75" t="s">
        <v>641</v>
      </c>
      <c r="T1" s="79" t="s">
        <v>642</v>
      </c>
      <c r="U1" s="3" t="s">
        <v>555</v>
      </c>
      <c r="V1" s="3" t="s">
        <v>556</v>
      </c>
      <c r="W1" s="3" t="s">
        <v>480</v>
      </c>
      <c r="X1" s="3" t="s">
        <v>268</v>
      </c>
      <c r="Y1" s="3" t="s">
        <v>269</v>
      </c>
      <c r="Z1" s="3" t="s">
        <v>270</v>
      </c>
      <c r="AA1" s="3" t="s">
        <v>271</v>
      </c>
    </row>
    <row r="2" spans="1:27" x14ac:dyDescent="0.25">
      <c r="A2" s="3">
        <v>1</v>
      </c>
      <c r="B2" s="3"/>
      <c r="C2" s="3" t="s">
        <v>309</v>
      </c>
      <c r="D2" s="62">
        <v>2022</v>
      </c>
      <c r="E2" s="3"/>
      <c r="F2" s="65" t="s">
        <v>533</v>
      </c>
      <c r="G2" s="3" t="s">
        <v>534</v>
      </c>
      <c r="H2" s="3" t="s">
        <v>535</v>
      </c>
      <c r="I2" s="3" t="s">
        <v>536</v>
      </c>
      <c r="J2" s="3" t="s">
        <v>537</v>
      </c>
      <c r="K2" s="3"/>
      <c r="L2" s="3"/>
      <c r="M2" s="3"/>
      <c r="N2" s="27" t="s">
        <v>448</v>
      </c>
      <c r="O2" s="3"/>
      <c r="P2" s="3"/>
      <c r="Q2" s="3"/>
      <c r="R2" s="3" t="s">
        <v>451</v>
      </c>
      <c r="S2" s="3" t="s">
        <v>329</v>
      </c>
      <c r="T2" s="3"/>
      <c r="U2" s="3" t="s">
        <v>560</v>
      </c>
      <c r="V2" s="3" t="s">
        <v>559</v>
      </c>
      <c r="W2" s="3" t="s">
        <v>561</v>
      </c>
      <c r="X2" s="14">
        <v>44965.416701388887</v>
      </c>
      <c r="Y2" s="14">
        <v>44965.416701388887</v>
      </c>
      <c r="Z2" s="3" t="s">
        <v>272</v>
      </c>
      <c r="AA2" s="3">
        <v>1</v>
      </c>
    </row>
    <row r="3" spans="1:27" x14ac:dyDescent="0.25">
      <c r="A3" s="3"/>
      <c r="B3" s="3" t="s">
        <v>628</v>
      </c>
      <c r="C3" s="3" t="s">
        <v>615</v>
      </c>
      <c r="D3" s="62" t="s">
        <v>616</v>
      </c>
      <c r="E3" s="3" t="s">
        <v>617</v>
      </c>
      <c r="F3" s="65" t="s">
        <v>618</v>
      </c>
      <c r="G3" s="3" t="s">
        <v>619</v>
      </c>
      <c r="H3" s="3" t="s">
        <v>620</v>
      </c>
      <c r="I3" s="3" t="s">
        <v>621</v>
      </c>
      <c r="J3" s="3" t="s">
        <v>629</v>
      </c>
      <c r="K3" s="3" t="s">
        <v>622</v>
      </c>
      <c r="L3" s="3" t="s">
        <v>623</v>
      </c>
      <c r="M3" s="3" t="s">
        <v>624</v>
      </c>
      <c r="N3" s="3" t="s">
        <v>626</v>
      </c>
      <c r="O3" s="3" t="s">
        <v>625</v>
      </c>
      <c r="P3" s="3"/>
      <c r="Q3" s="3" t="s">
        <v>627</v>
      </c>
      <c r="R3" s="3" t="s">
        <v>645</v>
      </c>
      <c r="S3" s="3" t="s">
        <v>644</v>
      </c>
      <c r="T3" s="3" t="s">
        <v>643</v>
      </c>
      <c r="U3" s="3"/>
      <c r="V3" s="3"/>
      <c r="W3" s="3"/>
      <c r="X3" s="3"/>
      <c r="Y3" s="3"/>
      <c r="Z3" s="3"/>
      <c r="AA3" s="3"/>
    </row>
    <row r="8" spans="1:27" x14ac:dyDescent="0.25">
      <c r="G8" s="18" t="s">
        <v>419</v>
      </c>
    </row>
    <row r="9" spans="1:27" x14ac:dyDescent="0.25">
      <c r="G9" s="18" t="s">
        <v>420</v>
      </c>
    </row>
    <row r="10" spans="1:27" x14ac:dyDescent="0.25">
      <c r="B10" s="38" t="s">
        <v>9</v>
      </c>
      <c r="C10" s="38"/>
      <c r="D10" s="103" t="s">
        <v>612</v>
      </c>
      <c r="E10" s="38" t="s">
        <v>589</v>
      </c>
      <c r="F10" s="73" t="s">
        <v>632</v>
      </c>
      <c r="G10" s="18" t="s">
        <v>421</v>
      </c>
    </row>
    <row r="11" spans="1:27" s="15" customFormat="1" ht="120" x14ac:dyDescent="0.25">
      <c r="B11" s="93" t="s">
        <v>518</v>
      </c>
      <c r="C11" s="45"/>
      <c r="D11" s="104" t="s">
        <v>631</v>
      </c>
      <c r="E11" s="94" t="s">
        <v>591</v>
      </c>
      <c r="F11" s="44" t="str">
        <f>"&lt;div class='form-group col-md-4'&gt;
&lt;label for='"&amp;B11&amp;"'&gt;&lt;b&gt;"&amp;D11&amp;"&lt;font color='red'&gt;*&lt;/font&gt;&lt;/b&gt;&lt;/label&gt;
&lt;select required='true' class='form-control' id='"&amp;B11&amp;"' name='"&amp;B11&amp;"'  &gt;
&lt;option value=''&gt;&lt;/option&gt;
&lt;/select&gt;
&lt;/div&gt;"</f>
        <v>&lt;div class='form-group col-md-4'&gt;
&lt;label for='solicitation_id'&gt;&lt;b&gt;Solicitation&lt;font color='red'&gt;*&lt;/font&gt;&lt;/b&gt;&lt;/label&gt;
&lt;select required='true' class='form-control' id='solicitation_id' name='solicitation_id'  &gt;
&lt;option value=''&gt;&lt;/option&gt;
&lt;/select&gt;
&lt;/div&gt;</v>
      </c>
      <c r="G11" s="2" t="s">
        <v>422</v>
      </c>
    </row>
    <row r="12" spans="1:27" s="15" customFormat="1" ht="105" x14ac:dyDescent="0.25">
      <c r="B12" s="45" t="s">
        <v>437</v>
      </c>
      <c r="C12" s="45" t="s">
        <v>309</v>
      </c>
      <c r="D12" s="104" t="s">
        <v>615</v>
      </c>
      <c r="E12" s="95" t="s">
        <v>590</v>
      </c>
      <c r="F12" s="44" t="str">
        <f>"&lt;div class='form-group col-md-4'&gt;
&lt;label for='"&amp;B12&amp;"'&gt;&lt;b&gt;"&amp;D12&amp;"&lt;font color='red'&gt;*&lt;/font&gt;&lt;/b&gt;&lt;/label&gt;
&lt;input required='true' type='input' class='form-control' id='"&amp;B12&amp;"' name='"&amp;B12&amp;"'  placeholder='Enter "&amp;D12&amp;"'/&gt;
&lt;/div&gt;"</f>
        <v>&lt;div class='form-group col-md-4'&gt;
&lt;label for='organization_name'&gt;&lt;b&gt;Organization Name&lt;font color='red'&gt;*&lt;/font&gt;&lt;/b&gt;&lt;/label&gt;
&lt;input required='true' type='input' class='form-control' id='organization_name' name='organization_name'  placeholder='Enter Organization Name'/&gt;
&lt;/div&gt;</v>
      </c>
      <c r="G12" s="2" t="s">
        <v>423</v>
      </c>
    </row>
    <row r="13" spans="1:27" s="15" customFormat="1" ht="120" x14ac:dyDescent="0.25">
      <c r="B13" s="93" t="s">
        <v>438</v>
      </c>
      <c r="C13" s="45">
        <v>2022</v>
      </c>
      <c r="D13" s="104" t="s">
        <v>616</v>
      </c>
      <c r="E13" s="94" t="s">
        <v>591</v>
      </c>
      <c r="F13" s="44" t="str">
        <f>"&lt;div class='form-group col-md-4'&gt;
&lt;label for='"&amp;B13&amp;"'&gt;&lt;b&gt;"&amp;D13&amp;"&lt;font color='red'&gt;*&lt;/font&gt;&lt;/b&gt;&lt;/label&gt;
&lt;select required='true' class='form-control' id='"&amp;B13&amp;"' name='"&amp;B13&amp;"'  &gt;
&lt;option value=''&gt;&lt;/option&gt;
&lt;/select&gt;
&lt;/div&gt;"</f>
        <v>&lt;div class='form-group col-md-4'&gt;
&lt;label for='type_of_organization'&gt;&lt;b&gt;Type of Organization&lt;font color='red'&gt;*&lt;/font&gt;&lt;/b&gt;&lt;/label&gt;
&lt;select required='true' class='form-control' id='type_of_organization' name='type_of_organization'  &gt;
&lt;option value=''&gt;&lt;/option&gt;
&lt;/select&gt;
&lt;/div&gt;</v>
      </c>
      <c r="G13" s="2" t="s">
        <v>424</v>
      </c>
    </row>
    <row r="14" spans="1:27" s="15" customFormat="1" ht="105" x14ac:dyDescent="0.25">
      <c r="B14" s="96" t="s">
        <v>439</v>
      </c>
      <c r="C14" s="45"/>
      <c r="D14" s="104" t="s">
        <v>617</v>
      </c>
      <c r="E14" s="94" t="s">
        <v>590</v>
      </c>
      <c r="F14" s="44" t="str">
        <f>"&lt;div class='form-group col-md-4'&gt;
&lt;label for='"&amp;B14&amp;"'&gt;&lt;b&gt;"&amp;D14&amp;"&lt;font color='red'&gt;*&lt;/font&gt;&lt;/b&gt;&lt;/label&gt;
&lt;input required='true' type='input' class='form-control' id='"&amp;B14&amp;"' name='"&amp;B14&amp;"'  placeholder='Enter "&amp;D14&amp;"'/&gt;
&lt;/div&gt;"</f>
        <v>&lt;div class='form-group col-md-4'&gt;
&lt;label for='postal_address'&gt;&lt;b&gt;Postal Address&lt;font color='red'&gt;*&lt;/font&gt;&lt;/b&gt;&lt;/label&gt;
&lt;input required='true' type='input' class='form-control' id='postal_address' name='postal_address'  placeholder='Enter Postal Address'/&gt;
&lt;/div&gt;</v>
      </c>
      <c r="G14" s="97" t="s">
        <v>425</v>
      </c>
    </row>
    <row r="15" spans="1:27" s="15" customFormat="1" ht="90" x14ac:dyDescent="0.25">
      <c r="B15" s="96" t="s">
        <v>371</v>
      </c>
      <c r="C15" s="45" t="s">
        <v>533</v>
      </c>
      <c r="D15" s="104" t="s">
        <v>618</v>
      </c>
      <c r="E15" s="94" t="s">
        <v>590</v>
      </c>
      <c r="F15" s="44" t="str">
        <f>"&lt;div class='form-group col-md-4'&gt;
&lt;label for='"&amp;B15&amp;"'&gt;&lt;b&gt;"&amp;D15&amp;"&lt;font color='red'&gt;*&lt;/font&gt;&lt;/b&gt;&lt;/label&gt;
&lt;input required='true' type='input' class='form-control' id='"&amp;B15&amp;"' name='"&amp;B15&amp;"'  placeholder='Enter "&amp;D15&amp;"'/&gt;
&lt;/div&gt;"</f>
        <v>&lt;div class='form-group col-md-4'&gt;
&lt;label for='email'&gt;&lt;b&gt;Email Address&lt;font color='red'&gt;*&lt;/font&gt;&lt;/b&gt;&lt;/label&gt;
&lt;input required='true' type='input' class='form-control' id='email' name='email'  placeholder='Enter Email Address'/&gt;
&lt;/div&gt;</v>
      </c>
      <c r="G15" s="2" t="s">
        <v>426</v>
      </c>
      <c r="I15" s="80" t="s">
        <v>443</v>
      </c>
    </row>
    <row r="16" spans="1:27" s="15" customFormat="1" ht="105" x14ac:dyDescent="0.25">
      <c r="B16" s="96" t="s">
        <v>440</v>
      </c>
      <c r="C16" s="45" t="s">
        <v>534</v>
      </c>
      <c r="D16" s="104" t="s">
        <v>619</v>
      </c>
      <c r="E16" s="94" t="s">
        <v>590</v>
      </c>
      <c r="F16" s="44" t="str">
        <f>"&lt;div class='form-group col-md-4'&gt;
&lt;label for='"&amp;B16&amp;"'&gt;&lt;b&gt;"&amp;D16&amp;"&lt;font color='red'&gt;*&lt;/font&gt;&lt;/b&gt;&lt;/label&gt;
&lt;input required='true' type='input' class='form-control' id='"&amp;B16&amp;"' name='"&amp;B16&amp;"'  placeholder='Enter "&amp;D16&amp;"'/&gt;
&lt;/div&gt;"</f>
        <v>&lt;div class='form-group col-md-4'&gt;
&lt;label for='phoneno'&gt;&lt;b&gt;Phone Number&lt;font color='red'&gt;*&lt;/font&gt;&lt;/b&gt;&lt;/label&gt;
&lt;input required='true' type='input' class='form-control' id='phoneno' name='phoneno'  placeholder='Enter Phone Number'/&gt;
&lt;/div&gt;</v>
      </c>
      <c r="G16" s="2" t="s">
        <v>427</v>
      </c>
      <c r="I16" s="80"/>
    </row>
    <row r="17" spans="2:11" s="15" customFormat="1" ht="105" x14ac:dyDescent="0.25">
      <c r="B17" s="96" t="s">
        <v>441</v>
      </c>
      <c r="C17" s="45" t="s">
        <v>535</v>
      </c>
      <c r="D17" s="104" t="s">
        <v>620</v>
      </c>
      <c r="E17" s="94" t="s">
        <v>590</v>
      </c>
      <c r="F17" s="44" t="str">
        <f>"&lt;div class='form-group col-md-4'&gt;
&lt;label for='"&amp;B17&amp;"'&gt;&lt;b&gt;"&amp;D17&amp;"&lt;font color='red'&gt;*&lt;/font&gt;&lt;/b&gt;&lt;/label&gt;
&lt;input required='true' type='input' class='form-control' id='"&amp;B17&amp;"' name='"&amp;B17&amp;"'  placeholder='Enter "&amp;D17&amp;"'/&gt;
&lt;/div&gt;"</f>
        <v>&lt;div class='form-group col-md-4'&gt;
&lt;label for='executive_name'&gt;&lt;b&gt;Executive Name&lt;font color='red'&gt;*&lt;/font&gt;&lt;/b&gt;&lt;/label&gt;
&lt;input required='true' type='input' class='form-control' id='executive_name' name='executive_name'  placeholder='Enter Executive Name'/&gt;
&lt;/div&gt;</v>
      </c>
      <c r="G17" s="15" t="s">
        <v>428</v>
      </c>
    </row>
    <row r="18" spans="2:11" s="15" customFormat="1" ht="105" x14ac:dyDescent="0.25">
      <c r="B18" s="96" t="s">
        <v>442</v>
      </c>
      <c r="C18" s="45" t="s">
        <v>536</v>
      </c>
      <c r="D18" s="104" t="s">
        <v>621</v>
      </c>
      <c r="E18" s="94" t="s">
        <v>590</v>
      </c>
      <c r="F18" s="44" t="str">
        <f>"&lt;div class='form-group col-md-4'&gt;
&lt;label for='"&amp;B18&amp;"'&gt;&lt;b&gt;"&amp;D18&amp;"&lt;font color='red'&gt;*&lt;/font&gt;&lt;/b&gt;&lt;/label&gt;
&lt;input required='true' type='input' class='form-control' id='"&amp;B18&amp;"' name='"&amp;B18&amp;"'  placeholder='Enter "&amp;D18&amp;"'/&gt;
&lt;/div&gt;"</f>
        <v>&lt;div class='form-group col-md-4'&gt;
&lt;label for='executive_title'&gt;&lt;b&gt;Executive Title&lt;font color='red'&gt;*&lt;/font&gt;&lt;/b&gt;&lt;/label&gt;
&lt;input required='true' type='input' class='form-control' id='executive_title' name='executive_title'  placeholder='Enter Executive Title'/&gt;
&lt;/div&gt;</v>
      </c>
      <c r="G18" s="20" t="s">
        <v>429</v>
      </c>
    </row>
    <row r="19" spans="2:11" s="15" customFormat="1" ht="165" x14ac:dyDescent="0.25">
      <c r="B19" s="93" t="s">
        <v>538</v>
      </c>
      <c r="C19" s="45" t="s">
        <v>537</v>
      </c>
      <c r="D19" s="104" t="s">
        <v>629</v>
      </c>
      <c r="E19" s="94" t="s">
        <v>591</v>
      </c>
      <c r="F19" s="44" t="str">
        <f>"&lt;div class='form-group col-md-4'&gt;
&lt;label for='"&amp;B19&amp;"'&gt;&lt;b&gt;"&amp;D19&amp;"&lt;font color='red'&gt;*&lt;/font&gt;&lt;/b&gt;&lt;/label&gt;
&lt;select required='true' class='form-control' id='"&amp;B19&amp;"' name='"&amp;B19&amp;"'  &gt;
&lt;option value=''&gt;Select Option&lt;/option&gt;
&lt;option value='Yes'&gt;Yes&lt;/option&gt;
&lt;option value='No'&gt;No&lt;/option&gt;
&lt;/select&gt;
&lt;/div&gt;"</f>
        <v>&lt;div class='form-group col-md-4'&gt;
&lt;label for='has_registration_certificate'&gt;&lt;b&gt;Has Registration Certificate?&lt;font color='red'&gt;*&lt;/font&gt;&lt;/b&gt;&lt;/label&gt;
&lt;select required='true' class='form-control' id='has_registration_certificate' name='has_registration_certificate'  &gt;
&lt;option value=''&gt;Select Option&lt;/option&gt;
&lt;option value='Yes'&gt;Yes&lt;/option&gt;
&lt;option value='No'&gt;No&lt;/option&gt;
&lt;/select&gt;
&lt;/div&gt;</v>
      </c>
      <c r="G19" s="97" t="s">
        <v>430</v>
      </c>
    </row>
    <row r="20" spans="2:11" s="15" customFormat="1" ht="180" x14ac:dyDescent="0.25">
      <c r="B20" s="93" t="s">
        <v>444</v>
      </c>
      <c r="C20" s="45"/>
      <c r="D20" s="104" t="s">
        <v>622</v>
      </c>
      <c r="E20" s="94" t="s">
        <v>591</v>
      </c>
      <c r="F20" s="44" t="str">
        <f>"&lt;div class='form-group col-md-4'&gt;
&lt;label for='"&amp;B20&amp;"'&gt;&lt;b&gt;"&amp;D20&amp;"&lt;font color='red'&gt;*&lt;/font&gt;&lt;/b&gt;&lt;/label&gt;
&lt;select required='true' class='form-control' id='"&amp;B20&amp;"' name='"&amp;B20&amp;"'  &gt;
&lt;option value=''&gt;Select Option&lt;/option&gt;
&lt;option value='Kenya'&gt;Kenya&lt;/option&gt;
&lt;option value='Tanzania'&gt;Tanzania&lt;/option&gt;
&lt;option value='Uganda'&gt;Uganda&lt;/option&gt;
&lt;option value='US'&gt;US&lt;/option&gt;
&lt;/select&gt;
&lt;/div&gt;"</f>
        <v>&lt;div class='form-group col-md-4'&gt;
&lt;label for='nationality'&gt;&lt;b&gt;Nationality&lt;font color='red'&gt;*&lt;/font&gt;&lt;/b&gt;&lt;/label&gt;
&lt;select required='true' class='form-control' id='nationality' name='nationality'  &gt;
&lt;option value=''&gt;Select Option&lt;/option&gt;
&lt;option value='Kenya'&gt;Kenya&lt;/option&gt;
&lt;option value='Tanzania'&gt;Tanzania&lt;/option&gt;
&lt;option value='Uganda'&gt;Uganda&lt;/option&gt;
&lt;option value='US'&gt;US&lt;/option&gt;
&lt;/select&gt;
&lt;/div&gt;</v>
      </c>
      <c r="G20" s="97" t="s">
        <v>431</v>
      </c>
    </row>
    <row r="21" spans="2:11" s="15" customFormat="1" ht="165" customHeight="1" x14ac:dyDescent="0.25">
      <c r="B21" s="93" t="s">
        <v>445</v>
      </c>
      <c r="C21" s="45"/>
      <c r="D21" s="104" t="s">
        <v>633</v>
      </c>
      <c r="E21" s="94" t="s">
        <v>591</v>
      </c>
      <c r="F21" s="44" t="str">
        <f>"&lt;div class='form-group col-md-4'&gt;
&lt;label for='"&amp;B21&amp;"'&gt;&lt;b&gt;"&amp;D21&amp;"&lt;font color='red'&gt;*&lt;/font&gt;&lt;/b&gt;&lt;/label&gt;
&lt;select required='true' class='form-control' id='"&amp;B21&amp;"' name='"&amp;B21&amp;"'  &gt;
&lt;option value=''&gt;Select Option&lt;/option&gt;
&lt;option value='Yes'&gt;Yes&lt;/option&gt;
&lt;option value='No'&gt;No&lt;/option&gt;
&lt;/select&gt;
&lt;/div&gt;"</f>
        <v>&lt;div class='form-group col-md-4'&gt;
&lt;label for='has_pin_certificate'&gt;&lt;b&gt;Has Pin Certificate?&lt;font color='red'&gt;*&lt;/font&gt;&lt;/b&gt;&lt;/label&gt;
&lt;select required='true' class='form-control' id='has_pin_certificate' name='has_pin_certificate'  &gt;
&lt;option value=''&gt;Select Option&lt;/option&gt;
&lt;option value='Yes'&gt;Yes&lt;/option&gt;
&lt;option value='No'&gt;No&lt;/option&gt;
&lt;/select&gt;
&lt;/div&gt;</v>
      </c>
      <c r="G21" s="97" t="s">
        <v>432</v>
      </c>
      <c r="I21" s="98" t="s">
        <v>452</v>
      </c>
      <c r="J21" s="98"/>
      <c r="K21" s="98"/>
    </row>
    <row r="22" spans="2:11" s="15" customFormat="1" ht="105" x14ac:dyDescent="0.25">
      <c r="B22" s="96" t="s">
        <v>446</v>
      </c>
      <c r="C22" s="45"/>
      <c r="D22" s="104" t="s">
        <v>624</v>
      </c>
      <c r="E22" s="94" t="s">
        <v>590</v>
      </c>
      <c r="F22" s="44" t="str">
        <f>"&lt;div class='form-group col-md-4'&gt;
&lt;label for='"&amp;B22&amp;"'&gt;&lt;b&gt;"&amp;D22&amp;"&lt;font color='red'&gt;*&lt;/font&gt;&lt;/b&gt;&lt;/label&gt;
&lt;input required='true' type='input' class='form-control' id='"&amp;B22&amp;"' name='"&amp;B22&amp;"'  placeholder='Enter "&amp;D22&amp;"'/&gt;
&lt;/div&gt;"</f>
        <v>&lt;div class='form-group col-md-4'&gt;
&lt;label for='pin_number'&gt;&lt;b&gt;Pin Number&lt;font color='red'&gt;*&lt;/font&gt;&lt;/b&gt;&lt;/label&gt;
&lt;input required='true' type='input' class='form-control' id='pin_number' name='pin_number'  placeholder='Enter Pin Number'/&gt;
&lt;/div&gt;</v>
      </c>
      <c r="G22" s="97" t="s">
        <v>433</v>
      </c>
      <c r="I22" s="98"/>
      <c r="J22" s="98"/>
      <c r="K22" s="98"/>
    </row>
    <row r="23" spans="2:11" s="15" customFormat="1" ht="150" x14ac:dyDescent="0.25">
      <c r="B23" s="93" t="s">
        <v>447</v>
      </c>
      <c r="C23" s="96" t="s">
        <v>448</v>
      </c>
      <c r="D23" s="104" t="s">
        <v>634</v>
      </c>
      <c r="E23" s="94" t="s">
        <v>591</v>
      </c>
      <c r="F23" s="44" t="str">
        <f>"&lt;div class='form-group col-md-4'&gt;
&lt;label for='"&amp;B23&amp;"'&gt;&lt;b&gt;"&amp;D23&amp;"&lt;font color='red'&gt;*&lt;/font&gt;&lt;/b&gt;&lt;/label&gt;
&lt;select required='true' class='form-control' id='"&amp;B23&amp;"' name='"&amp;B23&amp;"'  &gt;
&lt;option value=''&gt;Select Option&lt;/option&gt;
&lt;option value='Yes'&gt;Yes&lt;/option&gt;
&lt;option value='No'&gt;No&lt;/option&gt;
&lt;/select&gt;
&lt;/div&gt;"</f>
        <v>&lt;div class='form-group col-md-4'&gt;
&lt;label for='is_tax_compliant'&gt;&lt;b&gt;Is Tax Compliant?&lt;font color='red'&gt;*&lt;/font&gt;&lt;/b&gt;&lt;/label&gt;
&lt;select required='true' class='form-control' id='is_tax_compliant' name='is_tax_compliant'  &gt;
&lt;option value=''&gt;Select Option&lt;/option&gt;
&lt;option value='Yes'&gt;Yes&lt;/option&gt;
&lt;option value='No'&gt;No&lt;/option&gt;
&lt;/select&gt;
&lt;/div&gt;</v>
      </c>
      <c r="G23" s="97" t="s">
        <v>434</v>
      </c>
    </row>
    <row r="24" spans="2:11" s="15" customFormat="1" ht="120" x14ac:dyDescent="0.25">
      <c r="B24" s="99" t="s">
        <v>448</v>
      </c>
      <c r="C24" s="45"/>
      <c r="D24" s="104" t="s">
        <v>625</v>
      </c>
      <c r="E24" s="95" t="s">
        <v>614</v>
      </c>
      <c r="F24" s="44" t="str">
        <f>"&lt;div class='form-group col-md-4'&gt;
&lt;label for='"&amp;B24&amp;"'&gt;&lt;b&gt;"&amp;D24&amp;"&lt;font color='red'&gt;*&lt;/font&gt;&lt;/b&gt;&lt;/label&gt;
&lt;input required='true' type='file' class='form-control' id='"&amp;B24&amp;"' name='"&amp;B24&amp;"'  placeholder='Enter "&amp;D24&amp;"'/&gt;
&lt;/div&gt;"</f>
        <v>&lt;div class='form-group col-md-4'&gt;
&lt;label for='tax_compliant_certificate_file'&gt;&lt;b&gt;Upload Tax Compliant Certificate&lt;font color='red'&gt;*&lt;/font&gt;&lt;/b&gt;&lt;/label&gt;
&lt;input required='true' type='file' class='form-control' id='tax_compliant_certificate_file' name='tax_compliant_certificate_file'  placeholder='Enter Upload Tax Compliant Certificate'/&gt;
&lt;/div&gt;</v>
      </c>
      <c r="G24" s="97" t="s">
        <v>435</v>
      </c>
    </row>
    <row r="25" spans="2:11" s="15" customFormat="1" ht="105" x14ac:dyDescent="0.25">
      <c r="B25" s="96" t="s">
        <v>449</v>
      </c>
      <c r="C25" s="45"/>
      <c r="D25" s="104" t="s">
        <v>640</v>
      </c>
      <c r="E25" s="94" t="s">
        <v>590</v>
      </c>
      <c r="F25" s="44" t="str">
        <f>"&lt;div class='form-group col-md-4'&gt;
&lt;label for='"&amp;B25&amp;"'&gt;&lt;b&gt;"&amp;D25&amp;"&lt;font color='red'&gt;*&lt;/font&gt;&lt;/b&gt;&lt;/label&gt;
&lt;input required='true' type='input' class='form-control' id='"&amp;B25&amp;"' name='"&amp;B25&amp;"'  placeholder='Enter "&amp;D25&amp;"'/&gt;
&lt;/div&gt;"</f>
        <v>&lt;div class='form-group col-md-4'&gt;
&lt;label for='universal_entity_number'&gt;&lt;b&gt;Universal Entity Number&lt;font color='red'&gt;*&lt;/font&gt;&lt;/b&gt;&lt;/label&gt;
&lt;input required='true' type='input' class='form-control' id='universal_entity_number' name='universal_entity_number'  placeholder='Enter Universal Entity Number'/&gt;
&lt;/div&gt;</v>
      </c>
      <c r="G25" s="97"/>
      <c r="H25" s="15" t="s">
        <v>509</v>
      </c>
    </row>
    <row r="26" spans="2:11" s="15" customFormat="1" ht="135" x14ac:dyDescent="0.25">
      <c r="B26" s="99" t="s">
        <v>630</v>
      </c>
      <c r="C26" s="45"/>
      <c r="D26" s="104" t="s">
        <v>627</v>
      </c>
      <c r="E26" s="95" t="s">
        <v>614</v>
      </c>
      <c r="F26" s="44" t="str">
        <f>"&lt;div class='form-group col-md-4'&gt;
&lt;label for='"&amp;B26&amp;"'&gt;&lt;b&gt;"&amp;D26&amp;"&lt;font color='red'&gt;*&lt;/font&gt;&lt;/b&gt;&lt;/label&gt;
&lt;input required='true' type='file' class='form-control' id='"&amp;B26&amp;"' name='"&amp;B26&amp;"'  placeholder='Enter "&amp;D26&amp;"'/&gt;
&lt;/div&gt;"</f>
        <v>&lt;div class='form-group col-md-4'&gt;
&lt;label for='universal_entity_certificate_file'&gt;&lt;b&gt;Upload Universal entity Certificate&lt;font color='red'&gt;*&lt;/font&gt;&lt;/b&gt;&lt;/label&gt;
&lt;input required='true' type='file' class='form-control' id='universal_entity_certificate_file' name='universal_entity_certificate_file'  placeholder='Enter Upload Universal entity Certificate'/&gt;
&lt;/div&gt;</v>
      </c>
      <c r="G26" s="2" t="s">
        <v>436</v>
      </c>
    </row>
    <row r="27" spans="2:11" s="15" customFormat="1" ht="150" x14ac:dyDescent="0.25">
      <c r="B27" s="96" t="s">
        <v>450</v>
      </c>
      <c r="C27" s="45" t="s">
        <v>451</v>
      </c>
      <c r="D27" s="104" t="s">
        <v>645</v>
      </c>
      <c r="E27" s="100" t="s">
        <v>591</v>
      </c>
      <c r="F27" s="44" t="str">
        <f>"&lt;div class='form-group col-md-4'&gt;
&lt;label for='"&amp;B27&amp;"'&gt;&lt;b&gt;"&amp;D27&amp;"&lt;font color='red'&gt;*&lt;/font&gt;&lt;/b&gt;&lt;/label&gt;
&lt;select required='true' class='form-control' id='"&amp;B27&amp;"' name='"&amp;B27&amp;"'  &gt;
&lt;option value=''&gt;Select Option&lt;/option&gt;
&lt;option value='Eligible'&gt;Eligible&lt;/option&gt;
&lt;option value='Ineligible'&gt;In eligible&lt;/option&gt;
&lt;/select&gt;
&lt;/div&gt;"</f>
        <v>&lt;div class='form-group col-md-4'&gt;
&lt;label for='final_eligibility_status'&gt;&lt;b&gt;Is the Applicant Eligible?&lt;font color='red'&gt;*&lt;/font&gt;&lt;/b&gt;&lt;/label&gt;
&lt;select required='true' class='form-control' id='final_eligibility_status' name='final_eligibility_status'  &gt;
&lt;option value=''&gt;Select Option&lt;/option&gt;
&lt;option value='Eligible'&gt;Eligible&lt;/option&gt;
&lt;option value='Ineligible'&gt;In eligible&lt;/option&gt;
&lt;/select&gt;
&lt;/div&gt;</v>
      </c>
    </row>
    <row r="28" spans="2:11" s="15" customFormat="1" ht="135" customHeight="1" x14ac:dyDescent="0.25">
      <c r="B28" s="45" t="s">
        <v>646</v>
      </c>
      <c r="C28" s="45" t="s">
        <v>329</v>
      </c>
      <c r="D28" s="104" t="s">
        <v>644</v>
      </c>
      <c r="E28" s="95" t="s">
        <v>614</v>
      </c>
      <c r="F28" s="44" t="str">
        <f>"&lt;div class='form-group col-md-4'&gt;
&lt;label for='"&amp;B28&amp;"'&gt;&lt;b&gt;"&amp;D28&amp;"&lt;font color='red'&gt;*&lt;/font&gt;&lt;/b&gt;&lt;/label&gt;
&lt;input required='true' type='file' class='form-control' id='"&amp;B28&amp;"' name='"&amp;B28&amp;"'  placeholder='Enter "&amp;D28&amp;"'/&gt;
&lt;/div&gt;"</f>
        <v>&lt;div class='form-group col-md-4'&gt;
&lt;label for='pin_certificate_attachment_file'&gt;&lt;b&gt;Upload Pin Certificate Attachment&lt;font color='red'&gt;*&lt;/font&gt;&lt;/b&gt;&lt;/label&gt;
&lt;input required='true' type='file' class='form-control' id='pin_certificate_attachment_file' name='pin_certificate_attachment_file'  placeholder='Enter Upload Pin Certificate Attachment'/&gt;
&lt;/div&gt;</v>
      </c>
    </row>
    <row r="29" spans="2:11" s="15" customFormat="1" ht="135" x14ac:dyDescent="0.25">
      <c r="B29" s="101" t="s">
        <v>642</v>
      </c>
      <c r="C29" s="45"/>
      <c r="D29" s="104" t="s">
        <v>643</v>
      </c>
      <c r="E29" s="95" t="s">
        <v>614</v>
      </c>
      <c r="F29" s="44" t="str">
        <f>"&lt;div class='form-group col-md-4'&gt;
&lt;label for='"&amp;B29&amp;"'&gt;&lt;b&gt;"&amp;D29&amp;"&lt;font color='red'&gt;*&lt;/font&gt;&lt;/b&gt;&lt;/label&gt;
&lt;input required='true' type='file' class='form-control' id='"&amp;B29&amp;"' name='"&amp;B29&amp;"'  placeholder='Enter "&amp;D29&amp;"'/&gt;
&lt;/div&gt;"</f>
        <v>&lt;div class='form-group col-md-4'&gt;
&lt;label for='other_requirement_attachment_file'&gt;&lt;b&gt;Upload Other Required Attachments&lt;font color='red'&gt;*&lt;/font&gt;&lt;/b&gt;&lt;/label&gt;
&lt;input required='true' type='file' class='form-control' id='other_requirement_attachment_file' name='other_requirement_attachment_file'  placeholder='Enter Upload Other Required Attachments'/&gt;
&lt;/div&gt;</v>
      </c>
    </row>
  </sheetData>
  <mergeCells count="2">
    <mergeCell ref="I15:I16"/>
    <mergeCell ref="I21:K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7"/>
  <sheetViews>
    <sheetView showGridLines="0" workbookViewId="0">
      <selection sqref="A1:C7"/>
    </sheetView>
  </sheetViews>
  <sheetFormatPr defaultRowHeight="15" x14ac:dyDescent="0.25"/>
  <cols>
    <col min="2" max="2" width="17" bestFit="1" customWidth="1"/>
  </cols>
  <sheetData>
    <row r="1" spans="1:3" x14ac:dyDescent="0.25">
      <c r="A1" s="3" t="s">
        <v>9</v>
      </c>
      <c r="B1" s="3" t="s">
        <v>639</v>
      </c>
      <c r="C1" s="3" t="s">
        <v>375</v>
      </c>
    </row>
    <row r="2" spans="1:3" x14ac:dyDescent="0.25">
      <c r="A2" s="3">
        <v>1</v>
      </c>
      <c r="B2" s="3" t="s">
        <v>206</v>
      </c>
      <c r="C2" s="3">
        <v>1</v>
      </c>
    </row>
    <row r="3" spans="1:3" x14ac:dyDescent="0.25">
      <c r="A3" s="3">
        <v>2</v>
      </c>
      <c r="B3" s="3" t="s">
        <v>635</v>
      </c>
      <c r="C3" s="3">
        <v>1</v>
      </c>
    </row>
    <row r="4" spans="1:3" x14ac:dyDescent="0.25">
      <c r="A4" s="3">
        <v>3</v>
      </c>
      <c r="B4" s="27" t="s">
        <v>636</v>
      </c>
      <c r="C4" s="3">
        <v>1</v>
      </c>
    </row>
    <row r="5" spans="1:3" x14ac:dyDescent="0.25">
      <c r="A5" s="3">
        <v>4</v>
      </c>
      <c r="B5" s="27" t="s">
        <v>637</v>
      </c>
      <c r="C5" s="3">
        <v>1</v>
      </c>
    </row>
    <row r="6" spans="1:3" x14ac:dyDescent="0.25">
      <c r="A6" s="3">
        <v>5</v>
      </c>
      <c r="B6" s="27" t="s">
        <v>207</v>
      </c>
      <c r="C6" s="3">
        <v>1</v>
      </c>
    </row>
    <row r="7" spans="1:3" x14ac:dyDescent="0.25">
      <c r="A7" s="3">
        <v>6</v>
      </c>
      <c r="B7" s="3" t="s">
        <v>638</v>
      </c>
      <c r="C7" s="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35"/>
  <sheetViews>
    <sheetView tabSelected="1" topLeftCell="A27" zoomScale="90" zoomScaleNormal="90" workbookViewId="0">
      <selection activeCell="E29" sqref="E29"/>
    </sheetView>
  </sheetViews>
  <sheetFormatPr defaultRowHeight="15" x14ac:dyDescent="0.25"/>
  <cols>
    <col min="1" max="2" width="21.5703125" bestFit="1" customWidth="1"/>
    <col min="3" max="3" width="45.5703125" style="48" bestFit="1" customWidth="1"/>
    <col min="4" max="4" width="21.5703125" bestFit="1" customWidth="1"/>
    <col min="5" max="5" width="108.85546875" customWidth="1"/>
    <col min="6" max="7" width="21.5703125" bestFit="1" customWidth="1"/>
    <col min="8" max="8" width="28.28515625" bestFit="1" customWidth="1"/>
    <col min="9" max="9" width="31.28515625" bestFit="1" customWidth="1"/>
    <col min="10" max="10" width="27.140625" bestFit="1" customWidth="1"/>
    <col min="11" max="11" width="29.85546875" bestFit="1" customWidth="1"/>
    <col min="12" max="12" width="28" bestFit="1" customWidth="1"/>
    <col min="13" max="13" width="29.85546875" bestFit="1" customWidth="1"/>
    <col min="14" max="14" width="24" bestFit="1" customWidth="1"/>
    <col min="15" max="16" width="19.28515625" bestFit="1" customWidth="1"/>
    <col min="17" max="17" width="7.5703125" bestFit="1" customWidth="1"/>
    <col min="18" max="18" width="9.28515625" bestFit="1" customWidth="1"/>
  </cols>
  <sheetData>
    <row r="1" spans="1:17" x14ac:dyDescent="0.25">
      <c r="A1" s="3" t="s">
        <v>257</v>
      </c>
      <c r="B1" s="3" t="s">
        <v>539</v>
      </c>
      <c r="C1" s="47" t="s">
        <v>540</v>
      </c>
      <c r="D1" s="3" t="s">
        <v>541</v>
      </c>
      <c r="E1" s="3" t="s">
        <v>542</v>
      </c>
      <c r="F1" s="3" t="s">
        <v>543</v>
      </c>
      <c r="G1" s="3" t="s">
        <v>544</v>
      </c>
      <c r="H1" s="3" t="s">
        <v>545</v>
      </c>
      <c r="I1" s="3" t="s">
        <v>546</v>
      </c>
      <c r="J1" s="3" t="s">
        <v>547</v>
      </c>
      <c r="K1" s="3" t="s">
        <v>548</v>
      </c>
      <c r="L1" s="3" t="s">
        <v>552</v>
      </c>
      <c r="M1" s="3" t="s">
        <v>553</v>
      </c>
      <c r="N1" s="3" t="s">
        <v>268</v>
      </c>
      <c r="O1" s="3" t="s">
        <v>269</v>
      </c>
      <c r="P1" s="3" t="s">
        <v>270</v>
      </c>
      <c r="Q1" s="3" t="s">
        <v>271</v>
      </c>
    </row>
    <row r="2" spans="1:17" x14ac:dyDescent="0.25">
      <c r="A2" s="3" t="s">
        <v>330</v>
      </c>
      <c r="B2" s="3" t="s">
        <v>330</v>
      </c>
      <c r="C2" s="47" t="s">
        <v>330</v>
      </c>
      <c r="D2" s="3" t="s">
        <v>330</v>
      </c>
      <c r="E2" s="3" t="s">
        <v>330</v>
      </c>
      <c r="F2" s="3" t="s">
        <v>330</v>
      </c>
      <c r="G2" s="3" t="s">
        <v>330</v>
      </c>
      <c r="H2" s="3" t="s">
        <v>549</v>
      </c>
      <c r="I2" s="3" t="s">
        <v>550</v>
      </c>
      <c r="J2" s="3" t="s">
        <v>551</v>
      </c>
      <c r="K2" s="3"/>
      <c r="L2" s="3"/>
      <c r="M2" s="3"/>
      <c r="N2" s="14">
        <v>44965.416701388887</v>
      </c>
      <c r="O2" s="14">
        <v>44965.416701388887</v>
      </c>
      <c r="P2" s="3" t="s">
        <v>272</v>
      </c>
      <c r="Q2" s="3">
        <v>1</v>
      </c>
    </row>
    <row r="3" spans="1:17" x14ac:dyDescent="0.25">
      <c r="B3" t="s">
        <v>647</v>
      </c>
      <c r="C3" s="48" t="s">
        <v>648</v>
      </c>
      <c r="D3" t="s">
        <v>649</v>
      </c>
      <c r="E3" t="s">
        <v>650</v>
      </c>
      <c r="F3" t="s">
        <v>651</v>
      </c>
      <c r="G3" t="s">
        <v>652</v>
      </c>
      <c r="H3" t="s">
        <v>653</v>
      </c>
      <c r="I3" t="s">
        <v>654</v>
      </c>
      <c r="J3" t="s">
        <v>655</v>
      </c>
      <c r="K3" t="s">
        <v>656</v>
      </c>
      <c r="L3" t="s">
        <v>657</v>
      </c>
      <c r="M3" t="s">
        <v>658</v>
      </c>
    </row>
    <row r="4" spans="1:17" ht="15.75" thickBot="1" x14ac:dyDescent="0.3"/>
    <row r="5" spans="1:17" ht="15.75" thickBot="1" x14ac:dyDescent="0.3">
      <c r="C5"/>
      <c r="E5" s="49" t="s">
        <v>521</v>
      </c>
    </row>
    <row r="6" spans="1:17" ht="196.5" customHeight="1" thickBot="1" x14ac:dyDescent="0.3">
      <c r="C6"/>
      <c r="E6" s="50" t="s">
        <v>522</v>
      </c>
    </row>
    <row r="7" spans="1:17" ht="15.75" thickBot="1" x14ac:dyDescent="0.3">
      <c r="C7"/>
      <c r="E7" s="20"/>
    </row>
    <row r="8" spans="1:17" ht="125.25" customHeight="1" x14ac:dyDescent="0.25">
      <c r="C8"/>
      <c r="E8" s="51" t="s">
        <v>523</v>
      </c>
    </row>
    <row r="9" spans="1:17" x14ac:dyDescent="0.25">
      <c r="C9"/>
      <c r="E9" s="43" t="s">
        <v>524</v>
      </c>
    </row>
    <row r="10" spans="1:17" x14ac:dyDescent="0.25">
      <c r="C10"/>
      <c r="E10" s="43" t="s">
        <v>525</v>
      </c>
    </row>
    <row r="11" spans="1:17" x14ac:dyDescent="0.25">
      <c r="C11"/>
      <c r="E11" s="43" t="s">
        <v>526</v>
      </c>
    </row>
    <row r="12" spans="1:17" x14ac:dyDescent="0.25">
      <c r="C12"/>
      <c r="E12" s="43" t="s">
        <v>527</v>
      </c>
    </row>
    <row r="13" spans="1:17" ht="45" x14ac:dyDescent="0.25">
      <c r="C13"/>
      <c r="E13" s="46" t="s">
        <v>528</v>
      </c>
    </row>
    <row r="14" spans="1:17" x14ac:dyDescent="0.25">
      <c r="C14"/>
      <c r="E14" s="45"/>
    </row>
    <row r="15" spans="1:17" x14ac:dyDescent="0.25">
      <c r="C15"/>
      <c r="E15" s="45" t="s">
        <v>529</v>
      </c>
    </row>
    <row r="16" spans="1:17" ht="180" x14ac:dyDescent="0.25">
      <c r="C16"/>
      <c r="E16" s="44" t="s">
        <v>530</v>
      </c>
    </row>
    <row r="17" spans="1:5" ht="90" x14ac:dyDescent="0.25">
      <c r="C17"/>
      <c r="E17" s="44" t="s">
        <v>531</v>
      </c>
    </row>
    <row r="18" spans="1:5" x14ac:dyDescent="0.25">
      <c r="C18"/>
      <c r="E18" s="45" t="s">
        <v>532</v>
      </c>
    </row>
    <row r="23" spans="1:5" x14ac:dyDescent="0.25">
      <c r="A23" s="105" t="s">
        <v>9</v>
      </c>
      <c r="B23" s="105"/>
      <c r="C23" s="105" t="s">
        <v>612</v>
      </c>
      <c r="D23" s="38" t="s">
        <v>589</v>
      </c>
    </row>
    <row r="24" spans="1:5" s="48" customFormat="1" ht="90" x14ac:dyDescent="0.25">
      <c r="A24" s="106" t="s">
        <v>539</v>
      </c>
      <c r="B24" s="106"/>
      <c r="C24" s="106" t="s">
        <v>647</v>
      </c>
      <c r="D24" s="107" t="s">
        <v>591</v>
      </c>
      <c r="E24" s="44" t="str">
        <f>"&lt;div class='form-group col-md-4'&gt;
&lt;label for='"&amp;A24&amp;"'&gt;&lt;b&gt;"&amp;C24&amp;"&lt;font color='red'&gt;*&lt;/font&gt;&lt;/b&gt;&lt;/label&gt;
&lt;select required='true' class='form-control' id='"&amp;A24&amp;"' name='"&amp;A24&amp;"'  &gt;
&lt;option value=''&gt;&lt;/option&gt;
&lt;/select&gt;
&lt;/div&gt;"</f>
        <v>&lt;div class='form-group col-md-4'&gt;
&lt;label for='applicate_id'&gt;&lt;b&gt;Applicant Name&lt;font color='red'&gt;*&lt;/font&gt;&lt;/b&gt;&lt;/label&gt;
&lt;select required='true' class='form-control' id='applicate_id' name='applicate_id'  &gt;
&lt;option value=''&gt;&lt;/option&gt;
&lt;/select&gt;
&lt;/div&gt;</v>
      </c>
    </row>
    <row r="25" spans="1:5" s="48" customFormat="1" ht="75" x14ac:dyDescent="0.25">
      <c r="A25" s="106" t="s">
        <v>540</v>
      </c>
      <c r="B25" s="106"/>
      <c r="C25" s="106" t="s">
        <v>648</v>
      </c>
      <c r="D25" s="48" t="s">
        <v>590</v>
      </c>
      <c r="E25" s="65" t="str">
        <f>"&lt;div class='form-group col-md-4'&gt;
&lt;label for='"&amp;A25&amp;"'&gt;&lt;b&gt;"&amp;C25&amp;"&lt;font color='red'&gt;*&lt;/font&gt;&lt;/b&gt;&lt;/label&gt;
&lt;input onkeypress='return numbers(event);'  type='input' class='form-control' id='"&amp;A25&amp;"' name='"&amp;A25&amp;"'  placeholder='Enter "&amp;C25&amp;"'/&gt;
&lt;/div&gt;"</f>
        <v>&lt;div class='form-group col-md-4'&gt;
&lt;label for='technical_evaluation_score'&gt;&lt;b&gt;Technical Evaluation Score&lt;font color='red'&gt;*&lt;/font&gt;&lt;/b&gt;&lt;/label&gt;
&lt;input onkeypress='return numbers(event);'  type='input' class='form-control' id='technical_evaluation_score' name='technical_evaluation_score'  placeholder='Enter Technical Evaluation Score'/&gt;
&lt;/div&gt;</v>
      </c>
    </row>
    <row r="26" spans="1:5" s="48" customFormat="1" ht="75" x14ac:dyDescent="0.25">
      <c r="A26" s="106" t="s">
        <v>541</v>
      </c>
      <c r="B26" s="106"/>
      <c r="C26" s="106" t="s">
        <v>649</v>
      </c>
      <c r="D26" s="108" t="s">
        <v>590</v>
      </c>
      <c r="E26" s="65" t="str">
        <f>"&lt;div class='form-group col-md-4'&gt;
&lt;label for='"&amp;A26&amp;"'&gt;&lt;b&gt;"&amp;C26&amp;"&lt;font color='red'&gt;*&lt;/font&gt;&lt;/b&gt;&lt;/label&gt;
&lt;input onkeypress='return numbers(event);'  type='input' class='form-control' id='"&amp;A26&amp;"' name='"&amp;A26&amp;"'  placeholder='Enter "&amp;C26&amp;"'/&gt;
&lt;/div&gt;"</f>
        <v>&lt;div class='form-group col-md-4'&gt;
&lt;label for='mne_evaluation'&gt;&lt;b&gt;M&amp;E Evaluation Score&lt;font color='red'&gt;*&lt;/font&gt;&lt;/b&gt;&lt;/label&gt;
&lt;input onkeypress='return numbers(event);'  type='input' class='form-control' id='mne_evaluation' name='mne_evaluation'  placeholder='Enter M&amp;E Evaluation Score'/&gt;
&lt;/div&gt;</v>
      </c>
    </row>
    <row r="27" spans="1:5" ht="75" x14ac:dyDescent="0.25">
      <c r="A27" s="106" t="s">
        <v>542</v>
      </c>
      <c r="B27" s="106"/>
      <c r="C27" s="106" t="s">
        <v>659</v>
      </c>
      <c r="D27" s="108" t="s">
        <v>590</v>
      </c>
      <c r="E27" s="65" t="str">
        <f>"&lt;div class='form-group col-md-4'&gt;
&lt;label for='"&amp;A27&amp;"'&gt;&lt;b&gt;"&amp;C27&amp;"&lt;font color='red'&gt;*&lt;/font&gt;&lt;/b&gt;&lt;/label&gt;
&lt;input onkeypress='return numbers(event);'  type='input' class='form-control' id='"&amp;A27&amp;"' name='"&amp;A27&amp;"'  placeholder='Enter "&amp;C27&amp;"'/&gt;
&lt;/div&gt;"</f>
        <v>&lt;div class='form-group col-md-4'&gt;
&lt;label for='finance_evaluation'&gt;&lt;b&gt;Finance Evaluation Score&lt;font color='red'&gt;*&lt;/font&gt;&lt;/b&gt;&lt;/label&gt;
&lt;input onkeypress='return numbers(event);'  type='input' class='form-control' id='finance_evaluation' name='finance_evaluation'  placeholder='Enter Finance Evaluation Score'/&gt;
&lt;/div&gt;</v>
      </c>
    </row>
    <row r="28" spans="1:5" ht="75" x14ac:dyDescent="0.25">
      <c r="A28" s="106" t="s">
        <v>543</v>
      </c>
      <c r="B28" s="106"/>
      <c r="C28" s="106" t="s">
        <v>660</v>
      </c>
      <c r="D28" s="108" t="s">
        <v>590</v>
      </c>
      <c r="E28" s="65" t="str">
        <f>"&lt;div class='form-group col-md-4'&gt;
&lt;label for='"&amp;A28&amp;"'&gt;&lt;b&gt;"&amp;C28&amp;"&lt;font color='red'&gt;*&lt;/font&gt;&lt;/b&gt;&lt;/label&gt;
&lt;input onkeypress='return numbers(event);'  type='input' class='form-control' id='"&amp;A28&amp;"' name='"&amp;A28&amp;"'  placeholder='Enter "&amp;C28&amp;"'/&gt;
&lt;/div&gt;"</f>
        <v>&lt;div class='form-group col-md-4'&gt;
&lt;label for='other_evaluation'&gt;&lt;b&gt;Other Evaluation Score&lt;font color='red'&gt;*&lt;/font&gt;&lt;/b&gt;&lt;/label&gt;
&lt;input onkeypress='return numbers(event);'  type='input' class='form-control' id='other_evaluation' name='other_evaluation'  placeholder='Enter Other Evaluation Score'/&gt;
&lt;/div&gt;</v>
      </c>
    </row>
    <row r="29" spans="1:5" x14ac:dyDescent="0.25">
      <c r="A29" s="106" t="s">
        <v>544</v>
      </c>
      <c r="B29" s="106"/>
      <c r="C29" s="106" t="s">
        <v>652</v>
      </c>
      <c r="D29" s="111" t="s">
        <v>590</v>
      </c>
      <c r="E29" s="47" t="str">
        <f>"&lt;div class='form-group col-md-4'&gt;
&lt;label for='"&amp;A29&amp;"'&gt;&lt;b&gt;"&amp;C29&amp;"&lt;font color='red'&gt;*&lt;/font&gt;&lt;/b&gt;&lt;/label&gt;
&lt;input readonly='true' type='input' class='form-control' id='"&amp;A29&amp;"' name='"&amp;A29&amp;"'  placeholder='Enter "&amp;C29&amp;"'/&gt;
&lt;/div&gt;"</f>
        <v>&lt;div class='form-group col-md-4'&gt;
&lt;label for='overall_score'&gt;&lt;b&gt;Overall score&lt;font color='red'&gt;*&lt;/font&gt;&lt;/b&gt;&lt;/label&gt;
&lt;input readonly='true' type='input' class='form-control' id='overall_score' name='overall_score'  placeholder='Enter Overall score'/&gt;
&lt;/div&gt;</v>
      </c>
    </row>
    <row r="30" spans="1:5" ht="90" x14ac:dyDescent="0.25">
      <c r="A30" s="106" t="s">
        <v>545</v>
      </c>
      <c r="B30" s="106"/>
      <c r="C30" s="106" t="s">
        <v>653</v>
      </c>
      <c r="D30" s="110" t="s">
        <v>590</v>
      </c>
      <c r="E30" s="44" t="str">
        <f>"&lt;div class='form-group col-md-4'&gt;
&lt;label for='"&amp;A30&amp;"'&gt;&lt;b&gt;"&amp;C30&amp;"&lt;font color='red'&gt;*&lt;/font&gt;&lt;/b&gt;&lt;/label&gt;
&lt;input required='true' type='file' class='form-control' id='"&amp;A30&amp;"' name='"&amp;A30&amp;"'  placeholder='Enter "&amp;C30&amp;"'/&gt;
&lt;/div&gt;"</f>
        <v>&lt;div class='form-group col-md-4'&gt;
&lt;label for='technical_evaluation_attachment'&gt;&lt;b&gt;Technical Evaluation attachment&lt;font color='red'&gt;*&lt;/font&gt;&lt;/b&gt;&lt;/label&gt;
&lt;input required='true' type='file' class='form-control' id='technical_evaluation_attachment' name='technical_evaluation_attachment'  placeholder='Enter Technical Evaluation attachment'/&gt;
&lt;/div&gt;</v>
      </c>
    </row>
    <row r="31" spans="1:5" ht="90" x14ac:dyDescent="0.25">
      <c r="A31" s="106" t="s">
        <v>546</v>
      </c>
      <c r="B31" s="106"/>
      <c r="C31" s="106" t="s">
        <v>654</v>
      </c>
      <c r="D31" s="110" t="s">
        <v>590</v>
      </c>
      <c r="E31" s="44" t="str">
        <f t="shared" ref="E31:E33" si="0">"&lt;div class='form-group col-md-4'&gt;
&lt;label for='"&amp;A31&amp;"'&gt;&lt;b&gt;"&amp;C31&amp;"&lt;font color='red'&gt;*&lt;/font&gt;&lt;/b&gt;&lt;/label&gt;
&lt;input required='true' type='file' class='form-control' id='"&amp;A31&amp;"' name='"&amp;A31&amp;"'  placeholder='Enter "&amp;C31&amp;"'/&gt;
&lt;/div&gt;"</f>
        <v>&lt;div class='form-group col-md-4'&gt;
&lt;label for='mne_evaluation_attachment'&gt;&lt;b&gt;Monitoring and Evaluation Attachment&lt;font color='red'&gt;*&lt;/font&gt;&lt;/b&gt;&lt;/label&gt;
&lt;input required='true' type='file' class='form-control' id='mne_evaluation_attachment' name='mne_evaluation_attachment'  placeholder='Enter Monitoring and Evaluation Attachment'/&gt;
&lt;/div&gt;</v>
      </c>
    </row>
    <row r="32" spans="1:5" ht="90" x14ac:dyDescent="0.25">
      <c r="A32" s="106" t="s">
        <v>547</v>
      </c>
      <c r="B32" s="106"/>
      <c r="C32" s="106" t="s">
        <v>655</v>
      </c>
      <c r="D32" s="110" t="s">
        <v>590</v>
      </c>
      <c r="E32" s="44" t="str">
        <f t="shared" si="0"/>
        <v>&lt;div class='form-group col-md-4'&gt;
&lt;label for='finance_evaluation_attachment'&gt;&lt;b&gt;Finance Evaluation attachment&lt;font color='red'&gt;*&lt;/font&gt;&lt;/b&gt;&lt;/label&gt;
&lt;input required='true' type='file' class='form-control' id='finance_evaluation_attachment' name='finance_evaluation_attachment'  placeholder='Enter Finance Evaluation attachment'/&gt;
&lt;/div&gt;</v>
      </c>
    </row>
    <row r="33" spans="1:5" ht="90" x14ac:dyDescent="0.25">
      <c r="A33" s="106" t="s">
        <v>548</v>
      </c>
      <c r="B33" s="106"/>
      <c r="C33" s="106" t="s">
        <v>656</v>
      </c>
      <c r="D33" s="110" t="s">
        <v>590</v>
      </c>
      <c r="E33" s="44" t="str">
        <f t="shared" si="0"/>
        <v>&lt;div class='form-group col-md-4'&gt;
&lt;label for='other_evaluation_attachment'&gt;&lt;b&gt;Other Evaluation Attachments&lt;font color='red'&gt;*&lt;/font&gt;&lt;/b&gt;&lt;/label&gt;
&lt;input required='true' type='file' class='form-control' id='other_evaluation_attachment' name='other_evaluation_attachment'  placeholder='Enter Other Evaluation Attachments'/&gt;
&lt;/div&gt;</v>
      </c>
    </row>
    <row r="34" spans="1:5" ht="90" x14ac:dyDescent="0.25">
      <c r="A34" s="106" t="s">
        <v>552</v>
      </c>
      <c r="B34" s="106"/>
      <c r="C34" s="106" t="s">
        <v>657</v>
      </c>
      <c r="D34" t="s">
        <v>591</v>
      </c>
      <c r="E34" s="44" t="str">
        <f>"&lt;div class='form-group col-md-4'&gt;
&lt;label for='"&amp;A34&amp;"'&gt;&lt;b&gt;"&amp;C34&amp;"&lt;font color='red'&gt;*&lt;/font&gt;&lt;/b&gt;&lt;/label&gt;
&lt;select required='true' class='form-control' id='"&amp;A34&amp;"' name='"&amp;A34&amp;"'  &gt;
&lt;option value=''&gt;Select Option&lt;/option&gt;
&lt;option value='Yes'&gt;Yes&lt;/option&gt;
&lt;option value='No'&gt;No&lt;/option&gt;
&lt;/select&gt;
&lt;/div&gt;"</f>
        <v>&lt;div class='form-group col-md-4'&gt;
&lt;label for='is_applicant_selected'&gt;&lt;b&gt;Is applicant selected?&lt;font color='red'&gt;*&lt;/font&gt;&lt;/b&gt;&lt;/label&gt;
&lt;select required='true' class='form-control' id='is_applicant_selected' name='is_applicant_selected'  &gt;
&lt;option value=''&gt;Select Option&lt;/option&gt;
&lt;option value='Yes'&gt;Yes&lt;/option&gt;
&lt;option value='No'&gt;No&lt;/option&gt;
&lt;/select&gt;
&lt;/div&gt;</v>
      </c>
    </row>
    <row r="35" spans="1:5" ht="90" x14ac:dyDescent="0.25">
      <c r="A35" s="106" t="s">
        <v>553</v>
      </c>
      <c r="B35" s="106"/>
      <c r="C35" s="106" t="s">
        <v>658</v>
      </c>
      <c r="D35" s="109" t="s">
        <v>590</v>
      </c>
      <c r="E35" s="44" t="str">
        <f>"&lt;div class='form-group col-md-4'&gt;
&lt;label for='"&amp;A35&amp;"'&gt;&lt;b&gt;"&amp;C35&amp;"&lt;font color='red'&gt;*&lt;/font&gt;&lt;/b&gt;&lt;/label&gt;
&lt;input required='true' type='file' class='form-control' id='"&amp;A35&amp;"' name='"&amp;A35&amp;"'  placeholder='Enter "&amp;C35&amp;"'/&gt;
&lt;/div&gt;"</f>
        <v>&lt;div class='form-group col-md-4'&gt;
&lt;label for='post_evaluation_minutes'&gt;&lt;b&gt;Post evaluation Minutes Upload&lt;font color='red'&gt;*&lt;/font&gt;&lt;/b&gt;&lt;/label&gt;
&lt;input required='true' type='file' class='form-control' id='post_evaluation_minutes' name='post_evaluation_minutes'  placeholder='Enter Post evaluation Minutes Upload'/&gt;
&lt;/div&gt;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20"/>
  <sheetViews>
    <sheetView showGridLines="0" workbookViewId="0">
      <selection activeCell="B12" sqref="B12:E16"/>
    </sheetView>
  </sheetViews>
  <sheetFormatPr defaultRowHeight="15" x14ac:dyDescent="0.25"/>
  <cols>
    <col min="1" max="1" width="9" bestFit="1" customWidth="1"/>
    <col min="2" max="2" width="10.42578125" bestFit="1" customWidth="1"/>
    <col min="3" max="3" width="15.42578125" bestFit="1" customWidth="1"/>
    <col min="4" max="4" width="24.42578125" bestFit="1" customWidth="1"/>
    <col min="5" max="5" width="16.28515625" bestFit="1" customWidth="1"/>
    <col min="7" max="7" width="187.140625" bestFit="1" customWidth="1"/>
  </cols>
  <sheetData>
    <row r="1" spans="1:7" x14ac:dyDescent="0.25">
      <c r="A1" s="52" t="s">
        <v>257</v>
      </c>
      <c r="B1" s="52" t="s">
        <v>554</v>
      </c>
      <c r="C1" s="52" t="s">
        <v>555</v>
      </c>
      <c r="D1" s="52" t="s">
        <v>556</v>
      </c>
      <c r="E1" s="52" t="s">
        <v>480</v>
      </c>
    </row>
    <row r="2" spans="1:7" x14ac:dyDescent="0.25">
      <c r="A2" s="3" t="s">
        <v>557</v>
      </c>
      <c r="B2" s="3" t="s">
        <v>558</v>
      </c>
      <c r="C2" s="3" t="s">
        <v>560</v>
      </c>
      <c r="D2" s="3" t="s">
        <v>559</v>
      </c>
      <c r="E2" s="3" t="s">
        <v>561</v>
      </c>
    </row>
    <row r="3" spans="1:7" x14ac:dyDescent="0.25">
      <c r="A3" s="3" t="s">
        <v>562</v>
      </c>
      <c r="B3" s="3" t="s">
        <v>558</v>
      </c>
      <c r="C3" s="3" t="s">
        <v>560</v>
      </c>
      <c r="D3" s="3" t="s">
        <v>559</v>
      </c>
      <c r="E3" s="3" t="s">
        <v>561</v>
      </c>
    </row>
    <row r="7" spans="1:7" x14ac:dyDescent="0.25">
      <c r="G7" t="s">
        <v>519</v>
      </c>
    </row>
    <row r="11" spans="1:7" ht="15.75" thickBot="1" x14ac:dyDescent="0.3">
      <c r="G11" s="15" t="s">
        <v>453</v>
      </c>
    </row>
    <row r="12" spans="1:7" x14ac:dyDescent="0.25">
      <c r="B12" s="81" t="s">
        <v>577</v>
      </c>
      <c r="C12" s="82"/>
      <c r="D12" s="82"/>
      <c r="E12" s="83"/>
      <c r="G12" s="20" t="s">
        <v>454</v>
      </c>
    </row>
    <row r="13" spans="1:7" x14ac:dyDescent="0.25">
      <c r="B13" s="84"/>
      <c r="C13" s="85"/>
      <c r="D13" s="85"/>
      <c r="E13" s="86"/>
      <c r="G13" s="18" t="s">
        <v>455</v>
      </c>
    </row>
    <row r="14" spans="1:7" x14ac:dyDescent="0.25">
      <c r="B14" s="84"/>
      <c r="C14" s="85"/>
      <c r="D14" s="85"/>
      <c r="E14" s="86"/>
      <c r="G14" s="18" t="s">
        <v>456</v>
      </c>
    </row>
    <row r="15" spans="1:7" x14ac:dyDescent="0.25">
      <c r="B15" s="84"/>
      <c r="C15" s="85"/>
      <c r="D15" s="85"/>
      <c r="E15" s="86"/>
      <c r="G15" s="18" t="s">
        <v>457</v>
      </c>
    </row>
    <row r="16" spans="1:7" ht="15.75" thickBot="1" x14ac:dyDescent="0.3">
      <c r="B16" s="87"/>
      <c r="C16" s="88"/>
      <c r="D16" s="88"/>
      <c r="E16" s="89"/>
      <c r="G16" s="18" t="s">
        <v>458</v>
      </c>
    </row>
    <row r="17" spans="2:7" ht="15.75" thickBot="1" x14ac:dyDescent="0.3">
      <c r="G17" s="33" t="s">
        <v>459</v>
      </c>
    </row>
    <row r="18" spans="2:7" x14ac:dyDescent="0.25">
      <c r="B18" s="53"/>
      <c r="C18" s="54"/>
      <c r="D18" s="54"/>
      <c r="E18" s="55"/>
      <c r="G18" s="33" t="s">
        <v>460</v>
      </c>
    </row>
    <row r="19" spans="2:7" x14ac:dyDescent="0.25">
      <c r="B19" s="56"/>
      <c r="C19" s="57"/>
      <c r="D19" s="57"/>
      <c r="E19" s="58"/>
      <c r="G19" s="33" t="s">
        <v>461</v>
      </c>
    </row>
    <row r="20" spans="2:7" ht="15.75" thickBot="1" x14ac:dyDescent="0.3">
      <c r="B20" s="59"/>
      <c r="C20" s="60"/>
      <c r="D20" s="60"/>
      <c r="E20" s="61"/>
      <c r="G20" s="33" t="s">
        <v>462</v>
      </c>
    </row>
  </sheetData>
  <mergeCells count="1">
    <mergeCell ref="B12:E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5"/>
  <sheetViews>
    <sheetView showGridLines="0" workbookViewId="0">
      <selection activeCell="A2" sqref="A2"/>
    </sheetView>
  </sheetViews>
  <sheetFormatPr defaultRowHeight="15" x14ac:dyDescent="0.25"/>
  <cols>
    <col min="2" max="2" width="55.5703125" style="34" bestFit="1" customWidth="1"/>
  </cols>
  <sheetData>
    <row r="1" spans="1:3" x14ac:dyDescent="0.25">
      <c r="A1" s="29" t="s">
        <v>9</v>
      </c>
      <c r="B1" s="35" t="s">
        <v>480</v>
      </c>
      <c r="C1" s="29" t="s">
        <v>375</v>
      </c>
    </row>
    <row r="2" spans="1:3" x14ac:dyDescent="0.25">
      <c r="A2" s="29">
        <v>1</v>
      </c>
      <c r="B2" s="36" t="s">
        <v>479</v>
      </c>
      <c r="C2" s="29">
        <v>1</v>
      </c>
    </row>
    <row r="3" spans="1:3" x14ac:dyDescent="0.25">
      <c r="A3" s="29">
        <v>2</v>
      </c>
      <c r="B3" s="36" t="s">
        <v>476</v>
      </c>
      <c r="C3" s="29">
        <v>1</v>
      </c>
    </row>
    <row r="4" spans="1:3" x14ac:dyDescent="0.25">
      <c r="A4" s="29">
        <v>3</v>
      </c>
      <c r="B4" s="36" t="s">
        <v>477</v>
      </c>
      <c r="C4" s="29">
        <v>1</v>
      </c>
    </row>
    <row r="5" spans="1:3" x14ac:dyDescent="0.25">
      <c r="A5" s="29">
        <v>4</v>
      </c>
      <c r="B5" s="36" t="s">
        <v>478</v>
      </c>
      <c r="C5" s="2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key input fields</vt:lpstr>
      <vt:lpstr>grants_infor</vt:lpstr>
      <vt:lpstr>solicitation_infor</vt:lpstr>
      <vt:lpstr>opts_submissionmeans</vt:lpstr>
      <vt:lpstr>applicants_details</vt:lpstr>
      <vt:lpstr>opts_organizationtypes</vt:lpstr>
      <vt:lpstr>evaluation_details</vt:lpstr>
      <vt:lpstr>pre_award_assessment</vt:lpstr>
      <vt:lpstr>opts_recommendation</vt:lpstr>
      <vt:lpstr>opts_modification_number</vt:lpstr>
      <vt:lpstr>subrecipient_infor</vt:lpstr>
      <vt:lpstr>opts_subrecipientstatus</vt:lpstr>
      <vt:lpstr>opts_subaward_type</vt:lpstr>
      <vt:lpstr>opts_applicable_indirect_cost</vt:lpstr>
      <vt:lpstr>opts_entitytype</vt:lpstr>
      <vt:lpstr>opts_reportingfrequency</vt:lpstr>
      <vt:lpstr>opts_currency</vt:lpstr>
      <vt:lpstr>subaward_lop_budget</vt:lpstr>
      <vt:lpstr>obligation_infor</vt:lpstr>
      <vt:lpstr>modification_details</vt:lpstr>
      <vt:lpstr>financial_reports</vt:lpstr>
      <vt:lpstr>cost_share_infor</vt:lpstr>
      <vt:lpstr>sub_award_close_out</vt:lpstr>
      <vt:lpstr>grants_infor!_Hlk100664909</vt:lpstr>
      <vt:lpstr>subrecipient_infor!OLE_LINK1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Developers</dc:creator>
  <cp:lastModifiedBy>Emmanuel Kaunda</cp:lastModifiedBy>
  <dcterms:created xsi:type="dcterms:W3CDTF">2023-01-15T12:21:32Z</dcterms:created>
  <dcterms:modified xsi:type="dcterms:W3CDTF">2023-03-30T17:08:00Z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c95efa01-3289-4540-8146-f5d0ea05592e</vt:lpwstr>
  </property>
  <property fmtid="{D5CDD505-2E9C-101B-9397-08002B2CF9AE}" pid="3" name="ConnectionInfosStorage">
    <vt:lpwstr>WorkbookXmlParts</vt:lpwstr>
  </property>
</Properties>
</file>