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VcmrSgqj/elC0Wi0xjFV7R9f0VNDWm8iD1FaXGIf+rxA8sQPugYLj+llaxFo7rl+AluVYL4w46r54Omj9y8u6A==" workbookSaltValue="TRGP4LdLe+O9vnobN2oJDw==" workbookSpinCount="100000" lockStructure="1"/>
  <bookViews>
    <workbookView xWindow="-105" yWindow="-105" windowWidth="19425" windowHeight="10425" activeTab="1"/>
  </bookViews>
  <sheets>
    <sheet name="Instructions" sheetId="4" r:id="rId1"/>
    <sheet name="Feb" sheetId="1" r:id="rId2"/>
  </sheets>
  <definedNames>
    <definedName name="_xlnm._FilterDatabase" localSheetId="0" hidden="1">Instructions!$B$2:$F$37</definedName>
    <definedName name="_xlnm.Print_Area" localSheetId="1">Feb!$A$1:$AB$45</definedName>
    <definedName name="_xlnm.Print_Area" localSheetId="0">Instructions!$B$1:$F$37</definedName>
    <definedName name="_xlnm.Print_Titles" localSheetId="1">Feb!$1:$6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1" l="1"/>
  <c r="D25" i="1"/>
  <c r="E26" i="1"/>
  <c r="F26" i="1"/>
  <c r="G26" i="1"/>
  <c r="H26" i="1"/>
  <c r="I26" i="1"/>
  <c r="J26" i="1"/>
  <c r="K26" i="1"/>
  <c r="L26" i="1"/>
  <c r="M26" i="1"/>
  <c r="N26" i="1"/>
  <c r="O26" i="1"/>
  <c r="P26" i="1"/>
  <c r="Q26" i="1"/>
  <c r="R26" i="1"/>
  <c r="S26" i="1"/>
  <c r="T26" i="1"/>
  <c r="U26" i="1"/>
  <c r="V26" i="1"/>
  <c r="W26" i="1"/>
  <c r="X26" i="1"/>
  <c r="Y26" i="1"/>
  <c r="Z26" i="1"/>
  <c r="AA26" i="1"/>
  <c r="E25" i="1"/>
  <c r="F25" i="1"/>
  <c r="G25" i="1"/>
  <c r="H25" i="1"/>
  <c r="I25" i="1"/>
  <c r="J25" i="1"/>
  <c r="K25" i="1"/>
  <c r="L25" i="1"/>
  <c r="M25" i="1"/>
  <c r="N25" i="1"/>
  <c r="O25" i="1"/>
  <c r="P25" i="1"/>
  <c r="Q25" i="1"/>
  <c r="R25" i="1"/>
  <c r="S25" i="1"/>
  <c r="T25" i="1"/>
  <c r="U25" i="1"/>
  <c r="V25" i="1"/>
  <c r="W25" i="1"/>
  <c r="X25" i="1"/>
  <c r="Y25" i="1"/>
  <c r="Z25" i="1"/>
  <c r="AA25" i="1"/>
  <c r="AB25" i="1"/>
  <c r="AB20" i="1"/>
  <c r="AB19" i="1"/>
  <c r="AB26" i="1" l="1"/>
  <c r="AB34" i="1"/>
  <c r="AB18" i="1" l="1"/>
  <c r="AB17" i="1"/>
  <c r="AB16" i="1"/>
  <c r="E24" i="1" l="1"/>
  <c r="E27" i="1" s="1"/>
  <c r="F24" i="1"/>
  <c r="G24" i="1"/>
  <c r="H24" i="1"/>
  <c r="I24" i="1"/>
  <c r="J24" i="1"/>
  <c r="K24" i="1"/>
  <c r="K27" i="1" s="1"/>
  <c r="L24" i="1"/>
  <c r="M24" i="1"/>
  <c r="N24" i="1"/>
  <c r="O24" i="1"/>
  <c r="P24" i="1"/>
  <c r="Q24" i="1"/>
  <c r="R24" i="1"/>
  <c r="S24" i="1"/>
  <c r="T24" i="1"/>
  <c r="U24" i="1"/>
  <c r="V24" i="1"/>
  <c r="W24" i="1"/>
  <c r="X24" i="1"/>
  <c r="Y24" i="1"/>
  <c r="Z24" i="1"/>
  <c r="AA24" i="1"/>
  <c r="D24" i="1"/>
  <c r="D27" i="1" s="1"/>
  <c r="X27" i="1" l="1"/>
  <c r="X29" i="1" s="1"/>
  <c r="P27" i="1"/>
  <c r="P29" i="1" s="1"/>
  <c r="H27" i="1"/>
  <c r="H29" i="1" s="1"/>
  <c r="AA27" i="1"/>
  <c r="AA29" i="1" s="1"/>
  <c r="W27" i="1"/>
  <c r="W29" i="1" s="1"/>
  <c r="S27" i="1"/>
  <c r="S29" i="1" s="1"/>
  <c r="O27" i="1"/>
  <c r="O29" i="1" s="1"/>
  <c r="G27" i="1"/>
  <c r="G29" i="1" s="1"/>
  <c r="Y27" i="1"/>
  <c r="Y29" i="1" s="1"/>
  <c r="U27" i="1"/>
  <c r="U29" i="1" s="1"/>
  <c r="Q27" i="1"/>
  <c r="Q29" i="1" s="1"/>
  <c r="M27" i="1"/>
  <c r="M29" i="1" s="1"/>
  <c r="I27" i="1"/>
  <c r="I29" i="1" s="1"/>
  <c r="T27" i="1"/>
  <c r="T29" i="1" s="1"/>
  <c r="L27" i="1"/>
  <c r="L29" i="1" s="1"/>
  <c r="Z27" i="1"/>
  <c r="Z29" i="1" s="1"/>
  <c r="V27" i="1"/>
  <c r="V29" i="1" s="1"/>
  <c r="R27" i="1"/>
  <c r="R29" i="1" s="1"/>
  <c r="N27" i="1"/>
  <c r="N29" i="1" s="1"/>
  <c r="J27" i="1"/>
  <c r="J29" i="1" s="1"/>
  <c r="F27" i="1"/>
  <c r="F29" i="1" s="1"/>
  <c r="K29" i="1"/>
  <c r="AC10" i="1"/>
  <c r="D29" i="1"/>
  <c r="AB24" i="1"/>
  <c r="E29" i="1"/>
  <c r="AC31" i="1"/>
  <c r="AB27" i="1" l="1"/>
  <c r="AB22" i="1"/>
  <c r="AB28" i="1"/>
  <c r="AB23" i="1"/>
  <c r="AB29" i="1" l="1"/>
  <c r="AC27" i="1" s="1"/>
  <c r="AD10" i="1" s="1"/>
  <c r="AB32" i="1"/>
  <c r="AB33" i="1"/>
  <c r="AB35" i="1"/>
  <c r="AB36" i="1"/>
  <c r="D37" i="1" l="1"/>
  <c r="E37" i="1"/>
  <c r="F37" i="1"/>
  <c r="G37" i="1"/>
  <c r="H37" i="1"/>
  <c r="I37" i="1"/>
  <c r="J37" i="1"/>
  <c r="K37" i="1"/>
  <c r="L37" i="1"/>
  <c r="M37" i="1"/>
  <c r="N37" i="1"/>
  <c r="O37" i="1"/>
  <c r="P37" i="1"/>
  <c r="Q37" i="1"/>
  <c r="R37" i="1"/>
  <c r="S37" i="1"/>
  <c r="T37" i="1"/>
  <c r="U37" i="1"/>
  <c r="V37" i="1"/>
  <c r="W37" i="1"/>
  <c r="X37" i="1"/>
  <c r="Y37" i="1"/>
  <c r="Z37" i="1"/>
  <c r="AA37" i="1"/>
  <c r="AF10" i="1" l="1"/>
  <c r="AB10" i="1" l="1"/>
  <c r="AB11" i="1"/>
  <c r="AB12" i="1"/>
  <c r="AB13" i="1"/>
  <c r="AB14" i="1"/>
  <c r="AB15" i="1"/>
  <c r="AB31" i="1"/>
  <c r="AE27" i="1" l="1"/>
  <c r="AE29" i="1"/>
  <c r="AB37" i="1"/>
  <c r="AB38" i="1"/>
  <c r="AB39" i="1"/>
  <c r="AB40" i="1"/>
  <c r="AB41" i="1"/>
  <c r="AB42" i="1"/>
  <c r="AB43" i="1"/>
  <c r="AB44" i="1"/>
  <c r="A71" i="1" l="1"/>
  <c r="A49" i="1" l="1"/>
  <c r="AD6" i="1" s="1"/>
  <c r="AF6" i="1"/>
  <c r="M49" i="1" l="1"/>
</calcChain>
</file>

<file path=xl/sharedStrings.xml><?xml version="1.0" encoding="utf-8"?>
<sst xmlns="http://schemas.openxmlformats.org/spreadsheetml/2006/main" count="308" uniqueCount="179">
  <si>
    <t>&lt; 1</t>
  </si>
  <si>
    <t>1-4</t>
  </si>
  <si>
    <t>5-9</t>
  </si>
  <si>
    <t>10-14</t>
  </si>
  <si>
    <t>15-19</t>
  </si>
  <si>
    <t>20-24</t>
  </si>
  <si>
    <t>25-29</t>
  </si>
  <si>
    <t>30-34</t>
  </si>
  <si>
    <t>35-39</t>
  </si>
  <si>
    <t>50+</t>
  </si>
  <si>
    <t>M</t>
  </si>
  <si>
    <t>F</t>
  </si>
  <si>
    <t>Sub Total</t>
  </si>
  <si>
    <t>40-44</t>
  </si>
  <si>
    <t>45-49</t>
  </si>
  <si>
    <t>Outcomes for LTFU</t>
  </si>
  <si>
    <t>Data Element Description</t>
  </si>
  <si>
    <t>Indicator</t>
  </si>
  <si>
    <t>Data Element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</si>
  <si>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</si>
  <si>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</si>
  <si>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</si>
  <si>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</si>
  <si>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</si>
  <si>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</si>
  <si>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</si>
  <si>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</si>
  <si>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FINER AGE AND SEX DISAGGREGATION REPORTING FORM (FORM1A)</t>
  </si>
  <si>
    <t>8.0 ACCOUNTING FOR ART PATIENTS WITH NO CLINICAL CONTACT</t>
  </si>
  <si>
    <t>Data source</t>
  </si>
  <si>
    <t>MFL Code</t>
  </si>
  <si>
    <t>codes</t>
  </si>
  <si>
    <t>This is a count of  all PLHIV who are active on ART at the reporting period</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</si>
  <si>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</si>
  <si>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</si>
  <si>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</si>
  <si>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</si>
  <si>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</si>
  <si>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</si>
  <si>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</si>
  <si>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</si>
  <si>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</si>
  <si>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</si>
  <si>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</si>
  <si>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</si>
  <si>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</si>
  <si>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</si>
  <si>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</si>
  <si>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</si>
  <si>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Code</t>
  </si>
  <si>
    <t xml:space="preserve">Died (confirmed) </t>
  </si>
  <si>
    <t xml:space="preserve">HIV disease resulting in cancer      </t>
  </si>
  <si>
    <t>Sub-Indicator</t>
  </si>
  <si>
    <t>Errors</t>
  </si>
  <si>
    <t>Sub County</t>
  </si>
  <si>
    <t>Health Facility</t>
  </si>
  <si>
    <t>Month</t>
  </si>
  <si>
    <t>Year</t>
  </si>
  <si>
    <t>WARNINGS &amp; ERRORS</t>
  </si>
  <si>
    <t>Errors per Section</t>
  </si>
  <si>
    <t>Early Warning Service Quality</t>
  </si>
  <si>
    <t>County</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</si>
  <si>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</si>
  <si>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</si>
  <si>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</si>
  <si>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</si>
  <si>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</si>
  <si>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</si>
  <si>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</si>
  <si>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</si>
  <si>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</si>
  <si>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</si>
  <si>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</si>
  <si>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</si>
  <si>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</si>
  <si>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</si>
  <si>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</si>
  <si>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</si>
  <si>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</si>
  <si>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</si>
  <si>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</si>
  <si>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</si>
  <si>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</si>
  <si>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</si>
  <si>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</si>
  <si>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</si>
  <si>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Total LTFU Oucomes</t>
  </si>
  <si>
    <t>Likii Dispensary</t>
  </si>
  <si>
    <t>15035</t>
  </si>
  <si>
    <t>Laikipia East</t>
  </si>
  <si>
    <t>Laikipia</t>
  </si>
  <si>
    <t>02</t>
  </si>
  <si>
    <t>Prepared By:</t>
  </si>
  <si>
    <t>HIV disease resulting in other infectious and parasitic disease</t>
  </si>
  <si>
    <t>Other natural causes</t>
  </si>
  <si>
    <t>Died (confirmed)</t>
  </si>
  <si>
    <t>Transferred Out</t>
  </si>
  <si>
    <t>HIV disease resulting in cancer</t>
  </si>
  <si>
    <t>Facility Details</t>
  </si>
  <si>
    <t>ART</t>
  </si>
  <si>
    <t>HTS</t>
  </si>
  <si>
    <t>PMTCT</t>
  </si>
  <si>
    <t>Warnings Summaries</t>
  </si>
  <si>
    <t xml:space="preserve">Type any Justifications on the section below to explain reason for the warnings on the left </t>
  </si>
  <si>
    <t>Data Gaps Warnings</t>
  </si>
  <si>
    <t>INSTRUCTIONS FOR FILLING THE FINER AGE &amp; SEX DISGGREGATION TX_ML</t>
  </si>
  <si>
    <t xml:space="preserve">This is a count of individuals starting HAART treatment disaggregated by the age and sex within the last three months </t>
  </si>
  <si>
    <t>Reporting Guide Summaries</t>
  </si>
  <si>
    <t xml:space="preserve">[a] Previous Quarters Current on ART           </t>
  </si>
  <si>
    <t>This is a count of  all PLHIV who are active on ART three months ago from the reporting period</t>
  </si>
  <si>
    <t>Interruption in treatment After being on Treatment for more than  3 months</t>
  </si>
  <si>
    <t>Interruption in treatment After being on Treatment for less than  or equal to 3 months</t>
  </si>
  <si>
    <t>TX_RTT [ART patients who previeously experienced an interruption in treatment (IIT) and  returning to care during the quarter]</t>
  </si>
  <si>
    <t>Outcomes of TX_ML</t>
  </si>
  <si>
    <t>Total Outcomes For TX_ML Outcomes</t>
  </si>
  <si>
    <t>Number of ART patients from the general population with no clinical contact (or ARV drug pick-up) for greater than 28 days since their last expected contact who restarted ARVs within the reporting period</t>
  </si>
  <si>
    <t>Defaulter tracing register colm "y"</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</si>
  <si>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</si>
  <si>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</si>
  <si>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</si>
  <si>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</si>
  <si>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</si>
  <si>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Note: Please DON'T cut paste any cell, this will interfere with the formulas.</t>
  </si>
  <si>
    <r>
      <t xml:space="preserve">Incase you copy data, please </t>
    </r>
    <r>
      <rPr>
        <b/>
        <sz val="16"/>
        <color theme="1"/>
        <rFont val="Calibri"/>
        <family val="2"/>
        <scheme val="minor"/>
      </rPr>
      <t>paste as value</t>
    </r>
    <r>
      <rPr>
        <b/>
        <sz val="16"/>
        <color rgb="FFFF0000"/>
        <rFont val="Calibri"/>
        <family val="2"/>
        <scheme val="minor"/>
      </rPr>
      <t xml:space="preserve"> to avoid unexpected Red alerts</t>
    </r>
  </si>
  <si>
    <t>F08-007</t>
  </si>
  <si>
    <t>F08-008</t>
  </si>
  <si>
    <t>F08-009</t>
  </si>
  <si>
    <t>Treatment interruption of &lt;3 months before returning to treatment</t>
  </si>
  <si>
    <t>Treatment interruption of 3-5 months before returning to treatment</t>
  </si>
  <si>
    <t>Treatment interruption of 6+ months before returning to treatment</t>
  </si>
  <si>
    <t>TX_RTT
[Disaggregate by Duration of treatment
interruption before returning
to treatment]</t>
  </si>
  <si>
    <t>TX_RTT 
[Disaggregate by Population type]</t>
  </si>
  <si>
    <t>This disaggregate is used to track how long
patients who were returned to treatment experienced an interruption in ART by  6+ months intervals. Duration of interruption in treatment
should be measured by the time period between the missed appointment that
triggered IIT and the appointment where the patient was restarted on treatment</t>
  </si>
  <si>
    <t>This disaggregate is used to track how long
patients who were returned to treatment experienced an interruption in ART by 3-5 months intervals. Duration of interruption in treatment
should be measured by the time period between the missed appointment that
triggered IIT and the appointment where the patient was restarted on treatment</t>
  </si>
  <si>
    <t>This disaggregate is used to track how long
patients who were returned to treatment experienced an interruption in ART by &lt;3
months intervals. Duration of interruption in treatment
should be measured by the time period between the missed appointment that
triggered IIT and the appointment where the patient was restarted on treatment</t>
  </si>
  <si>
    <t>F08-0131</t>
  </si>
  <si>
    <t>Interruption in treatment After being on Treatment for  3-5 months</t>
  </si>
  <si>
    <t>Interruption in treatment After being on Treatment for 6+ months</t>
  </si>
  <si>
    <t>Interruption in treatment After being on Treatment for less than 3 months</t>
  </si>
  <si>
    <t>Cause of  death (COD)</t>
  </si>
  <si>
    <t>F08-010</t>
  </si>
  <si>
    <t>F08-011</t>
  </si>
  <si>
    <t>Restarts</t>
  </si>
  <si>
    <t>TX_ML  Data 2.0.0</t>
  </si>
  <si>
    <t>TX_RTT, Restarts and Transfer In</t>
  </si>
  <si>
    <t>[e] Previous quarter's stopped on treatment restarted on ART within the quarter</t>
  </si>
  <si>
    <t>Generation of Potential TX_CURR</t>
  </si>
  <si>
    <r>
      <t xml:space="preserve">[f] Expected Current ON ART  </t>
    </r>
    <r>
      <rPr>
        <b/>
        <sz val="16"/>
        <color rgb="FF0070C0"/>
        <rFont val="Calibri"/>
        <family val="2"/>
        <scheme val="minor"/>
      </rPr>
      <t>[ a+b+c+d+e]</t>
    </r>
  </si>
  <si>
    <r>
      <t>[h] Patients to account for under TX_ML</t>
    </r>
    <r>
      <rPr>
        <b/>
        <sz val="16"/>
        <color theme="4"/>
        <rFont val="Calibri"/>
        <family val="2"/>
        <scheme val="minor"/>
      </rPr>
      <t xml:space="preserve"> [ f-g]</t>
    </r>
  </si>
  <si>
    <t>F18-001</t>
  </si>
  <si>
    <t>F18-002</t>
  </si>
  <si>
    <t>F18-003</t>
  </si>
  <si>
    <t>F18-004</t>
  </si>
  <si>
    <t>F18-005</t>
  </si>
  <si>
    <t>F18-006</t>
  </si>
  <si>
    <t>F18-007</t>
  </si>
  <si>
    <t>F18-008</t>
  </si>
  <si>
    <r>
      <t xml:space="preserve">Cause of  death (COD) </t>
    </r>
    <r>
      <rPr>
        <b/>
        <i/>
        <sz val="18"/>
        <color theme="1"/>
        <rFont val="Calibri"/>
        <family val="2"/>
        <scheme val="minor"/>
      </rPr>
      <t>Optional</t>
    </r>
  </si>
  <si>
    <r>
      <t xml:space="preserve">[g] Current on ART </t>
    </r>
    <r>
      <rPr>
        <sz val="16"/>
        <color theme="4"/>
        <rFont val="Calibri"/>
        <family val="2"/>
        <scheme val="minor"/>
      </rPr>
      <t xml:space="preserve"> [</t>
    </r>
    <r>
      <rPr>
        <b/>
        <sz val="16"/>
        <color theme="4"/>
        <rFont val="Calibri"/>
        <family val="2"/>
        <scheme val="minor"/>
      </rPr>
      <t>Pulled from from1a for the last month of the current quarter]</t>
    </r>
  </si>
  <si>
    <r>
      <t>[b] Starting ART for the Quarter</t>
    </r>
    <r>
      <rPr>
        <b/>
        <sz val="16"/>
        <color theme="8"/>
        <rFont val="Calibri"/>
        <family val="2"/>
        <scheme val="minor"/>
      </rPr>
      <t xml:space="preserve"> </t>
    </r>
    <r>
      <rPr>
        <b/>
        <sz val="16"/>
        <color theme="4"/>
        <rFont val="Calibri"/>
        <family val="2"/>
        <scheme val="minor"/>
      </rPr>
      <t>[pulled from Form1as submitted within the quarter]</t>
    </r>
  </si>
  <si>
    <r>
      <t>[c] IIT Patients Returning to Care for the Quarter</t>
    </r>
    <r>
      <rPr>
        <b/>
        <sz val="16"/>
        <color rgb="FF0070C0"/>
        <rFont val="Calibri"/>
        <family val="2"/>
        <scheme val="minor"/>
      </rPr>
      <t xml:space="preserve"> </t>
    </r>
    <r>
      <rPr>
        <b/>
        <sz val="16"/>
        <color theme="4"/>
        <rFont val="Calibri"/>
        <family val="2"/>
        <scheme val="minor"/>
      </rPr>
      <t>[ SUM F08-001 to F08-006]</t>
    </r>
  </si>
  <si>
    <t>Transfer Ins (TX_TI)</t>
  </si>
  <si>
    <t>Clients who in the previous quarter(s) stopped treatment on clinical grounds (upon advise by clinician) and later restarted on ART treatment within the current quarter</t>
  </si>
  <si>
    <t>Previous quarter(s) stopped treatment on clinical grounds (upon advise by clinician) restarted on ART within the current quarter</t>
  </si>
  <si>
    <r>
      <t>Transfer Ins</t>
    </r>
    <r>
      <rPr>
        <sz val="18"/>
        <color rgb="FFFF0000"/>
        <rFont val="Calibri"/>
        <family val="2"/>
        <scheme val="minor"/>
      </rPr>
      <t xml:space="preserve"> (TX_TI)</t>
    </r>
  </si>
  <si>
    <r>
      <t>Transfer in</t>
    </r>
    <r>
      <rPr>
        <sz val="18"/>
        <color rgb="FFFF0000"/>
        <rFont val="Calibri"/>
        <family val="2"/>
        <scheme val="minor"/>
      </rPr>
      <t xml:space="preserve"> Clients</t>
    </r>
    <r>
      <rPr>
        <sz val="18"/>
        <color theme="1"/>
        <rFont val="Calibri"/>
        <family val="2"/>
        <scheme val="minor"/>
      </rPr>
      <t xml:space="preserve"> reported within the quarter</t>
    </r>
  </si>
  <si>
    <r>
      <t>[b] Starting ART for the Quarter</t>
    </r>
    <r>
      <rPr>
        <sz val="18"/>
        <color theme="8"/>
        <rFont val="Calibri"/>
        <family val="2"/>
        <scheme val="minor"/>
      </rPr>
      <t xml:space="preserve"> [pulled from Form1as submitted within the quarter]</t>
    </r>
  </si>
  <si>
    <r>
      <t>[c] IIT Patients Returning to Care for the Quarter</t>
    </r>
    <r>
      <rPr>
        <sz val="18"/>
        <color rgb="FF0070C0"/>
        <rFont val="Calibri"/>
        <family val="2"/>
        <scheme val="minor"/>
      </rPr>
      <t xml:space="preserve"> </t>
    </r>
    <r>
      <rPr>
        <sz val="18"/>
        <color theme="8"/>
        <rFont val="Calibri"/>
        <family val="2"/>
        <scheme val="minor"/>
      </rPr>
      <t>[ SUM F08-001 to F08-006]</t>
    </r>
  </si>
  <si>
    <r>
      <rPr>
        <sz val="18"/>
        <color rgb="FFC00000"/>
        <rFont val="Calibri"/>
        <family val="2"/>
        <scheme val="minor"/>
      </rPr>
      <t xml:space="preserve">[d] Patients who transferred in within the quarter </t>
    </r>
    <r>
      <rPr>
        <sz val="18"/>
        <color theme="8"/>
        <rFont val="Calibri"/>
        <family val="2"/>
        <scheme val="minor"/>
      </rPr>
      <t>[pulled from element  F08-010 above]</t>
    </r>
  </si>
  <si>
    <r>
      <t xml:space="preserve">[f] Expected Current ON ART  </t>
    </r>
    <r>
      <rPr>
        <sz val="18"/>
        <color rgb="FF0070C0"/>
        <rFont val="Calibri"/>
        <family val="2"/>
        <scheme val="minor"/>
      </rPr>
      <t>[ a+b+c+d+e]</t>
    </r>
  </si>
  <si>
    <r>
      <t>[g] Current on ART  (</t>
    </r>
    <r>
      <rPr>
        <sz val="18"/>
        <color theme="8"/>
        <rFont val="Calibri"/>
        <family val="2"/>
        <scheme val="minor"/>
      </rPr>
      <t>Pulled from from1a for the last month of the current quarter]</t>
    </r>
  </si>
  <si>
    <r>
      <t>[h] Patients to account for under TX_ML</t>
    </r>
    <r>
      <rPr>
        <sz val="18"/>
        <color theme="4"/>
        <rFont val="Calibri"/>
        <family val="2"/>
        <scheme val="minor"/>
      </rPr>
      <t xml:space="preserve"> [ f-g]</t>
    </r>
  </si>
  <si>
    <r>
      <t>Transfer in Clients</t>
    </r>
    <r>
      <rPr>
        <sz val="16"/>
        <color rgb="FFFF0000"/>
        <rFont val="Calibri"/>
        <family val="2"/>
        <scheme val="minor"/>
      </rPr>
      <t xml:space="preserve"> </t>
    </r>
    <r>
      <rPr>
        <sz val="16"/>
        <color theme="1"/>
        <rFont val="Calibri"/>
        <family val="2"/>
        <scheme val="minor"/>
      </rPr>
      <t>reported within the quarter</t>
    </r>
  </si>
  <si>
    <r>
      <t>[e] Previous quarter's stopped on treatment restarted on ART within the quarter</t>
    </r>
    <r>
      <rPr>
        <b/>
        <sz val="16"/>
        <color theme="1"/>
        <rFont val="Calibri"/>
        <family val="2"/>
        <scheme val="minor"/>
      </rPr>
      <t xml:space="preserve"> </t>
    </r>
    <r>
      <rPr>
        <b/>
        <sz val="16"/>
        <color theme="4"/>
        <rFont val="Calibri"/>
        <family val="2"/>
        <scheme val="minor"/>
      </rPr>
      <t>[F08-011</t>
    </r>
    <r>
      <rPr>
        <b/>
        <sz val="16"/>
        <color theme="1"/>
        <rFont val="Calibri"/>
        <family val="2"/>
        <scheme val="minor"/>
      </rPr>
      <t>]</t>
    </r>
  </si>
  <si>
    <t>Reporting Guide Summaries
 [This  section is autopopulated to help in generation of Potential TX_CURR and possible number of patients to account for under TX_ML]</t>
  </si>
  <si>
    <r>
      <t xml:space="preserve">[d] Patients who transferred in within the quarter </t>
    </r>
    <r>
      <rPr>
        <b/>
        <sz val="16"/>
        <color theme="1"/>
        <rFont val="Calibri"/>
        <family val="2"/>
        <scheme val="minor"/>
      </rPr>
      <t>[</t>
    </r>
    <r>
      <rPr>
        <b/>
        <sz val="16"/>
        <color theme="4"/>
        <rFont val="Calibri"/>
        <family val="2"/>
        <scheme val="minor"/>
      </rPr>
      <t>pulled from element  F08-010 above</t>
    </r>
    <r>
      <rPr>
        <b/>
        <sz val="16"/>
        <color theme="1"/>
        <rFont val="Calibri"/>
        <family val="2"/>
        <scheme val="minor"/>
      </rPr>
      <t>]</t>
    </r>
  </si>
  <si>
    <t>1.0 TX_RTT, Restarts and Transfer In</t>
  </si>
  <si>
    <t>2.0 Generation of Potential TX_CURR</t>
  </si>
  <si>
    <t>3.0 ACCOUNTING FOR ART PATIENTS WHO EXPERIENCED INTERUPTION IN TREATMENT (IIT)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</si>
</sst>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Calibri"/>
      <family val="2"/>
      <scheme val="minor"/>
    </font>
    <font>
      <sz val="10"/>
      <name val="Arial"/>
      <family val="2"/>
    </font>
    <font>
      <sz val="11"/>
      <color rgb="FF9C5700"/>
      <name val="Calibri"/>
      <family val="2"/>
      <scheme val="minor"/>
    </font>
    <font>
      <sz val="8"/>
      <name val="Calibri"/>
      <family val="2"/>
      <scheme val="minor"/>
    </font>
    <font>
      <sz val="18"/>
      <color theme="1"/>
      <name val="Browallia New"/>
      <family val="2"/>
      <charset val="222"/>
    </font>
    <font>
      <sz val="18"/>
      <color theme="0"/>
      <name val="Browallia New"/>
      <family val="2"/>
      <charset val="222"/>
    </font>
    <font>
      <b/>
      <sz val="16"/>
      <color theme="1"/>
      <name val="Calibri"/>
      <family val="2"/>
      <scheme val="minor"/>
    </font>
    <font>
      <b/>
      <sz val="16"/>
      <color rgb="FFFF0000"/>
      <name val="Calibri"/>
      <family val="2"/>
      <scheme val="minor"/>
    </font>
    <font>
      <sz val="16"/>
      <color theme="0"/>
      <name val="Calibri"/>
      <family val="2"/>
      <scheme val="minor"/>
    </font>
    <font>
      <b/>
      <sz val="16"/>
      <color theme="0"/>
      <name val="Calibri"/>
      <family val="2"/>
      <scheme val="minor"/>
    </font>
    <font>
      <b/>
      <sz val="16"/>
      <name val="Calibri"/>
      <family val="2"/>
      <scheme val="minor"/>
    </font>
    <font>
      <sz val="16"/>
      <color theme="1"/>
      <name val="Calibri"/>
      <family val="2"/>
      <scheme val="minor"/>
    </font>
    <font>
      <sz val="16"/>
      <color rgb="FFFF0000"/>
      <name val="Calibri"/>
      <family val="2"/>
      <scheme val="minor"/>
    </font>
    <font>
      <sz val="16"/>
      <color theme="9" tint="0.59999389629810485"/>
      <name val="Calibri"/>
      <family val="2"/>
      <scheme val="minor"/>
    </font>
    <font>
      <b/>
      <sz val="16"/>
      <color rgb="FF0070C0"/>
      <name val="Calibri"/>
      <family val="2"/>
      <scheme val="minor"/>
    </font>
    <font>
      <b/>
      <sz val="16"/>
      <color theme="4"/>
      <name val="Calibri"/>
      <family val="2"/>
      <scheme val="minor"/>
    </font>
    <font>
      <b/>
      <sz val="16"/>
      <color theme="9" tint="0.39997558519241921"/>
      <name val="Calibri"/>
      <family val="2"/>
      <scheme val="minor"/>
    </font>
    <font>
      <b/>
      <i/>
      <sz val="16"/>
      <color theme="2" tint="-0.499984740745262"/>
      <name val="Calibri"/>
      <family val="2"/>
      <scheme val="minor"/>
    </font>
    <font>
      <sz val="16"/>
      <color theme="2" tint="-0.499984740745262"/>
      <name val="Calibri"/>
      <family val="2"/>
      <scheme val="minor"/>
    </font>
    <font>
      <sz val="18"/>
      <color theme="1"/>
      <name val="Calibri"/>
      <family val="2"/>
      <scheme val="minor"/>
    </font>
    <font>
      <sz val="16"/>
      <color theme="4"/>
      <name val="Calibri"/>
      <family val="2"/>
      <scheme val="minor"/>
    </font>
    <font>
      <b/>
      <sz val="16"/>
      <color theme="8"/>
      <name val="Calibri"/>
      <family val="2"/>
      <scheme val="minor"/>
    </font>
    <font>
      <b/>
      <sz val="18"/>
      <color rgb="FFFF0000"/>
      <name val="Calibri"/>
      <family val="2"/>
      <scheme val="minor"/>
    </font>
    <font>
      <b/>
      <sz val="20"/>
      <color rgb="FFFF0000"/>
      <name val="Calibri"/>
      <family val="2"/>
      <scheme val="minor"/>
    </font>
    <font>
      <b/>
      <sz val="18"/>
      <color theme="1"/>
      <name val="Calibri"/>
      <family val="2"/>
      <scheme val="minor"/>
    </font>
    <font>
      <sz val="18"/>
      <color theme="1"/>
      <name val="Browallia New"/>
      <family val="2"/>
    </font>
    <font>
      <b/>
      <sz val="18"/>
      <color theme="1"/>
      <name val="Browallia New"/>
      <family val="2"/>
    </font>
    <font>
      <b/>
      <sz val="18"/>
      <color theme="4" tint="-0.499984740745262"/>
      <name val="Calibri"/>
      <family val="2"/>
      <scheme val="minor"/>
    </font>
    <font>
      <b/>
      <sz val="18"/>
      <color theme="0" tint="-4.9989318521683403E-2"/>
      <name val="Calibri"/>
      <family val="2"/>
      <scheme val="minor"/>
    </font>
    <font>
      <b/>
      <i/>
      <sz val="18"/>
      <color theme="1"/>
      <name val="Calibri"/>
      <family val="2"/>
      <scheme val="minor"/>
    </font>
    <font>
      <sz val="18"/>
      <color rgb="FFC00000"/>
      <name val="Calibri"/>
      <family val="2"/>
      <scheme val="minor"/>
    </font>
    <font>
      <sz val="18"/>
      <color rgb="FFFF0000"/>
      <name val="Calibri"/>
      <family val="2"/>
      <scheme val="minor"/>
    </font>
    <font>
      <sz val="18"/>
      <color theme="8"/>
      <name val="Calibri"/>
      <family val="2"/>
      <scheme val="minor"/>
    </font>
    <font>
      <sz val="18"/>
      <color rgb="FF0070C0"/>
      <name val="Calibri"/>
      <family val="2"/>
      <scheme val="minor"/>
    </font>
    <font>
      <sz val="18"/>
      <color theme="4"/>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s>
  <borders count="10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bottom/>
      <diagonal/>
    </border>
    <border>
      <left style="thin">
        <color theme="9"/>
      </left>
      <right style="thin">
        <color theme="9"/>
      </right>
      <top style="thin">
        <color theme="9"/>
      </top>
      <bottom style="thin">
        <color theme="9"/>
      </bottom>
      <diagonal/>
    </border>
    <border>
      <left/>
      <right/>
      <top/>
      <bottom style="medium">
        <color theme="9"/>
      </bottom>
      <diagonal/>
    </border>
    <border>
      <left/>
      <right style="thin">
        <color theme="9"/>
      </right>
      <top style="thin">
        <color theme="9"/>
      </top>
      <bottom style="thin">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theme="9"/>
      </left>
      <right/>
      <top style="thin">
        <color theme="9"/>
      </top>
      <bottom style="thin">
        <color theme="9"/>
      </bottom>
      <diagonal/>
    </border>
    <border>
      <left/>
      <right/>
      <top style="thin">
        <color theme="9"/>
      </top>
      <bottom style="thin">
        <color theme="9"/>
      </bottom>
      <diagonal/>
    </border>
    <border>
      <left/>
      <right style="medium">
        <color theme="9"/>
      </right>
      <top style="medium">
        <color theme="9"/>
      </top>
      <bottom style="medium">
        <color theme="9"/>
      </bottom>
      <diagonal/>
    </border>
    <border>
      <left/>
      <right/>
      <top style="medium">
        <color theme="9"/>
      </top>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style="thin">
        <color theme="2" tint="-0.249977111117893"/>
      </left>
      <right style="medium">
        <color theme="9"/>
      </right>
      <top/>
      <bottom style="thin">
        <color theme="2" tint="-0.249977111117893"/>
      </bottom>
      <diagonal/>
    </border>
    <border>
      <left style="medium">
        <color theme="9"/>
      </left>
      <right/>
      <top style="thin">
        <color theme="2" tint="-0.249977111117893"/>
      </top>
      <bottom style="thin">
        <color theme="2" tint="-0.249977111117893"/>
      </bottom>
      <diagonal/>
    </border>
    <border>
      <left style="thin">
        <color theme="2" tint="-0.249977111117893"/>
      </left>
      <right style="medium">
        <color theme="9"/>
      </right>
      <top style="medium">
        <color theme="9"/>
      </top>
      <bottom/>
      <diagonal/>
    </border>
    <border>
      <left style="thin">
        <color theme="2" tint="-0.249977111117893"/>
      </left>
      <right style="thin">
        <color theme="2" tint="-0.249977111117893"/>
      </right>
      <top style="medium">
        <color theme="9"/>
      </top>
      <bottom/>
      <diagonal/>
    </border>
    <border>
      <left style="thin">
        <color theme="2" tint="-0.249977111117893"/>
      </left>
      <right/>
      <top style="medium">
        <color theme="9"/>
      </top>
      <bottom style="thin">
        <color theme="2" tint="-0.249977111117893"/>
      </bottom>
      <diagonal/>
    </border>
    <border>
      <left style="thin">
        <color theme="9"/>
      </left>
      <right/>
      <top style="thin">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style="thin">
        <color theme="9"/>
      </right>
      <top style="thin">
        <color theme="9"/>
      </top>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2" tint="-0.249977111117893"/>
      </right>
      <top/>
      <bottom style="medium">
        <color theme="9"/>
      </bottom>
      <diagonal/>
    </border>
    <border>
      <left/>
      <right style="thin">
        <color theme="0" tint="-0.249977111117893"/>
      </right>
      <top style="thin">
        <color theme="0" tint="-0.249977111117893"/>
      </top>
      <bottom style="thin">
        <color theme="0" tint="-0.249977111117893"/>
      </bottom>
      <diagonal/>
    </border>
    <border>
      <left style="medium">
        <color theme="9"/>
      </left>
      <right/>
      <top style="medium">
        <color theme="9"/>
      </top>
      <bottom/>
      <diagonal/>
    </border>
    <border>
      <left style="medium">
        <color theme="9"/>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right style="thin">
        <color theme="0" tint="-0.249977111117893"/>
      </right>
      <top style="thin">
        <color theme="0" tint="-0.249977111117893"/>
      </top>
      <bottom style="medium">
        <color theme="9"/>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right style="thin">
        <color theme="0" tint="-0.249977111117893"/>
      </right>
      <top style="thin">
        <color theme="0" tint="-0.249977111117893"/>
      </top>
      <bottom/>
      <diagonal/>
    </border>
    <border>
      <left style="thin">
        <color theme="2" tint="-0.249977111117893"/>
      </left>
      <right style="thin">
        <color theme="2" tint="-0.249977111117893"/>
      </right>
      <top/>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336">
    <xf numFmtId="0" fontId="0" fillId="0" borderId="0" xfId="0"/>
    <xf numFmtId="0" fontId="4" fillId="0" borderId="0" xfId="0" applyFont="1" applyAlignment="1">
      <alignment wrapText="1"/>
    </xf>
    <xf numFmtId="0" fontId="4" fillId="0" borderId="0" xfId="0" applyFont="1"/>
    <xf numFmtId="0" fontId="5" fillId="5" borderId="0" xfId="0" applyFont="1" applyFill="1" applyBorder="1"/>
    <xf numFmtId="0" fontId="5" fillId="5" borderId="0" xfId="0" applyFont="1" applyFill="1" applyBorder="1" applyAlignment="1">
      <alignment wrapText="1"/>
    </xf>
    <xf numFmtId="0" fontId="6" fillId="6" borderId="29" xfId="0" applyFont="1" applyFill="1" applyBorder="1" applyAlignment="1">
      <alignment vertical="top" wrapText="1"/>
    </xf>
    <xf numFmtId="0" fontId="6" fillId="0" borderId="30" xfId="0" applyFont="1" applyBorder="1" applyAlignment="1">
      <alignment horizontal="left" vertical="center"/>
    </xf>
    <xf numFmtId="0" fontId="6" fillId="6" borderId="32" xfId="0" applyFont="1" applyFill="1" applyBorder="1" applyAlignment="1">
      <alignment vertical="center"/>
    </xf>
    <xf numFmtId="0" fontId="8" fillId="5" borderId="0" xfId="0" applyFont="1" applyFill="1" applyBorder="1" applyAlignment="1">
      <alignment horizontal="center"/>
    </xf>
    <xf numFmtId="0" fontId="9" fillId="5" borderId="0" xfId="0" applyFont="1" applyFill="1" applyBorder="1" applyAlignment="1">
      <alignment horizontal="left"/>
    </xf>
    <xf numFmtId="0" fontId="6" fillId="0" borderId="0" xfId="0" applyFont="1" applyAlignment="1">
      <alignment horizontal="left"/>
    </xf>
    <xf numFmtId="0" fontId="6" fillId="0" borderId="0" xfId="0" applyFont="1" applyAlignment="1">
      <alignment horizontal="center" wrapText="1"/>
    </xf>
    <xf numFmtId="0" fontId="6" fillId="0" borderId="0" xfId="0" applyFont="1"/>
    <xf numFmtId="0" fontId="9" fillId="5" borderId="0" xfId="0" applyFont="1" applyFill="1" applyBorder="1"/>
    <xf numFmtId="0" fontId="6" fillId="0" borderId="0" xfId="0" applyFont="1" applyAlignment="1">
      <alignment vertical="top" wrapText="1"/>
    </xf>
    <xf numFmtId="0" fontId="6" fillId="0" borderId="0" xfId="0" applyFont="1" applyAlignment="1">
      <alignment wrapText="1"/>
    </xf>
    <xf numFmtId="0" fontId="6" fillId="0" borderId="3" xfId="0" applyFont="1" applyBorder="1" applyAlignment="1">
      <alignment wrapText="1"/>
    </xf>
    <xf numFmtId="0" fontId="6" fillId="0" borderId="2" xfId="0" applyFont="1" applyBorder="1" applyAlignment="1">
      <alignment wrapText="1"/>
    </xf>
    <xf numFmtId="0" fontId="6" fillId="0" borderId="3" xfId="0" applyFont="1" applyBorder="1"/>
    <xf numFmtId="0" fontId="6" fillId="0" borderId="2" xfId="0" applyFont="1" applyBorder="1"/>
    <xf numFmtId="0" fontId="6" fillId="0" borderId="0" xfId="0" applyFont="1" applyAlignment="1"/>
    <xf numFmtId="0" fontId="9" fillId="5" borderId="0" xfId="0" applyFont="1" applyFill="1" applyBorder="1" applyAlignment="1">
      <alignment vertical="center"/>
    </xf>
    <xf numFmtId="0" fontId="6" fillId="0" borderId="0" xfId="0" applyFont="1" applyAlignment="1">
      <alignment vertical="center"/>
    </xf>
    <xf numFmtId="0" fontId="6" fillId="7" borderId="26" xfId="0" applyFont="1" applyFill="1" applyBorder="1" applyAlignment="1">
      <alignment horizontal="center" vertical="center" wrapText="1"/>
    </xf>
    <xf numFmtId="0" fontId="6" fillId="8" borderId="14" xfId="0" applyFont="1" applyFill="1" applyBorder="1" applyAlignment="1">
      <alignment vertical="center"/>
    </xf>
    <xf numFmtId="0" fontId="8" fillId="5" borderId="33" xfId="0" applyFont="1" applyFill="1" applyBorder="1" applyAlignment="1">
      <alignment horizontal="center"/>
    </xf>
    <xf numFmtId="0" fontId="8" fillId="5" borderId="0" xfId="0" applyFont="1" applyFill="1" applyBorder="1"/>
    <xf numFmtId="0" fontId="11" fillId="5" borderId="0" xfId="0" applyFont="1" applyFill="1"/>
    <xf numFmtId="49" fontId="10" fillId="4" borderId="12" xfId="1" applyNumberFormat="1" applyFont="1" applyFill="1" applyBorder="1" applyAlignment="1">
      <alignment horizontal="center" vertical="center"/>
    </xf>
    <xf numFmtId="0" fontId="6" fillId="0" borderId="18" xfId="0" applyFont="1" applyFill="1" applyBorder="1" applyAlignment="1">
      <alignment horizontal="center" vertical="center" wrapText="1"/>
    </xf>
    <xf numFmtId="0" fontId="6" fillId="0" borderId="28" xfId="0" applyFont="1" applyFill="1" applyBorder="1" applyAlignment="1">
      <alignment vertical="center"/>
    </xf>
    <xf numFmtId="0" fontId="11" fillId="6" borderId="10" xfId="0" applyFont="1" applyFill="1" applyBorder="1" applyAlignment="1">
      <alignment horizontal="center" vertical="center" wrapText="1"/>
    </xf>
    <xf numFmtId="0" fontId="11" fillId="2" borderId="15" xfId="0" applyFont="1" applyFill="1" applyBorder="1" applyAlignment="1">
      <alignment horizontal="left" vertical="top"/>
    </xf>
    <xf numFmtId="0" fontId="11" fillId="10" borderId="15" xfId="0" applyFont="1" applyFill="1" applyBorder="1" applyAlignment="1">
      <alignment horizontal="left" vertical="top" wrapText="1"/>
    </xf>
    <xf numFmtId="0" fontId="11" fillId="5" borderId="33" xfId="0" applyFont="1" applyFill="1" applyBorder="1" applyAlignment="1">
      <alignment horizontal="center"/>
    </xf>
    <xf numFmtId="0" fontId="11" fillId="5" borderId="0" xfId="0" applyFont="1" applyFill="1" applyBorder="1"/>
    <xf numFmtId="0" fontId="11" fillId="0" borderId="0" xfId="0" applyFont="1"/>
    <xf numFmtId="0" fontId="11" fillId="0" borderId="0" xfId="0" applyFont="1" applyAlignment="1">
      <alignment wrapText="1"/>
    </xf>
    <xf numFmtId="0" fontId="11" fillId="2" borderId="0" xfId="0" applyFont="1" applyFill="1" applyBorder="1" applyAlignment="1">
      <alignment horizontal="left" vertical="top"/>
    </xf>
    <xf numFmtId="0" fontId="11" fillId="10" borderId="0" xfId="0" applyFont="1" applyFill="1" applyBorder="1" applyAlignment="1">
      <alignment horizontal="left" vertical="top" wrapText="1"/>
    </xf>
    <xf numFmtId="49" fontId="10" fillId="4" borderId="8" xfId="1" applyNumberFormat="1" applyFont="1" applyFill="1" applyBorder="1" applyAlignment="1">
      <alignment horizontal="center" vertical="center"/>
    </xf>
    <xf numFmtId="0" fontId="11" fillId="0" borderId="39" xfId="0" applyFont="1" applyBorder="1" applyAlignment="1">
      <alignment horizontal="left" vertical="center" wrapText="1"/>
    </xf>
    <xf numFmtId="0" fontId="6" fillId="4" borderId="16" xfId="0" applyFont="1" applyFill="1" applyBorder="1" applyAlignment="1">
      <alignment horizontal="center" vertical="center" wrapText="1"/>
    </xf>
    <xf numFmtId="1" fontId="10" fillId="5" borderId="21" xfId="1" applyNumberFormat="1" applyFont="1" applyFill="1" applyBorder="1" applyAlignment="1" applyProtection="1">
      <alignment horizontal="center" vertical="center"/>
      <protection locked="0"/>
    </xf>
    <xf numFmtId="1" fontId="10" fillId="5" borderId="11" xfId="1" applyNumberFormat="1" applyFont="1" applyFill="1" applyBorder="1" applyAlignment="1" applyProtection="1">
      <alignment horizontal="center" vertical="center"/>
      <protection locked="0"/>
    </xf>
    <xf numFmtId="0" fontId="6" fillId="7" borderId="15" xfId="0" applyFont="1" applyFill="1" applyBorder="1" applyAlignment="1">
      <alignment horizontal="center" vertical="center"/>
    </xf>
    <xf numFmtId="0" fontId="6" fillId="8" borderId="15" xfId="0" applyFont="1" applyFill="1" applyBorder="1" applyAlignment="1">
      <alignment horizontal="center" vertical="center"/>
    </xf>
    <xf numFmtId="0" fontId="11" fillId="0" borderId="15" xfId="0" applyFont="1" applyBorder="1" applyAlignment="1">
      <alignment horizontal="left" vertical="center" wrapText="1"/>
    </xf>
    <xf numFmtId="0" fontId="6" fillId="4" borderId="17" xfId="0" applyFont="1" applyFill="1" applyBorder="1" applyAlignment="1">
      <alignment horizontal="center" vertical="center" wrapText="1"/>
    </xf>
    <xf numFmtId="1" fontId="10" fillId="5" borderId="7" xfId="1" applyNumberFormat="1" applyFont="1" applyFill="1" applyBorder="1" applyAlignment="1" applyProtection="1">
      <alignment horizontal="center" vertical="center"/>
      <protection locked="0"/>
    </xf>
    <xf numFmtId="1" fontId="10" fillId="5" borderId="6" xfId="1" applyNumberFormat="1" applyFont="1" applyFill="1" applyBorder="1" applyAlignment="1" applyProtection="1">
      <alignment horizontal="center" vertical="center"/>
      <protection locked="0"/>
    </xf>
    <xf numFmtId="0" fontId="11" fillId="0" borderId="38" xfId="0" applyFont="1" applyBorder="1" applyAlignment="1">
      <alignment horizontal="left" vertical="center" wrapText="1"/>
    </xf>
    <xf numFmtId="0" fontId="6" fillId="4" borderId="18" xfId="0" applyFont="1" applyFill="1" applyBorder="1" applyAlignment="1">
      <alignment horizontal="center" vertical="center" wrapText="1"/>
    </xf>
    <xf numFmtId="1" fontId="10" fillId="5" borderId="22" xfId="1" applyNumberFormat="1" applyFont="1" applyFill="1" applyBorder="1" applyAlignment="1" applyProtection="1">
      <alignment horizontal="center" vertical="center"/>
      <protection locked="0"/>
    </xf>
    <xf numFmtId="1" fontId="10" fillId="5" borderId="12" xfId="1" applyNumberFormat="1" applyFont="1" applyFill="1" applyBorder="1" applyAlignment="1" applyProtection="1">
      <alignment horizontal="center" vertical="center"/>
      <protection locked="0"/>
    </xf>
    <xf numFmtId="0" fontId="11" fillId="0" borderId="21" xfId="0" applyFont="1" applyBorder="1" applyAlignment="1" applyProtection="1">
      <alignment horizontal="center" vertical="center"/>
      <protection locked="0"/>
    </xf>
    <xf numFmtId="0" fontId="11" fillId="0" borderId="11" xfId="0" applyFont="1" applyBorder="1" applyAlignment="1" applyProtection="1">
      <alignment horizontal="center" vertical="center"/>
      <protection locked="0"/>
    </xf>
    <xf numFmtId="0" fontId="6" fillId="4" borderId="17" xfId="0" applyFont="1" applyFill="1" applyBorder="1" applyAlignment="1">
      <alignment horizontal="center" vertical="center"/>
    </xf>
    <xf numFmtId="0" fontId="11" fillId="0" borderId="7" xfId="0" applyFont="1" applyBorder="1" applyAlignment="1" applyProtection="1">
      <alignment horizontal="center" vertical="center"/>
      <protection locked="0"/>
    </xf>
    <xf numFmtId="0" fontId="11" fillId="0" borderId="6" xfId="0" applyFont="1" applyBorder="1" applyAlignment="1" applyProtection="1">
      <alignment horizontal="center" vertical="center"/>
      <protection locked="0"/>
    </xf>
    <xf numFmtId="0" fontId="11" fillId="10" borderId="15" xfId="0" applyFont="1" applyFill="1" applyBorder="1" applyAlignment="1">
      <alignment horizontal="left" vertical="top"/>
    </xf>
    <xf numFmtId="0" fontId="11" fillId="0" borderId="0" xfId="0" applyFont="1" applyAlignment="1"/>
    <xf numFmtId="0" fontId="6" fillId="3" borderId="38" xfId="0" applyFont="1" applyFill="1" applyBorder="1" applyAlignment="1">
      <alignment horizontal="left" vertical="center" wrapText="1"/>
    </xf>
    <xf numFmtId="0" fontId="7" fillId="0" borderId="0" xfId="0" applyFont="1" applyAlignment="1">
      <alignment vertical="top" wrapText="1"/>
    </xf>
    <xf numFmtId="0" fontId="6" fillId="0" borderId="0" xfId="0" applyFont="1" applyAlignment="1">
      <alignment horizontal="left" vertical="center" wrapText="1"/>
    </xf>
    <xf numFmtId="0" fontId="11" fillId="0" borderId="0" xfId="0" applyFont="1" applyAlignment="1">
      <alignment vertical="center"/>
    </xf>
    <xf numFmtId="0" fontId="11" fillId="0" borderId="0" xfId="0" applyFont="1" applyAlignment="1">
      <alignment vertical="top" wrapText="1"/>
    </xf>
    <xf numFmtId="0" fontId="11" fillId="0" borderId="0" xfId="0" applyFont="1" applyAlignment="1">
      <alignment horizontal="left" vertical="center" wrapText="1"/>
    </xf>
    <xf numFmtId="0" fontId="8" fillId="5" borderId="0" xfId="0" applyFont="1" applyFill="1" applyBorder="1" applyAlignment="1">
      <alignment horizontal="center" vertical="center"/>
    </xf>
    <xf numFmtId="0" fontId="11" fillId="5" borderId="0" xfId="0" applyFont="1" applyFill="1" applyBorder="1" applyAlignment="1">
      <alignment horizontal="center"/>
    </xf>
    <xf numFmtId="0" fontId="11" fillId="0" borderId="69" xfId="0" applyFont="1" applyBorder="1" applyAlignment="1">
      <alignment horizontal="left" vertical="center" wrapText="1"/>
    </xf>
    <xf numFmtId="0" fontId="6" fillId="4" borderId="68" xfId="0" applyFont="1" applyFill="1" applyBorder="1" applyAlignment="1">
      <alignment horizontal="center" vertical="center" wrapText="1"/>
    </xf>
    <xf numFmtId="0" fontId="6" fillId="0" borderId="44" xfId="0" applyFont="1" applyBorder="1" applyAlignment="1" applyProtection="1">
      <alignment horizontal="left" vertical="center" wrapText="1"/>
      <protection locked="0"/>
    </xf>
    <xf numFmtId="0" fontId="11" fillId="0" borderId="25" xfId="0" applyFont="1" applyBorder="1" applyAlignment="1" applyProtection="1">
      <alignment horizontal="center" vertical="center"/>
      <protection locked="0"/>
    </xf>
    <xf numFmtId="0" fontId="11" fillId="0" borderId="13" xfId="0" applyFont="1" applyBorder="1" applyAlignment="1" applyProtection="1">
      <alignment horizontal="center" vertical="center"/>
      <protection locked="0"/>
    </xf>
    <xf numFmtId="0" fontId="6" fillId="8" borderId="15" xfId="0" applyFont="1" applyFill="1" applyBorder="1" applyAlignment="1">
      <alignment horizontal="center" vertical="center"/>
    </xf>
    <xf numFmtId="0" fontId="11" fillId="0" borderId="27" xfId="0" applyFont="1" applyBorder="1" applyAlignment="1">
      <alignment horizontal="left" vertical="center" wrapText="1"/>
    </xf>
    <xf numFmtId="1" fontId="10" fillId="5" borderId="70" xfId="1" applyNumberFormat="1" applyFont="1" applyFill="1" applyBorder="1" applyAlignment="1" applyProtection="1">
      <alignment horizontal="center" vertical="center"/>
      <protection locked="0"/>
    </xf>
    <xf numFmtId="1" fontId="10" fillId="5" borderId="8" xfId="1" applyNumberFormat="1" applyFont="1" applyFill="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9" xfId="0" applyFont="1" applyBorder="1" applyAlignment="1">
      <alignment horizontal="left" vertical="center" wrapText="1"/>
    </xf>
    <xf numFmtId="0" fontId="11" fillId="0" borderId="72" xfId="0" applyFont="1" applyBorder="1" applyAlignment="1">
      <alignment horizontal="left" vertical="center" wrapText="1"/>
    </xf>
    <xf numFmtId="0" fontId="11" fillId="0" borderId="20" xfId="0" applyFont="1" applyBorder="1" applyAlignment="1">
      <alignment horizontal="left" vertical="center" wrapText="1"/>
    </xf>
    <xf numFmtId="0" fontId="11" fillId="0" borderId="22" xfId="0" applyFont="1" applyBorder="1" applyAlignment="1" applyProtection="1">
      <alignment horizontal="center" vertical="center"/>
      <protection locked="0"/>
    </xf>
    <xf numFmtId="0" fontId="11" fillId="0" borderId="12" xfId="0" applyFont="1" applyBorder="1" applyAlignment="1" applyProtection="1">
      <alignment horizontal="center" vertical="center"/>
      <protection locked="0"/>
    </xf>
    <xf numFmtId="0" fontId="11" fillId="0" borderId="24" xfId="0" applyFont="1" applyBorder="1" applyAlignment="1">
      <alignment vertical="top" wrapText="1"/>
    </xf>
    <xf numFmtId="0" fontId="11" fillId="5" borderId="33" xfId="0" applyFont="1" applyFill="1" applyBorder="1" applyAlignment="1">
      <alignment horizontal="center" vertical="center"/>
    </xf>
    <xf numFmtId="0" fontId="11" fillId="5" borderId="0" xfId="0" applyFont="1" applyFill="1" applyBorder="1" applyAlignment="1">
      <alignment vertical="center"/>
    </xf>
    <xf numFmtId="0" fontId="23" fillId="3" borderId="30" xfId="0" applyFont="1" applyFill="1" applyBorder="1" applyAlignment="1">
      <alignment vertical="center"/>
    </xf>
    <xf numFmtId="0" fontId="24" fillId="4" borderId="10" xfId="0" applyFont="1" applyFill="1" applyBorder="1" applyAlignment="1">
      <alignment horizontal="center" vertical="center" wrapText="1"/>
    </xf>
    <xf numFmtId="0" fontId="25" fillId="5" borderId="0" xfId="0" applyFont="1" applyFill="1" applyAlignment="1"/>
    <xf numFmtId="0" fontId="26" fillId="5" borderId="2" xfId="0" applyFont="1" applyFill="1" applyBorder="1" applyAlignment="1"/>
    <xf numFmtId="0" fontId="25" fillId="5" borderId="0" xfId="0" applyFont="1" applyFill="1" applyAlignment="1">
      <alignment horizontal="left"/>
    </xf>
    <xf numFmtId="0" fontId="26" fillId="5" borderId="1" xfId="0" applyFont="1" applyFill="1" applyBorder="1" applyAlignment="1">
      <alignment horizontal="left" wrapText="1"/>
    </xf>
    <xf numFmtId="0" fontId="26" fillId="5" borderId="1" xfId="0" applyFont="1" applyFill="1" applyBorder="1" applyAlignment="1">
      <alignment vertical="center" wrapText="1"/>
    </xf>
    <xf numFmtId="0" fontId="26" fillId="5" borderId="1" xfId="0" applyFont="1" applyFill="1" applyBorder="1" applyAlignment="1">
      <alignment horizontal="center" vertical="top"/>
    </xf>
    <xf numFmtId="0" fontId="26" fillId="5" borderId="1" xfId="0" applyFont="1" applyFill="1" applyBorder="1" applyAlignment="1">
      <alignment horizontal="left" vertical="top" wrapText="1"/>
    </xf>
    <xf numFmtId="0" fontId="26" fillId="5" borderId="1" xfId="0" applyFont="1" applyFill="1" applyBorder="1" applyAlignment="1">
      <alignment horizontal="left" vertical="center"/>
    </xf>
    <xf numFmtId="0" fontId="19" fillId="5" borderId="0" xfId="0" applyFont="1" applyFill="1" applyAlignment="1"/>
    <xf numFmtId="0" fontId="19" fillId="5" borderId="0" xfId="0" applyFont="1" applyFill="1"/>
    <xf numFmtId="0" fontId="19" fillId="0" borderId="43" xfId="0" applyFont="1" applyBorder="1" applyAlignment="1">
      <alignment horizontal="left" vertical="center" wrapText="1"/>
    </xf>
    <xf numFmtId="0" fontId="19" fillId="12" borderId="43" xfId="0" applyFont="1" applyFill="1" applyBorder="1" applyAlignment="1">
      <alignment wrapText="1"/>
    </xf>
    <xf numFmtId="0" fontId="19" fillId="12" borderId="43" xfId="0" applyFont="1" applyFill="1" applyBorder="1"/>
    <xf numFmtId="0" fontId="19" fillId="0" borderId="15" xfId="0" applyFont="1" applyBorder="1" applyAlignment="1">
      <alignment horizontal="left" vertical="center" wrapText="1"/>
    </xf>
    <xf numFmtId="0" fontId="24" fillId="4" borderId="17" xfId="0" applyFont="1" applyFill="1" applyBorder="1" applyAlignment="1">
      <alignment horizontal="center" vertical="center" wrapText="1"/>
    </xf>
    <xf numFmtId="0" fontId="24" fillId="4" borderId="68" xfId="0" applyFont="1" applyFill="1" applyBorder="1" applyAlignment="1">
      <alignment horizontal="center" vertical="center" wrapText="1"/>
    </xf>
    <xf numFmtId="0" fontId="19" fillId="0" borderId="30" xfId="0" applyFont="1" applyBorder="1" applyAlignment="1">
      <alignment horizontal="left" vertical="center" wrapText="1"/>
    </xf>
    <xf numFmtId="1" fontId="27" fillId="12" borderId="25" xfId="2" applyNumberFormat="1" applyFont="1" applyFill="1" applyBorder="1" applyAlignment="1" applyProtection="1">
      <alignment horizontal="center" vertical="center"/>
    </xf>
    <xf numFmtId="0" fontId="24" fillId="4" borderId="43" xfId="0" applyFont="1" applyFill="1" applyBorder="1" applyAlignment="1">
      <alignment horizontal="center" vertical="center"/>
    </xf>
    <xf numFmtId="0" fontId="19" fillId="12" borderId="43" xfId="0" applyFont="1" applyFill="1" applyBorder="1" applyAlignment="1"/>
    <xf numFmtId="0" fontId="24" fillId="3" borderId="43" xfId="0" applyFont="1" applyFill="1" applyBorder="1" applyAlignment="1">
      <alignment horizontal="center" vertical="center"/>
    </xf>
    <xf numFmtId="0" fontId="19" fillId="5" borderId="43" xfId="0" applyFont="1" applyFill="1" applyBorder="1" applyAlignment="1">
      <alignment wrapText="1"/>
    </xf>
    <xf numFmtId="0" fontId="19" fillId="5" borderId="43" xfId="0" applyFont="1" applyFill="1" applyBorder="1" applyAlignment="1"/>
    <xf numFmtId="0" fontId="19" fillId="5" borderId="0" xfId="0" applyFont="1" applyFill="1" applyAlignment="1">
      <alignment horizontal="left" wrapText="1"/>
    </xf>
    <xf numFmtId="0" fontId="19" fillId="5" borderId="0" xfId="0" applyFont="1" applyFill="1" applyAlignment="1">
      <alignment vertical="center" wrapText="1"/>
    </xf>
    <xf numFmtId="0" fontId="25" fillId="5" borderId="0" xfId="0" applyFont="1" applyFill="1" applyAlignment="1">
      <alignment vertical="top" wrapText="1"/>
    </xf>
    <xf numFmtId="0" fontId="25" fillId="5" borderId="0" xfId="0" applyFont="1" applyFill="1" applyAlignment="1">
      <alignment horizontal="left" vertical="center"/>
    </xf>
    <xf numFmtId="0" fontId="19" fillId="0" borderId="10" xfId="0" applyFont="1" applyBorder="1" applyAlignment="1">
      <alignment vertical="top" wrapText="1"/>
    </xf>
    <xf numFmtId="0" fontId="19" fillId="0" borderId="45" xfId="0" applyFont="1" applyBorder="1" applyAlignment="1">
      <alignment horizontal="left" vertical="center" wrapText="1"/>
    </xf>
    <xf numFmtId="0" fontId="24" fillId="4" borderId="45" xfId="0" applyFont="1" applyFill="1" applyBorder="1" applyAlignment="1">
      <alignment horizontal="center" vertical="center"/>
    </xf>
    <xf numFmtId="0" fontId="24" fillId="3" borderId="80" xfId="0" applyFont="1" applyFill="1" applyBorder="1" applyAlignment="1">
      <alignment horizontal="left" vertical="center" wrapText="1"/>
    </xf>
    <xf numFmtId="0" fontId="24" fillId="5" borderId="0" xfId="0" applyFont="1" applyFill="1" applyAlignment="1">
      <alignment horizontal="center" vertical="top"/>
    </xf>
    <xf numFmtId="1" fontId="27" fillId="12" borderId="30" xfId="2" applyNumberFormat="1" applyFont="1" applyFill="1" applyBorder="1" applyAlignment="1" applyProtection="1">
      <alignment horizontal="center" vertical="center"/>
    </xf>
    <xf numFmtId="0" fontId="5" fillId="5" borderId="0" xfId="0" applyFont="1" applyFill="1" applyBorder="1" applyAlignment="1">
      <alignment horizontal="center"/>
    </xf>
    <xf numFmtId="0" fontId="27" fillId="5" borderId="0" xfId="2" applyFont="1" applyFill="1" applyBorder="1" applyAlignment="1" applyProtection="1">
      <alignment horizontal="center" vertical="center"/>
    </xf>
    <xf numFmtId="0" fontId="24" fillId="5" borderId="0" xfId="0" applyFont="1" applyFill="1" applyBorder="1" applyAlignment="1">
      <alignment horizontal="center" vertical="center" wrapText="1"/>
    </xf>
    <xf numFmtId="0" fontId="19" fillId="5" borderId="0" xfId="0" applyFont="1" applyFill="1" applyBorder="1" applyAlignment="1">
      <alignment horizontal="left" vertical="top"/>
    </xf>
    <xf numFmtId="0" fontId="19" fillId="5" borderId="0" xfId="0" applyFont="1" applyFill="1" applyBorder="1" applyAlignment="1">
      <alignment horizontal="left" vertical="top" wrapText="1"/>
    </xf>
    <xf numFmtId="0" fontId="27" fillId="5" borderId="0" xfId="2" applyFont="1" applyFill="1" applyBorder="1" applyAlignment="1" applyProtection="1">
      <alignment horizontal="center" vertical="center" wrapText="1"/>
    </xf>
    <xf numFmtId="1" fontId="27" fillId="5" borderId="0" xfId="2" applyNumberFormat="1" applyFont="1" applyFill="1" applyBorder="1" applyAlignment="1" applyProtection="1">
      <alignment horizontal="center" vertical="center" wrapText="1"/>
    </xf>
    <xf numFmtId="1" fontId="27" fillId="5" borderId="0" xfId="2" applyNumberFormat="1" applyFont="1" applyFill="1" applyBorder="1" applyAlignment="1" applyProtection="1">
      <alignment horizontal="center" vertical="center"/>
    </xf>
    <xf numFmtId="1" fontId="27" fillId="5" borderId="25" xfId="2" applyNumberFormat="1" applyFont="1" applyFill="1" applyBorder="1" applyAlignment="1" applyProtection="1">
      <alignment horizontal="center" vertical="center" wrapText="1"/>
    </xf>
    <xf numFmtId="1" fontId="27" fillId="5" borderId="25" xfId="2" applyNumberFormat="1" applyFont="1" applyFill="1" applyBorder="1" applyAlignment="1" applyProtection="1">
      <alignment horizontal="center" vertical="center"/>
    </xf>
    <xf numFmtId="0" fontId="27" fillId="5" borderId="37" xfId="2" applyFont="1" applyFill="1" applyBorder="1" applyAlignment="1" applyProtection="1">
      <alignment horizontal="center" vertical="center"/>
    </xf>
    <xf numFmtId="0" fontId="27" fillId="5" borderId="37" xfId="2" applyFont="1" applyFill="1" applyBorder="1" applyAlignment="1" applyProtection="1">
      <alignment horizontal="center" vertical="center" wrapText="1"/>
    </xf>
    <xf numFmtId="1" fontId="27" fillId="5" borderId="30" xfId="2" applyNumberFormat="1" applyFont="1" applyFill="1" applyBorder="1" applyAlignment="1" applyProtection="1">
      <alignment horizontal="center" vertical="center" wrapText="1"/>
    </xf>
    <xf numFmtId="1" fontId="27" fillId="5" borderId="30" xfId="2" applyNumberFormat="1" applyFont="1" applyFill="1" applyBorder="1" applyAlignment="1" applyProtection="1">
      <alignment horizontal="center" vertical="center"/>
    </xf>
    <xf numFmtId="0" fontId="11" fillId="0" borderId="10" xfId="0" applyFont="1" applyBorder="1" applyAlignment="1">
      <alignment horizontal="left" vertical="center" wrapText="1"/>
    </xf>
    <xf numFmtId="0" fontId="19" fillId="0" borderId="77" xfId="0" applyFont="1" applyBorder="1" applyAlignment="1">
      <alignment horizontal="left" vertical="center" wrapText="1"/>
    </xf>
    <xf numFmtId="0" fontId="19" fillId="0" borderId="78" xfId="0" applyFont="1" applyBorder="1" applyAlignment="1">
      <alignment horizontal="left" vertical="center" wrapText="1"/>
    </xf>
    <xf numFmtId="0" fontId="19" fillId="0" borderId="79" xfId="0" applyFont="1" applyBorder="1" applyAlignment="1">
      <alignment horizontal="left" vertical="center" wrapText="1"/>
    </xf>
    <xf numFmtId="0" fontId="12" fillId="0" borderId="10" xfId="0" applyFont="1" applyBorder="1" applyAlignment="1">
      <alignment horizontal="left" vertical="center" wrapText="1"/>
    </xf>
    <xf numFmtId="0" fontId="31" fillId="0" borderId="30" xfId="0" applyFont="1" applyBorder="1" applyAlignment="1">
      <alignment horizontal="left" vertical="center" wrapText="1"/>
    </xf>
    <xf numFmtId="0" fontId="19" fillId="6" borderId="24" xfId="0" applyFont="1" applyFill="1" applyBorder="1" applyAlignment="1">
      <alignment horizontal="left" vertical="center" wrapText="1"/>
    </xf>
    <xf numFmtId="0" fontId="19" fillId="6" borderId="24" xfId="0" applyFont="1" applyFill="1" applyBorder="1" applyAlignment="1">
      <alignment horizontal="left" vertical="center"/>
    </xf>
    <xf numFmtId="0" fontId="31" fillId="6" borderId="24" xfId="0" applyFont="1" applyFill="1" applyBorder="1" applyAlignment="1">
      <alignment horizontal="left" vertical="center" wrapText="1"/>
    </xf>
    <xf numFmtId="0" fontId="11" fillId="0" borderId="75" xfId="0" applyFont="1" applyBorder="1" applyAlignment="1" applyProtection="1">
      <alignment horizontal="center" vertical="center"/>
      <protection locked="0"/>
    </xf>
    <xf numFmtId="0" fontId="11" fillId="0" borderId="81" xfId="0" applyFont="1" applyBorder="1" applyAlignment="1" applyProtection="1">
      <alignment horizontal="center" vertical="center"/>
      <protection locked="0"/>
    </xf>
    <xf numFmtId="0" fontId="11" fillId="0" borderId="28" xfId="0" applyFont="1" applyBorder="1" applyAlignment="1" applyProtection="1">
      <alignment horizontal="center" vertical="center"/>
      <protection locked="0"/>
    </xf>
    <xf numFmtId="0" fontId="11" fillId="0" borderId="14" xfId="0" applyFont="1" applyBorder="1" applyAlignment="1" applyProtection="1">
      <alignment horizontal="center" vertical="center"/>
      <protection locked="0"/>
    </xf>
    <xf numFmtId="0" fontId="11" fillId="0" borderId="70" xfId="0" applyFont="1" applyBorder="1" applyAlignment="1" applyProtection="1">
      <alignment horizontal="center" vertical="center"/>
      <protection locked="0"/>
    </xf>
    <xf numFmtId="0" fontId="11" fillId="0" borderId="8" xfId="0" applyFont="1" applyBorder="1" applyAlignment="1" applyProtection="1">
      <alignment horizontal="center" vertical="center"/>
      <protection locked="0"/>
    </xf>
    <xf numFmtId="0" fontId="11" fillId="0" borderId="82" xfId="0" applyFont="1" applyBorder="1" applyAlignment="1" applyProtection="1">
      <alignment horizontal="center" vertical="center"/>
      <protection locked="0"/>
    </xf>
    <xf numFmtId="0" fontId="16" fillId="3" borderId="10" xfId="0" applyFont="1" applyFill="1" applyBorder="1" applyAlignment="1">
      <alignment horizontal="center" vertical="center" wrapText="1"/>
    </xf>
    <xf numFmtId="0" fontId="11" fillId="3" borderId="25" xfId="0" applyFont="1" applyFill="1" applyBorder="1" applyAlignment="1" applyProtection="1">
      <alignment horizontal="center" vertical="center"/>
    </xf>
    <xf numFmtId="0" fontId="11" fillId="3" borderId="13" xfId="0" applyFont="1" applyFill="1" applyBorder="1" applyAlignment="1" applyProtection="1">
      <alignment horizontal="center" vertical="center"/>
    </xf>
    <xf numFmtId="0" fontId="11" fillId="3" borderId="37" xfId="0" applyFont="1" applyFill="1" applyBorder="1" applyAlignment="1" applyProtection="1">
      <alignment horizontal="center" vertical="center"/>
    </xf>
    <xf numFmtId="1" fontId="8" fillId="5" borderId="84" xfId="2" applyNumberFormat="1" applyFont="1" applyFill="1" applyBorder="1" applyAlignment="1" applyProtection="1">
      <alignment horizontal="center" vertical="center"/>
    </xf>
    <xf numFmtId="0" fontId="13" fillId="6" borderId="83" xfId="2" applyFont="1" applyFill="1" applyBorder="1" applyAlignment="1" applyProtection="1">
      <alignment horizontal="center" vertical="center" wrapText="1"/>
    </xf>
    <xf numFmtId="1" fontId="13" fillId="6" borderId="83" xfId="2" applyNumberFormat="1" applyFont="1" applyFill="1" applyBorder="1" applyAlignment="1" applyProtection="1">
      <alignment horizontal="center" vertical="center" wrapText="1"/>
    </xf>
    <xf numFmtId="1" fontId="13" fillId="6" borderId="83" xfId="2" applyNumberFormat="1" applyFont="1" applyFill="1" applyBorder="1" applyAlignment="1" applyProtection="1">
      <alignment horizontal="center" vertical="center"/>
    </xf>
    <xf numFmtId="0" fontId="13" fillId="6" borderId="85" xfId="2" applyFont="1" applyFill="1" applyBorder="1" applyAlignment="1" applyProtection="1">
      <alignment horizontal="center" vertical="center" wrapText="1"/>
    </xf>
    <xf numFmtId="1" fontId="13" fillId="6" borderId="85" xfId="2" applyNumberFormat="1" applyFont="1" applyFill="1" applyBorder="1" applyAlignment="1" applyProtection="1">
      <alignment horizontal="center" vertical="center" wrapText="1"/>
    </xf>
    <xf numFmtId="1" fontId="13" fillId="6" borderId="85" xfId="2" applyNumberFormat="1" applyFont="1" applyFill="1" applyBorder="1" applyAlignment="1" applyProtection="1">
      <alignment horizontal="center" vertical="center"/>
    </xf>
    <xf numFmtId="1" fontId="8" fillId="5" borderId="44" xfId="2" applyNumberFormat="1" applyFont="1" applyFill="1" applyBorder="1" applyAlignment="1" applyProtection="1">
      <alignment horizontal="center" vertical="center"/>
    </xf>
    <xf numFmtId="0" fontId="11" fillId="6" borderId="85" xfId="0" applyFont="1" applyFill="1" applyBorder="1" applyAlignment="1">
      <alignment horizontal="center" vertical="center" wrapText="1"/>
    </xf>
    <xf numFmtId="0" fontId="13" fillId="6" borderId="89" xfId="2" applyFont="1" applyFill="1" applyBorder="1" applyAlignment="1" applyProtection="1">
      <alignment horizontal="center" vertical="center"/>
    </xf>
    <xf numFmtId="0" fontId="13" fillId="6" borderId="88" xfId="2" applyFont="1" applyFill="1" applyBorder="1" applyAlignment="1" applyProtection="1">
      <alignment horizontal="center" vertical="center"/>
    </xf>
    <xf numFmtId="0" fontId="13" fillId="6" borderId="90" xfId="2" applyFont="1" applyFill="1" applyBorder="1" applyAlignment="1" applyProtection="1">
      <alignment horizontal="center" vertical="center"/>
    </xf>
    <xf numFmtId="0" fontId="13" fillId="6" borderId="91" xfId="2" applyFont="1" applyFill="1" applyBorder="1" applyAlignment="1" applyProtection="1">
      <alignment horizontal="center" vertical="center" wrapText="1"/>
    </xf>
    <xf numFmtId="1" fontId="13" fillId="6" borderId="91" xfId="2" applyNumberFormat="1" applyFont="1" applyFill="1" applyBorder="1" applyAlignment="1" applyProtection="1">
      <alignment horizontal="center" vertical="center" wrapText="1"/>
    </xf>
    <xf numFmtId="1" fontId="13" fillId="6" borderId="91" xfId="2" applyNumberFormat="1" applyFont="1" applyFill="1" applyBorder="1" applyAlignment="1" applyProtection="1">
      <alignment horizontal="center" vertical="center"/>
    </xf>
    <xf numFmtId="0" fontId="13" fillId="6" borderId="93" xfId="2" applyFont="1" applyFill="1" applyBorder="1" applyAlignment="1" applyProtection="1">
      <alignment horizontal="center" vertical="center"/>
    </xf>
    <xf numFmtId="0" fontId="13" fillId="6" borderId="92" xfId="2" applyFont="1" applyFill="1" applyBorder="1" applyAlignment="1" applyProtection="1">
      <alignment horizontal="center" vertical="center"/>
    </xf>
    <xf numFmtId="0" fontId="13" fillId="6" borderId="94" xfId="2" applyFont="1" applyFill="1" applyBorder="1" applyAlignment="1" applyProtection="1">
      <alignment horizontal="center" vertical="center"/>
    </xf>
    <xf numFmtId="0" fontId="6" fillId="4" borderId="95" xfId="0" applyFont="1" applyFill="1" applyBorder="1" applyAlignment="1">
      <alignment horizontal="center" vertical="center" wrapText="1"/>
    </xf>
    <xf numFmtId="0" fontId="6" fillId="4" borderId="96" xfId="0" applyFont="1" applyFill="1" applyBorder="1" applyAlignment="1">
      <alignment horizontal="center" vertical="center" wrapText="1"/>
    </xf>
    <xf numFmtId="0" fontId="6" fillId="4" borderId="97" xfId="0" applyFont="1" applyFill="1" applyBorder="1" applyAlignment="1">
      <alignment horizontal="center" vertical="center" wrapText="1"/>
    </xf>
    <xf numFmtId="0" fontId="6" fillId="4" borderId="41" xfId="0" applyFont="1" applyFill="1" applyBorder="1" applyAlignment="1">
      <alignment horizontal="center" vertical="center" wrapText="1"/>
    </xf>
    <xf numFmtId="0" fontId="11" fillId="6" borderId="95" xfId="0" applyFont="1" applyFill="1" applyBorder="1" applyAlignment="1">
      <alignment horizontal="left" vertical="center" wrapText="1"/>
    </xf>
    <xf numFmtId="0" fontId="11" fillId="6" borderId="96" xfId="0" applyFont="1" applyFill="1" applyBorder="1" applyAlignment="1">
      <alignment horizontal="left" vertical="center"/>
    </xf>
    <xf numFmtId="0" fontId="11" fillId="6" borderId="96" xfId="0" applyFont="1" applyFill="1" applyBorder="1" applyAlignment="1">
      <alignment horizontal="left" vertical="center" wrapText="1"/>
    </xf>
    <xf numFmtId="0" fontId="11" fillId="6" borderId="97" xfId="0" applyFont="1" applyFill="1" applyBorder="1" applyAlignment="1">
      <alignment horizontal="left" vertical="center" wrapText="1"/>
    </xf>
    <xf numFmtId="0" fontId="11" fillId="6" borderId="41" xfId="0" applyFont="1" applyFill="1" applyBorder="1" applyAlignment="1">
      <alignment horizontal="left" vertical="center" wrapText="1"/>
    </xf>
    <xf numFmtId="0" fontId="11" fillId="6" borderId="98" xfId="0" applyFont="1" applyFill="1" applyBorder="1" applyAlignment="1">
      <alignment horizontal="center" vertical="center" wrapText="1"/>
    </xf>
    <xf numFmtId="1" fontId="10" fillId="5" borderId="75" xfId="1" applyNumberFormat="1" applyFont="1" applyFill="1" applyBorder="1" applyAlignment="1" applyProtection="1">
      <alignment horizontal="center" vertical="center"/>
      <protection locked="0"/>
    </xf>
    <xf numFmtId="1" fontId="10" fillId="5" borderId="81" xfId="1" applyNumberFormat="1" applyFont="1" applyFill="1" applyBorder="1" applyAlignment="1" applyProtection="1">
      <alignment horizontal="center" vertical="center"/>
      <protection locked="0"/>
    </xf>
    <xf numFmtId="1" fontId="10" fillId="5" borderId="28" xfId="1" applyNumberFormat="1" applyFont="1" applyFill="1" applyBorder="1" applyAlignment="1" applyProtection="1">
      <alignment horizontal="center" vertical="center"/>
      <protection locked="0"/>
    </xf>
    <xf numFmtId="1" fontId="10" fillId="5" borderId="82" xfId="1" applyNumberFormat="1" applyFont="1" applyFill="1" applyBorder="1" applyAlignment="1" applyProtection="1">
      <alignment horizontal="center" vertical="center"/>
      <protection locked="0"/>
    </xf>
    <xf numFmtId="0" fontId="11" fillId="0" borderId="37" xfId="0" applyFont="1" applyBorder="1" applyAlignment="1" applyProtection="1">
      <alignment horizontal="center" vertical="center"/>
      <protection locked="0"/>
    </xf>
    <xf numFmtId="0" fontId="11" fillId="3" borderId="41" xfId="0" applyFont="1" applyFill="1" applyBorder="1" applyAlignment="1" applyProtection="1">
      <alignment horizontal="center" vertical="center"/>
    </xf>
    <xf numFmtId="0" fontId="11" fillId="6" borderId="95" xfId="0" applyFont="1" applyFill="1" applyBorder="1" applyAlignment="1">
      <alignment horizontal="center" vertical="center" wrapText="1"/>
    </xf>
    <xf numFmtId="0" fontId="11" fillId="6" borderId="96" xfId="0" applyFont="1" applyFill="1" applyBorder="1" applyAlignment="1">
      <alignment horizontal="center" vertical="center" wrapText="1"/>
    </xf>
    <xf numFmtId="0" fontId="11" fillId="6" borderId="97" xfId="0" applyFont="1" applyFill="1" applyBorder="1" applyAlignment="1">
      <alignment horizontal="center" vertical="center" wrapText="1"/>
    </xf>
    <xf numFmtId="0" fontId="19" fillId="0" borderId="77" xfId="0" applyFont="1" applyBorder="1" applyAlignment="1">
      <alignment horizontal="left" vertical="center" wrapText="1"/>
    </xf>
    <xf numFmtId="0" fontId="19" fillId="0" borderId="78" xfId="0" applyFont="1" applyBorder="1" applyAlignment="1">
      <alignment horizontal="left" vertical="center" wrapText="1"/>
    </xf>
    <xf numFmtId="0" fontId="19" fillId="0" borderId="79" xfId="0" applyFont="1" applyBorder="1" applyAlignment="1">
      <alignment horizontal="left" vertical="center" wrapText="1"/>
    </xf>
    <xf numFmtId="0" fontId="22" fillId="3" borderId="43" xfId="0" applyFont="1" applyFill="1" applyBorder="1" applyAlignment="1">
      <alignment horizontal="left" vertical="center"/>
    </xf>
    <xf numFmtId="0" fontId="19" fillId="0" borderId="40" xfId="0" applyFont="1" applyBorder="1" applyAlignment="1">
      <alignment horizontal="center" vertical="center" wrapText="1"/>
    </xf>
    <xf numFmtId="0" fontId="19" fillId="0" borderId="34" xfId="0" applyFont="1" applyBorder="1" applyAlignment="1">
      <alignment horizontal="center" vertical="center" wrapText="1"/>
    </xf>
    <xf numFmtId="0" fontId="19" fillId="0" borderId="41" xfId="0" applyFont="1" applyBorder="1" applyAlignment="1">
      <alignment horizontal="center" vertical="center" wrapText="1"/>
    </xf>
    <xf numFmtId="0" fontId="19" fillId="5" borderId="16" xfId="0" applyFont="1" applyFill="1" applyBorder="1" applyAlignment="1">
      <alignment vertical="top" wrapText="1"/>
    </xf>
    <xf numFmtId="0" fontId="19" fillId="5" borderId="17" xfId="0" applyFont="1" applyFill="1" applyBorder="1" applyAlignment="1">
      <alignment vertical="top" wrapText="1"/>
    </xf>
    <xf numFmtId="0" fontId="19" fillId="5" borderId="18" xfId="0" applyFont="1" applyFill="1" applyBorder="1" applyAlignment="1">
      <alignment vertical="top" wrapText="1"/>
    </xf>
    <xf numFmtId="0" fontId="19" fillId="5" borderId="40" xfId="0" applyFont="1" applyFill="1" applyBorder="1" applyAlignment="1">
      <alignment horizontal="left" vertical="top" wrapText="1"/>
    </xf>
    <xf numFmtId="0" fontId="19" fillId="5" borderId="34" xfId="0" applyFont="1" applyFill="1" applyBorder="1" applyAlignment="1">
      <alignment horizontal="left" vertical="top" wrapText="1"/>
    </xf>
    <xf numFmtId="0" fontId="19" fillId="5" borderId="41" xfId="0" applyFont="1" applyFill="1" applyBorder="1" applyAlignment="1">
      <alignment horizontal="left" vertical="top" wrapText="1"/>
    </xf>
    <xf numFmtId="0" fontId="28" fillId="5" borderId="0" xfId="0" applyFont="1" applyFill="1" applyBorder="1" applyAlignment="1">
      <alignment horizontal="left" vertical="top" wrapText="1"/>
    </xf>
    <xf numFmtId="0" fontId="4" fillId="5" borderId="0" xfId="0" applyFont="1" applyFill="1" applyBorder="1" applyAlignment="1">
      <alignment horizontal="center" vertical="top" wrapText="1"/>
    </xf>
    <xf numFmtId="0" fontId="26" fillId="5" borderId="3" xfId="0" applyFont="1" applyFill="1" applyBorder="1" applyAlignment="1">
      <alignment horizontal="center"/>
    </xf>
    <xf numFmtId="0" fontId="26" fillId="5" borderId="4" xfId="0" applyFont="1" applyFill="1" applyBorder="1" applyAlignment="1">
      <alignment horizontal="center"/>
    </xf>
    <xf numFmtId="0" fontId="22" fillId="3" borderId="76" xfId="0" applyFont="1" applyFill="1" applyBorder="1" applyAlignment="1">
      <alignment horizontal="left" vertical="center"/>
    </xf>
    <xf numFmtId="0" fontId="22" fillId="3" borderId="65" xfId="0" applyFont="1" applyFill="1" applyBorder="1" applyAlignment="1">
      <alignment horizontal="left" vertical="center"/>
    </xf>
    <xf numFmtId="0" fontId="22" fillId="3" borderId="45" xfId="0" applyFont="1" applyFill="1" applyBorder="1" applyAlignment="1">
      <alignment horizontal="left" vertical="center"/>
    </xf>
    <xf numFmtId="0" fontId="22" fillId="3" borderId="64" xfId="0" applyFont="1" applyFill="1" applyBorder="1" applyAlignment="1">
      <alignment horizontal="left" vertical="center"/>
    </xf>
    <xf numFmtId="0" fontId="11" fillId="0" borderId="0" xfId="0" applyFont="1" applyAlignment="1">
      <alignment vertical="top" wrapText="1"/>
    </xf>
    <xf numFmtId="0" fontId="11" fillId="0" borderId="0" xfId="0" applyFont="1" applyAlignment="1">
      <alignment horizontal="left" vertical="center" wrapText="1"/>
    </xf>
    <xf numFmtId="0" fontId="6" fillId="0" borderId="0" xfId="0" applyFont="1" applyAlignment="1">
      <alignment horizontal="center" wrapText="1"/>
    </xf>
    <xf numFmtId="0" fontId="11" fillId="0" borderId="0" xfId="0" applyFont="1"/>
    <xf numFmtId="0" fontId="11" fillId="0" borderId="0" xfId="0" applyFont="1" applyAlignment="1"/>
    <xf numFmtId="0" fontId="11" fillId="0" borderId="0" xfId="0" applyFont="1" applyAlignment="1">
      <alignment wrapText="1"/>
    </xf>
    <xf numFmtId="0" fontId="17" fillId="0" borderId="56" xfId="0" applyFont="1" applyBorder="1" applyAlignment="1" applyProtection="1">
      <alignment horizontal="left" vertical="top" wrapText="1"/>
      <protection locked="0"/>
    </xf>
    <xf numFmtId="0" fontId="17" fillId="0" borderId="57" xfId="0" applyFont="1" applyBorder="1" applyAlignment="1" applyProtection="1">
      <alignment horizontal="left" vertical="top" wrapText="1"/>
      <protection locked="0"/>
    </xf>
    <xf numFmtId="0" fontId="17" fillId="0" borderId="58" xfId="0" applyFont="1" applyBorder="1" applyAlignment="1" applyProtection="1">
      <alignment horizontal="left" vertical="top" wrapText="1"/>
      <protection locked="0"/>
    </xf>
    <xf numFmtId="0" fontId="17" fillId="0" borderId="59"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60" xfId="0" applyFont="1" applyBorder="1" applyAlignment="1" applyProtection="1">
      <alignment horizontal="left" vertical="top" wrapText="1"/>
      <protection locked="0"/>
    </xf>
    <xf numFmtId="0" fontId="17" fillId="0" borderId="61" xfId="0" applyFont="1" applyBorder="1" applyAlignment="1" applyProtection="1">
      <alignment horizontal="left" vertical="top" wrapText="1"/>
      <protection locked="0"/>
    </xf>
    <xf numFmtId="0" fontId="17" fillId="0" borderId="62" xfId="0" applyFont="1" applyBorder="1" applyAlignment="1" applyProtection="1">
      <alignment horizontal="left" vertical="top" wrapText="1"/>
      <protection locked="0"/>
    </xf>
    <xf numFmtId="0" fontId="17" fillId="0" borderId="63" xfId="0" applyFont="1" applyBorder="1" applyAlignment="1" applyProtection="1">
      <alignment horizontal="left" vertical="top" wrapText="1"/>
      <protection locked="0"/>
    </xf>
    <xf numFmtId="0" fontId="11" fillId="0" borderId="26" xfId="0" applyFont="1" applyBorder="1" applyAlignment="1">
      <alignment vertical="center" wrapText="1"/>
    </xf>
    <xf numFmtId="0" fontId="11" fillId="0" borderId="17" xfId="0" applyFont="1" applyBorder="1" applyAlignment="1">
      <alignment vertical="center" wrapText="1"/>
    </xf>
    <xf numFmtId="0" fontId="11" fillId="0" borderId="18" xfId="0" applyFont="1" applyBorder="1" applyAlignment="1">
      <alignment vertical="center" wrapText="1"/>
    </xf>
    <xf numFmtId="0" fontId="6" fillId="7" borderId="40" xfId="0" applyFont="1" applyFill="1" applyBorder="1" applyAlignment="1">
      <alignment horizontal="center" vertical="center" wrapText="1"/>
    </xf>
    <xf numFmtId="0" fontId="6" fillId="7" borderId="34" xfId="0" applyFont="1" applyFill="1" applyBorder="1" applyAlignment="1">
      <alignment horizontal="center" vertical="center" wrapText="1"/>
    </xf>
    <xf numFmtId="0" fontId="6" fillId="8" borderId="40" xfId="0" applyFont="1" applyFill="1" applyBorder="1" applyAlignment="1">
      <alignment horizontal="center" vertical="center"/>
    </xf>
    <xf numFmtId="0" fontId="6" fillId="8" borderId="26"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1" xfId="0" applyFont="1" applyFill="1" applyBorder="1" applyAlignment="1">
      <alignment horizontal="center" vertical="center"/>
    </xf>
    <xf numFmtId="49" fontId="10" fillId="4" borderId="75" xfId="1" applyNumberFormat="1" applyFont="1" applyFill="1" applyBorder="1" applyAlignment="1">
      <alignment horizontal="center" vertical="center"/>
    </xf>
    <xf numFmtId="49" fontId="10" fillId="4" borderId="21" xfId="1" applyNumberFormat="1" applyFont="1" applyFill="1" applyBorder="1" applyAlignment="1">
      <alignment horizontal="center" vertical="center"/>
    </xf>
    <xf numFmtId="0" fontId="11" fillId="0" borderId="16" xfId="0" applyFont="1" applyBorder="1" applyAlignment="1">
      <alignment vertical="center" wrapText="1"/>
    </xf>
    <xf numFmtId="0" fontId="11" fillId="5" borderId="16" xfId="0" applyFont="1" applyFill="1" applyBorder="1" applyAlignment="1">
      <alignment vertical="center" wrapText="1"/>
    </xf>
    <xf numFmtId="0" fontId="11" fillId="5" borderId="17" xfId="0" applyFont="1" applyFill="1" applyBorder="1" applyAlignment="1">
      <alignment vertical="center" wrapText="1"/>
    </xf>
    <xf numFmtId="0" fontId="11" fillId="5" borderId="18" xfId="0" applyFont="1" applyFill="1" applyBorder="1" applyAlignment="1">
      <alignment vertical="center" wrapText="1"/>
    </xf>
    <xf numFmtId="0" fontId="11" fillId="5" borderId="40" xfId="0" applyFont="1" applyFill="1" applyBorder="1" applyAlignment="1">
      <alignment horizontal="left" vertical="top" wrapText="1"/>
    </xf>
    <xf numFmtId="0" fontId="11" fillId="5" borderId="34" xfId="0" applyFont="1" applyFill="1" applyBorder="1" applyAlignment="1">
      <alignment horizontal="left" vertical="top" wrapText="1"/>
    </xf>
    <xf numFmtId="0" fontId="23" fillId="3" borderId="24" xfId="0" applyFont="1" applyFill="1" applyBorder="1" applyAlignment="1">
      <alignment horizontal="left" vertical="center" wrapText="1"/>
    </xf>
    <xf numFmtId="0" fontId="23" fillId="3" borderId="44" xfId="0" applyFont="1" applyFill="1" applyBorder="1" applyAlignment="1">
      <alignment horizontal="left" vertical="center" wrapText="1"/>
    </xf>
    <xf numFmtId="0" fontId="23" fillId="3" borderId="30" xfId="0" applyFont="1" applyFill="1" applyBorder="1" applyAlignment="1">
      <alignment horizontal="left" vertical="center" wrapText="1"/>
    </xf>
    <xf numFmtId="0" fontId="23" fillId="3" borderId="42" xfId="0" applyFont="1" applyFill="1" applyBorder="1" applyAlignment="1">
      <alignment horizontal="left" vertical="center" wrapText="1"/>
    </xf>
    <xf numFmtId="0" fontId="8" fillId="2" borderId="40" xfId="0" applyFont="1" applyFill="1" applyBorder="1" applyAlignment="1">
      <alignment horizontal="center" vertical="top" wrapText="1"/>
    </xf>
    <xf numFmtId="0" fontId="8" fillId="2" borderId="34" xfId="0" applyFont="1" applyFill="1" applyBorder="1" applyAlignment="1">
      <alignment horizontal="center" vertical="top" wrapText="1"/>
    </xf>
    <xf numFmtId="0" fontId="8" fillId="2" borderId="41" xfId="0" applyFont="1" applyFill="1" applyBorder="1" applyAlignment="1">
      <alignment horizontal="center" vertical="top" wrapText="1"/>
    </xf>
    <xf numFmtId="0" fontId="11" fillId="0" borderId="86" xfId="0" applyFont="1" applyBorder="1" applyAlignment="1">
      <alignment horizontal="left" vertical="center" wrapText="1"/>
    </xf>
    <xf numFmtId="0" fontId="11" fillId="0" borderId="33" xfId="0" applyFont="1" applyBorder="1" applyAlignment="1">
      <alignment horizontal="left" vertical="center" wrapText="1"/>
    </xf>
    <xf numFmtId="0" fontId="11" fillId="0" borderId="87" xfId="0" applyFont="1" applyBorder="1" applyAlignment="1">
      <alignment horizontal="left" vertical="center" wrapText="1"/>
    </xf>
    <xf numFmtId="0" fontId="23" fillId="3" borderId="24" xfId="0" applyFont="1" applyFill="1" applyBorder="1" applyAlignment="1">
      <alignment horizontal="left" vertical="center"/>
    </xf>
    <xf numFmtId="0" fontId="23" fillId="3" borderId="67" xfId="0" applyFont="1" applyFill="1" applyBorder="1" applyAlignment="1">
      <alignment horizontal="left" vertical="center"/>
    </xf>
    <xf numFmtId="0" fontId="23" fillId="3" borderId="0" xfId="0" applyFont="1" applyFill="1" applyBorder="1" applyAlignment="1">
      <alignment horizontal="left" vertical="center"/>
    </xf>
    <xf numFmtId="0" fontId="11" fillId="0" borderId="48" xfId="0" applyFont="1" applyBorder="1" applyAlignment="1">
      <alignment horizontal="left" vertical="top" wrapText="1"/>
    </xf>
    <xf numFmtId="0" fontId="11" fillId="0" borderId="49" xfId="0" applyFont="1" applyBorder="1" applyAlignment="1">
      <alignment horizontal="left" vertical="top" wrapText="1"/>
    </xf>
    <xf numFmtId="0" fontId="11" fillId="0" borderId="50" xfId="0" applyFont="1" applyBorder="1" applyAlignment="1">
      <alignment horizontal="left" vertical="top" wrapText="1"/>
    </xf>
    <xf numFmtId="0" fontId="11" fillId="0" borderId="51" xfId="0" applyFont="1" applyBorder="1" applyAlignment="1">
      <alignment horizontal="left" vertical="top" wrapText="1"/>
    </xf>
    <xf numFmtId="0" fontId="11" fillId="0" borderId="0" xfId="0" applyFont="1" applyBorder="1" applyAlignment="1">
      <alignment horizontal="left" vertical="top" wrapText="1"/>
    </xf>
    <xf numFmtId="0" fontId="11" fillId="0" borderId="52" xfId="0" applyFont="1" applyBorder="1" applyAlignment="1">
      <alignment horizontal="left" vertical="top" wrapText="1"/>
    </xf>
    <xf numFmtId="0" fontId="11" fillId="0" borderId="53" xfId="0" applyFont="1" applyBorder="1" applyAlignment="1">
      <alignment horizontal="left" vertical="top" wrapText="1"/>
    </xf>
    <xf numFmtId="0" fontId="11" fillId="0" borderId="54" xfId="0" applyFont="1" applyBorder="1" applyAlignment="1">
      <alignment horizontal="left" vertical="top" wrapText="1"/>
    </xf>
    <xf numFmtId="0" fontId="11" fillId="0" borderId="55" xfId="0" applyFont="1" applyBorder="1" applyAlignment="1">
      <alignment horizontal="left" vertical="top" wrapText="1"/>
    </xf>
    <xf numFmtId="0" fontId="18" fillId="0" borderId="48" xfId="0" applyFont="1" applyBorder="1" applyAlignment="1" applyProtection="1">
      <alignment horizontal="left" vertical="top"/>
      <protection locked="0"/>
    </xf>
    <xf numFmtId="0" fontId="18" fillId="0" borderId="49" xfId="0" applyFont="1" applyBorder="1" applyAlignment="1" applyProtection="1">
      <alignment horizontal="left" vertical="top"/>
      <protection locked="0"/>
    </xf>
    <xf numFmtId="0" fontId="18" fillId="0" borderId="50" xfId="0" applyFont="1" applyBorder="1" applyAlignment="1" applyProtection="1">
      <alignment horizontal="left" vertical="top"/>
      <protection locked="0"/>
    </xf>
    <xf numFmtId="0" fontId="18" fillId="0" borderId="51" xfId="0" applyFont="1" applyBorder="1" applyAlignment="1" applyProtection="1">
      <alignment horizontal="left" vertical="top"/>
      <protection locked="0"/>
    </xf>
    <xf numFmtId="0" fontId="18" fillId="0" borderId="0" xfId="0" applyFont="1" applyBorder="1" applyAlignment="1" applyProtection="1">
      <alignment horizontal="left" vertical="top"/>
      <protection locked="0"/>
    </xf>
    <xf numFmtId="0" fontId="18" fillId="0" borderId="52" xfId="0" applyFont="1" applyBorder="1" applyAlignment="1" applyProtection="1">
      <alignment horizontal="left" vertical="top"/>
      <protection locked="0"/>
    </xf>
    <xf numFmtId="0" fontId="18" fillId="0" borderId="53" xfId="0" applyFont="1" applyBorder="1" applyAlignment="1" applyProtection="1">
      <alignment horizontal="left" vertical="top"/>
      <protection locked="0"/>
    </xf>
    <xf numFmtId="0" fontId="18" fillId="0" borderId="54" xfId="0" applyFont="1" applyBorder="1" applyAlignment="1" applyProtection="1">
      <alignment horizontal="left" vertical="top"/>
      <protection locked="0"/>
    </xf>
    <xf numFmtId="0" fontId="18" fillId="0" borderId="55" xfId="0" applyFont="1" applyBorder="1" applyAlignment="1" applyProtection="1">
      <alignment horizontal="left" vertical="top"/>
      <protection locked="0"/>
    </xf>
    <xf numFmtId="0" fontId="6" fillId="13" borderId="46" xfId="0" applyFont="1" applyFill="1" applyBorder="1" applyAlignment="1">
      <alignment horizontal="center" vertical="top" wrapText="1"/>
    </xf>
    <xf numFmtId="0" fontId="6" fillId="13" borderId="0" xfId="0" applyFont="1" applyFill="1" applyBorder="1" applyAlignment="1">
      <alignment horizontal="center" vertical="top" wrapText="1"/>
    </xf>
    <xf numFmtId="0" fontId="6" fillId="13" borderId="47" xfId="0" applyFont="1" applyFill="1" applyBorder="1" applyAlignment="1">
      <alignment horizontal="center" vertical="top" wrapText="1"/>
    </xf>
    <xf numFmtId="0" fontId="6" fillId="13" borderId="0" xfId="0" applyFont="1" applyFill="1" applyBorder="1" applyAlignment="1">
      <alignment horizontal="left" vertical="top" wrapText="1"/>
    </xf>
    <xf numFmtId="0" fontId="6" fillId="13" borderId="42" xfId="0" applyFont="1" applyFill="1" applyBorder="1" applyAlignment="1">
      <alignment horizontal="left" vertical="top" wrapText="1"/>
    </xf>
    <xf numFmtId="0" fontId="6" fillId="0" borderId="56" xfId="0" applyFont="1" applyBorder="1" applyAlignment="1">
      <alignment horizontal="left" vertical="top" wrapText="1"/>
    </xf>
    <xf numFmtId="0" fontId="6" fillId="0" borderId="57" xfId="0" applyFont="1" applyBorder="1" applyAlignment="1">
      <alignment horizontal="left" vertical="top" wrapText="1"/>
    </xf>
    <xf numFmtId="0" fontId="6" fillId="0" borderId="58" xfId="0" applyFont="1" applyBorder="1" applyAlignment="1">
      <alignment horizontal="left" vertical="top" wrapText="1"/>
    </xf>
    <xf numFmtId="0" fontId="6" fillId="0" borderId="59" xfId="0" applyFont="1" applyBorder="1" applyAlignment="1">
      <alignment horizontal="left" vertical="top" wrapText="1"/>
    </xf>
    <xf numFmtId="0" fontId="6" fillId="0" borderId="0" xfId="0" applyFont="1" applyBorder="1" applyAlignment="1">
      <alignment horizontal="left" vertical="top" wrapText="1"/>
    </xf>
    <xf numFmtId="0" fontId="6" fillId="0" borderId="60" xfId="0" applyFont="1" applyBorder="1" applyAlignment="1">
      <alignment horizontal="left" vertical="top" wrapText="1"/>
    </xf>
    <xf numFmtId="0" fontId="6" fillId="0" borderId="61" xfId="0" applyFont="1" applyBorder="1" applyAlignment="1">
      <alignment horizontal="left" vertical="top" wrapText="1"/>
    </xf>
    <xf numFmtId="0" fontId="6" fillId="0" borderId="62" xfId="0" applyFont="1" applyBorder="1" applyAlignment="1">
      <alignment horizontal="left" vertical="top" wrapText="1"/>
    </xf>
    <xf numFmtId="0" fontId="6" fillId="0" borderId="63" xfId="0" applyFont="1" applyBorder="1" applyAlignment="1">
      <alignment horizontal="left" vertical="top"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7" borderId="14" xfId="0" applyFont="1" applyFill="1" applyBorder="1" applyAlignment="1">
      <alignment horizontal="center" vertical="center"/>
    </xf>
    <xf numFmtId="0" fontId="6" fillId="7" borderId="28" xfId="0" applyFont="1" applyFill="1" applyBorder="1" applyAlignment="1">
      <alignment horizontal="center" vertical="center"/>
    </xf>
    <xf numFmtId="0" fontId="6" fillId="4" borderId="9" xfId="0" applyFont="1" applyFill="1" applyBorder="1" applyAlignment="1">
      <alignment horizontal="center" wrapText="1"/>
    </xf>
    <xf numFmtId="0" fontId="6" fillId="4" borderId="12" xfId="0" applyFont="1" applyFill="1" applyBorder="1" applyAlignment="1">
      <alignment horizontal="center" wrapText="1"/>
    </xf>
    <xf numFmtId="0" fontId="11" fillId="10" borderId="67" xfId="0" applyFont="1" applyFill="1" applyBorder="1" applyAlignment="1">
      <alignment horizontal="center" vertical="top" wrapText="1"/>
    </xf>
    <xf numFmtId="0" fontId="11" fillId="10" borderId="0" xfId="0" applyFont="1" applyFill="1" applyBorder="1" applyAlignment="1">
      <alignment horizontal="center" vertical="top" wrapText="1"/>
    </xf>
    <xf numFmtId="0" fontId="6" fillId="8" borderId="41" xfId="0" applyFont="1" applyFill="1" applyBorder="1" applyAlignment="1">
      <alignment horizontal="center" vertical="center"/>
    </xf>
    <xf numFmtId="0" fontId="6" fillId="4" borderId="74" xfId="0" applyFont="1" applyFill="1" applyBorder="1" applyAlignment="1">
      <alignment horizontal="center" vertical="center" wrapText="1"/>
    </xf>
    <xf numFmtId="0" fontId="6" fillId="4" borderId="99" xfId="0" applyFont="1" applyFill="1" applyBorder="1" applyAlignment="1">
      <alignment horizontal="center" vertical="center" wrapText="1"/>
    </xf>
    <xf numFmtId="0" fontId="23" fillId="3" borderId="30" xfId="0" applyFont="1" applyFill="1" applyBorder="1" applyAlignment="1">
      <alignment horizontal="left" vertical="center"/>
    </xf>
    <xf numFmtId="0" fontId="23" fillId="3" borderId="66" xfId="0" applyFont="1" applyFill="1" applyBorder="1" applyAlignment="1">
      <alignment horizontal="left" vertical="center"/>
    </xf>
    <xf numFmtId="0" fontId="6" fillId="6" borderId="32" xfId="0" applyFont="1" applyFill="1" applyBorder="1" applyAlignment="1">
      <alignment horizontal="center" vertical="center"/>
    </xf>
    <xf numFmtId="0" fontId="6" fillId="6" borderId="30" xfId="0" applyFont="1" applyFill="1" applyBorder="1" applyAlignment="1">
      <alignment horizontal="center" vertical="center"/>
    </xf>
    <xf numFmtId="0" fontId="6" fillId="2" borderId="16" xfId="0" applyFont="1" applyFill="1" applyBorder="1" applyAlignment="1">
      <alignment vertical="top" wrapText="1"/>
    </xf>
    <xf numFmtId="0" fontId="6" fillId="2" borderId="18" xfId="0" applyFont="1" applyFill="1" applyBorder="1" applyAlignment="1">
      <alignment vertical="top" wrapText="1"/>
    </xf>
    <xf numFmtId="0" fontId="6" fillId="4" borderId="16" xfId="0" applyFont="1" applyFill="1" applyBorder="1" applyAlignment="1">
      <alignment horizontal="center" vertical="center"/>
    </xf>
    <xf numFmtId="0" fontId="6" fillId="4" borderId="18" xfId="0" applyFont="1" applyFill="1" applyBorder="1" applyAlignment="1">
      <alignment horizontal="center" vertical="center"/>
    </xf>
    <xf numFmtId="49" fontId="10" fillId="4" borderId="11" xfId="1" applyNumberFormat="1" applyFont="1" applyFill="1" applyBorder="1" applyAlignment="1">
      <alignment horizontal="center" vertical="center"/>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7" fillId="9" borderId="32" xfId="0" applyFont="1" applyFill="1" applyBorder="1" applyAlignment="1">
      <alignment horizontal="center" vertical="center" wrapText="1"/>
    </xf>
    <xf numFmtId="0" fontId="7" fillId="9" borderId="30" xfId="0" applyFont="1" applyFill="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8" borderId="23" xfId="0" applyFont="1" applyFill="1" applyBorder="1" applyAlignment="1">
      <alignment horizontal="center" vertical="center"/>
    </xf>
    <xf numFmtId="0" fontId="6" fillId="8" borderId="22" xfId="0" applyFont="1" applyFill="1" applyBorder="1" applyAlignment="1">
      <alignment horizontal="center" vertical="center"/>
    </xf>
    <xf numFmtId="0" fontId="7" fillId="0" borderId="24"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66" xfId="0" applyFont="1" applyBorder="1" applyAlignment="1">
      <alignment horizontal="center" vertical="center" wrapText="1"/>
    </xf>
    <xf numFmtId="49" fontId="10" fillId="4" borderId="9" xfId="1" applyNumberFormat="1" applyFont="1" applyFill="1" applyBorder="1" applyAlignment="1">
      <alignment horizontal="center" vertical="center"/>
    </xf>
    <xf numFmtId="0" fontId="6" fillId="2" borderId="16" xfId="0" applyFont="1" applyFill="1" applyBorder="1" applyAlignment="1">
      <alignment horizontal="left" vertical="center" wrapText="1"/>
    </xf>
    <xf numFmtId="0" fontId="6" fillId="2" borderId="18" xfId="0" applyFont="1" applyFill="1" applyBorder="1" applyAlignment="1">
      <alignment horizontal="left" vertical="center" wrapText="1"/>
    </xf>
    <xf numFmtId="0" fontId="6" fillId="2" borderId="40" xfId="0" applyFont="1" applyFill="1" applyBorder="1" applyAlignment="1">
      <alignment horizontal="left" vertical="center" wrapText="1"/>
    </xf>
    <xf numFmtId="0" fontId="6" fillId="2" borderId="41" xfId="0" applyFont="1" applyFill="1" applyBorder="1" applyAlignment="1">
      <alignment horizontal="left" vertical="center" wrapText="1"/>
    </xf>
    <xf numFmtId="0" fontId="6" fillId="2" borderId="40" xfId="0" applyFont="1" applyFill="1" applyBorder="1" applyAlignment="1">
      <alignment vertical="top" wrapText="1"/>
    </xf>
    <xf numFmtId="0" fontId="6" fillId="2" borderId="41" xfId="0" applyFont="1" applyFill="1" applyBorder="1" applyAlignment="1">
      <alignment vertical="top" wrapText="1"/>
    </xf>
    <xf numFmtId="49" fontId="10" fillId="4" borderId="19" xfId="1" applyNumberFormat="1"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cellXfs>
  <cellStyles count="3">
    <cellStyle name="Neutral" xfId="2" builtinId="28"/>
    <cellStyle name="Normal" xfId="0" builtinId="0"/>
    <cellStyle name="Normal 3" xfId="1"/>
  </cellStyles>
  <dxfs count="28">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ont>
        <color rgb="FF9C0006"/>
      </font>
      <fill>
        <patternFill>
          <bgColor rgb="FFFFC7CE"/>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7"/>
      <tableStyleElement type="headerRow"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37"/>
  <sheetViews>
    <sheetView showGridLines="0" showWhiteSpace="0" zoomScale="40" zoomScaleNormal="40" zoomScalePageLayoutView="30" workbookViewId="0">
      <pane xSplit="4" ySplit="2" topLeftCell="E3" activePane="bottomRight" state="frozen"/>
      <selection pane="topRight" activeCell="D1" sqref="D1"/>
      <selection pane="bottomLeft" activeCell="A3" sqref="A3"/>
      <selection pane="bottomRight" activeCell="E19" sqref="E19"/>
    </sheetView>
  </sheetViews>
  <sheetFormatPr defaultColWidth="9" defaultRowHeight="45" customHeight="1"/>
  <cols>
    <col min="1" max="1" width="6.42578125" style="99" customWidth="1"/>
    <col min="2" max="2" width="66.42578125" style="114" customWidth="1" collapsed="1"/>
    <col min="3" max="3" width="164.7109375" style="115" customWidth="1" collapsed="1"/>
    <col min="4" max="4" width="21.85546875" style="122" bestFit="1" customWidth="1" collapsed="1"/>
    <col min="5" max="5" width="205.85546875" style="116" customWidth="1" collapsed="1"/>
    <col min="6" max="6" width="180.5703125" style="117" customWidth="1" collapsed="1"/>
    <col min="7" max="35" width="9" style="99"/>
    <col min="36" max="16384" width="9" style="99" collapsed="1"/>
  </cols>
  <sheetData>
    <row r="1" spans="2:34" s="91" customFormat="1" ht="45" customHeight="1">
      <c r="B1" s="210" t="s">
        <v>105</v>
      </c>
      <c r="C1" s="211"/>
      <c r="D1" s="211"/>
      <c r="E1" s="211"/>
      <c r="F1" s="92"/>
    </row>
    <row r="2" spans="2:34" s="93" customFormat="1" ht="45" customHeight="1">
      <c r="B2" s="94" t="s">
        <v>17</v>
      </c>
      <c r="C2" s="95" t="s">
        <v>18</v>
      </c>
      <c r="D2" s="96" t="s">
        <v>31</v>
      </c>
      <c r="E2" s="97" t="s">
        <v>16</v>
      </c>
      <c r="F2" s="98" t="s">
        <v>29</v>
      </c>
    </row>
    <row r="3" spans="2:34" ht="45" customHeight="1" thickBot="1">
      <c r="B3" s="215" t="s">
        <v>144</v>
      </c>
      <c r="C3" s="213"/>
      <c r="D3" s="213"/>
      <c r="E3" s="213"/>
      <c r="F3" s="214"/>
    </row>
    <row r="4" spans="2:34" s="100" customFormat="1" ht="45" customHeight="1">
      <c r="B4" s="202" t="s">
        <v>112</v>
      </c>
      <c r="C4" s="101" t="s">
        <v>67</v>
      </c>
      <c r="D4" s="109" t="s">
        <v>68</v>
      </c>
      <c r="E4" s="102" t="s">
        <v>115</v>
      </c>
      <c r="F4" s="103" t="s">
        <v>116</v>
      </c>
    </row>
    <row r="5" spans="2:34" s="100" customFormat="1" ht="45" customHeight="1">
      <c r="B5" s="203"/>
      <c r="C5" s="101" t="s">
        <v>62</v>
      </c>
      <c r="D5" s="109" t="s">
        <v>69</v>
      </c>
      <c r="E5" s="102" t="s">
        <v>117</v>
      </c>
      <c r="F5" s="103" t="s">
        <v>116</v>
      </c>
    </row>
    <row r="6" spans="2:34" s="100" customFormat="1" ht="45" customHeight="1">
      <c r="B6" s="203"/>
      <c r="C6" s="101" t="s">
        <v>63</v>
      </c>
      <c r="D6" s="109" t="s">
        <v>70</v>
      </c>
      <c r="E6" s="102" t="s">
        <v>118</v>
      </c>
      <c r="F6" s="103" t="s">
        <v>116</v>
      </c>
    </row>
    <row r="7" spans="2:34" s="100" customFormat="1" ht="45" customHeight="1">
      <c r="B7" s="203"/>
      <c r="C7" s="101" t="s">
        <v>64</v>
      </c>
      <c r="D7" s="109" t="s">
        <v>71</v>
      </c>
      <c r="E7" s="102" t="s">
        <v>119</v>
      </c>
      <c r="F7" s="103" t="s">
        <v>116</v>
      </c>
    </row>
    <row r="8" spans="2:34" s="100" customFormat="1" ht="45" customHeight="1">
      <c r="B8" s="203"/>
      <c r="C8" s="101" t="s">
        <v>65</v>
      </c>
      <c r="D8" s="109" t="s">
        <v>72</v>
      </c>
      <c r="E8" s="102" t="s">
        <v>120</v>
      </c>
      <c r="F8" s="103" t="s">
        <v>116</v>
      </c>
    </row>
    <row r="9" spans="2:34" s="100" customFormat="1" ht="45" customHeight="1" thickBot="1">
      <c r="B9" s="204"/>
      <c r="C9" s="101" t="s">
        <v>66</v>
      </c>
      <c r="D9" s="109" t="s">
        <v>73</v>
      </c>
      <c r="E9" s="102" t="s">
        <v>121</v>
      </c>
      <c r="F9" s="103" t="s">
        <v>116</v>
      </c>
    </row>
    <row r="10" spans="2:34" s="100" customFormat="1" ht="45" customHeight="1">
      <c r="B10" s="205" t="s">
        <v>130</v>
      </c>
      <c r="C10" s="104" t="s">
        <v>127</v>
      </c>
      <c r="D10" s="105" t="s">
        <v>124</v>
      </c>
      <c r="E10" s="102" t="s">
        <v>134</v>
      </c>
      <c r="F10" s="103"/>
    </row>
    <row r="11" spans="2:34" s="100" customFormat="1" ht="45" customHeight="1">
      <c r="B11" s="206"/>
      <c r="C11" s="104" t="s">
        <v>128</v>
      </c>
      <c r="D11" s="105" t="s">
        <v>125</v>
      </c>
      <c r="E11" s="102" t="s">
        <v>133</v>
      </c>
      <c r="F11" s="103"/>
    </row>
    <row r="12" spans="2:34" s="100" customFormat="1" ht="45" customHeight="1" thickBot="1">
      <c r="B12" s="207"/>
      <c r="C12" s="104" t="s">
        <v>129</v>
      </c>
      <c r="D12" s="106" t="s">
        <v>126</v>
      </c>
      <c r="E12" s="102" t="s">
        <v>132</v>
      </c>
      <c r="F12" s="103"/>
    </row>
    <row r="13" spans="2:34" s="100" customFormat="1" ht="45" customHeight="1" thickBot="1">
      <c r="B13" s="118" t="s">
        <v>164</v>
      </c>
      <c r="C13" s="107" t="s">
        <v>165</v>
      </c>
      <c r="D13" s="106" t="s">
        <v>140</v>
      </c>
      <c r="E13" s="102"/>
      <c r="F13" s="103"/>
    </row>
    <row r="14" spans="2:34" s="100" customFormat="1" ht="45" customHeight="1" thickBot="1">
      <c r="B14" s="118" t="s">
        <v>142</v>
      </c>
      <c r="C14" s="143" t="s">
        <v>163</v>
      </c>
      <c r="D14" s="106" t="s">
        <v>141</v>
      </c>
      <c r="E14" s="102"/>
      <c r="F14" s="103"/>
    </row>
    <row r="15" spans="2:34" ht="45" customHeight="1" thickBot="1">
      <c r="B15" s="198" t="s">
        <v>146</v>
      </c>
      <c r="C15" s="198"/>
      <c r="D15" s="198"/>
      <c r="E15" s="198"/>
      <c r="F15" s="198"/>
    </row>
    <row r="16" spans="2:34" s="2" customFormat="1" ht="45" customHeight="1" thickBot="1">
      <c r="B16" s="199" t="s">
        <v>107</v>
      </c>
      <c r="C16" s="144" t="s">
        <v>108</v>
      </c>
      <c r="D16" s="90" t="s">
        <v>149</v>
      </c>
      <c r="E16" s="102" t="s">
        <v>109</v>
      </c>
      <c r="F16" s="134"/>
      <c r="G16" s="125"/>
      <c r="H16" s="125"/>
      <c r="I16" s="125"/>
      <c r="J16" s="125"/>
      <c r="K16" s="125"/>
      <c r="L16" s="125"/>
      <c r="M16" s="125"/>
      <c r="N16" s="125"/>
      <c r="O16" s="125"/>
      <c r="P16" s="125"/>
      <c r="Q16" s="125"/>
      <c r="R16" s="125"/>
      <c r="S16" s="125"/>
      <c r="T16" s="125"/>
      <c r="U16" s="125"/>
      <c r="V16" s="125"/>
      <c r="W16" s="125"/>
      <c r="X16" s="125"/>
      <c r="Y16" s="125"/>
      <c r="Z16" s="125"/>
      <c r="AA16" s="125"/>
      <c r="AB16" s="126"/>
      <c r="AC16" s="127"/>
      <c r="AD16" s="208"/>
      <c r="AE16" s="128"/>
      <c r="AF16" s="209"/>
      <c r="AG16" s="124"/>
      <c r="AH16" s="3"/>
    </row>
    <row r="17" spans="2:34" s="1" customFormat="1" ht="45" customHeight="1" thickBot="1">
      <c r="B17" s="200"/>
      <c r="C17" s="145" t="s">
        <v>166</v>
      </c>
      <c r="D17" s="90" t="s">
        <v>150</v>
      </c>
      <c r="E17" s="102" t="s">
        <v>106</v>
      </c>
      <c r="F17" s="135"/>
      <c r="G17" s="129"/>
      <c r="H17" s="129"/>
      <c r="I17" s="129"/>
      <c r="J17" s="129"/>
      <c r="K17" s="129"/>
      <c r="L17" s="129"/>
      <c r="M17" s="129"/>
      <c r="N17" s="129"/>
      <c r="O17" s="129"/>
      <c r="P17" s="129"/>
      <c r="Q17" s="129"/>
      <c r="R17" s="129"/>
      <c r="S17" s="129"/>
      <c r="T17" s="129"/>
      <c r="U17" s="129"/>
      <c r="V17" s="129"/>
      <c r="W17" s="129"/>
      <c r="X17" s="129"/>
      <c r="Y17" s="129"/>
      <c r="Z17" s="129"/>
      <c r="AA17" s="129"/>
      <c r="AB17" s="126"/>
      <c r="AC17" s="127"/>
      <c r="AD17" s="208"/>
      <c r="AE17" s="128"/>
      <c r="AF17" s="209"/>
      <c r="AG17" s="124"/>
      <c r="AH17" s="4"/>
    </row>
    <row r="18" spans="2:34" s="1" customFormat="1" ht="45" customHeight="1" thickBot="1">
      <c r="B18" s="200"/>
      <c r="C18" s="144" t="s">
        <v>167</v>
      </c>
      <c r="D18" s="90" t="s">
        <v>151</v>
      </c>
      <c r="E18" s="132"/>
      <c r="F18" s="136"/>
      <c r="G18" s="130"/>
      <c r="H18" s="130"/>
      <c r="I18" s="130"/>
      <c r="J18" s="130"/>
      <c r="K18" s="130"/>
      <c r="L18" s="130"/>
      <c r="M18" s="130"/>
      <c r="N18" s="130"/>
      <c r="O18" s="130"/>
      <c r="P18" s="130"/>
      <c r="Q18" s="130"/>
      <c r="R18" s="130"/>
      <c r="S18" s="130"/>
      <c r="T18" s="130"/>
      <c r="U18" s="130"/>
      <c r="V18" s="130"/>
      <c r="W18" s="130"/>
      <c r="X18" s="130"/>
      <c r="Y18" s="130"/>
      <c r="Z18" s="130"/>
      <c r="AA18" s="130"/>
      <c r="AB18" s="126"/>
      <c r="AC18" s="127"/>
      <c r="AD18" s="208"/>
      <c r="AE18" s="128"/>
      <c r="AF18" s="209"/>
      <c r="AG18" s="124"/>
      <c r="AH18" s="4"/>
    </row>
    <row r="19" spans="2:34" s="1" customFormat="1" ht="45" customHeight="1" thickBot="1">
      <c r="B19" s="200"/>
      <c r="C19" s="146" t="s">
        <v>168</v>
      </c>
      <c r="D19" s="90" t="s">
        <v>152</v>
      </c>
      <c r="E19" s="132"/>
      <c r="F19" s="136"/>
      <c r="G19" s="130"/>
      <c r="H19" s="130"/>
      <c r="I19" s="130"/>
      <c r="J19" s="130"/>
      <c r="K19" s="130"/>
      <c r="L19" s="130"/>
      <c r="M19" s="130"/>
      <c r="N19" s="130"/>
      <c r="O19" s="130"/>
      <c r="P19" s="130"/>
      <c r="Q19" s="130"/>
      <c r="R19" s="130"/>
      <c r="S19" s="130"/>
      <c r="T19" s="130"/>
      <c r="U19" s="130"/>
      <c r="V19" s="130"/>
      <c r="W19" s="130"/>
      <c r="X19" s="130"/>
      <c r="Y19" s="130"/>
      <c r="Z19" s="130"/>
      <c r="AA19" s="130"/>
      <c r="AB19" s="126"/>
      <c r="AC19" s="127"/>
      <c r="AD19" s="208"/>
      <c r="AE19" s="128"/>
      <c r="AF19" s="209"/>
      <c r="AG19" s="124"/>
      <c r="AH19" s="4"/>
    </row>
    <row r="20" spans="2:34" s="1" customFormat="1" ht="45" customHeight="1" thickBot="1">
      <c r="B20" s="200"/>
      <c r="C20" s="146" t="s">
        <v>145</v>
      </c>
      <c r="D20" s="90" t="s">
        <v>153</v>
      </c>
      <c r="E20" s="132"/>
      <c r="F20" s="136"/>
      <c r="G20" s="130"/>
      <c r="H20" s="130"/>
      <c r="I20" s="130"/>
      <c r="J20" s="130"/>
      <c r="K20" s="130"/>
      <c r="L20" s="130"/>
      <c r="M20" s="130"/>
      <c r="N20" s="130"/>
      <c r="O20" s="130"/>
      <c r="P20" s="130"/>
      <c r="Q20" s="130"/>
      <c r="R20" s="130"/>
      <c r="S20" s="130"/>
      <c r="T20" s="130"/>
      <c r="U20" s="130"/>
      <c r="V20" s="130"/>
      <c r="W20" s="130"/>
      <c r="X20" s="130"/>
      <c r="Y20" s="130"/>
      <c r="Z20" s="130"/>
      <c r="AA20" s="130"/>
      <c r="AB20" s="126"/>
      <c r="AC20" s="127"/>
      <c r="AD20" s="208"/>
      <c r="AE20" s="128"/>
      <c r="AF20" s="209"/>
      <c r="AG20" s="124"/>
      <c r="AH20" s="4"/>
    </row>
    <row r="21" spans="2:34" s="2" customFormat="1" ht="45" customHeight="1" thickBot="1">
      <c r="B21" s="200"/>
      <c r="C21" s="144" t="s">
        <v>169</v>
      </c>
      <c r="D21" s="90" t="s">
        <v>154</v>
      </c>
      <c r="E21" s="133"/>
      <c r="F21" s="137"/>
      <c r="G21" s="131"/>
      <c r="H21" s="131"/>
      <c r="I21" s="131"/>
      <c r="J21" s="131"/>
      <c r="K21" s="131"/>
      <c r="L21" s="131"/>
      <c r="M21" s="131"/>
      <c r="N21" s="131"/>
      <c r="O21" s="131"/>
      <c r="P21" s="131"/>
      <c r="Q21" s="131"/>
      <c r="R21" s="131"/>
      <c r="S21" s="131"/>
      <c r="T21" s="131"/>
      <c r="U21" s="131"/>
      <c r="V21" s="131"/>
      <c r="W21" s="131"/>
      <c r="X21" s="131"/>
      <c r="Y21" s="131"/>
      <c r="Z21" s="131"/>
      <c r="AA21" s="131"/>
      <c r="AB21" s="126"/>
      <c r="AC21" s="127"/>
      <c r="AD21" s="208"/>
      <c r="AE21" s="128"/>
      <c r="AF21" s="209"/>
      <c r="AG21" s="124"/>
      <c r="AH21" s="3"/>
    </row>
    <row r="22" spans="2:34" s="2" customFormat="1" ht="45" customHeight="1" thickBot="1">
      <c r="B22" s="200"/>
      <c r="C22" s="144" t="s">
        <v>170</v>
      </c>
      <c r="D22" s="90" t="s">
        <v>155</v>
      </c>
      <c r="E22" s="102" t="s">
        <v>32</v>
      </c>
      <c r="F22" s="134"/>
      <c r="G22" s="125"/>
      <c r="H22" s="125"/>
      <c r="I22" s="125"/>
      <c r="J22" s="125"/>
      <c r="K22" s="125"/>
      <c r="L22" s="125"/>
      <c r="M22" s="125"/>
      <c r="N22" s="125"/>
      <c r="O22" s="125"/>
      <c r="P22" s="125"/>
      <c r="Q22" s="125"/>
      <c r="R22" s="125"/>
      <c r="S22" s="125"/>
      <c r="T22" s="125"/>
      <c r="U22" s="125"/>
      <c r="V22" s="125"/>
      <c r="W22" s="125"/>
      <c r="X22" s="125"/>
      <c r="Y22" s="125"/>
      <c r="Z22" s="125"/>
      <c r="AA22" s="125"/>
      <c r="AB22" s="126"/>
      <c r="AC22" s="127"/>
      <c r="AD22" s="208"/>
      <c r="AE22" s="128"/>
      <c r="AF22" s="209"/>
      <c r="AG22" s="124"/>
      <c r="AH22" s="3"/>
    </row>
    <row r="23" spans="2:34" s="2" customFormat="1" ht="45" customHeight="1" thickBot="1">
      <c r="B23" s="201"/>
      <c r="C23" s="144" t="s">
        <v>171</v>
      </c>
      <c r="D23" s="90" t="s">
        <v>156</v>
      </c>
      <c r="E23" s="108"/>
      <c r="F23" s="123"/>
      <c r="G23" s="131"/>
      <c r="H23" s="131"/>
      <c r="I23" s="131"/>
      <c r="J23" s="131"/>
      <c r="K23" s="131"/>
      <c r="L23" s="131"/>
      <c r="M23" s="131"/>
      <c r="N23" s="131"/>
      <c r="O23" s="131"/>
      <c r="P23" s="131"/>
      <c r="Q23" s="131"/>
      <c r="R23" s="131"/>
      <c r="S23" s="131"/>
      <c r="T23" s="131"/>
      <c r="U23" s="131"/>
      <c r="V23" s="131"/>
      <c r="W23" s="131"/>
      <c r="X23" s="131"/>
      <c r="Y23" s="131"/>
      <c r="Z23" s="131"/>
      <c r="AA23" s="131"/>
      <c r="AB23" s="126"/>
      <c r="AC23" s="127"/>
      <c r="AD23" s="208"/>
      <c r="AE23" s="128"/>
      <c r="AF23" s="209"/>
      <c r="AG23" s="124"/>
      <c r="AH23" s="3"/>
    </row>
    <row r="24" spans="2:34" ht="45" customHeight="1" thickBot="1">
      <c r="B24" s="212" t="s">
        <v>28</v>
      </c>
      <c r="C24" s="213"/>
      <c r="D24" s="213"/>
      <c r="E24" s="213"/>
      <c r="F24" s="214"/>
    </row>
    <row r="25" spans="2:34" ht="45" customHeight="1">
      <c r="B25" s="195" t="s">
        <v>15</v>
      </c>
      <c r="C25" s="119" t="s">
        <v>50</v>
      </c>
      <c r="D25" s="109" t="s">
        <v>33</v>
      </c>
      <c r="E25" s="102" t="s">
        <v>19</v>
      </c>
      <c r="F25" s="110" t="s">
        <v>34</v>
      </c>
    </row>
    <row r="26" spans="2:34" ht="45" customHeight="1">
      <c r="B26" s="196"/>
      <c r="C26" s="104" t="s">
        <v>111</v>
      </c>
      <c r="D26" s="109" t="s">
        <v>77</v>
      </c>
      <c r="E26" s="102" t="s">
        <v>82</v>
      </c>
      <c r="F26" s="110" t="s">
        <v>84</v>
      </c>
    </row>
    <row r="27" spans="2:34" ht="45" customHeight="1">
      <c r="B27" s="196"/>
      <c r="C27" s="104" t="s">
        <v>110</v>
      </c>
      <c r="D27" s="109" t="s">
        <v>78</v>
      </c>
      <c r="E27" s="102" t="s">
        <v>83</v>
      </c>
      <c r="F27" s="110" t="s">
        <v>84</v>
      </c>
    </row>
    <row r="28" spans="2:34" ht="45" customHeight="1">
      <c r="B28" s="196"/>
      <c r="C28" s="119" t="s">
        <v>74</v>
      </c>
      <c r="D28" s="109" t="s">
        <v>79</v>
      </c>
      <c r="E28" s="102" t="s">
        <v>75</v>
      </c>
      <c r="F28" s="110" t="s">
        <v>43</v>
      </c>
    </row>
    <row r="29" spans="2:34" ht="45" customHeight="1">
      <c r="B29" s="196"/>
      <c r="C29" s="119" t="s">
        <v>76</v>
      </c>
      <c r="D29" s="109" t="s">
        <v>80</v>
      </c>
      <c r="E29" s="102" t="s">
        <v>81</v>
      </c>
      <c r="F29" s="110" t="s">
        <v>85</v>
      </c>
    </row>
    <row r="30" spans="2:34" ht="45" customHeight="1" thickBot="1">
      <c r="B30" s="197"/>
      <c r="C30" s="121" t="s">
        <v>86</v>
      </c>
      <c r="D30" s="111" t="s">
        <v>35</v>
      </c>
      <c r="E30" s="112"/>
      <c r="F30" s="113"/>
    </row>
    <row r="31" spans="2:34" ht="45" customHeight="1">
      <c r="B31" s="195" t="s">
        <v>157</v>
      </c>
      <c r="C31" s="139" t="s">
        <v>45</v>
      </c>
      <c r="D31" s="120" t="s">
        <v>36</v>
      </c>
      <c r="E31" s="102" t="s">
        <v>26</v>
      </c>
      <c r="F31" s="110" t="s">
        <v>44</v>
      </c>
    </row>
    <row r="32" spans="2:34" ht="45" customHeight="1">
      <c r="B32" s="196"/>
      <c r="C32" s="140" t="s">
        <v>93</v>
      </c>
      <c r="D32" s="120" t="s">
        <v>37</v>
      </c>
      <c r="E32" s="102" t="s">
        <v>25</v>
      </c>
      <c r="F32" s="110" t="s">
        <v>44</v>
      </c>
    </row>
    <row r="33" spans="2:6" ht="45" customHeight="1">
      <c r="B33" s="196"/>
      <c r="C33" s="140" t="s">
        <v>51</v>
      </c>
      <c r="D33" s="120" t="s">
        <v>38</v>
      </c>
      <c r="E33" s="102" t="s">
        <v>24</v>
      </c>
      <c r="F33" s="110" t="s">
        <v>44</v>
      </c>
    </row>
    <row r="34" spans="2:6" ht="45" customHeight="1">
      <c r="B34" s="196"/>
      <c r="C34" s="140" t="s">
        <v>46</v>
      </c>
      <c r="D34" s="120" t="s">
        <v>39</v>
      </c>
      <c r="E34" s="102" t="s">
        <v>20</v>
      </c>
      <c r="F34" s="110"/>
    </row>
    <row r="35" spans="2:6" ht="45" customHeight="1">
      <c r="B35" s="196"/>
      <c r="C35" s="140" t="s">
        <v>94</v>
      </c>
      <c r="D35" s="120" t="s">
        <v>40</v>
      </c>
      <c r="E35" s="102" t="s">
        <v>21</v>
      </c>
      <c r="F35" s="110" t="s">
        <v>44</v>
      </c>
    </row>
    <row r="36" spans="2:6" ht="45" customHeight="1">
      <c r="B36" s="196"/>
      <c r="C36" s="140" t="s">
        <v>47</v>
      </c>
      <c r="D36" s="120" t="s">
        <v>41</v>
      </c>
      <c r="E36" s="102" t="s">
        <v>22</v>
      </c>
      <c r="F36" s="110" t="s">
        <v>44</v>
      </c>
    </row>
    <row r="37" spans="2:6" ht="45" customHeight="1" thickBot="1">
      <c r="B37" s="197"/>
      <c r="C37" s="141" t="s">
        <v>48</v>
      </c>
      <c r="D37" s="120" t="s">
        <v>42</v>
      </c>
      <c r="E37" s="102" t="s">
        <v>23</v>
      </c>
      <c r="F37" s="110" t="s">
        <v>44</v>
      </c>
    </row>
  </sheetData>
  <autoFilter ref="B2:F37"/>
  <mergeCells count="11">
    <mergeCell ref="AD16:AD23"/>
    <mergeCell ref="AF16:AF23"/>
    <mergeCell ref="B1:E1"/>
    <mergeCell ref="B24:F24"/>
    <mergeCell ref="B25:B30"/>
    <mergeCell ref="B3:F3"/>
    <mergeCell ref="B31:B37"/>
    <mergeCell ref="B15:F15"/>
    <mergeCell ref="B16:B23"/>
    <mergeCell ref="B4:B9"/>
    <mergeCell ref="B10:B12"/>
  </mergeCells>
  <phoneticPr fontId="3" type="noConversion"/>
  <conditionalFormatting sqref="D16:D23">
    <cfRule type="duplicateValues" dxfId="25" priority="3"/>
  </conditionalFormatting>
  <conditionalFormatting sqref="D10:D14">
    <cfRule type="duplicateValues" dxfId="24" priority="1"/>
  </conditionalFormatting>
  <dataValidations count="2">
    <dataValidation type="whole" allowBlank="1" showInputMessage="1" showErrorMessage="1" errorTitle="Non-Numeric or abnormal value" error="Enter Numbers only between 0 and 99999" sqref="F16:AA22 E18:E21">
      <formula1>0</formula1>
      <formula2>99999</formula2>
    </dataValidation>
    <dataValidation allowBlank="1" showInputMessage="1" showErrorMessage="1" errorTitle="Non-Numeric or abnormal value" error="Enter Numbers only between 0 and 99999" sqref="E23:AA2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00"/>
  <sheetViews>
    <sheetView showGridLines="0" tabSelected="1" showRuler="0" zoomScale="50" zoomScaleNormal="50" zoomScaleSheetLayoutView="68" zoomScalePageLayoutView="21" workbookViewId="0">
      <pane xSplit="2" ySplit="6" topLeftCell="C7" activePane="bottomRight" state="frozen"/>
      <selection pane="topRight" activeCell="C1" sqref="C1"/>
      <selection pane="bottomLeft" activeCell="A7" sqref="A7"/>
      <selection pane="bottomRight" activeCell="D31" sqref="D31"/>
    </sheetView>
  </sheetViews>
  <sheetFormatPr defaultColWidth="9.140625" defaultRowHeight="21"/>
  <cols>
    <col min="1" max="1" width="44.5703125" style="66" customWidth="1" collapsed="1"/>
    <col min="2" max="2" width="89.140625" style="67" customWidth="1" collapsed="1"/>
    <col min="3" max="3" width="14.42578125" style="11" customWidth="1" collapsed="1"/>
    <col min="4" max="27" width="7.5703125" style="36" customWidth="1" collapsed="1"/>
    <col min="28" max="28" width="10.28515625" style="36" bestFit="1" customWidth="1" collapsed="1"/>
    <col min="29" max="29" width="7" style="61" hidden="1" customWidth="1" collapsed="1"/>
    <col min="30" max="30" width="42.5703125" style="37" customWidth="1" collapsed="1"/>
    <col min="31" max="31" width="5.7109375" style="36" hidden="1" customWidth="1" collapsed="1"/>
    <col min="32" max="32" width="33.28515625" style="36" hidden="1" customWidth="1" collapsed="1"/>
    <col min="33" max="34" width="9.140625" style="26" collapsed="1"/>
    <col min="35" max="16384" width="9.140625" style="36" collapsed="1"/>
  </cols>
  <sheetData>
    <row r="1" spans="1:34" s="10" customFormat="1" ht="39.75" customHeight="1" thickBot="1">
      <c r="A1" s="5" t="s">
        <v>55</v>
      </c>
      <c r="B1" s="319" t="s">
        <v>87</v>
      </c>
      <c r="C1" s="320"/>
      <c r="D1" s="306" t="s">
        <v>30</v>
      </c>
      <c r="E1" s="307"/>
      <c r="F1" s="293" t="s">
        <v>88</v>
      </c>
      <c r="G1" s="294"/>
      <c r="H1" s="306" t="s">
        <v>54</v>
      </c>
      <c r="I1" s="307"/>
      <c r="J1" s="307"/>
      <c r="K1" s="293" t="s">
        <v>89</v>
      </c>
      <c r="L1" s="293"/>
      <c r="M1" s="293"/>
      <c r="N1" s="293"/>
      <c r="O1" s="293"/>
      <c r="P1" s="293"/>
      <c r="Q1" s="293"/>
      <c r="R1" s="307" t="s">
        <v>61</v>
      </c>
      <c r="S1" s="307"/>
      <c r="T1" s="293" t="s">
        <v>90</v>
      </c>
      <c r="U1" s="293"/>
      <c r="V1" s="294"/>
      <c r="W1" s="306" t="s">
        <v>56</v>
      </c>
      <c r="X1" s="307"/>
      <c r="Y1" s="6" t="s">
        <v>91</v>
      </c>
      <c r="Z1" s="7" t="s">
        <v>57</v>
      </c>
      <c r="AA1" s="293">
        <v>2020</v>
      </c>
      <c r="AB1" s="294"/>
      <c r="AC1" s="317" t="s">
        <v>58</v>
      </c>
      <c r="AD1" s="318"/>
      <c r="AE1" s="318"/>
      <c r="AF1" s="318"/>
      <c r="AG1" s="8"/>
      <c r="AH1" s="9"/>
    </row>
    <row r="2" spans="1:34" s="12" customFormat="1" hidden="1">
      <c r="A2" s="218" t="s">
        <v>27</v>
      </c>
      <c r="B2" s="218"/>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11"/>
      <c r="AG2" s="8"/>
      <c r="AH2" s="13"/>
    </row>
    <row r="3" spans="1:34" s="12" customFormat="1" hidden="1">
      <c r="A3" s="14" t="s">
        <v>98</v>
      </c>
      <c r="B3" s="15"/>
      <c r="C3" s="15"/>
      <c r="D3" s="16" t="s">
        <v>99</v>
      </c>
      <c r="E3" s="17">
        <v>1</v>
      </c>
      <c r="F3" s="18" t="s">
        <v>100</v>
      </c>
      <c r="G3" s="19">
        <v>1</v>
      </c>
      <c r="H3" s="18" t="s">
        <v>101</v>
      </c>
      <c r="I3" s="19">
        <v>1</v>
      </c>
      <c r="AC3" s="20"/>
      <c r="AD3" s="15"/>
      <c r="AG3" s="8"/>
      <c r="AH3" s="13"/>
    </row>
    <row r="4" spans="1:34" s="22" customFormat="1" ht="39.75" customHeight="1" thickBot="1">
      <c r="A4" s="315" t="s">
        <v>143</v>
      </c>
      <c r="B4" s="316"/>
      <c r="C4" s="316"/>
      <c r="D4" s="313" t="s">
        <v>122</v>
      </c>
      <c r="E4" s="313"/>
      <c r="F4" s="314"/>
      <c r="G4" s="314"/>
      <c r="H4" s="314"/>
      <c r="I4" s="314"/>
      <c r="J4" s="314"/>
      <c r="K4" s="314"/>
      <c r="L4" s="314"/>
      <c r="M4" s="314"/>
      <c r="N4" s="314"/>
      <c r="O4" s="314"/>
      <c r="P4" s="314"/>
      <c r="Q4" s="314"/>
      <c r="R4" s="314"/>
      <c r="S4" s="314"/>
      <c r="T4" s="314"/>
      <c r="U4" s="314"/>
      <c r="V4" s="314"/>
      <c r="W4" s="323" t="s">
        <v>123</v>
      </c>
      <c r="X4" s="324"/>
      <c r="Y4" s="324"/>
      <c r="Z4" s="324"/>
      <c r="AA4" s="324"/>
      <c r="AB4" s="324"/>
      <c r="AC4" s="324"/>
      <c r="AD4" s="324"/>
      <c r="AE4" s="324"/>
      <c r="AF4" s="325"/>
      <c r="AG4" s="68"/>
      <c r="AH4" s="21"/>
    </row>
    <row r="5" spans="1:34" s="27" customFormat="1" ht="26.25" customHeight="1">
      <c r="A5" s="308" t="s">
        <v>17</v>
      </c>
      <c r="B5" s="327" t="s">
        <v>52</v>
      </c>
      <c r="C5" s="310" t="s">
        <v>49</v>
      </c>
      <c r="D5" s="312" t="s">
        <v>0</v>
      </c>
      <c r="E5" s="312"/>
      <c r="F5" s="312" t="s">
        <v>1</v>
      </c>
      <c r="G5" s="312"/>
      <c r="H5" s="312" t="s">
        <v>2</v>
      </c>
      <c r="I5" s="312"/>
      <c r="J5" s="312" t="s">
        <v>3</v>
      </c>
      <c r="K5" s="312"/>
      <c r="L5" s="312" t="s">
        <v>4</v>
      </c>
      <c r="M5" s="312"/>
      <c r="N5" s="312" t="s">
        <v>5</v>
      </c>
      <c r="O5" s="312"/>
      <c r="P5" s="312" t="s">
        <v>6</v>
      </c>
      <c r="Q5" s="312"/>
      <c r="R5" s="312" t="s">
        <v>7</v>
      </c>
      <c r="S5" s="312"/>
      <c r="T5" s="312" t="s">
        <v>8</v>
      </c>
      <c r="U5" s="312"/>
      <c r="V5" s="312" t="s">
        <v>13</v>
      </c>
      <c r="W5" s="312"/>
      <c r="X5" s="312" t="s">
        <v>14</v>
      </c>
      <c r="Y5" s="312"/>
      <c r="Z5" s="312" t="s">
        <v>9</v>
      </c>
      <c r="AA5" s="326"/>
      <c r="AB5" s="297" t="s">
        <v>12</v>
      </c>
      <c r="AC5" s="295" t="s">
        <v>53</v>
      </c>
      <c r="AD5" s="23" t="s">
        <v>53</v>
      </c>
      <c r="AE5" s="321" t="s">
        <v>60</v>
      </c>
      <c r="AF5" s="24" t="s">
        <v>104</v>
      </c>
      <c r="AG5" s="25"/>
      <c r="AH5" s="26"/>
    </row>
    <row r="6" spans="1:34" s="27" customFormat="1" ht="27" customHeight="1" thickBot="1">
      <c r="A6" s="309"/>
      <c r="B6" s="328"/>
      <c r="C6" s="311"/>
      <c r="D6" s="28" t="s">
        <v>10</v>
      </c>
      <c r="E6" s="28" t="s">
        <v>11</v>
      </c>
      <c r="F6" s="28" t="s">
        <v>10</v>
      </c>
      <c r="G6" s="28" t="s">
        <v>11</v>
      </c>
      <c r="H6" s="28" t="s">
        <v>10</v>
      </c>
      <c r="I6" s="28" t="s">
        <v>11</v>
      </c>
      <c r="J6" s="28" t="s">
        <v>10</v>
      </c>
      <c r="K6" s="28" t="s">
        <v>11</v>
      </c>
      <c r="L6" s="28" t="s">
        <v>10</v>
      </c>
      <c r="M6" s="28" t="s">
        <v>11</v>
      </c>
      <c r="N6" s="28" t="s">
        <v>10</v>
      </c>
      <c r="O6" s="28" t="s">
        <v>11</v>
      </c>
      <c r="P6" s="28" t="s">
        <v>10</v>
      </c>
      <c r="Q6" s="28" t="s">
        <v>11</v>
      </c>
      <c r="R6" s="28" t="s">
        <v>10</v>
      </c>
      <c r="S6" s="28" t="s">
        <v>11</v>
      </c>
      <c r="T6" s="28" t="s">
        <v>10</v>
      </c>
      <c r="U6" s="28" t="s">
        <v>11</v>
      </c>
      <c r="V6" s="28" t="s">
        <v>10</v>
      </c>
      <c r="W6" s="28" t="s">
        <v>11</v>
      </c>
      <c r="X6" s="28" t="s">
        <v>10</v>
      </c>
      <c r="Y6" s="28" t="s">
        <v>11</v>
      </c>
      <c r="Z6" s="28" t="s">
        <v>10</v>
      </c>
      <c r="AA6" s="28" t="s">
        <v>11</v>
      </c>
      <c r="AB6" s="298"/>
      <c r="AC6" s="296"/>
      <c r="AD6" s="29" t="str">
        <f>IF(LEN(A49)-LEN(SUBSTITUTE(A49,"*",""))&gt;0," Total Errors are "&amp;(LEN(A49)-LEN(SUBSTITUTE(A49,"*",""))),"")</f>
        <v/>
      </c>
      <c r="AE6" s="322"/>
      <c r="AF6" s="30" t="str">
        <f>IF(LEN(A71)-LEN(SUBSTITUTE(A71,"*",""))&gt;0," Total Warnings are "&amp;(LEN(A71)-LEN(SUBSTITUTE(A71,"*",""))),"")</f>
        <v/>
      </c>
      <c r="AG6" s="25"/>
      <c r="AH6" s="26"/>
    </row>
    <row r="7" spans="1:34" ht="33.4" customHeight="1" thickBot="1">
      <c r="A7" s="258" t="s">
        <v>176</v>
      </c>
      <c r="B7" s="304"/>
      <c r="C7" s="304"/>
      <c r="D7" s="304"/>
      <c r="E7" s="304"/>
      <c r="F7" s="304"/>
      <c r="G7" s="304"/>
      <c r="H7" s="304"/>
      <c r="I7" s="304"/>
      <c r="J7" s="304"/>
      <c r="K7" s="304"/>
      <c r="L7" s="304"/>
      <c r="M7" s="304"/>
      <c r="N7" s="304"/>
      <c r="O7" s="304"/>
      <c r="P7" s="304"/>
      <c r="Q7" s="304"/>
      <c r="R7" s="304"/>
      <c r="S7" s="304"/>
      <c r="T7" s="304"/>
      <c r="U7" s="304"/>
      <c r="V7" s="304"/>
      <c r="W7" s="304"/>
      <c r="X7" s="304"/>
      <c r="Y7" s="304"/>
      <c r="Z7" s="304"/>
      <c r="AA7" s="304"/>
      <c r="AB7" s="304"/>
      <c r="AC7" s="304"/>
      <c r="AD7" s="304"/>
      <c r="AE7" s="304"/>
      <c r="AF7" s="305"/>
      <c r="AG7" s="34"/>
      <c r="AH7" s="35"/>
    </row>
    <row r="8" spans="1:34" ht="26.25" hidden="1" customHeight="1">
      <c r="A8" s="331" t="s">
        <v>17</v>
      </c>
      <c r="B8" s="329" t="s">
        <v>52</v>
      </c>
      <c r="C8" s="334" t="s">
        <v>49</v>
      </c>
      <c r="D8" s="333" t="s">
        <v>0</v>
      </c>
      <c r="E8" s="241"/>
      <c r="F8" s="240" t="s">
        <v>1</v>
      </c>
      <c r="G8" s="241"/>
      <c r="H8" s="240" t="s">
        <v>2</v>
      </c>
      <c r="I8" s="241"/>
      <c r="J8" s="240" t="s">
        <v>3</v>
      </c>
      <c r="K8" s="241"/>
      <c r="L8" s="240" t="s">
        <v>4</v>
      </c>
      <c r="M8" s="241"/>
      <c r="N8" s="240" t="s">
        <v>5</v>
      </c>
      <c r="O8" s="241"/>
      <c r="P8" s="240" t="s">
        <v>6</v>
      </c>
      <c r="Q8" s="241"/>
      <c r="R8" s="240" t="s">
        <v>7</v>
      </c>
      <c r="S8" s="241"/>
      <c r="T8" s="240" t="s">
        <v>8</v>
      </c>
      <c r="U8" s="241"/>
      <c r="V8" s="240" t="s">
        <v>13</v>
      </c>
      <c r="W8" s="241"/>
      <c r="X8" s="240" t="s">
        <v>14</v>
      </c>
      <c r="Y8" s="241"/>
      <c r="Z8" s="240" t="s">
        <v>9</v>
      </c>
      <c r="AA8" s="241"/>
      <c r="AB8" s="302" t="s">
        <v>12</v>
      </c>
      <c r="AC8" s="238" t="s">
        <v>53</v>
      </c>
      <c r="AD8" s="234" t="s">
        <v>59</v>
      </c>
      <c r="AE8" s="236" t="s">
        <v>60</v>
      </c>
      <c r="AF8" s="236" t="s">
        <v>60</v>
      </c>
      <c r="AG8" s="34"/>
      <c r="AH8" s="35"/>
    </row>
    <row r="9" spans="1:34" ht="27" hidden="1" customHeight="1" thickBot="1">
      <c r="A9" s="332"/>
      <c r="B9" s="330"/>
      <c r="C9" s="335"/>
      <c r="D9" s="40" t="s">
        <v>10</v>
      </c>
      <c r="E9" s="40" t="s">
        <v>11</v>
      </c>
      <c r="F9" s="40" t="s">
        <v>10</v>
      </c>
      <c r="G9" s="40" t="s">
        <v>11</v>
      </c>
      <c r="H9" s="40" t="s">
        <v>10</v>
      </c>
      <c r="I9" s="40" t="s">
        <v>11</v>
      </c>
      <c r="J9" s="40" t="s">
        <v>10</v>
      </c>
      <c r="K9" s="40" t="s">
        <v>11</v>
      </c>
      <c r="L9" s="40" t="s">
        <v>10</v>
      </c>
      <c r="M9" s="40" t="s">
        <v>11</v>
      </c>
      <c r="N9" s="40" t="s">
        <v>10</v>
      </c>
      <c r="O9" s="40" t="s">
        <v>11</v>
      </c>
      <c r="P9" s="40" t="s">
        <v>10</v>
      </c>
      <c r="Q9" s="40" t="s">
        <v>11</v>
      </c>
      <c r="R9" s="40" t="s">
        <v>10</v>
      </c>
      <c r="S9" s="40" t="s">
        <v>11</v>
      </c>
      <c r="T9" s="40" t="s">
        <v>10</v>
      </c>
      <c r="U9" s="40" t="s">
        <v>11</v>
      </c>
      <c r="V9" s="40" t="s">
        <v>10</v>
      </c>
      <c r="W9" s="40" t="s">
        <v>11</v>
      </c>
      <c r="X9" s="40" t="s">
        <v>10</v>
      </c>
      <c r="Y9" s="40" t="s">
        <v>11</v>
      </c>
      <c r="Z9" s="40" t="s">
        <v>10</v>
      </c>
      <c r="AA9" s="40" t="s">
        <v>11</v>
      </c>
      <c r="AB9" s="303"/>
      <c r="AC9" s="239"/>
      <c r="AD9" s="235"/>
      <c r="AE9" s="237"/>
      <c r="AF9" s="301"/>
      <c r="AG9" s="34"/>
      <c r="AH9" s="35"/>
    </row>
    <row r="10" spans="1:34" ht="38.25" customHeight="1">
      <c r="A10" s="243" t="s">
        <v>131</v>
      </c>
      <c r="B10" s="41" t="s">
        <v>67</v>
      </c>
      <c r="C10" s="42" t="s">
        <v>68</v>
      </c>
      <c r="D10" s="43"/>
      <c r="E10" s="44"/>
      <c r="F10" s="44"/>
      <c r="G10" s="44"/>
      <c r="H10" s="44"/>
      <c r="I10" s="44"/>
      <c r="J10" s="44"/>
      <c r="K10" s="44"/>
      <c r="L10" s="44"/>
      <c r="M10" s="44"/>
      <c r="N10" s="44"/>
      <c r="O10" s="44"/>
      <c r="P10" s="44"/>
      <c r="Q10" s="44"/>
      <c r="R10" s="44"/>
      <c r="S10" s="44"/>
      <c r="T10" s="44"/>
      <c r="U10" s="44"/>
      <c r="V10" s="44"/>
      <c r="W10" s="44"/>
      <c r="X10" s="44"/>
      <c r="Y10" s="44"/>
      <c r="Z10" s="44"/>
      <c r="AA10" s="186"/>
      <c r="AB10" s="192">
        <f t="shared" ref="AB10:AB36" si="0">SUM(D10:AA10)</f>
        <v>0</v>
      </c>
      <c r="AC10" s="45" t="str">
        <f>CONCATENATE(IF(D24&lt;&gt;SUM(D16,D17,D18)," * Total TX_RTT By Population Type "&amp;D8&amp;" "&amp;D9&amp;" is Not equal to Total TX_RTT By Duration of Treatment"&amp;CHAR(10),""),IF(E24&lt;&gt;SUM(E16,E17,E18)," * Total TX_RTT By Population Type "&amp;D8&amp;" "&amp;E9&amp;" is Not equal to Total TX_RTT By Duration of Treatment"&amp;CHAR(10),""),IF(F24&lt;&gt;SUM(F16,F17,F18)," * Total TX_RTT By Population Type "&amp;F8&amp;" "&amp;F9&amp;" is Not equal to Total TX_RTT By Duration of Treatment"&amp;CHAR(10),""),IF(G24&lt;&gt;SUM(G16,G17,G18)," * Total TX_RTT By Population Type "&amp;F8&amp;" "&amp;G9&amp;" is Not equal to Total TX_RTT By Duration of Treatment"&amp;CHAR(10),""),IF(H24&lt;&gt;SUM(H16,H17,H18)," * Total TX_RTT By Population Type "&amp;H8&amp;" "&amp;H9&amp;" is Not equal to Total TX_RTT By Duration of Treatment"&amp;CHAR(10),""),IF(I24&lt;&gt;SUM(I16,I17,I18)," * Total TX_RTT By Population Type "&amp;H8&amp;" "&amp;I9&amp;" is Not equal to Total TX_RTT By Duration of Treatment"&amp;CHAR(10),""),IF(J24&lt;&gt;SUM(J16,J17,J18)," * Total TX_RTT By Population Type "&amp;J8&amp;" "&amp;J9&amp;" is Not equal to Total TX_RTT By Duration of Treatment"&amp;CHAR(10),""),IF(K24&lt;&gt;SUM(K16,K17,K18)," * Total TX_RTT By Population Type "&amp;J8&amp;" "&amp;K9&amp;" is Not equal to Total TX_RTT By Duration of Treatment"&amp;CHAR(10),""),IF(L24&lt;&gt;SUM(L16,L17,L18)," * Total TX_RTT By Population Type "&amp;L8&amp;" "&amp;L9&amp;" is Not equal to Total TX_RTT By Duration of Treatment"&amp;CHAR(10),""),IF(M24&lt;&gt;SUM(M16,M17,M18)," * Total TX_RTT By Population Type "&amp;L8&amp;" "&amp;M9&amp;" is Not equal to Total TX_RTT By Duration of Treatment"&amp;CHAR(10),""),IF(N24&lt;&gt;SUM(N16,N17,N18)," * Total TX_RTT By Population Type "&amp;N8&amp;" "&amp;N9&amp;" is Not equal to Total TX_RTT By Duration of Treatment"&amp;CHAR(10),""),IF(O24&lt;&gt;SUM(O16,O17,O18)," * Total TX_RTT By Population Type "&amp;N8&amp;" "&amp;O9&amp;" is Not equal to Total TX_RTT By Duration of Treatment"&amp;CHAR(10),""),IF(P24&lt;&gt;SUM(P16,P17,P18)," * Total TX_RTT By Population Type "&amp;P8&amp;" "&amp;P9&amp;" is Not equal to Total TX_RTT By Duration of Treatment"&amp;CHAR(10),""),IF(Q24&lt;&gt;SUM(Q16,Q17,Q18)," * Total TX_RTT By Population Type "&amp;P8&amp;" "&amp;Q9&amp;" is Not equal to Total TX_RTT By Duration of Treatment"&amp;CHAR(10),""),IF(R24&lt;&gt;SUM(R16,R17,R18)," * Total TX_RTT By Population Type "&amp;R8&amp;" "&amp;R9&amp;" is Not equal to Total TX_RTT By Duration of Treatment"&amp;CHAR(10),""),IF(S24&lt;&gt;SUM(S16,S17,S18)," * Total TX_RTT By Population Type "&amp;R8&amp;" "&amp;S9&amp;" is Not equal to Total TX_RTT By Duration of Treatment"&amp;CHAR(10),""),IF(T24&lt;&gt;SUM(T16,T17,T18)," * Total TX_RTT By Population Type "&amp;T8&amp;" "&amp;T9&amp;" is Not equal to Total TX_RTT By Duration of Treatment"&amp;CHAR(10),""),IF(U24&lt;&gt;SUM(U16,U17,U18)," * Total TX_RTT By Population Type "&amp;T8&amp;" "&amp;U9&amp;" is Not equal to Total TX_RTT By Duration of Treatment"&amp;CHAR(10),""),IF(V24&lt;&gt;SUM(V16,V17,V18)," * Total TX_RTT By Population Type "&amp;V8&amp;" "&amp;V9&amp;" is Not equal to Total TX_RTT By Duration of Treatment"&amp;CHAR(10),""),IF(W24&lt;&gt;SUM(W16,W17,W18)," * Total TX_RTT By Population Type "&amp;V8&amp;" "&amp;W9&amp;" is Not equal to Total TX_RTT By Duration of Treatment"&amp;CHAR(10),""),IF(X24&lt;&gt;SUM(X16,X17,X18)," * Total TX_RTT By Population Type "&amp;X8&amp;" "&amp;X9&amp;" is Not equal to Total TX_RTT By Duration of Treatment"&amp;CHAR(10),""),IF(Y24&lt;&gt;SUM(Y16,Y17,Y18)," * Total TX_RTT By Population Type "&amp;X8&amp;" "&amp;Y9&amp;" is Not equal to Total TX_RTT By Duration of Treatment"&amp;CHAR(10),""),IF(Z24&lt;&gt;SUM(Z16,Z17,Z18)," * Total TX_RTT By Population Type "&amp;Z8&amp;" "&amp;Z9&amp;" is Not equal to Total TX_RTT By Duration of Treatment"&amp;CHAR(10),""),IF(AA24&lt;&gt;SUM(AA16,AA17,AA18)," * Total TX_RTT By Population Type "&amp;Z8&amp;" "&amp;AA9&amp;" is Not equal to Total TX_RTT By Duration of Treatment"&amp;CHAR(10),""))</f>
        <v/>
      </c>
      <c r="AD10" s="252" t="str">
        <f>CONCATENATE(AC31,AC35,AC37,AC38,AC39,AC40,AC41,AC42,AC43,AC44,AC10,AC22,AC23,AC24,AC27,AC28,AC29,AC11,AC12,AC13,AC14,AC15,AC16,AC17,AC18,AC19,AC20,AC25,AC26,AC32,AC33,AC36)</f>
        <v/>
      </c>
      <c r="AE10" s="46"/>
      <c r="AF10" s="299" t="str">
        <f>CONCATENATE(AE31,AE35,AE37,AE38,AE39,AE40,AE41,AE42,AE43,AE44)</f>
        <v/>
      </c>
      <c r="AG10" s="34"/>
      <c r="AH10" s="35"/>
    </row>
    <row r="11" spans="1:34" ht="38.25" customHeight="1">
      <c r="A11" s="244"/>
      <c r="B11" s="47" t="s">
        <v>62</v>
      </c>
      <c r="C11" s="48" t="s">
        <v>69</v>
      </c>
      <c r="D11" s="49"/>
      <c r="E11" s="50"/>
      <c r="F11" s="50"/>
      <c r="G11" s="50"/>
      <c r="H11" s="50"/>
      <c r="I11" s="50"/>
      <c r="J11" s="50"/>
      <c r="K11" s="50"/>
      <c r="L11" s="50"/>
      <c r="M11" s="50"/>
      <c r="N11" s="50"/>
      <c r="O11" s="50"/>
      <c r="P11" s="50"/>
      <c r="Q11" s="50"/>
      <c r="R11" s="50"/>
      <c r="S11" s="50"/>
      <c r="T11" s="50"/>
      <c r="U11" s="50"/>
      <c r="V11" s="50"/>
      <c r="W11" s="50"/>
      <c r="X11" s="50"/>
      <c r="Y11" s="50"/>
      <c r="Z11" s="50"/>
      <c r="AA11" s="187"/>
      <c r="AB11" s="193">
        <f t="shared" si="0"/>
        <v>0</v>
      </c>
      <c r="AC11" s="45"/>
      <c r="AD11" s="253"/>
      <c r="AE11" s="46"/>
      <c r="AF11" s="300"/>
      <c r="AG11" s="34"/>
      <c r="AH11" s="35"/>
    </row>
    <row r="12" spans="1:34" ht="38.25" customHeight="1">
      <c r="A12" s="244"/>
      <c r="B12" s="47" t="s">
        <v>63</v>
      </c>
      <c r="C12" s="48" t="s">
        <v>70</v>
      </c>
      <c r="D12" s="49"/>
      <c r="E12" s="50"/>
      <c r="F12" s="50"/>
      <c r="G12" s="50"/>
      <c r="H12" s="50"/>
      <c r="I12" s="50"/>
      <c r="J12" s="50"/>
      <c r="K12" s="50"/>
      <c r="L12" s="50"/>
      <c r="M12" s="50"/>
      <c r="N12" s="50"/>
      <c r="O12" s="50"/>
      <c r="P12" s="50"/>
      <c r="Q12" s="50"/>
      <c r="R12" s="50"/>
      <c r="S12" s="50"/>
      <c r="T12" s="50"/>
      <c r="U12" s="50"/>
      <c r="V12" s="50"/>
      <c r="W12" s="50"/>
      <c r="X12" s="50"/>
      <c r="Y12" s="50"/>
      <c r="Z12" s="50"/>
      <c r="AA12" s="187"/>
      <c r="AB12" s="193">
        <f t="shared" si="0"/>
        <v>0</v>
      </c>
      <c r="AC12" s="45"/>
      <c r="AD12" s="253"/>
      <c r="AE12" s="46"/>
      <c r="AF12" s="300"/>
      <c r="AG12" s="34"/>
      <c r="AH12" s="35"/>
    </row>
    <row r="13" spans="1:34" ht="38.25" customHeight="1">
      <c r="A13" s="244"/>
      <c r="B13" s="47" t="s">
        <v>64</v>
      </c>
      <c r="C13" s="48" t="s">
        <v>71</v>
      </c>
      <c r="D13" s="49"/>
      <c r="E13" s="50"/>
      <c r="F13" s="50"/>
      <c r="G13" s="50"/>
      <c r="H13" s="50"/>
      <c r="I13" s="50"/>
      <c r="J13" s="50"/>
      <c r="K13" s="50"/>
      <c r="L13" s="50"/>
      <c r="M13" s="50"/>
      <c r="N13" s="50"/>
      <c r="O13" s="50"/>
      <c r="P13" s="50"/>
      <c r="Q13" s="50"/>
      <c r="R13" s="50"/>
      <c r="S13" s="50"/>
      <c r="T13" s="50"/>
      <c r="U13" s="50"/>
      <c r="V13" s="50"/>
      <c r="W13" s="50"/>
      <c r="X13" s="50"/>
      <c r="Y13" s="50"/>
      <c r="Z13" s="50"/>
      <c r="AA13" s="187"/>
      <c r="AB13" s="193">
        <f t="shared" si="0"/>
        <v>0</v>
      </c>
      <c r="AC13" s="45"/>
      <c r="AD13" s="253"/>
      <c r="AE13" s="46"/>
      <c r="AF13" s="300"/>
      <c r="AG13" s="34"/>
      <c r="AH13" s="35"/>
    </row>
    <row r="14" spans="1:34" ht="38.25" customHeight="1">
      <c r="A14" s="244"/>
      <c r="B14" s="47" t="s">
        <v>65</v>
      </c>
      <c r="C14" s="48" t="s">
        <v>72</v>
      </c>
      <c r="D14" s="49"/>
      <c r="E14" s="50"/>
      <c r="F14" s="50"/>
      <c r="G14" s="50"/>
      <c r="H14" s="50"/>
      <c r="I14" s="50"/>
      <c r="J14" s="50"/>
      <c r="K14" s="50"/>
      <c r="L14" s="50"/>
      <c r="M14" s="50"/>
      <c r="N14" s="50"/>
      <c r="O14" s="50"/>
      <c r="P14" s="50"/>
      <c r="Q14" s="50"/>
      <c r="R14" s="50"/>
      <c r="S14" s="50"/>
      <c r="T14" s="50"/>
      <c r="U14" s="50"/>
      <c r="V14" s="50"/>
      <c r="W14" s="50"/>
      <c r="X14" s="50"/>
      <c r="Y14" s="50"/>
      <c r="Z14" s="50"/>
      <c r="AA14" s="187"/>
      <c r="AB14" s="193">
        <f t="shared" si="0"/>
        <v>0</v>
      </c>
      <c r="AC14" s="45"/>
      <c r="AD14" s="253"/>
      <c r="AE14" s="46"/>
      <c r="AF14" s="300"/>
      <c r="AG14" s="34"/>
      <c r="AH14" s="35"/>
    </row>
    <row r="15" spans="1:34" ht="38.25" customHeight="1" thickBot="1">
      <c r="A15" s="245"/>
      <c r="B15" s="51" t="s">
        <v>66</v>
      </c>
      <c r="C15" s="52" t="s">
        <v>73</v>
      </c>
      <c r="D15" s="53"/>
      <c r="E15" s="54"/>
      <c r="F15" s="54"/>
      <c r="G15" s="54"/>
      <c r="H15" s="54"/>
      <c r="I15" s="54"/>
      <c r="J15" s="54"/>
      <c r="K15" s="54"/>
      <c r="L15" s="54"/>
      <c r="M15" s="54"/>
      <c r="N15" s="54"/>
      <c r="O15" s="54"/>
      <c r="P15" s="54"/>
      <c r="Q15" s="54"/>
      <c r="R15" s="54"/>
      <c r="S15" s="54"/>
      <c r="T15" s="54"/>
      <c r="U15" s="54"/>
      <c r="V15" s="54"/>
      <c r="W15" s="54"/>
      <c r="X15" s="54"/>
      <c r="Y15" s="54"/>
      <c r="Z15" s="54"/>
      <c r="AA15" s="188"/>
      <c r="AB15" s="193">
        <f t="shared" si="0"/>
        <v>0</v>
      </c>
      <c r="AC15" s="45"/>
      <c r="AD15" s="253"/>
      <c r="AE15" s="46"/>
      <c r="AF15" s="300"/>
      <c r="AG15" s="34"/>
      <c r="AH15" s="35"/>
    </row>
    <row r="16" spans="1:34" ht="38.25" customHeight="1">
      <c r="A16" s="246" t="s">
        <v>130</v>
      </c>
      <c r="B16" s="47" t="s">
        <v>127</v>
      </c>
      <c r="C16" s="48" t="s">
        <v>124</v>
      </c>
      <c r="D16" s="49"/>
      <c r="E16" s="50"/>
      <c r="F16" s="50"/>
      <c r="G16" s="50"/>
      <c r="H16" s="50"/>
      <c r="I16" s="50"/>
      <c r="J16" s="50"/>
      <c r="K16" s="50"/>
      <c r="L16" s="50"/>
      <c r="M16" s="50"/>
      <c r="N16" s="50"/>
      <c r="O16" s="50"/>
      <c r="P16" s="50"/>
      <c r="Q16" s="50"/>
      <c r="R16" s="50"/>
      <c r="S16" s="50"/>
      <c r="T16" s="50"/>
      <c r="U16" s="50"/>
      <c r="V16" s="50"/>
      <c r="W16" s="50"/>
      <c r="X16" s="50"/>
      <c r="Y16" s="50"/>
      <c r="Z16" s="50"/>
      <c r="AA16" s="187"/>
      <c r="AB16" s="193">
        <f t="shared" ref="AB16:AB19" si="1">SUM(D16:AA16)</f>
        <v>0</v>
      </c>
      <c r="AC16" s="45"/>
      <c r="AD16" s="253"/>
      <c r="AE16" s="46"/>
      <c r="AF16" s="300"/>
      <c r="AG16" s="34"/>
      <c r="AH16" s="35"/>
    </row>
    <row r="17" spans="1:34" ht="38.25" customHeight="1">
      <c r="A17" s="247"/>
      <c r="B17" s="47" t="s">
        <v>128</v>
      </c>
      <c r="C17" s="48" t="s">
        <v>125</v>
      </c>
      <c r="D17" s="49"/>
      <c r="E17" s="50"/>
      <c r="F17" s="50"/>
      <c r="G17" s="50"/>
      <c r="H17" s="50"/>
      <c r="I17" s="50"/>
      <c r="J17" s="50"/>
      <c r="K17" s="50"/>
      <c r="L17" s="50"/>
      <c r="M17" s="50"/>
      <c r="N17" s="50"/>
      <c r="O17" s="50"/>
      <c r="P17" s="50"/>
      <c r="Q17" s="50"/>
      <c r="R17" s="50"/>
      <c r="S17" s="50"/>
      <c r="T17" s="50"/>
      <c r="U17" s="50"/>
      <c r="V17" s="50"/>
      <c r="W17" s="50"/>
      <c r="X17" s="50"/>
      <c r="Y17" s="50"/>
      <c r="Z17" s="50"/>
      <c r="AA17" s="187"/>
      <c r="AB17" s="193">
        <f t="shared" si="1"/>
        <v>0</v>
      </c>
      <c r="AC17" s="45"/>
      <c r="AD17" s="253"/>
      <c r="AE17" s="46"/>
      <c r="AF17" s="300"/>
      <c r="AG17" s="34"/>
      <c r="AH17" s="35"/>
    </row>
    <row r="18" spans="1:34" ht="38.25" customHeight="1" thickBot="1">
      <c r="A18" s="247"/>
      <c r="B18" s="70" t="s">
        <v>129</v>
      </c>
      <c r="C18" s="71" t="s">
        <v>126</v>
      </c>
      <c r="D18" s="77"/>
      <c r="E18" s="78"/>
      <c r="F18" s="78"/>
      <c r="G18" s="78"/>
      <c r="H18" s="78"/>
      <c r="I18" s="78"/>
      <c r="J18" s="78"/>
      <c r="K18" s="78"/>
      <c r="L18" s="78"/>
      <c r="M18" s="78"/>
      <c r="N18" s="78"/>
      <c r="O18" s="78"/>
      <c r="P18" s="78"/>
      <c r="Q18" s="78"/>
      <c r="R18" s="78"/>
      <c r="S18" s="78"/>
      <c r="T18" s="78"/>
      <c r="U18" s="78"/>
      <c r="V18" s="78"/>
      <c r="W18" s="78"/>
      <c r="X18" s="78"/>
      <c r="Y18" s="78"/>
      <c r="Z18" s="78"/>
      <c r="AA18" s="189"/>
      <c r="AB18" s="193">
        <f t="shared" si="1"/>
        <v>0</v>
      </c>
      <c r="AC18" s="45"/>
      <c r="AD18" s="253"/>
      <c r="AE18" s="46"/>
      <c r="AF18" s="300"/>
      <c r="AG18" s="34"/>
      <c r="AH18" s="35"/>
    </row>
    <row r="19" spans="1:34" ht="38.25" customHeight="1" thickBot="1">
      <c r="A19" s="86" t="s">
        <v>161</v>
      </c>
      <c r="B19" s="138" t="s">
        <v>172</v>
      </c>
      <c r="C19" s="71" t="s">
        <v>140</v>
      </c>
      <c r="D19" s="73"/>
      <c r="E19" s="74"/>
      <c r="F19" s="74"/>
      <c r="G19" s="74"/>
      <c r="H19" s="74"/>
      <c r="I19" s="74"/>
      <c r="J19" s="74"/>
      <c r="K19" s="74"/>
      <c r="L19" s="74"/>
      <c r="M19" s="74"/>
      <c r="N19" s="74"/>
      <c r="O19" s="74"/>
      <c r="P19" s="74"/>
      <c r="Q19" s="74"/>
      <c r="R19" s="74"/>
      <c r="S19" s="74"/>
      <c r="T19" s="74"/>
      <c r="U19" s="74"/>
      <c r="V19" s="74"/>
      <c r="W19" s="74"/>
      <c r="X19" s="74"/>
      <c r="Y19" s="74"/>
      <c r="Z19" s="74"/>
      <c r="AA19" s="190"/>
      <c r="AB19" s="193">
        <f t="shared" si="1"/>
        <v>0</v>
      </c>
      <c r="AC19" s="38"/>
      <c r="AD19" s="253"/>
      <c r="AE19" s="39"/>
      <c r="AF19" s="300"/>
      <c r="AG19" s="69"/>
      <c r="AH19" s="35"/>
    </row>
    <row r="20" spans="1:34" ht="60.75" customHeight="1" thickBot="1">
      <c r="A20" s="86" t="s">
        <v>142</v>
      </c>
      <c r="B20" s="142" t="s">
        <v>162</v>
      </c>
      <c r="C20" s="52" t="s">
        <v>141</v>
      </c>
      <c r="D20" s="73"/>
      <c r="E20" s="74"/>
      <c r="F20" s="74"/>
      <c r="G20" s="74"/>
      <c r="H20" s="74"/>
      <c r="I20" s="74"/>
      <c r="J20" s="74"/>
      <c r="K20" s="74"/>
      <c r="L20" s="74"/>
      <c r="M20" s="74"/>
      <c r="N20" s="74"/>
      <c r="O20" s="74"/>
      <c r="P20" s="74"/>
      <c r="Q20" s="74"/>
      <c r="R20" s="74"/>
      <c r="S20" s="74"/>
      <c r="T20" s="74"/>
      <c r="U20" s="74"/>
      <c r="V20" s="74"/>
      <c r="W20" s="74"/>
      <c r="X20" s="74"/>
      <c r="Y20" s="74"/>
      <c r="Z20" s="74"/>
      <c r="AA20" s="190"/>
      <c r="AB20" s="194">
        <f t="shared" ref="AB20" si="2">SUM(D20:AA20)</f>
        <v>0</v>
      </c>
      <c r="AC20" s="38"/>
      <c r="AD20" s="253"/>
      <c r="AE20" s="39"/>
      <c r="AF20" s="300"/>
      <c r="AG20" s="69"/>
      <c r="AH20" s="35"/>
    </row>
    <row r="21" spans="1:34" ht="33.4" customHeight="1" thickBot="1">
      <c r="A21" s="258" t="s">
        <v>177</v>
      </c>
      <c r="B21" s="259"/>
      <c r="C21" s="259"/>
      <c r="D21" s="259"/>
      <c r="E21" s="259"/>
      <c r="F21" s="259"/>
      <c r="G21" s="259"/>
      <c r="H21" s="259"/>
      <c r="I21" s="259"/>
      <c r="J21" s="259"/>
      <c r="K21" s="259"/>
      <c r="L21" s="259"/>
      <c r="M21" s="259"/>
      <c r="N21" s="259"/>
      <c r="O21" s="259"/>
      <c r="P21" s="259"/>
      <c r="Q21" s="259"/>
      <c r="R21" s="259"/>
      <c r="S21" s="259"/>
      <c r="T21" s="259"/>
      <c r="U21" s="259"/>
      <c r="V21" s="259"/>
      <c r="W21" s="259"/>
      <c r="X21" s="259"/>
      <c r="Y21" s="259"/>
      <c r="Z21" s="259"/>
      <c r="AA21" s="259"/>
      <c r="AB21" s="260"/>
      <c r="AC21" s="89"/>
      <c r="AD21" s="253"/>
      <c r="AE21" s="89"/>
      <c r="AF21" s="300"/>
      <c r="AG21" s="34"/>
      <c r="AH21" s="35"/>
    </row>
    <row r="22" spans="1:34" ht="41.25" customHeight="1">
      <c r="A22" s="255" t="s">
        <v>174</v>
      </c>
      <c r="B22" s="180" t="s">
        <v>108</v>
      </c>
      <c r="C22" s="176" t="s">
        <v>149</v>
      </c>
      <c r="D22" s="167"/>
      <c r="E22" s="168"/>
      <c r="F22" s="168"/>
      <c r="G22" s="168"/>
      <c r="H22" s="168"/>
      <c r="I22" s="168"/>
      <c r="J22" s="168"/>
      <c r="K22" s="168"/>
      <c r="L22" s="168"/>
      <c r="M22" s="168"/>
      <c r="N22" s="168"/>
      <c r="O22" s="168"/>
      <c r="P22" s="168"/>
      <c r="Q22" s="168"/>
      <c r="R22" s="168"/>
      <c r="S22" s="168"/>
      <c r="T22" s="168"/>
      <c r="U22" s="168"/>
      <c r="V22" s="168"/>
      <c r="W22" s="168"/>
      <c r="X22" s="168"/>
      <c r="Y22" s="168"/>
      <c r="Z22" s="168"/>
      <c r="AA22" s="169"/>
      <c r="AB22" s="166">
        <f>SUM(D22:AA22)</f>
        <v>0</v>
      </c>
      <c r="AC22" s="32"/>
      <c r="AD22" s="253"/>
      <c r="AE22" s="33"/>
      <c r="AF22" s="300"/>
      <c r="AG22" s="34"/>
      <c r="AH22" s="35"/>
    </row>
    <row r="23" spans="1:34" s="37" customFormat="1" ht="41.25" customHeight="1">
      <c r="A23" s="256"/>
      <c r="B23" s="181" t="s">
        <v>159</v>
      </c>
      <c r="C23" s="177" t="s">
        <v>150</v>
      </c>
      <c r="D23" s="162"/>
      <c r="E23" s="159"/>
      <c r="F23" s="159"/>
      <c r="G23" s="159"/>
      <c r="H23" s="159"/>
      <c r="I23" s="159"/>
      <c r="J23" s="159"/>
      <c r="K23" s="159"/>
      <c r="L23" s="159"/>
      <c r="M23" s="159"/>
      <c r="N23" s="159"/>
      <c r="O23" s="159"/>
      <c r="P23" s="159"/>
      <c r="Q23" s="159"/>
      <c r="R23" s="159"/>
      <c r="S23" s="159"/>
      <c r="T23" s="159"/>
      <c r="U23" s="159"/>
      <c r="V23" s="159"/>
      <c r="W23" s="159"/>
      <c r="X23" s="159"/>
      <c r="Y23" s="159"/>
      <c r="Z23" s="159"/>
      <c r="AA23" s="170"/>
      <c r="AB23" s="166">
        <f>SUM(D23:AA23)</f>
        <v>0</v>
      </c>
      <c r="AC23" s="32"/>
      <c r="AD23" s="253"/>
      <c r="AE23" s="33"/>
      <c r="AF23" s="300"/>
      <c r="AG23" s="34"/>
      <c r="AH23" s="35"/>
    </row>
    <row r="24" spans="1:34" s="37" customFormat="1" ht="41.25" customHeight="1">
      <c r="A24" s="256"/>
      <c r="B24" s="182" t="s">
        <v>160</v>
      </c>
      <c r="C24" s="177" t="s">
        <v>151</v>
      </c>
      <c r="D24" s="163">
        <f t="shared" ref="D24:AA24" si="3">SUM(D10:D15)</f>
        <v>0</v>
      </c>
      <c r="E24" s="160">
        <f t="shared" si="3"/>
        <v>0</v>
      </c>
      <c r="F24" s="160">
        <f t="shared" si="3"/>
        <v>0</v>
      </c>
      <c r="G24" s="160">
        <f t="shared" si="3"/>
        <v>0</v>
      </c>
      <c r="H24" s="160">
        <f t="shared" si="3"/>
        <v>0</v>
      </c>
      <c r="I24" s="160">
        <f t="shared" si="3"/>
        <v>0</v>
      </c>
      <c r="J24" s="160">
        <f t="shared" si="3"/>
        <v>0</v>
      </c>
      <c r="K24" s="160">
        <f t="shared" si="3"/>
        <v>0</v>
      </c>
      <c r="L24" s="160">
        <f t="shared" si="3"/>
        <v>0</v>
      </c>
      <c r="M24" s="160">
        <f t="shared" si="3"/>
        <v>0</v>
      </c>
      <c r="N24" s="160">
        <f t="shared" si="3"/>
        <v>0</v>
      </c>
      <c r="O24" s="160">
        <f t="shared" si="3"/>
        <v>0</v>
      </c>
      <c r="P24" s="160">
        <f t="shared" si="3"/>
        <v>0</v>
      </c>
      <c r="Q24" s="160">
        <f t="shared" si="3"/>
        <v>0</v>
      </c>
      <c r="R24" s="160">
        <f t="shared" si="3"/>
        <v>0</v>
      </c>
      <c r="S24" s="160">
        <f t="shared" si="3"/>
        <v>0</v>
      </c>
      <c r="T24" s="160">
        <f t="shared" si="3"/>
        <v>0</v>
      </c>
      <c r="U24" s="160">
        <f t="shared" si="3"/>
        <v>0</v>
      </c>
      <c r="V24" s="160">
        <f t="shared" si="3"/>
        <v>0</v>
      </c>
      <c r="W24" s="160">
        <f t="shared" si="3"/>
        <v>0</v>
      </c>
      <c r="X24" s="160">
        <f t="shared" si="3"/>
        <v>0</v>
      </c>
      <c r="Y24" s="160">
        <f t="shared" si="3"/>
        <v>0</v>
      </c>
      <c r="Z24" s="160">
        <f t="shared" si="3"/>
        <v>0</v>
      </c>
      <c r="AA24" s="171">
        <f t="shared" si="3"/>
        <v>0</v>
      </c>
      <c r="AB24" s="166">
        <f>SUM(D24:AA24)</f>
        <v>0</v>
      </c>
      <c r="AC24" s="32"/>
      <c r="AD24" s="253"/>
      <c r="AE24" s="33"/>
      <c r="AF24" s="300"/>
      <c r="AG24" s="34"/>
      <c r="AH24" s="35"/>
    </row>
    <row r="25" spans="1:34" s="37" customFormat="1" ht="41.25" customHeight="1">
      <c r="A25" s="256"/>
      <c r="B25" s="181" t="s">
        <v>175</v>
      </c>
      <c r="C25" s="177" t="s">
        <v>152</v>
      </c>
      <c r="D25" s="163">
        <f>D19</f>
        <v>0</v>
      </c>
      <c r="E25" s="160">
        <f t="shared" ref="E25:AA25" si="4">E19</f>
        <v>0</v>
      </c>
      <c r="F25" s="160">
        <f t="shared" si="4"/>
        <v>0</v>
      </c>
      <c r="G25" s="160">
        <f t="shared" si="4"/>
        <v>0</v>
      </c>
      <c r="H25" s="160">
        <f t="shared" si="4"/>
        <v>0</v>
      </c>
      <c r="I25" s="160">
        <f t="shared" si="4"/>
        <v>0</v>
      </c>
      <c r="J25" s="160">
        <f t="shared" si="4"/>
        <v>0</v>
      </c>
      <c r="K25" s="160">
        <f t="shared" si="4"/>
        <v>0</v>
      </c>
      <c r="L25" s="160">
        <f t="shared" si="4"/>
        <v>0</v>
      </c>
      <c r="M25" s="160">
        <f t="shared" si="4"/>
        <v>0</v>
      </c>
      <c r="N25" s="160">
        <f t="shared" si="4"/>
        <v>0</v>
      </c>
      <c r="O25" s="160">
        <f t="shared" si="4"/>
        <v>0</v>
      </c>
      <c r="P25" s="160">
        <f t="shared" si="4"/>
        <v>0</v>
      </c>
      <c r="Q25" s="160">
        <f t="shared" si="4"/>
        <v>0</v>
      </c>
      <c r="R25" s="160">
        <f t="shared" si="4"/>
        <v>0</v>
      </c>
      <c r="S25" s="160">
        <f t="shared" si="4"/>
        <v>0</v>
      </c>
      <c r="T25" s="160">
        <f t="shared" si="4"/>
        <v>0</v>
      </c>
      <c r="U25" s="160">
        <f t="shared" si="4"/>
        <v>0</v>
      </c>
      <c r="V25" s="160">
        <f t="shared" si="4"/>
        <v>0</v>
      </c>
      <c r="W25" s="160">
        <f t="shared" si="4"/>
        <v>0</v>
      </c>
      <c r="X25" s="160">
        <f t="shared" si="4"/>
        <v>0</v>
      </c>
      <c r="Y25" s="160">
        <f t="shared" si="4"/>
        <v>0</v>
      </c>
      <c r="Z25" s="160">
        <f t="shared" si="4"/>
        <v>0</v>
      </c>
      <c r="AA25" s="171">
        <f t="shared" si="4"/>
        <v>0</v>
      </c>
      <c r="AB25" s="166">
        <f t="shared" ref="AB25:AB26" si="5">SUM(D25:AA25)</f>
        <v>0</v>
      </c>
      <c r="AC25" s="38"/>
      <c r="AD25" s="253"/>
      <c r="AE25" s="39"/>
      <c r="AF25" s="300"/>
      <c r="AG25" s="34"/>
      <c r="AH25" s="35"/>
    </row>
    <row r="26" spans="1:34" s="37" customFormat="1" ht="41.25" customHeight="1">
      <c r="A26" s="256"/>
      <c r="B26" s="182" t="s">
        <v>173</v>
      </c>
      <c r="C26" s="177" t="s">
        <v>153</v>
      </c>
      <c r="D26" s="163">
        <f>D20</f>
        <v>0</v>
      </c>
      <c r="E26" s="160">
        <f t="shared" ref="E26:AA26" si="6">E20</f>
        <v>0</v>
      </c>
      <c r="F26" s="160">
        <f t="shared" si="6"/>
        <v>0</v>
      </c>
      <c r="G26" s="160">
        <f t="shared" si="6"/>
        <v>0</v>
      </c>
      <c r="H26" s="160">
        <f t="shared" si="6"/>
        <v>0</v>
      </c>
      <c r="I26" s="160">
        <f t="shared" si="6"/>
        <v>0</v>
      </c>
      <c r="J26" s="160">
        <f t="shared" si="6"/>
        <v>0</v>
      </c>
      <c r="K26" s="160">
        <f t="shared" si="6"/>
        <v>0</v>
      </c>
      <c r="L26" s="160">
        <f t="shared" si="6"/>
        <v>0</v>
      </c>
      <c r="M26" s="160">
        <f t="shared" si="6"/>
        <v>0</v>
      </c>
      <c r="N26" s="160">
        <f t="shared" si="6"/>
        <v>0</v>
      </c>
      <c r="O26" s="160">
        <f t="shared" si="6"/>
        <v>0</v>
      </c>
      <c r="P26" s="160">
        <f t="shared" si="6"/>
        <v>0</v>
      </c>
      <c r="Q26" s="160">
        <f t="shared" si="6"/>
        <v>0</v>
      </c>
      <c r="R26" s="160">
        <f t="shared" si="6"/>
        <v>0</v>
      </c>
      <c r="S26" s="160">
        <f t="shared" si="6"/>
        <v>0</v>
      </c>
      <c r="T26" s="160">
        <f t="shared" si="6"/>
        <v>0</v>
      </c>
      <c r="U26" s="160">
        <f t="shared" si="6"/>
        <v>0</v>
      </c>
      <c r="V26" s="160">
        <f t="shared" si="6"/>
        <v>0</v>
      </c>
      <c r="W26" s="160">
        <f t="shared" si="6"/>
        <v>0</v>
      </c>
      <c r="X26" s="160">
        <f t="shared" si="6"/>
        <v>0</v>
      </c>
      <c r="Y26" s="160">
        <f t="shared" si="6"/>
        <v>0</v>
      </c>
      <c r="Z26" s="160">
        <f t="shared" si="6"/>
        <v>0</v>
      </c>
      <c r="AA26" s="171">
        <f t="shared" si="6"/>
        <v>0</v>
      </c>
      <c r="AB26" s="166">
        <f t="shared" si="5"/>
        <v>0</v>
      </c>
      <c r="AC26" s="38"/>
      <c r="AD26" s="253"/>
      <c r="AE26" s="39"/>
      <c r="AF26" s="300"/>
      <c r="AG26" s="34"/>
      <c r="AH26" s="35"/>
    </row>
    <row r="27" spans="1:34" ht="41.25" customHeight="1">
      <c r="A27" s="256"/>
      <c r="B27" s="182" t="s">
        <v>147</v>
      </c>
      <c r="C27" s="177" t="s">
        <v>154</v>
      </c>
      <c r="D27" s="164">
        <f>SUM(D22,D23,D24,D25,D26)</f>
        <v>0</v>
      </c>
      <c r="E27" s="161">
        <f t="shared" ref="E27:AA27" si="7">SUM(E22,E23,E24,E25,E26)</f>
        <v>0</v>
      </c>
      <c r="F27" s="161">
        <f t="shared" si="7"/>
        <v>0</v>
      </c>
      <c r="G27" s="161">
        <f t="shared" si="7"/>
        <v>0</v>
      </c>
      <c r="H27" s="161">
        <f t="shared" si="7"/>
        <v>0</v>
      </c>
      <c r="I27" s="161">
        <f t="shared" si="7"/>
        <v>0</v>
      </c>
      <c r="J27" s="161">
        <f t="shared" si="7"/>
        <v>0</v>
      </c>
      <c r="K27" s="161">
        <f t="shared" si="7"/>
        <v>0</v>
      </c>
      <c r="L27" s="161">
        <f t="shared" si="7"/>
        <v>0</v>
      </c>
      <c r="M27" s="161">
        <f t="shared" si="7"/>
        <v>0</v>
      </c>
      <c r="N27" s="161">
        <f t="shared" si="7"/>
        <v>0</v>
      </c>
      <c r="O27" s="161">
        <f t="shared" si="7"/>
        <v>0</v>
      </c>
      <c r="P27" s="161">
        <f t="shared" si="7"/>
        <v>0</v>
      </c>
      <c r="Q27" s="161">
        <f t="shared" si="7"/>
        <v>0</v>
      </c>
      <c r="R27" s="161">
        <f t="shared" si="7"/>
        <v>0</v>
      </c>
      <c r="S27" s="161">
        <f t="shared" si="7"/>
        <v>0</v>
      </c>
      <c r="T27" s="161">
        <f t="shared" si="7"/>
        <v>0</v>
      </c>
      <c r="U27" s="161">
        <f t="shared" si="7"/>
        <v>0</v>
      </c>
      <c r="V27" s="161">
        <f t="shared" si="7"/>
        <v>0</v>
      </c>
      <c r="W27" s="161">
        <f t="shared" si="7"/>
        <v>0</v>
      </c>
      <c r="X27" s="161">
        <f t="shared" si="7"/>
        <v>0</v>
      </c>
      <c r="Y27" s="161">
        <f t="shared" si="7"/>
        <v>0</v>
      </c>
      <c r="Z27" s="161">
        <f t="shared" si="7"/>
        <v>0</v>
      </c>
      <c r="AA27" s="172">
        <f t="shared" si="7"/>
        <v>0</v>
      </c>
      <c r="AB27" s="166">
        <f>SUM(D27:AA27)</f>
        <v>0</v>
      </c>
      <c r="AC27" s="38" t="str">
        <f>CONCATENATE(IF(AB29&gt;0,IF(AB29&lt;&gt;AB37,CONCATENATE("Accounted Patients Under LTFU [",AB37,"] is not equal to expected patients to account for [",AB29,"] "),""),""))</f>
        <v/>
      </c>
      <c r="AD27" s="253"/>
      <c r="AE27" s="39" t="str">
        <f>CONCATENATE(IF(SUM(AB10:AB15)&gt;AB29,IF(AB29&lt;0,CONCATENATE("You seem to have acounted for more patients under LTFU returning to Care [",SUM(AB10:AB15),"] than what you should account for [",AB29,"] "),""),""))</f>
        <v/>
      </c>
      <c r="AF27" s="300"/>
      <c r="AG27" s="34"/>
      <c r="AH27" s="35"/>
    </row>
    <row r="28" spans="1:34" ht="41.25" customHeight="1" thickBot="1">
      <c r="A28" s="256"/>
      <c r="B28" s="183" t="s">
        <v>158</v>
      </c>
      <c r="C28" s="178" t="s">
        <v>155</v>
      </c>
      <c r="D28" s="173"/>
      <c r="E28" s="174"/>
      <c r="F28" s="174"/>
      <c r="G28" s="174"/>
      <c r="H28" s="174"/>
      <c r="I28" s="174"/>
      <c r="J28" s="174"/>
      <c r="K28" s="174"/>
      <c r="L28" s="174"/>
      <c r="M28" s="174"/>
      <c r="N28" s="174"/>
      <c r="O28" s="174"/>
      <c r="P28" s="174"/>
      <c r="Q28" s="174"/>
      <c r="R28" s="174"/>
      <c r="S28" s="174"/>
      <c r="T28" s="174"/>
      <c r="U28" s="174"/>
      <c r="V28" s="174"/>
      <c r="W28" s="174"/>
      <c r="X28" s="174"/>
      <c r="Y28" s="174"/>
      <c r="Z28" s="174"/>
      <c r="AA28" s="175"/>
      <c r="AB28" s="185">
        <f t="shared" ref="AB28" si="8">SUM(D28:AA28)</f>
        <v>0</v>
      </c>
      <c r="AC28" s="32"/>
      <c r="AD28" s="253"/>
      <c r="AE28" s="33"/>
      <c r="AF28" s="300"/>
      <c r="AG28" s="34"/>
      <c r="AH28" s="35"/>
    </row>
    <row r="29" spans="1:34" ht="41.25" customHeight="1" thickBot="1">
      <c r="A29" s="257"/>
      <c r="B29" s="184" t="s">
        <v>148</v>
      </c>
      <c r="C29" s="179" t="s">
        <v>156</v>
      </c>
      <c r="D29" s="158">
        <f t="shared" ref="D29:AA29" si="9">D27-D28</f>
        <v>0</v>
      </c>
      <c r="E29" s="158">
        <f t="shared" si="9"/>
        <v>0</v>
      </c>
      <c r="F29" s="158">
        <f t="shared" si="9"/>
        <v>0</v>
      </c>
      <c r="G29" s="158">
        <f t="shared" si="9"/>
        <v>0</v>
      </c>
      <c r="H29" s="158">
        <f t="shared" si="9"/>
        <v>0</v>
      </c>
      <c r="I29" s="158">
        <f t="shared" si="9"/>
        <v>0</v>
      </c>
      <c r="J29" s="158">
        <f t="shared" si="9"/>
        <v>0</v>
      </c>
      <c r="K29" s="158">
        <f t="shared" si="9"/>
        <v>0</v>
      </c>
      <c r="L29" s="158">
        <f t="shared" si="9"/>
        <v>0</v>
      </c>
      <c r="M29" s="158">
        <f t="shared" si="9"/>
        <v>0</v>
      </c>
      <c r="N29" s="158">
        <f t="shared" si="9"/>
        <v>0</v>
      </c>
      <c r="O29" s="158">
        <f t="shared" si="9"/>
        <v>0</v>
      </c>
      <c r="P29" s="158">
        <f t="shared" si="9"/>
        <v>0</v>
      </c>
      <c r="Q29" s="158">
        <f t="shared" si="9"/>
        <v>0</v>
      </c>
      <c r="R29" s="158">
        <f t="shared" si="9"/>
        <v>0</v>
      </c>
      <c r="S29" s="158">
        <f t="shared" si="9"/>
        <v>0</v>
      </c>
      <c r="T29" s="158">
        <f t="shared" si="9"/>
        <v>0</v>
      </c>
      <c r="U29" s="158">
        <f t="shared" si="9"/>
        <v>0</v>
      </c>
      <c r="V29" s="158">
        <f t="shared" si="9"/>
        <v>0</v>
      </c>
      <c r="W29" s="158">
        <f t="shared" si="9"/>
        <v>0</v>
      </c>
      <c r="X29" s="158">
        <f t="shared" si="9"/>
        <v>0</v>
      </c>
      <c r="Y29" s="158">
        <f t="shared" si="9"/>
        <v>0</v>
      </c>
      <c r="Z29" s="158">
        <f t="shared" si="9"/>
        <v>0</v>
      </c>
      <c r="AA29" s="165">
        <f t="shared" si="9"/>
        <v>0</v>
      </c>
      <c r="AB29" s="31">
        <f>SUM(D29:AA29)</f>
        <v>0</v>
      </c>
      <c r="AC29" s="38"/>
      <c r="AD29" s="253"/>
      <c r="AE29" s="39" t="str">
        <f>CONCATENATE(IF(SUM(AB10:AB15)&gt;AB29,IF(AB29&gt;0,"You seem to have Gains that have not been accounted for under LTFU returning to Care",""),""))</f>
        <v/>
      </c>
      <c r="AF29" s="300"/>
      <c r="AG29" s="34"/>
      <c r="AH29" s="35"/>
    </row>
    <row r="30" spans="1:34" s="65" customFormat="1" ht="31.15" customHeight="1" thickBot="1">
      <c r="A30" s="248" t="s">
        <v>178</v>
      </c>
      <c r="B30" s="249"/>
      <c r="C30" s="249"/>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1"/>
      <c r="AC30" s="45"/>
      <c r="AD30" s="253"/>
      <c r="AE30" s="75"/>
      <c r="AF30" s="300"/>
      <c r="AG30" s="87"/>
      <c r="AH30" s="88"/>
    </row>
    <row r="31" spans="1:34" ht="33.950000000000003" customHeight="1">
      <c r="A31" s="231" t="s">
        <v>113</v>
      </c>
      <c r="B31" s="76" t="s">
        <v>95</v>
      </c>
      <c r="C31" s="42" t="s">
        <v>33</v>
      </c>
      <c r="D31" s="79"/>
      <c r="E31" s="80"/>
      <c r="F31" s="80"/>
      <c r="G31" s="80"/>
      <c r="H31" s="80"/>
      <c r="I31" s="80"/>
      <c r="J31" s="80"/>
      <c r="K31" s="80"/>
      <c r="L31" s="80"/>
      <c r="M31" s="80"/>
      <c r="N31" s="80"/>
      <c r="O31" s="80"/>
      <c r="P31" s="80"/>
      <c r="Q31" s="80"/>
      <c r="R31" s="80"/>
      <c r="S31" s="80"/>
      <c r="T31" s="80"/>
      <c r="U31" s="80"/>
      <c r="V31" s="80"/>
      <c r="W31" s="80"/>
      <c r="X31" s="80"/>
      <c r="Y31" s="80"/>
      <c r="Z31" s="80"/>
      <c r="AA31" s="150"/>
      <c r="AB31" s="192">
        <f t="shared" si="0"/>
        <v>0</v>
      </c>
      <c r="AC31" s="32" t="str">
        <f>CONCATENATE(IF(D31&lt;SUM(D38,D39,D40,D41,D42,D43,D44)," * Total Died  for Age "&amp;D8&amp;" "&amp;D9&amp;" is less than sum of Total Causes of Death F08-05 to F08-11"&amp;CHAR(10),""),IF(E31&lt;SUM(E38,E39,E40,E41,E42,E43,E44)," * Total Died  for Age "&amp;D8&amp;" "&amp;E9&amp;" is less than sum of Total Causes of Death F08-05 to F08-11"&amp;CHAR(10),""),IF(F31&lt;SUM(F38,F39,F40,F41,F42,F43,F44)," * Total Died  for Age "&amp;F8&amp;" "&amp;F9&amp;" is less than sum of Total Causes of Death F08-05 to F08-11"&amp;CHAR(10),""),IF(G31&lt;SUM(G38,G39,G40,G41,G42,G43,G44)," * Total Died  for Age "&amp;F8&amp;" "&amp;G9&amp;" is less than sum of Total Causes of Death F08-05 to F08-11"&amp;CHAR(10),""),IF(H31&lt;SUM(H38,H39,H40,H41,H42,H43,H44)," * Total Died  for Age "&amp;H8&amp;" "&amp;H9&amp;" is less than sum of Total Causes of Death F08-05 to F08-11"&amp;CHAR(10),""),IF(I31&lt;SUM(I38,I39,I40,I41,I42,I43,I44)," * Total Died  for Age "&amp;H8&amp;" "&amp;I9&amp;" is less than sum of Total Causes of Death F08-05 to F08-11"&amp;CHAR(10),""),IF(J31&lt;SUM(J38,J39,J40,J41,J42,J43,J44)," * Total Died  for Age "&amp;J8&amp;" "&amp;J9&amp;" is less than sum of Total Causes of Death F08-05 to F08-11"&amp;CHAR(10),""),IF(K31&lt;SUM(K38,K39,K40,K41,K42,K43,K44)," * Total Died  for Age "&amp;J8&amp;" "&amp;K9&amp;" is less than sum of Total Causes of Death F08-05 to F08-11"&amp;CHAR(10),""),IF(L31&lt;SUM(L38,L39,L40,L41,L42,L43,L44)," * Total Died  for Age "&amp;L8&amp;" "&amp;L9&amp;" is less than sum of Total Causes of Death F08-05 to F08-11"&amp;CHAR(10),""),IF(M31&lt;SUM(M38,M39,M40,M41,M42,M43,M44)," * Total Died  for Age "&amp;L8&amp;" "&amp;M9&amp;" is less than sum of Total Causes of Death F08-05 to F08-11"&amp;CHAR(10),""),IF(N31&lt;SUM(N38,N39,N40,N41,N42,N43,N44)," * Total Died  for Age "&amp;N8&amp;" "&amp;N9&amp;" is less than sum of Total Causes of Death F08-05 to F08-11"&amp;CHAR(10),""),IF(O31&lt;SUM(O38,O39,O40,O41,O42,O43,O44)," * Total Died  for Age "&amp;N8&amp;" "&amp;O9&amp;" is less than sum of Total Causes of Death F08-05 to F08-11"&amp;CHAR(10),""),IF(P31&lt;SUM(P38,P39,P40,P41,P42,P43,P44)," * Total Died  for Age "&amp;P8&amp;" "&amp;P9&amp;" is less than sum of Total Causes of Death F08-05 to F08-11"&amp;CHAR(10),""),IF(Q31&lt;SUM(Q38,Q39,Q40,Q41,Q42,Q43,Q44)," * Total Died  for Age "&amp;P8&amp;" "&amp;Q9&amp;" is less than sum of Total Causes of Death F08-05 to F08-11"&amp;CHAR(10),""),IF(R31&lt;SUM(R38,R39,R40,R41,R42,R43,R44)," * Total Died  for Age "&amp;R8&amp;" "&amp;R9&amp;" is less than sum of Total Causes of Death F08-05 to F08-11"&amp;CHAR(10),""),IF(S31&lt;SUM(S38,S39,S40,S41,S42,S43,S44)," * Total Died  for Age "&amp;R8&amp;" "&amp;S9&amp;" is less than sum of Total Causes of Death F08-05 to F08-11"&amp;CHAR(10),""),IF(T31&lt;SUM(T38,T39,T40,T41,T42,T43,T44)," * Total Died  for Age "&amp;T8&amp;" "&amp;T9&amp;" is less than sum of Total Causes of Death F08-05 to F08-11"&amp;CHAR(10),""),IF(U31&lt;SUM(U38,U39,U40,U41,U42,U43,U44)," * Total Died  for Age "&amp;T8&amp;" "&amp;U9&amp;" is less than sum of Total Causes of Death F08-05 to F08-11"&amp;CHAR(10),""),IF(V31&lt;SUM(V38,V39,V40,V41,V42,V43,V44)," * Total Died  for Age "&amp;V8&amp;" "&amp;V9&amp;" is less than sum of Total Causes of Death F08-05 to F08-11"&amp;CHAR(10),""),IF(W31&lt;SUM(W38,W39,W40,W41,W42,W43,W44)," * Total Died  for Age "&amp;V8&amp;" "&amp;W9&amp;" is less than sum of Total Causes of Death F08-05 to F08-11"&amp;CHAR(10),""),IF(X31&lt;SUM(X38,X39,X40,X41,X42,X43,X44)," * Total Died  for Age "&amp;X8&amp;" "&amp;X9&amp;" is less than sum of Total Causes of Death F08-05 to F08-11"&amp;CHAR(10),""),IF(Y31&lt;SUM(Y38,Y39,Y40,Y41,Y42,Y43,Y44)," * Total Died  for Age "&amp;X8&amp;" "&amp;Y9&amp;" is less than sum of Total Causes of Death F08-05 to F08-11"&amp;CHAR(10),""),IF(Z31&lt;SUM(Z38,Z39,Z40,Z41,Z42,Z43,Z44)," * Total Died  for Age "&amp;Z8&amp;" "&amp;Z9&amp;" is less than sum of Total Causes of Death F08-05 to F08-11"&amp;CHAR(10),""),IF(AA31&lt;SUM(AA38,AA39,AA40,AA41,AA42,AA43,AA44)," * Total Died  for Age "&amp;Z8&amp;" "&amp;AA9&amp;" is less than sum of Total Causes of Death F08-05 to F08-11"&amp;CHAR(10),""))</f>
        <v/>
      </c>
      <c r="AD31" s="253"/>
      <c r="AE31" s="33"/>
      <c r="AF31" s="300"/>
      <c r="AG31" s="34"/>
      <c r="AH31" s="35"/>
    </row>
    <row r="32" spans="1:34" s="61" customFormat="1" ht="33.950000000000003" customHeight="1">
      <c r="A32" s="232"/>
      <c r="B32" s="47" t="s">
        <v>138</v>
      </c>
      <c r="C32" s="57" t="s">
        <v>77</v>
      </c>
      <c r="D32" s="58"/>
      <c r="E32" s="59"/>
      <c r="F32" s="59"/>
      <c r="G32" s="59"/>
      <c r="H32" s="59"/>
      <c r="I32" s="59"/>
      <c r="J32" s="59"/>
      <c r="K32" s="59"/>
      <c r="L32" s="59"/>
      <c r="M32" s="59"/>
      <c r="N32" s="59"/>
      <c r="O32" s="59"/>
      <c r="P32" s="59"/>
      <c r="Q32" s="59"/>
      <c r="R32" s="59"/>
      <c r="S32" s="59"/>
      <c r="T32" s="59"/>
      <c r="U32" s="59"/>
      <c r="V32" s="59"/>
      <c r="W32" s="59"/>
      <c r="X32" s="59"/>
      <c r="Y32" s="59"/>
      <c r="Z32" s="59"/>
      <c r="AA32" s="148"/>
      <c r="AB32" s="193">
        <f t="shared" si="0"/>
        <v>0</v>
      </c>
      <c r="AC32" s="32"/>
      <c r="AD32" s="253"/>
      <c r="AE32" s="60"/>
      <c r="AF32" s="300"/>
      <c r="AG32" s="34"/>
      <c r="AH32" s="35"/>
    </row>
    <row r="33" spans="1:34" ht="33.950000000000003" customHeight="1">
      <c r="A33" s="232"/>
      <c r="B33" s="47" t="s">
        <v>136</v>
      </c>
      <c r="C33" s="48" t="s">
        <v>78</v>
      </c>
      <c r="D33" s="58"/>
      <c r="E33" s="59"/>
      <c r="F33" s="59"/>
      <c r="G33" s="59"/>
      <c r="H33" s="59"/>
      <c r="I33" s="59"/>
      <c r="J33" s="59"/>
      <c r="K33" s="59"/>
      <c r="L33" s="59"/>
      <c r="M33" s="59"/>
      <c r="N33" s="59"/>
      <c r="O33" s="59"/>
      <c r="P33" s="59"/>
      <c r="Q33" s="59"/>
      <c r="R33" s="59"/>
      <c r="S33" s="59"/>
      <c r="T33" s="59"/>
      <c r="U33" s="59"/>
      <c r="V33" s="59"/>
      <c r="W33" s="59"/>
      <c r="X33" s="59"/>
      <c r="Y33" s="59"/>
      <c r="Z33" s="59"/>
      <c r="AA33" s="148"/>
      <c r="AB33" s="193">
        <f t="shared" si="0"/>
        <v>0</v>
      </c>
      <c r="AC33" s="32"/>
      <c r="AD33" s="253"/>
      <c r="AE33" s="33"/>
      <c r="AF33" s="300"/>
      <c r="AG33" s="34"/>
      <c r="AH33" s="35"/>
    </row>
    <row r="34" spans="1:34" ht="33.950000000000003" customHeight="1">
      <c r="A34" s="232"/>
      <c r="B34" s="47" t="s">
        <v>137</v>
      </c>
      <c r="C34" s="48" t="s">
        <v>135</v>
      </c>
      <c r="D34" s="58"/>
      <c r="E34" s="59"/>
      <c r="F34" s="59"/>
      <c r="G34" s="59"/>
      <c r="H34" s="59"/>
      <c r="I34" s="59"/>
      <c r="J34" s="59"/>
      <c r="K34" s="59"/>
      <c r="L34" s="59"/>
      <c r="M34" s="59"/>
      <c r="N34" s="59"/>
      <c r="O34" s="59"/>
      <c r="P34" s="59"/>
      <c r="Q34" s="59"/>
      <c r="R34" s="59"/>
      <c r="S34" s="59"/>
      <c r="T34" s="59"/>
      <c r="U34" s="59"/>
      <c r="V34" s="59"/>
      <c r="W34" s="59"/>
      <c r="X34" s="59"/>
      <c r="Y34" s="59"/>
      <c r="Z34" s="59"/>
      <c r="AA34" s="148"/>
      <c r="AB34" s="193">
        <f t="shared" si="0"/>
        <v>0</v>
      </c>
      <c r="AC34" s="32"/>
      <c r="AD34" s="253"/>
      <c r="AE34" s="33"/>
      <c r="AF34" s="300"/>
      <c r="AG34" s="34"/>
      <c r="AH34" s="35"/>
    </row>
    <row r="35" spans="1:34" ht="33.950000000000003" customHeight="1">
      <c r="A35" s="232"/>
      <c r="B35" s="47" t="s">
        <v>96</v>
      </c>
      <c r="C35" s="48" t="s">
        <v>79</v>
      </c>
      <c r="D35" s="58"/>
      <c r="E35" s="59"/>
      <c r="F35" s="59"/>
      <c r="G35" s="59"/>
      <c r="H35" s="59"/>
      <c r="I35" s="59"/>
      <c r="J35" s="59"/>
      <c r="K35" s="59"/>
      <c r="L35" s="59"/>
      <c r="M35" s="59"/>
      <c r="N35" s="59"/>
      <c r="O35" s="59"/>
      <c r="P35" s="59"/>
      <c r="Q35" s="59"/>
      <c r="R35" s="59"/>
      <c r="S35" s="59"/>
      <c r="T35" s="59"/>
      <c r="U35" s="59"/>
      <c r="V35" s="59"/>
      <c r="W35" s="59"/>
      <c r="X35" s="59"/>
      <c r="Y35" s="59"/>
      <c r="Z35" s="59"/>
      <c r="AA35" s="148"/>
      <c r="AB35" s="193">
        <f t="shared" si="0"/>
        <v>0</v>
      </c>
      <c r="AC35" s="32"/>
      <c r="AD35" s="253"/>
      <c r="AE35" s="33"/>
      <c r="AF35" s="300"/>
      <c r="AG35" s="34"/>
      <c r="AH35" s="35"/>
    </row>
    <row r="36" spans="1:34" ht="33.950000000000003" customHeight="1" thickBot="1">
      <c r="A36" s="232"/>
      <c r="B36" s="47" t="s">
        <v>76</v>
      </c>
      <c r="C36" s="71" t="s">
        <v>80</v>
      </c>
      <c r="D36" s="151"/>
      <c r="E36" s="152"/>
      <c r="F36" s="152"/>
      <c r="G36" s="152"/>
      <c r="H36" s="152"/>
      <c r="I36" s="152"/>
      <c r="J36" s="152"/>
      <c r="K36" s="152"/>
      <c r="L36" s="152"/>
      <c r="M36" s="152"/>
      <c r="N36" s="152"/>
      <c r="O36" s="152"/>
      <c r="P36" s="152"/>
      <c r="Q36" s="152"/>
      <c r="R36" s="152"/>
      <c r="S36" s="152"/>
      <c r="T36" s="152"/>
      <c r="U36" s="152"/>
      <c r="V36" s="152"/>
      <c r="W36" s="152"/>
      <c r="X36" s="152"/>
      <c r="Y36" s="152"/>
      <c r="Z36" s="152"/>
      <c r="AA36" s="153"/>
      <c r="AB36" s="193">
        <f t="shared" si="0"/>
        <v>0</v>
      </c>
      <c r="AC36" s="32"/>
      <c r="AD36" s="253"/>
      <c r="AE36" s="33"/>
      <c r="AF36" s="300"/>
      <c r="AG36" s="34"/>
      <c r="AH36" s="35"/>
    </row>
    <row r="37" spans="1:34" ht="33.950000000000003" customHeight="1" thickBot="1">
      <c r="A37" s="233"/>
      <c r="B37" s="62" t="s">
        <v>114</v>
      </c>
      <c r="C37" s="154" t="s">
        <v>35</v>
      </c>
      <c r="D37" s="155">
        <f>SUM(D31:D36)</f>
        <v>0</v>
      </c>
      <c r="E37" s="156">
        <f t="shared" ref="E37:AB37" si="10">SUM(E31:E36)</f>
        <v>0</v>
      </c>
      <c r="F37" s="156">
        <f t="shared" si="10"/>
        <v>0</v>
      </c>
      <c r="G37" s="156">
        <f t="shared" si="10"/>
        <v>0</v>
      </c>
      <c r="H37" s="156">
        <f t="shared" si="10"/>
        <v>0</v>
      </c>
      <c r="I37" s="156">
        <f t="shared" si="10"/>
        <v>0</v>
      </c>
      <c r="J37" s="156">
        <f t="shared" si="10"/>
        <v>0</v>
      </c>
      <c r="K37" s="156">
        <f t="shared" si="10"/>
        <v>0</v>
      </c>
      <c r="L37" s="156">
        <f t="shared" si="10"/>
        <v>0</v>
      </c>
      <c r="M37" s="156">
        <f t="shared" si="10"/>
        <v>0</v>
      </c>
      <c r="N37" s="156">
        <f t="shared" si="10"/>
        <v>0</v>
      </c>
      <c r="O37" s="156">
        <f t="shared" si="10"/>
        <v>0</v>
      </c>
      <c r="P37" s="156">
        <f t="shared" si="10"/>
        <v>0</v>
      </c>
      <c r="Q37" s="156">
        <f t="shared" si="10"/>
        <v>0</v>
      </c>
      <c r="R37" s="156">
        <f t="shared" si="10"/>
        <v>0</v>
      </c>
      <c r="S37" s="156">
        <f t="shared" si="10"/>
        <v>0</v>
      </c>
      <c r="T37" s="156">
        <f t="shared" si="10"/>
        <v>0</v>
      </c>
      <c r="U37" s="156">
        <f t="shared" si="10"/>
        <v>0</v>
      </c>
      <c r="V37" s="156">
        <f t="shared" si="10"/>
        <v>0</v>
      </c>
      <c r="W37" s="156">
        <f t="shared" si="10"/>
        <v>0</v>
      </c>
      <c r="X37" s="156">
        <f t="shared" si="10"/>
        <v>0</v>
      </c>
      <c r="Y37" s="156">
        <f t="shared" si="10"/>
        <v>0</v>
      </c>
      <c r="Z37" s="156">
        <f t="shared" si="10"/>
        <v>0</v>
      </c>
      <c r="AA37" s="157">
        <f t="shared" si="10"/>
        <v>0</v>
      </c>
      <c r="AB37" s="191">
        <f t="shared" si="10"/>
        <v>0</v>
      </c>
      <c r="AC37" s="32"/>
      <c r="AD37" s="253"/>
      <c r="AE37" s="33"/>
      <c r="AF37" s="300"/>
      <c r="AG37" s="34"/>
      <c r="AH37" s="35"/>
    </row>
    <row r="38" spans="1:34" ht="33" customHeight="1">
      <c r="A38" s="242" t="s">
        <v>139</v>
      </c>
      <c r="B38" s="81" t="s">
        <v>45</v>
      </c>
      <c r="C38" s="42" t="s">
        <v>36</v>
      </c>
      <c r="D38" s="55"/>
      <c r="E38" s="56"/>
      <c r="F38" s="56"/>
      <c r="G38" s="56"/>
      <c r="H38" s="56"/>
      <c r="I38" s="56"/>
      <c r="J38" s="56"/>
      <c r="K38" s="56"/>
      <c r="L38" s="56"/>
      <c r="M38" s="56"/>
      <c r="N38" s="56"/>
      <c r="O38" s="56"/>
      <c r="P38" s="56"/>
      <c r="Q38" s="56"/>
      <c r="R38" s="56"/>
      <c r="S38" s="56"/>
      <c r="T38" s="56"/>
      <c r="U38" s="56"/>
      <c r="V38" s="56"/>
      <c r="W38" s="56"/>
      <c r="X38" s="56"/>
      <c r="Y38" s="56"/>
      <c r="Z38" s="56"/>
      <c r="AA38" s="147"/>
      <c r="AB38" s="192">
        <f t="shared" ref="AB38:AB44" si="11">SUM(D38:AA38)</f>
        <v>0</v>
      </c>
      <c r="AC38" s="32"/>
      <c r="AD38" s="253"/>
      <c r="AE38" s="33"/>
      <c r="AF38" s="300"/>
      <c r="AG38" s="34"/>
      <c r="AH38" s="35"/>
    </row>
    <row r="39" spans="1:34" ht="33" customHeight="1">
      <c r="A39" s="232"/>
      <c r="B39" s="82" t="s">
        <v>93</v>
      </c>
      <c r="C39" s="48" t="s">
        <v>37</v>
      </c>
      <c r="D39" s="58"/>
      <c r="E39" s="59"/>
      <c r="F39" s="59"/>
      <c r="G39" s="59"/>
      <c r="H39" s="59"/>
      <c r="I39" s="59"/>
      <c r="J39" s="59"/>
      <c r="K39" s="59"/>
      <c r="L39" s="59"/>
      <c r="M39" s="59"/>
      <c r="N39" s="59"/>
      <c r="O39" s="59"/>
      <c r="P39" s="59"/>
      <c r="Q39" s="59"/>
      <c r="R39" s="59"/>
      <c r="S39" s="59"/>
      <c r="T39" s="59"/>
      <c r="U39" s="59"/>
      <c r="V39" s="59"/>
      <c r="W39" s="59"/>
      <c r="X39" s="59"/>
      <c r="Y39" s="59"/>
      <c r="Z39" s="59"/>
      <c r="AA39" s="148"/>
      <c r="AB39" s="193">
        <f t="shared" si="11"/>
        <v>0</v>
      </c>
      <c r="AC39" s="32"/>
      <c r="AD39" s="253"/>
      <c r="AE39" s="33"/>
      <c r="AF39" s="300"/>
      <c r="AG39" s="34"/>
      <c r="AH39" s="35"/>
    </row>
    <row r="40" spans="1:34" ht="33" customHeight="1">
      <c r="A40" s="232"/>
      <c r="B40" s="82" t="s">
        <v>97</v>
      </c>
      <c r="C40" s="48" t="s">
        <v>38</v>
      </c>
      <c r="D40" s="58"/>
      <c r="E40" s="59"/>
      <c r="F40" s="59"/>
      <c r="G40" s="59"/>
      <c r="H40" s="59"/>
      <c r="I40" s="59"/>
      <c r="J40" s="59"/>
      <c r="K40" s="59"/>
      <c r="L40" s="59"/>
      <c r="M40" s="59"/>
      <c r="N40" s="59"/>
      <c r="O40" s="59"/>
      <c r="P40" s="59"/>
      <c r="Q40" s="59"/>
      <c r="R40" s="59"/>
      <c r="S40" s="59"/>
      <c r="T40" s="59"/>
      <c r="U40" s="59"/>
      <c r="V40" s="59"/>
      <c r="W40" s="59"/>
      <c r="X40" s="59"/>
      <c r="Y40" s="59"/>
      <c r="Z40" s="59"/>
      <c r="AA40" s="148"/>
      <c r="AB40" s="193">
        <f t="shared" si="11"/>
        <v>0</v>
      </c>
      <c r="AC40" s="32"/>
      <c r="AD40" s="253"/>
      <c r="AE40" s="33"/>
      <c r="AF40" s="300"/>
      <c r="AG40" s="34"/>
      <c r="AH40" s="35"/>
    </row>
    <row r="41" spans="1:34" s="61" customFormat="1" ht="33" customHeight="1">
      <c r="A41" s="232"/>
      <c r="B41" s="82" t="s">
        <v>46</v>
      </c>
      <c r="C41" s="57" t="s">
        <v>39</v>
      </c>
      <c r="D41" s="58"/>
      <c r="E41" s="59"/>
      <c r="F41" s="59"/>
      <c r="G41" s="59"/>
      <c r="H41" s="59"/>
      <c r="I41" s="59"/>
      <c r="J41" s="59"/>
      <c r="K41" s="59"/>
      <c r="L41" s="59"/>
      <c r="M41" s="59"/>
      <c r="N41" s="59"/>
      <c r="O41" s="59"/>
      <c r="P41" s="59"/>
      <c r="Q41" s="59"/>
      <c r="R41" s="59"/>
      <c r="S41" s="59"/>
      <c r="T41" s="59"/>
      <c r="U41" s="59"/>
      <c r="V41" s="59"/>
      <c r="W41" s="59"/>
      <c r="X41" s="59"/>
      <c r="Y41" s="59"/>
      <c r="Z41" s="59"/>
      <c r="AA41" s="148"/>
      <c r="AB41" s="193">
        <f t="shared" si="11"/>
        <v>0</v>
      </c>
      <c r="AC41" s="32"/>
      <c r="AD41" s="253"/>
      <c r="AE41" s="60"/>
      <c r="AF41" s="300"/>
      <c r="AG41" s="34"/>
      <c r="AH41" s="35"/>
    </row>
    <row r="42" spans="1:34" ht="33" customHeight="1">
      <c r="A42" s="232"/>
      <c r="B42" s="82" t="s">
        <v>94</v>
      </c>
      <c r="C42" s="48" t="s">
        <v>40</v>
      </c>
      <c r="D42" s="58"/>
      <c r="E42" s="59"/>
      <c r="F42" s="59"/>
      <c r="G42" s="59"/>
      <c r="H42" s="59"/>
      <c r="I42" s="59"/>
      <c r="J42" s="59"/>
      <c r="K42" s="59"/>
      <c r="L42" s="59"/>
      <c r="M42" s="59"/>
      <c r="N42" s="59"/>
      <c r="O42" s="59"/>
      <c r="P42" s="59"/>
      <c r="Q42" s="59"/>
      <c r="R42" s="59"/>
      <c r="S42" s="59"/>
      <c r="T42" s="59"/>
      <c r="U42" s="59"/>
      <c r="V42" s="59"/>
      <c r="W42" s="59"/>
      <c r="X42" s="59"/>
      <c r="Y42" s="59"/>
      <c r="Z42" s="59"/>
      <c r="AA42" s="148"/>
      <c r="AB42" s="193">
        <f t="shared" si="11"/>
        <v>0</v>
      </c>
      <c r="AC42" s="32"/>
      <c r="AD42" s="253"/>
      <c r="AE42" s="33"/>
      <c r="AF42" s="300"/>
      <c r="AG42" s="34"/>
      <c r="AH42" s="35"/>
    </row>
    <row r="43" spans="1:34" ht="33" customHeight="1">
      <c r="A43" s="232"/>
      <c r="B43" s="82" t="s">
        <v>47</v>
      </c>
      <c r="C43" s="48" t="s">
        <v>41</v>
      </c>
      <c r="D43" s="58"/>
      <c r="E43" s="59"/>
      <c r="F43" s="59"/>
      <c r="G43" s="59"/>
      <c r="H43" s="59"/>
      <c r="I43" s="59"/>
      <c r="J43" s="59"/>
      <c r="K43" s="59"/>
      <c r="L43" s="59"/>
      <c r="M43" s="59"/>
      <c r="N43" s="59"/>
      <c r="O43" s="59"/>
      <c r="P43" s="59"/>
      <c r="Q43" s="59"/>
      <c r="R43" s="59"/>
      <c r="S43" s="59"/>
      <c r="T43" s="59"/>
      <c r="U43" s="59"/>
      <c r="V43" s="59"/>
      <c r="W43" s="59"/>
      <c r="X43" s="59"/>
      <c r="Y43" s="59"/>
      <c r="Z43" s="59"/>
      <c r="AA43" s="148"/>
      <c r="AB43" s="193">
        <f t="shared" si="11"/>
        <v>0</v>
      </c>
      <c r="AC43" s="32"/>
      <c r="AD43" s="253"/>
      <c r="AE43" s="33"/>
      <c r="AF43" s="300"/>
      <c r="AG43" s="34"/>
      <c r="AH43" s="35"/>
    </row>
    <row r="44" spans="1:34" ht="33" customHeight="1" thickBot="1">
      <c r="A44" s="233"/>
      <c r="B44" s="83" t="s">
        <v>48</v>
      </c>
      <c r="C44" s="52" t="s">
        <v>42</v>
      </c>
      <c r="D44" s="84"/>
      <c r="E44" s="85"/>
      <c r="F44" s="85"/>
      <c r="G44" s="85"/>
      <c r="H44" s="85"/>
      <c r="I44" s="85"/>
      <c r="J44" s="85"/>
      <c r="K44" s="85"/>
      <c r="L44" s="85"/>
      <c r="M44" s="85"/>
      <c r="N44" s="85"/>
      <c r="O44" s="85"/>
      <c r="P44" s="85"/>
      <c r="Q44" s="85"/>
      <c r="R44" s="85"/>
      <c r="S44" s="85"/>
      <c r="T44" s="85"/>
      <c r="U44" s="85"/>
      <c r="V44" s="85"/>
      <c r="W44" s="85"/>
      <c r="X44" s="85"/>
      <c r="Y44" s="85"/>
      <c r="Z44" s="85"/>
      <c r="AA44" s="149"/>
      <c r="AB44" s="194">
        <f t="shared" si="11"/>
        <v>0</v>
      </c>
      <c r="AC44" s="32"/>
      <c r="AD44" s="254"/>
      <c r="AE44" s="33"/>
      <c r="AF44" s="300"/>
      <c r="AG44" s="34"/>
      <c r="AH44" s="35"/>
    </row>
    <row r="45" spans="1:34" ht="63" customHeight="1" thickBot="1">
      <c r="A45" s="63" t="s">
        <v>92</v>
      </c>
      <c r="B45" s="72"/>
      <c r="F45" s="12"/>
      <c r="G45" s="12"/>
      <c r="I45" s="12"/>
      <c r="J45" s="12"/>
      <c r="M45" s="12"/>
      <c r="N45" s="12"/>
      <c r="O45" s="12"/>
      <c r="Q45" s="12"/>
      <c r="X45" s="12"/>
    </row>
    <row r="47" spans="1:34" ht="21.75" thickBot="1">
      <c r="A47" s="14"/>
      <c r="B47" s="64"/>
      <c r="E47" s="12"/>
      <c r="F47" s="12"/>
      <c r="G47" s="12"/>
      <c r="H47" s="12"/>
      <c r="I47" s="12"/>
      <c r="J47" s="12"/>
      <c r="K47" s="12"/>
      <c r="L47" s="12"/>
      <c r="M47" s="12"/>
    </row>
    <row r="48" spans="1:34">
      <c r="A48" s="216"/>
      <c r="B48" s="217"/>
      <c r="C48" s="218"/>
      <c r="D48" s="219"/>
      <c r="E48" s="219"/>
      <c r="F48" s="219"/>
      <c r="G48" s="219"/>
      <c r="H48" s="219"/>
      <c r="I48" s="219"/>
      <c r="J48" s="219"/>
      <c r="K48" s="219"/>
      <c r="L48" s="219"/>
      <c r="M48" s="219"/>
      <c r="N48" s="219"/>
      <c r="O48" s="219"/>
      <c r="P48" s="219"/>
      <c r="Q48" s="219"/>
      <c r="R48" s="219"/>
      <c r="S48" s="219"/>
      <c r="T48" s="219"/>
      <c r="U48" s="219"/>
      <c r="V48" s="219"/>
      <c r="W48" s="219"/>
      <c r="X48" s="219"/>
      <c r="Y48" s="219"/>
      <c r="Z48" s="219"/>
      <c r="AA48" s="219"/>
      <c r="AB48" s="219"/>
      <c r="AC48" s="220"/>
      <c r="AD48" s="221"/>
      <c r="AE48" s="219"/>
      <c r="AF48" s="219"/>
    </row>
    <row r="49" spans="1:32" ht="30.75" customHeight="1">
      <c r="A49" s="284" t="str">
        <f>CONCATENATE(AD10,AD22)</f>
        <v/>
      </c>
      <c r="B49" s="285"/>
      <c r="C49" s="285"/>
      <c r="D49" s="285"/>
      <c r="E49" s="285"/>
      <c r="F49" s="285"/>
      <c r="G49" s="285"/>
      <c r="H49" s="285"/>
      <c r="I49" s="285"/>
      <c r="J49" s="285"/>
      <c r="K49" s="285"/>
      <c r="L49" s="286"/>
      <c r="M49" s="222" t="str">
        <f>IF(LEN(A49)&lt;=0,"","Please ensure you solve the errors appearing on the left . However, In the cases where the errors are valid and can be explained ( We expect this to be very rare cases), Please delete this message and type the  justification for the error here)")</f>
        <v/>
      </c>
      <c r="N49" s="223"/>
      <c r="O49" s="223"/>
      <c r="P49" s="223"/>
      <c r="Q49" s="223"/>
      <c r="R49" s="223"/>
      <c r="S49" s="223"/>
      <c r="T49" s="223"/>
      <c r="U49" s="223"/>
      <c r="V49" s="223"/>
      <c r="W49" s="223"/>
      <c r="X49" s="223"/>
      <c r="Y49" s="223"/>
      <c r="Z49" s="223"/>
      <c r="AA49" s="223"/>
      <c r="AB49" s="223"/>
      <c r="AC49" s="223"/>
      <c r="AD49" s="223"/>
      <c r="AE49" s="223"/>
      <c r="AF49" s="224"/>
    </row>
    <row r="50" spans="1:32" ht="25.5" customHeight="1">
      <c r="A50" s="287"/>
      <c r="B50" s="288"/>
      <c r="C50" s="288"/>
      <c r="D50" s="288"/>
      <c r="E50" s="288"/>
      <c r="F50" s="288"/>
      <c r="G50" s="288"/>
      <c r="H50" s="288"/>
      <c r="I50" s="288"/>
      <c r="J50" s="288"/>
      <c r="K50" s="288"/>
      <c r="L50" s="289"/>
      <c r="M50" s="225"/>
      <c r="N50" s="226"/>
      <c r="O50" s="226"/>
      <c r="P50" s="226"/>
      <c r="Q50" s="226"/>
      <c r="R50" s="226"/>
      <c r="S50" s="226"/>
      <c r="T50" s="226"/>
      <c r="U50" s="226"/>
      <c r="V50" s="226"/>
      <c r="W50" s="226"/>
      <c r="X50" s="226"/>
      <c r="Y50" s="226"/>
      <c r="Z50" s="226"/>
      <c r="AA50" s="226"/>
      <c r="AB50" s="226"/>
      <c r="AC50" s="226"/>
      <c r="AD50" s="226"/>
      <c r="AE50" s="226"/>
      <c r="AF50" s="227"/>
    </row>
    <row r="51" spans="1:32" ht="30.75" customHeight="1">
      <c r="A51" s="287"/>
      <c r="B51" s="288"/>
      <c r="C51" s="288"/>
      <c r="D51" s="288"/>
      <c r="E51" s="288"/>
      <c r="F51" s="288"/>
      <c r="G51" s="288"/>
      <c r="H51" s="288"/>
      <c r="I51" s="288"/>
      <c r="J51" s="288"/>
      <c r="K51" s="288"/>
      <c r="L51" s="289"/>
      <c r="M51" s="225"/>
      <c r="N51" s="226"/>
      <c r="O51" s="226"/>
      <c r="P51" s="226"/>
      <c r="Q51" s="226"/>
      <c r="R51" s="226"/>
      <c r="S51" s="226"/>
      <c r="T51" s="226"/>
      <c r="U51" s="226"/>
      <c r="V51" s="226"/>
      <c r="W51" s="226"/>
      <c r="X51" s="226"/>
      <c r="Y51" s="226"/>
      <c r="Z51" s="226"/>
      <c r="AA51" s="226"/>
      <c r="AB51" s="226"/>
      <c r="AC51" s="226"/>
      <c r="AD51" s="226"/>
      <c r="AE51" s="226"/>
      <c r="AF51" s="227"/>
    </row>
    <row r="52" spans="1:32" ht="25.5" customHeight="1">
      <c r="A52" s="287"/>
      <c r="B52" s="288"/>
      <c r="C52" s="288"/>
      <c r="D52" s="288"/>
      <c r="E52" s="288"/>
      <c r="F52" s="288"/>
      <c r="G52" s="288"/>
      <c r="H52" s="288"/>
      <c r="I52" s="288"/>
      <c r="J52" s="288"/>
      <c r="K52" s="288"/>
      <c r="L52" s="289"/>
      <c r="M52" s="225"/>
      <c r="N52" s="226"/>
      <c r="O52" s="226"/>
      <c r="P52" s="226"/>
      <c r="Q52" s="226"/>
      <c r="R52" s="226"/>
      <c r="S52" s="226"/>
      <c r="T52" s="226"/>
      <c r="U52" s="226"/>
      <c r="V52" s="226"/>
      <c r="W52" s="226"/>
      <c r="X52" s="226"/>
      <c r="Y52" s="226"/>
      <c r="Z52" s="226"/>
      <c r="AA52" s="226"/>
      <c r="AB52" s="226"/>
      <c r="AC52" s="226"/>
      <c r="AD52" s="226"/>
      <c r="AE52" s="226"/>
      <c r="AF52" s="227"/>
    </row>
    <row r="53" spans="1:32" ht="25.5" customHeight="1">
      <c r="A53" s="287"/>
      <c r="B53" s="288"/>
      <c r="C53" s="288"/>
      <c r="D53" s="288"/>
      <c r="E53" s="288"/>
      <c r="F53" s="288"/>
      <c r="G53" s="288"/>
      <c r="H53" s="288"/>
      <c r="I53" s="288"/>
      <c r="J53" s="288"/>
      <c r="K53" s="288"/>
      <c r="L53" s="289"/>
      <c r="M53" s="225"/>
      <c r="N53" s="226"/>
      <c r="O53" s="226"/>
      <c r="P53" s="226"/>
      <c r="Q53" s="226"/>
      <c r="R53" s="226"/>
      <c r="S53" s="226"/>
      <c r="T53" s="226"/>
      <c r="U53" s="226"/>
      <c r="V53" s="226"/>
      <c r="W53" s="226"/>
      <c r="X53" s="226"/>
      <c r="Y53" s="226"/>
      <c r="Z53" s="226"/>
      <c r="AA53" s="226"/>
      <c r="AB53" s="226"/>
      <c r="AC53" s="226"/>
      <c r="AD53" s="226"/>
      <c r="AE53" s="226"/>
      <c r="AF53" s="227"/>
    </row>
    <row r="54" spans="1:32" ht="25.5" customHeight="1">
      <c r="A54" s="287"/>
      <c r="B54" s="288"/>
      <c r="C54" s="288"/>
      <c r="D54" s="288"/>
      <c r="E54" s="288"/>
      <c r="F54" s="288"/>
      <c r="G54" s="288"/>
      <c r="H54" s="288"/>
      <c r="I54" s="288"/>
      <c r="J54" s="288"/>
      <c r="K54" s="288"/>
      <c r="L54" s="289"/>
      <c r="M54" s="225"/>
      <c r="N54" s="226"/>
      <c r="O54" s="226"/>
      <c r="P54" s="226"/>
      <c r="Q54" s="226"/>
      <c r="R54" s="226"/>
      <c r="S54" s="226"/>
      <c r="T54" s="226"/>
      <c r="U54" s="226"/>
      <c r="V54" s="226"/>
      <c r="W54" s="226"/>
      <c r="X54" s="226"/>
      <c r="Y54" s="226"/>
      <c r="Z54" s="226"/>
      <c r="AA54" s="226"/>
      <c r="AB54" s="226"/>
      <c r="AC54" s="226"/>
      <c r="AD54" s="226"/>
      <c r="AE54" s="226"/>
      <c r="AF54" s="227"/>
    </row>
    <row r="55" spans="1:32" ht="25.5" customHeight="1">
      <c r="A55" s="287"/>
      <c r="B55" s="288"/>
      <c r="C55" s="288"/>
      <c r="D55" s="288"/>
      <c r="E55" s="288"/>
      <c r="F55" s="288"/>
      <c r="G55" s="288"/>
      <c r="H55" s="288"/>
      <c r="I55" s="288"/>
      <c r="J55" s="288"/>
      <c r="K55" s="288"/>
      <c r="L55" s="289"/>
      <c r="M55" s="225"/>
      <c r="N55" s="226"/>
      <c r="O55" s="226"/>
      <c r="P55" s="226"/>
      <c r="Q55" s="226"/>
      <c r="R55" s="226"/>
      <c r="S55" s="226"/>
      <c r="T55" s="226"/>
      <c r="U55" s="226"/>
      <c r="V55" s="226"/>
      <c r="W55" s="226"/>
      <c r="X55" s="226"/>
      <c r="Y55" s="226"/>
      <c r="Z55" s="226"/>
      <c r="AA55" s="226"/>
      <c r="AB55" s="226"/>
      <c r="AC55" s="226"/>
      <c r="AD55" s="226"/>
      <c r="AE55" s="226"/>
      <c r="AF55" s="227"/>
    </row>
    <row r="56" spans="1:32" ht="25.5" customHeight="1">
      <c r="A56" s="287"/>
      <c r="B56" s="288"/>
      <c r="C56" s="288"/>
      <c r="D56" s="288"/>
      <c r="E56" s="288"/>
      <c r="F56" s="288"/>
      <c r="G56" s="288"/>
      <c r="H56" s="288"/>
      <c r="I56" s="288"/>
      <c r="J56" s="288"/>
      <c r="K56" s="288"/>
      <c r="L56" s="289"/>
      <c r="M56" s="225"/>
      <c r="N56" s="226"/>
      <c r="O56" s="226"/>
      <c r="P56" s="226"/>
      <c r="Q56" s="226"/>
      <c r="R56" s="226"/>
      <c r="S56" s="226"/>
      <c r="T56" s="226"/>
      <c r="U56" s="226"/>
      <c r="V56" s="226"/>
      <c r="W56" s="226"/>
      <c r="X56" s="226"/>
      <c r="Y56" s="226"/>
      <c r="Z56" s="226"/>
      <c r="AA56" s="226"/>
      <c r="AB56" s="226"/>
      <c r="AC56" s="226"/>
      <c r="AD56" s="226"/>
      <c r="AE56" s="226"/>
      <c r="AF56" s="227"/>
    </row>
    <row r="57" spans="1:32" ht="25.5" customHeight="1">
      <c r="A57" s="287"/>
      <c r="B57" s="288"/>
      <c r="C57" s="288"/>
      <c r="D57" s="288"/>
      <c r="E57" s="288"/>
      <c r="F57" s="288"/>
      <c r="G57" s="288"/>
      <c r="H57" s="288"/>
      <c r="I57" s="288"/>
      <c r="J57" s="288"/>
      <c r="K57" s="288"/>
      <c r="L57" s="289"/>
      <c r="M57" s="225"/>
      <c r="N57" s="226"/>
      <c r="O57" s="226"/>
      <c r="P57" s="226"/>
      <c r="Q57" s="226"/>
      <c r="R57" s="226"/>
      <c r="S57" s="226"/>
      <c r="T57" s="226"/>
      <c r="U57" s="226"/>
      <c r="V57" s="226"/>
      <c r="W57" s="226"/>
      <c r="X57" s="226"/>
      <c r="Y57" s="226"/>
      <c r="Z57" s="226"/>
      <c r="AA57" s="226"/>
      <c r="AB57" s="226"/>
      <c r="AC57" s="226"/>
      <c r="AD57" s="226"/>
      <c r="AE57" s="226"/>
      <c r="AF57" s="227"/>
    </row>
    <row r="58" spans="1:32" ht="25.5" customHeight="1">
      <c r="A58" s="287"/>
      <c r="B58" s="288"/>
      <c r="C58" s="288"/>
      <c r="D58" s="288"/>
      <c r="E58" s="288"/>
      <c r="F58" s="288"/>
      <c r="G58" s="288"/>
      <c r="H58" s="288"/>
      <c r="I58" s="288"/>
      <c r="J58" s="288"/>
      <c r="K58" s="288"/>
      <c r="L58" s="289"/>
      <c r="M58" s="225"/>
      <c r="N58" s="226"/>
      <c r="O58" s="226"/>
      <c r="P58" s="226"/>
      <c r="Q58" s="226"/>
      <c r="R58" s="226"/>
      <c r="S58" s="226"/>
      <c r="T58" s="226"/>
      <c r="U58" s="226"/>
      <c r="V58" s="226"/>
      <c r="W58" s="226"/>
      <c r="X58" s="226"/>
      <c r="Y58" s="226"/>
      <c r="Z58" s="226"/>
      <c r="AA58" s="226"/>
      <c r="AB58" s="226"/>
      <c r="AC58" s="226"/>
      <c r="AD58" s="226"/>
      <c r="AE58" s="226"/>
      <c r="AF58" s="227"/>
    </row>
    <row r="59" spans="1:32" ht="25.5" customHeight="1">
      <c r="A59" s="287"/>
      <c r="B59" s="288"/>
      <c r="C59" s="288"/>
      <c r="D59" s="288"/>
      <c r="E59" s="288"/>
      <c r="F59" s="288"/>
      <c r="G59" s="288"/>
      <c r="H59" s="288"/>
      <c r="I59" s="288"/>
      <c r="J59" s="288"/>
      <c r="K59" s="288"/>
      <c r="L59" s="289"/>
      <c r="M59" s="225"/>
      <c r="N59" s="226"/>
      <c r="O59" s="226"/>
      <c r="P59" s="226"/>
      <c r="Q59" s="226"/>
      <c r="R59" s="226"/>
      <c r="S59" s="226"/>
      <c r="T59" s="226"/>
      <c r="U59" s="226"/>
      <c r="V59" s="226"/>
      <c r="W59" s="226"/>
      <c r="X59" s="226"/>
      <c r="Y59" s="226"/>
      <c r="Z59" s="226"/>
      <c r="AA59" s="226"/>
      <c r="AB59" s="226"/>
      <c r="AC59" s="226"/>
      <c r="AD59" s="226"/>
      <c r="AE59" s="226"/>
      <c r="AF59" s="227"/>
    </row>
    <row r="60" spans="1:32" ht="25.5" customHeight="1">
      <c r="A60" s="287"/>
      <c r="B60" s="288"/>
      <c r="C60" s="288"/>
      <c r="D60" s="288"/>
      <c r="E60" s="288"/>
      <c r="F60" s="288"/>
      <c r="G60" s="288"/>
      <c r="H60" s="288"/>
      <c r="I60" s="288"/>
      <c r="J60" s="288"/>
      <c r="K60" s="288"/>
      <c r="L60" s="289"/>
      <c r="M60" s="225"/>
      <c r="N60" s="226"/>
      <c r="O60" s="226"/>
      <c r="P60" s="226"/>
      <c r="Q60" s="226"/>
      <c r="R60" s="226"/>
      <c r="S60" s="226"/>
      <c r="T60" s="226"/>
      <c r="U60" s="226"/>
      <c r="V60" s="226"/>
      <c r="W60" s="226"/>
      <c r="X60" s="226"/>
      <c r="Y60" s="226"/>
      <c r="Z60" s="226"/>
      <c r="AA60" s="226"/>
      <c r="AB60" s="226"/>
      <c r="AC60" s="226"/>
      <c r="AD60" s="226"/>
      <c r="AE60" s="226"/>
      <c r="AF60" s="227"/>
    </row>
    <row r="61" spans="1:32" ht="25.5" customHeight="1">
      <c r="A61" s="287"/>
      <c r="B61" s="288"/>
      <c r="C61" s="288"/>
      <c r="D61" s="288"/>
      <c r="E61" s="288"/>
      <c r="F61" s="288"/>
      <c r="G61" s="288"/>
      <c r="H61" s="288"/>
      <c r="I61" s="288"/>
      <c r="J61" s="288"/>
      <c r="K61" s="288"/>
      <c r="L61" s="289"/>
      <c r="M61" s="225"/>
      <c r="N61" s="226"/>
      <c r="O61" s="226"/>
      <c r="P61" s="226"/>
      <c r="Q61" s="226"/>
      <c r="R61" s="226"/>
      <c r="S61" s="226"/>
      <c r="T61" s="226"/>
      <c r="U61" s="226"/>
      <c r="V61" s="226"/>
      <c r="W61" s="226"/>
      <c r="X61" s="226"/>
      <c r="Y61" s="226"/>
      <c r="Z61" s="226"/>
      <c r="AA61" s="226"/>
      <c r="AB61" s="226"/>
      <c r="AC61" s="226"/>
      <c r="AD61" s="226"/>
      <c r="AE61" s="226"/>
      <c r="AF61" s="227"/>
    </row>
    <row r="62" spans="1:32" ht="25.5" customHeight="1">
      <c r="A62" s="287"/>
      <c r="B62" s="288"/>
      <c r="C62" s="288"/>
      <c r="D62" s="288"/>
      <c r="E62" s="288"/>
      <c r="F62" s="288"/>
      <c r="G62" s="288"/>
      <c r="H62" s="288"/>
      <c r="I62" s="288"/>
      <c r="J62" s="288"/>
      <c r="K62" s="288"/>
      <c r="L62" s="289"/>
      <c r="M62" s="225"/>
      <c r="N62" s="226"/>
      <c r="O62" s="226"/>
      <c r="P62" s="226"/>
      <c r="Q62" s="226"/>
      <c r="R62" s="226"/>
      <c r="S62" s="226"/>
      <c r="T62" s="226"/>
      <c r="U62" s="226"/>
      <c r="V62" s="226"/>
      <c r="W62" s="226"/>
      <c r="X62" s="226"/>
      <c r="Y62" s="226"/>
      <c r="Z62" s="226"/>
      <c r="AA62" s="226"/>
      <c r="AB62" s="226"/>
      <c r="AC62" s="226"/>
      <c r="AD62" s="226"/>
      <c r="AE62" s="226"/>
      <c r="AF62" s="227"/>
    </row>
    <row r="63" spans="1:32" ht="25.5" customHeight="1">
      <c r="A63" s="287"/>
      <c r="B63" s="288"/>
      <c r="C63" s="288"/>
      <c r="D63" s="288"/>
      <c r="E63" s="288"/>
      <c r="F63" s="288"/>
      <c r="G63" s="288"/>
      <c r="H63" s="288"/>
      <c r="I63" s="288"/>
      <c r="J63" s="288"/>
      <c r="K63" s="288"/>
      <c r="L63" s="289"/>
      <c r="M63" s="225"/>
      <c r="N63" s="226"/>
      <c r="O63" s="226"/>
      <c r="P63" s="226"/>
      <c r="Q63" s="226"/>
      <c r="R63" s="226"/>
      <c r="S63" s="226"/>
      <c r="T63" s="226"/>
      <c r="U63" s="226"/>
      <c r="V63" s="226"/>
      <c r="W63" s="226"/>
      <c r="X63" s="226"/>
      <c r="Y63" s="226"/>
      <c r="Z63" s="226"/>
      <c r="AA63" s="226"/>
      <c r="AB63" s="226"/>
      <c r="AC63" s="226"/>
      <c r="AD63" s="226"/>
      <c r="AE63" s="226"/>
      <c r="AF63" s="227"/>
    </row>
    <row r="64" spans="1:32" ht="25.5" customHeight="1">
      <c r="A64" s="287"/>
      <c r="B64" s="288"/>
      <c r="C64" s="288"/>
      <c r="D64" s="288"/>
      <c r="E64" s="288"/>
      <c r="F64" s="288"/>
      <c r="G64" s="288"/>
      <c r="H64" s="288"/>
      <c r="I64" s="288"/>
      <c r="J64" s="288"/>
      <c r="K64" s="288"/>
      <c r="L64" s="289"/>
      <c r="M64" s="225"/>
      <c r="N64" s="226"/>
      <c r="O64" s="226"/>
      <c r="P64" s="226"/>
      <c r="Q64" s="226"/>
      <c r="R64" s="226"/>
      <c r="S64" s="226"/>
      <c r="T64" s="226"/>
      <c r="U64" s="226"/>
      <c r="V64" s="226"/>
      <c r="W64" s="226"/>
      <c r="X64" s="226"/>
      <c r="Y64" s="226"/>
      <c r="Z64" s="226"/>
      <c r="AA64" s="226"/>
      <c r="AB64" s="226"/>
      <c r="AC64" s="226"/>
      <c r="AD64" s="226"/>
      <c r="AE64" s="226"/>
      <c r="AF64" s="227"/>
    </row>
    <row r="65" spans="1:32" ht="25.5" customHeight="1">
      <c r="A65" s="287"/>
      <c r="B65" s="288"/>
      <c r="C65" s="288"/>
      <c r="D65" s="288"/>
      <c r="E65" s="288"/>
      <c r="F65" s="288"/>
      <c r="G65" s="288"/>
      <c r="H65" s="288"/>
      <c r="I65" s="288"/>
      <c r="J65" s="288"/>
      <c r="K65" s="288"/>
      <c r="L65" s="289"/>
      <c r="M65" s="225"/>
      <c r="N65" s="226"/>
      <c r="O65" s="226"/>
      <c r="P65" s="226"/>
      <c r="Q65" s="226"/>
      <c r="R65" s="226"/>
      <c r="S65" s="226"/>
      <c r="T65" s="226"/>
      <c r="U65" s="226"/>
      <c r="V65" s="226"/>
      <c r="W65" s="226"/>
      <c r="X65" s="226"/>
      <c r="Y65" s="226"/>
      <c r="Z65" s="226"/>
      <c r="AA65" s="226"/>
      <c r="AB65" s="226"/>
      <c r="AC65" s="226"/>
      <c r="AD65" s="226"/>
      <c r="AE65" s="226"/>
      <c r="AF65" s="227"/>
    </row>
    <row r="66" spans="1:32" ht="25.5" customHeight="1">
      <c r="A66" s="287"/>
      <c r="B66" s="288"/>
      <c r="C66" s="288"/>
      <c r="D66" s="288"/>
      <c r="E66" s="288"/>
      <c r="F66" s="288"/>
      <c r="G66" s="288"/>
      <c r="H66" s="288"/>
      <c r="I66" s="288"/>
      <c r="J66" s="288"/>
      <c r="K66" s="288"/>
      <c r="L66" s="289"/>
      <c r="M66" s="225"/>
      <c r="N66" s="226"/>
      <c r="O66" s="226"/>
      <c r="P66" s="226"/>
      <c r="Q66" s="226"/>
      <c r="R66" s="226"/>
      <c r="S66" s="226"/>
      <c r="T66" s="226"/>
      <c r="U66" s="226"/>
      <c r="V66" s="226"/>
      <c r="W66" s="226"/>
      <c r="X66" s="226"/>
      <c r="Y66" s="226"/>
      <c r="Z66" s="226"/>
      <c r="AA66" s="226"/>
      <c r="AB66" s="226"/>
      <c r="AC66" s="226"/>
      <c r="AD66" s="226"/>
      <c r="AE66" s="226"/>
      <c r="AF66" s="227"/>
    </row>
    <row r="67" spans="1:32" ht="25.5" customHeight="1">
      <c r="A67" s="287"/>
      <c r="B67" s="288"/>
      <c r="C67" s="288"/>
      <c r="D67" s="288"/>
      <c r="E67" s="288"/>
      <c r="F67" s="288"/>
      <c r="G67" s="288"/>
      <c r="H67" s="288"/>
      <c r="I67" s="288"/>
      <c r="J67" s="288"/>
      <c r="K67" s="288"/>
      <c r="L67" s="289"/>
      <c r="M67" s="225"/>
      <c r="N67" s="226"/>
      <c r="O67" s="226"/>
      <c r="P67" s="226"/>
      <c r="Q67" s="226"/>
      <c r="R67" s="226"/>
      <c r="S67" s="226"/>
      <c r="T67" s="226"/>
      <c r="U67" s="226"/>
      <c r="V67" s="226"/>
      <c r="W67" s="226"/>
      <c r="X67" s="226"/>
      <c r="Y67" s="226"/>
      <c r="Z67" s="226"/>
      <c r="AA67" s="226"/>
      <c r="AB67" s="226"/>
      <c r="AC67" s="226"/>
      <c r="AD67" s="226"/>
      <c r="AE67" s="226"/>
      <c r="AF67" s="227"/>
    </row>
    <row r="68" spans="1:32" ht="25.5" customHeight="1">
      <c r="A68" s="287"/>
      <c r="B68" s="288"/>
      <c r="C68" s="288"/>
      <c r="D68" s="288"/>
      <c r="E68" s="288"/>
      <c r="F68" s="288"/>
      <c r="G68" s="288"/>
      <c r="H68" s="288"/>
      <c r="I68" s="288"/>
      <c r="J68" s="288"/>
      <c r="K68" s="288"/>
      <c r="L68" s="289"/>
      <c r="M68" s="225"/>
      <c r="N68" s="226"/>
      <c r="O68" s="226"/>
      <c r="P68" s="226"/>
      <c r="Q68" s="226"/>
      <c r="R68" s="226"/>
      <c r="S68" s="226"/>
      <c r="T68" s="226"/>
      <c r="U68" s="226"/>
      <c r="V68" s="226"/>
      <c r="W68" s="226"/>
      <c r="X68" s="226"/>
      <c r="Y68" s="226"/>
      <c r="Z68" s="226"/>
      <c r="AA68" s="226"/>
      <c r="AB68" s="226"/>
      <c r="AC68" s="226"/>
      <c r="AD68" s="226"/>
      <c r="AE68" s="226"/>
      <c r="AF68" s="227"/>
    </row>
    <row r="69" spans="1:32" ht="26.25" customHeight="1" thickBot="1">
      <c r="A69" s="290"/>
      <c r="B69" s="291"/>
      <c r="C69" s="291"/>
      <c r="D69" s="291"/>
      <c r="E69" s="291"/>
      <c r="F69" s="291"/>
      <c r="G69" s="291"/>
      <c r="H69" s="291"/>
      <c r="I69" s="291"/>
      <c r="J69" s="291"/>
      <c r="K69" s="291"/>
      <c r="L69" s="292"/>
      <c r="M69" s="228"/>
      <c r="N69" s="229"/>
      <c r="O69" s="229"/>
      <c r="P69" s="229"/>
      <c r="Q69" s="229"/>
      <c r="R69" s="229"/>
      <c r="S69" s="229"/>
      <c r="T69" s="229"/>
      <c r="U69" s="229"/>
      <c r="V69" s="229"/>
      <c r="W69" s="229"/>
      <c r="X69" s="229"/>
      <c r="Y69" s="229"/>
      <c r="Z69" s="229"/>
      <c r="AA69" s="229"/>
      <c r="AB69" s="229"/>
      <c r="AC69" s="229"/>
      <c r="AD69" s="229"/>
      <c r="AE69" s="229"/>
      <c r="AF69" s="230"/>
    </row>
    <row r="70" spans="1:32" ht="41.25" customHeight="1" thickBot="1">
      <c r="A70" s="279" t="s">
        <v>102</v>
      </c>
      <c r="B70" s="280"/>
      <c r="C70" s="280"/>
      <c r="D70" s="280"/>
      <c r="E70" s="280"/>
      <c r="F70" s="280"/>
      <c r="G70" s="280"/>
      <c r="H70" s="280"/>
      <c r="I70" s="280"/>
      <c r="J70" s="280"/>
      <c r="K70" s="280"/>
      <c r="L70" s="281"/>
      <c r="M70" s="282" t="s">
        <v>103</v>
      </c>
      <c r="N70" s="282"/>
      <c r="O70" s="282"/>
      <c r="P70" s="282"/>
      <c r="Q70" s="282"/>
      <c r="R70" s="282"/>
      <c r="S70" s="282"/>
      <c r="T70" s="282"/>
      <c r="U70" s="282"/>
      <c r="V70" s="282"/>
      <c r="W70" s="282"/>
      <c r="X70" s="282"/>
      <c r="Y70" s="282"/>
      <c r="Z70" s="282"/>
      <c r="AA70" s="282"/>
      <c r="AB70" s="282"/>
      <c r="AC70" s="282"/>
      <c r="AD70" s="282"/>
      <c r="AE70" s="282"/>
      <c r="AF70" s="283"/>
    </row>
    <row r="71" spans="1:32" ht="30.75" customHeight="1">
      <c r="A71" s="261" t="str">
        <f>CONCATENATE(AF10,AF22)</f>
        <v/>
      </c>
      <c r="B71" s="262"/>
      <c r="C71" s="262"/>
      <c r="D71" s="262"/>
      <c r="E71" s="262"/>
      <c r="F71" s="262"/>
      <c r="G71" s="262"/>
      <c r="H71" s="262"/>
      <c r="I71" s="262"/>
      <c r="J71" s="262"/>
      <c r="K71" s="262"/>
      <c r="L71" s="263"/>
      <c r="M71" s="270"/>
      <c r="N71" s="271"/>
      <c r="O71" s="271"/>
      <c r="P71" s="271"/>
      <c r="Q71" s="271"/>
      <c r="R71" s="271"/>
      <c r="S71" s="271"/>
      <c r="T71" s="271"/>
      <c r="U71" s="271"/>
      <c r="V71" s="271"/>
      <c r="W71" s="271"/>
      <c r="X71" s="271"/>
      <c r="Y71" s="271"/>
      <c r="Z71" s="271"/>
      <c r="AA71" s="271"/>
      <c r="AB71" s="271"/>
      <c r="AC71" s="271"/>
      <c r="AD71" s="271"/>
      <c r="AE71" s="271"/>
      <c r="AF71" s="272"/>
    </row>
    <row r="72" spans="1:32" ht="30.75" customHeight="1">
      <c r="A72" s="264"/>
      <c r="B72" s="265"/>
      <c r="C72" s="265"/>
      <c r="D72" s="265"/>
      <c r="E72" s="265"/>
      <c r="F72" s="265"/>
      <c r="G72" s="265"/>
      <c r="H72" s="265"/>
      <c r="I72" s="265"/>
      <c r="J72" s="265"/>
      <c r="K72" s="265"/>
      <c r="L72" s="266"/>
      <c r="M72" s="273"/>
      <c r="N72" s="274"/>
      <c r="O72" s="274"/>
      <c r="P72" s="274"/>
      <c r="Q72" s="274"/>
      <c r="R72" s="274"/>
      <c r="S72" s="274"/>
      <c r="T72" s="274"/>
      <c r="U72" s="274"/>
      <c r="V72" s="274"/>
      <c r="W72" s="274"/>
      <c r="X72" s="274"/>
      <c r="Y72" s="274"/>
      <c r="Z72" s="274"/>
      <c r="AA72" s="274"/>
      <c r="AB72" s="274"/>
      <c r="AC72" s="274"/>
      <c r="AD72" s="274"/>
      <c r="AE72" s="274"/>
      <c r="AF72" s="275"/>
    </row>
    <row r="73" spans="1:32" ht="30.75" customHeight="1">
      <c r="A73" s="264"/>
      <c r="B73" s="265"/>
      <c r="C73" s="265"/>
      <c r="D73" s="265"/>
      <c r="E73" s="265"/>
      <c r="F73" s="265"/>
      <c r="G73" s="265"/>
      <c r="H73" s="265"/>
      <c r="I73" s="265"/>
      <c r="J73" s="265"/>
      <c r="K73" s="265"/>
      <c r="L73" s="266"/>
      <c r="M73" s="273"/>
      <c r="N73" s="274"/>
      <c r="O73" s="274"/>
      <c r="P73" s="274"/>
      <c r="Q73" s="274"/>
      <c r="R73" s="274"/>
      <c r="S73" s="274"/>
      <c r="T73" s="274"/>
      <c r="U73" s="274"/>
      <c r="V73" s="274"/>
      <c r="W73" s="274"/>
      <c r="X73" s="274"/>
      <c r="Y73" s="274"/>
      <c r="Z73" s="274"/>
      <c r="AA73" s="274"/>
      <c r="AB73" s="274"/>
      <c r="AC73" s="274"/>
      <c r="AD73" s="274"/>
      <c r="AE73" s="274"/>
      <c r="AF73" s="275"/>
    </row>
    <row r="74" spans="1:32" ht="30.75" customHeight="1">
      <c r="A74" s="264"/>
      <c r="B74" s="265"/>
      <c r="C74" s="265"/>
      <c r="D74" s="265"/>
      <c r="E74" s="265"/>
      <c r="F74" s="265"/>
      <c r="G74" s="265"/>
      <c r="H74" s="265"/>
      <c r="I74" s="265"/>
      <c r="J74" s="265"/>
      <c r="K74" s="265"/>
      <c r="L74" s="266"/>
      <c r="M74" s="273"/>
      <c r="N74" s="274"/>
      <c r="O74" s="274"/>
      <c r="P74" s="274"/>
      <c r="Q74" s="274"/>
      <c r="R74" s="274"/>
      <c r="S74" s="274"/>
      <c r="T74" s="274"/>
      <c r="U74" s="274"/>
      <c r="V74" s="274"/>
      <c r="W74" s="274"/>
      <c r="X74" s="274"/>
      <c r="Y74" s="274"/>
      <c r="Z74" s="274"/>
      <c r="AA74" s="274"/>
      <c r="AB74" s="274"/>
      <c r="AC74" s="274"/>
      <c r="AD74" s="274"/>
      <c r="AE74" s="274"/>
      <c r="AF74" s="275"/>
    </row>
    <row r="75" spans="1:32" ht="30.75" customHeight="1">
      <c r="A75" s="264"/>
      <c r="B75" s="265"/>
      <c r="C75" s="265"/>
      <c r="D75" s="265"/>
      <c r="E75" s="265"/>
      <c r="F75" s="265"/>
      <c r="G75" s="265"/>
      <c r="H75" s="265"/>
      <c r="I75" s="265"/>
      <c r="J75" s="265"/>
      <c r="K75" s="265"/>
      <c r="L75" s="266"/>
      <c r="M75" s="273"/>
      <c r="N75" s="274"/>
      <c r="O75" s="274"/>
      <c r="P75" s="274"/>
      <c r="Q75" s="274"/>
      <c r="R75" s="274"/>
      <c r="S75" s="274"/>
      <c r="T75" s="274"/>
      <c r="U75" s="274"/>
      <c r="V75" s="274"/>
      <c r="W75" s="274"/>
      <c r="X75" s="274"/>
      <c r="Y75" s="274"/>
      <c r="Z75" s="274"/>
      <c r="AA75" s="274"/>
      <c r="AB75" s="274"/>
      <c r="AC75" s="274"/>
      <c r="AD75" s="274"/>
      <c r="AE75" s="274"/>
      <c r="AF75" s="275"/>
    </row>
    <row r="76" spans="1:32" ht="30.75" customHeight="1">
      <c r="A76" s="264"/>
      <c r="B76" s="265"/>
      <c r="C76" s="265"/>
      <c r="D76" s="265"/>
      <c r="E76" s="265"/>
      <c r="F76" s="265"/>
      <c r="G76" s="265"/>
      <c r="H76" s="265"/>
      <c r="I76" s="265"/>
      <c r="J76" s="265"/>
      <c r="K76" s="265"/>
      <c r="L76" s="266"/>
      <c r="M76" s="273"/>
      <c r="N76" s="274"/>
      <c r="O76" s="274"/>
      <c r="P76" s="274"/>
      <c r="Q76" s="274"/>
      <c r="R76" s="274"/>
      <c r="S76" s="274"/>
      <c r="T76" s="274"/>
      <c r="U76" s="274"/>
      <c r="V76" s="274"/>
      <c r="W76" s="274"/>
      <c r="X76" s="274"/>
      <c r="Y76" s="274"/>
      <c r="Z76" s="274"/>
      <c r="AA76" s="274"/>
      <c r="AB76" s="274"/>
      <c r="AC76" s="274"/>
      <c r="AD76" s="274"/>
      <c r="AE76" s="274"/>
      <c r="AF76" s="275"/>
    </row>
    <row r="77" spans="1:32" ht="30.75" customHeight="1">
      <c r="A77" s="264"/>
      <c r="B77" s="265"/>
      <c r="C77" s="265"/>
      <c r="D77" s="265"/>
      <c r="E77" s="265"/>
      <c r="F77" s="265"/>
      <c r="G77" s="265"/>
      <c r="H77" s="265"/>
      <c r="I77" s="265"/>
      <c r="J77" s="265"/>
      <c r="K77" s="265"/>
      <c r="L77" s="266"/>
      <c r="M77" s="273"/>
      <c r="N77" s="274"/>
      <c r="O77" s="274"/>
      <c r="P77" s="274"/>
      <c r="Q77" s="274"/>
      <c r="R77" s="274"/>
      <c r="S77" s="274"/>
      <c r="T77" s="274"/>
      <c r="U77" s="274"/>
      <c r="V77" s="274"/>
      <c r="W77" s="274"/>
      <c r="X77" s="274"/>
      <c r="Y77" s="274"/>
      <c r="Z77" s="274"/>
      <c r="AA77" s="274"/>
      <c r="AB77" s="274"/>
      <c r="AC77" s="274"/>
      <c r="AD77" s="274"/>
      <c r="AE77" s="274"/>
      <c r="AF77" s="275"/>
    </row>
    <row r="78" spans="1:32" ht="30.75" customHeight="1">
      <c r="A78" s="264"/>
      <c r="B78" s="265"/>
      <c r="C78" s="265"/>
      <c r="D78" s="265"/>
      <c r="E78" s="265"/>
      <c r="F78" s="265"/>
      <c r="G78" s="265"/>
      <c r="H78" s="265"/>
      <c r="I78" s="265"/>
      <c r="J78" s="265"/>
      <c r="K78" s="265"/>
      <c r="L78" s="266"/>
      <c r="M78" s="273"/>
      <c r="N78" s="274"/>
      <c r="O78" s="274"/>
      <c r="P78" s="274"/>
      <c r="Q78" s="274"/>
      <c r="R78" s="274"/>
      <c r="S78" s="274"/>
      <c r="T78" s="274"/>
      <c r="U78" s="274"/>
      <c r="V78" s="274"/>
      <c r="W78" s="274"/>
      <c r="X78" s="274"/>
      <c r="Y78" s="274"/>
      <c r="Z78" s="274"/>
      <c r="AA78" s="274"/>
      <c r="AB78" s="274"/>
      <c r="AC78" s="274"/>
      <c r="AD78" s="274"/>
      <c r="AE78" s="274"/>
      <c r="AF78" s="275"/>
    </row>
    <row r="79" spans="1:32" ht="30.75" customHeight="1">
      <c r="A79" s="264"/>
      <c r="B79" s="265"/>
      <c r="C79" s="265"/>
      <c r="D79" s="265"/>
      <c r="E79" s="265"/>
      <c r="F79" s="265"/>
      <c r="G79" s="265"/>
      <c r="H79" s="265"/>
      <c r="I79" s="265"/>
      <c r="J79" s="265"/>
      <c r="K79" s="265"/>
      <c r="L79" s="266"/>
      <c r="M79" s="273"/>
      <c r="N79" s="274"/>
      <c r="O79" s="274"/>
      <c r="P79" s="274"/>
      <c r="Q79" s="274"/>
      <c r="R79" s="274"/>
      <c r="S79" s="274"/>
      <c r="T79" s="274"/>
      <c r="U79" s="274"/>
      <c r="V79" s="274"/>
      <c r="W79" s="274"/>
      <c r="X79" s="274"/>
      <c r="Y79" s="274"/>
      <c r="Z79" s="274"/>
      <c r="AA79" s="274"/>
      <c r="AB79" s="274"/>
      <c r="AC79" s="274"/>
      <c r="AD79" s="274"/>
      <c r="AE79" s="274"/>
      <c r="AF79" s="275"/>
    </row>
    <row r="80" spans="1:32" ht="30.75" customHeight="1">
      <c r="A80" s="264"/>
      <c r="B80" s="265"/>
      <c r="C80" s="265"/>
      <c r="D80" s="265"/>
      <c r="E80" s="265"/>
      <c r="F80" s="265"/>
      <c r="G80" s="265"/>
      <c r="H80" s="265"/>
      <c r="I80" s="265"/>
      <c r="J80" s="265"/>
      <c r="K80" s="265"/>
      <c r="L80" s="266"/>
      <c r="M80" s="273"/>
      <c r="N80" s="274"/>
      <c r="O80" s="274"/>
      <c r="P80" s="274"/>
      <c r="Q80" s="274"/>
      <c r="R80" s="274"/>
      <c r="S80" s="274"/>
      <c r="T80" s="274"/>
      <c r="U80" s="274"/>
      <c r="V80" s="274"/>
      <c r="W80" s="274"/>
      <c r="X80" s="274"/>
      <c r="Y80" s="274"/>
      <c r="Z80" s="274"/>
      <c r="AA80" s="274"/>
      <c r="AB80" s="274"/>
      <c r="AC80" s="274"/>
      <c r="AD80" s="274"/>
      <c r="AE80" s="274"/>
      <c r="AF80" s="275"/>
    </row>
    <row r="81" spans="1:32" ht="30.75" customHeight="1">
      <c r="A81" s="264"/>
      <c r="B81" s="265"/>
      <c r="C81" s="265"/>
      <c r="D81" s="265"/>
      <c r="E81" s="265"/>
      <c r="F81" s="265"/>
      <c r="G81" s="265"/>
      <c r="H81" s="265"/>
      <c r="I81" s="265"/>
      <c r="J81" s="265"/>
      <c r="K81" s="265"/>
      <c r="L81" s="266"/>
      <c r="M81" s="273"/>
      <c r="N81" s="274"/>
      <c r="O81" s="274"/>
      <c r="P81" s="274"/>
      <c r="Q81" s="274"/>
      <c r="R81" s="274"/>
      <c r="S81" s="274"/>
      <c r="T81" s="274"/>
      <c r="U81" s="274"/>
      <c r="V81" s="274"/>
      <c r="W81" s="274"/>
      <c r="X81" s="274"/>
      <c r="Y81" s="274"/>
      <c r="Z81" s="274"/>
      <c r="AA81" s="274"/>
      <c r="AB81" s="274"/>
      <c r="AC81" s="274"/>
      <c r="AD81" s="274"/>
      <c r="AE81" s="274"/>
      <c r="AF81" s="275"/>
    </row>
    <row r="82" spans="1:32" ht="30.75" customHeight="1">
      <c r="A82" s="264"/>
      <c r="B82" s="265"/>
      <c r="C82" s="265"/>
      <c r="D82" s="265"/>
      <c r="E82" s="265"/>
      <c r="F82" s="265"/>
      <c r="G82" s="265"/>
      <c r="H82" s="265"/>
      <c r="I82" s="265"/>
      <c r="J82" s="265"/>
      <c r="K82" s="265"/>
      <c r="L82" s="266"/>
      <c r="M82" s="273"/>
      <c r="N82" s="274"/>
      <c r="O82" s="274"/>
      <c r="P82" s="274"/>
      <c r="Q82" s="274"/>
      <c r="R82" s="274"/>
      <c r="S82" s="274"/>
      <c r="T82" s="274"/>
      <c r="U82" s="274"/>
      <c r="V82" s="274"/>
      <c r="W82" s="274"/>
      <c r="X82" s="274"/>
      <c r="Y82" s="274"/>
      <c r="Z82" s="274"/>
      <c r="AA82" s="274"/>
      <c r="AB82" s="274"/>
      <c r="AC82" s="274"/>
      <c r="AD82" s="274"/>
      <c r="AE82" s="274"/>
      <c r="AF82" s="275"/>
    </row>
    <row r="83" spans="1:32" ht="30.75" customHeight="1">
      <c r="A83" s="264"/>
      <c r="B83" s="265"/>
      <c r="C83" s="265"/>
      <c r="D83" s="265"/>
      <c r="E83" s="265"/>
      <c r="F83" s="265"/>
      <c r="G83" s="265"/>
      <c r="H83" s="265"/>
      <c r="I83" s="265"/>
      <c r="J83" s="265"/>
      <c r="K83" s="265"/>
      <c r="L83" s="266"/>
      <c r="M83" s="273"/>
      <c r="N83" s="274"/>
      <c r="O83" s="274"/>
      <c r="P83" s="274"/>
      <c r="Q83" s="274"/>
      <c r="R83" s="274"/>
      <c r="S83" s="274"/>
      <c r="T83" s="274"/>
      <c r="U83" s="274"/>
      <c r="V83" s="274"/>
      <c r="W83" s="274"/>
      <c r="X83" s="274"/>
      <c r="Y83" s="274"/>
      <c r="Z83" s="274"/>
      <c r="AA83" s="274"/>
      <c r="AB83" s="274"/>
      <c r="AC83" s="274"/>
      <c r="AD83" s="274"/>
      <c r="AE83" s="274"/>
      <c r="AF83" s="275"/>
    </row>
    <row r="84" spans="1:32" ht="30.75" customHeight="1">
      <c r="A84" s="264"/>
      <c r="B84" s="265"/>
      <c r="C84" s="265"/>
      <c r="D84" s="265"/>
      <c r="E84" s="265"/>
      <c r="F84" s="265"/>
      <c r="G84" s="265"/>
      <c r="H84" s="265"/>
      <c r="I84" s="265"/>
      <c r="J84" s="265"/>
      <c r="K84" s="265"/>
      <c r="L84" s="266"/>
      <c r="M84" s="273"/>
      <c r="N84" s="274"/>
      <c r="O84" s="274"/>
      <c r="P84" s="274"/>
      <c r="Q84" s="274"/>
      <c r="R84" s="274"/>
      <c r="S84" s="274"/>
      <c r="T84" s="274"/>
      <c r="U84" s="274"/>
      <c r="V84" s="274"/>
      <c r="W84" s="274"/>
      <c r="X84" s="274"/>
      <c r="Y84" s="274"/>
      <c r="Z84" s="274"/>
      <c r="AA84" s="274"/>
      <c r="AB84" s="274"/>
      <c r="AC84" s="274"/>
      <c r="AD84" s="274"/>
      <c r="AE84" s="274"/>
      <c r="AF84" s="275"/>
    </row>
    <row r="85" spans="1:32" ht="30.75" customHeight="1">
      <c r="A85" s="264"/>
      <c r="B85" s="265"/>
      <c r="C85" s="265"/>
      <c r="D85" s="265"/>
      <c r="E85" s="265"/>
      <c r="F85" s="265"/>
      <c r="G85" s="265"/>
      <c r="H85" s="265"/>
      <c r="I85" s="265"/>
      <c r="J85" s="265"/>
      <c r="K85" s="265"/>
      <c r="L85" s="266"/>
      <c r="M85" s="273"/>
      <c r="N85" s="274"/>
      <c r="O85" s="274"/>
      <c r="P85" s="274"/>
      <c r="Q85" s="274"/>
      <c r="R85" s="274"/>
      <c r="S85" s="274"/>
      <c r="T85" s="274"/>
      <c r="U85" s="274"/>
      <c r="V85" s="274"/>
      <c r="W85" s="274"/>
      <c r="X85" s="274"/>
      <c r="Y85" s="274"/>
      <c r="Z85" s="274"/>
      <c r="AA85" s="274"/>
      <c r="AB85" s="274"/>
      <c r="AC85" s="274"/>
      <c r="AD85" s="274"/>
      <c r="AE85" s="274"/>
      <c r="AF85" s="275"/>
    </row>
    <row r="86" spans="1:32" ht="30.75" customHeight="1">
      <c r="A86" s="264"/>
      <c r="B86" s="265"/>
      <c r="C86" s="265"/>
      <c r="D86" s="265"/>
      <c r="E86" s="265"/>
      <c r="F86" s="265"/>
      <c r="G86" s="265"/>
      <c r="H86" s="265"/>
      <c r="I86" s="265"/>
      <c r="J86" s="265"/>
      <c r="K86" s="265"/>
      <c r="L86" s="266"/>
      <c r="M86" s="273"/>
      <c r="N86" s="274"/>
      <c r="O86" s="274"/>
      <c r="P86" s="274"/>
      <c r="Q86" s="274"/>
      <c r="R86" s="274"/>
      <c r="S86" s="274"/>
      <c r="T86" s="274"/>
      <c r="U86" s="274"/>
      <c r="V86" s="274"/>
      <c r="W86" s="274"/>
      <c r="X86" s="274"/>
      <c r="Y86" s="274"/>
      <c r="Z86" s="274"/>
      <c r="AA86" s="274"/>
      <c r="AB86" s="274"/>
      <c r="AC86" s="274"/>
      <c r="AD86" s="274"/>
      <c r="AE86" s="274"/>
      <c r="AF86" s="275"/>
    </row>
    <row r="87" spans="1:32" ht="30.75" customHeight="1">
      <c r="A87" s="264"/>
      <c r="B87" s="265"/>
      <c r="C87" s="265"/>
      <c r="D87" s="265"/>
      <c r="E87" s="265"/>
      <c r="F87" s="265"/>
      <c r="G87" s="265"/>
      <c r="H87" s="265"/>
      <c r="I87" s="265"/>
      <c r="J87" s="265"/>
      <c r="K87" s="265"/>
      <c r="L87" s="266"/>
      <c r="M87" s="273"/>
      <c r="N87" s="274"/>
      <c r="O87" s="274"/>
      <c r="P87" s="274"/>
      <c r="Q87" s="274"/>
      <c r="R87" s="274"/>
      <c r="S87" s="274"/>
      <c r="T87" s="274"/>
      <c r="U87" s="274"/>
      <c r="V87" s="274"/>
      <c r="W87" s="274"/>
      <c r="X87" s="274"/>
      <c r="Y87" s="274"/>
      <c r="Z87" s="274"/>
      <c r="AA87" s="274"/>
      <c r="AB87" s="274"/>
      <c r="AC87" s="274"/>
      <c r="AD87" s="274"/>
      <c r="AE87" s="274"/>
      <c r="AF87" s="275"/>
    </row>
    <row r="88" spans="1:32" ht="30.75" customHeight="1">
      <c r="A88" s="264"/>
      <c r="B88" s="265"/>
      <c r="C88" s="265"/>
      <c r="D88" s="265"/>
      <c r="E88" s="265"/>
      <c r="F88" s="265"/>
      <c r="G88" s="265"/>
      <c r="H88" s="265"/>
      <c r="I88" s="265"/>
      <c r="J88" s="265"/>
      <c r="K88" s="265"/>
      <c r="L88" s="266"/>
      <c r="M88" s="273"/>
      <c r="N88" s="274"/>
      <c r="O88" s="274"/>
      <c r="P88" s="274"/>
      <c r="Q88" s="274"/>
      <c r="R88" s="274"/>
      <c r="S88" s="274"/>
      <c r="T88" s="274"/>
      <c r="U88" s="274"/>
      <c r="V88" s="274"/>
      <c r="W88" s="274"/>
      <c r="X88" s="274"/>
      <c r="Y88" s="274"/>
      <c r="Z88" s="274"/>
      <c r="AA88" s="274"/>
      <c r="AB88" s="274"/>
      <c r="AC88" s="274"/>
      <c r="AD88" s="274"/>
      <c r="AE88" s="274"/>
      <c r="AF88" s="275"/>
    </row>
    <row r="89" spans="1:32" ht="30.75" customHeight="1">
      <c r="A89" s="264"/>
      <c r="B89" s="265"/>
      <c r="C89" s="265"/>
      <c r="D89" s="265"/>
      <c r="E89" s="265"/>
      <c r="F89" s="265"/>
      <c r="G89" s="265"/>
      <c r="H89" s="265"/>
      <c r="I89" s="265"/>
      <c r="J89" s="265"/>
      <c r="K89" s="265"/>
      <c r="L89" s="266"/>
      <c r="M89" s="273"/>
      <c r="N89" s="274"/>
      <c r="O89" s="274"/>
      <c r="P89" s="274"/>
      <c r="Q89" s="274"/>
      <c r="R89" s="274"/>
      <c r="S89" s="274"/>
      <c r="T89" s="274"/>
      <c r="U89" s="274"/>
      <c r="V89" s="274"/>
      <c r="W89" s="274"/>
      <c r="X89" s="274"/>
      <c r="Y89" s="274"/>
      <c r="Z89" s="274"/>
      <c r="AA89" s="274"/>
      <c r="AB89" s="274"/>
      <c r="AC89" s="274"/>
      <c r="AD89" s="274"/>
      <c r="AE89" s="274"/>
      <c r="AF89" s="275"/>
    </row>
    <row r="90" spans="1:32" ht="30.75" customHeight="1">
      <c r="A90" s="264"/>
      <c r="B90" s="265"/>
      <c r="C90" s="265"/>
      <c r="D90" s="265"/>
      <c r="E90" s="265"/>
      <c r="F90" s="265"/>
      <c r="G90" s="265"/>
      <c r="H90" s="265"/>
      <c r="I90" s="265"/>
      <c r="J90" s="265"/>
      <c r="K90" s="265"/>
      <c r="L90" s="266"/>
      <c r="M90" s="273"/>
      <c r="N90" s="274"/>
      <c r="O90" s="274"/>
      <c r="P90" s="274"/>
      <c r="Q90" s="274"/>
      <c r="R90" s="274"/>
      <c r="S90" s="274"/>
      <c r="T90" s="274"/>
      <c r="U90" s="274"/>
      <c r="V90" s="274"/>
      <c r="W90" s="274"/>
      <c r="X90" s="274"/>
      <c r="Y90" s="274"/>
      <c r="Z90" s="274"/>
      <c r="AA90" s="274"/>
      <c r="AB90" s="274"/>
      <c r="AC90" s="274"/>
      <c r="AD90" s="274"/>
      <c r="AE90" s="274"/>
      <c r="AF90" s="275"/>
    </row>
    <row r="91" spans="1:32" ht="30.75" customHeight="1">
      <c r="A91" s="264"/>
      <c r="B91" s="265"/>
      <c r="C91" s="265"/>
      <c r="D91" s="265"/>
      <c r="E91" s="265"/>
      <c r="F91" s="265"/>
      <c r="G91" s="265"/>
      <c r="H91" s="265"/>
      <c r="I91" s="265"/>
      <c r="J91" s="265"/>
      <c r="K91" s="265"/>
      <c r="L91" s="266"/>
      <c r="M91" s="273"/>
      <c r="N91" s="274"/>
      <c r="O91" s="274"/>
      <c r="P91" s="274"/>
      <c r="Q91" s="274"/>
      <c r="R91" s="274"/>
      <c r="S91" s="274"/>
      <c r="T91" s="274"/>
      <c r="U91" s="274"/>
      <c r="V91" s="274"/>
      <c r="W91" s="274"/>
      <c r="X91" s="274"/>
      <c r="Y91" s="274"/>
      <c r="Z91" s="274"/>
      <c r="AA91" s="274"/>
      <c r="AB91" s="274"/>
      <c r="AC91" s="274"/>
      <c r="AD91" s="274"/>
      <c r="AE91" s="274"/>
      <c r="AF91" s="275"/>
    </row>
    <row r="92" spans="1:32" ht="30.75" customHeight="1">
      <c r="A92" s="264"/>
      <c r="B92" s="265"/>
      <c r="C92" s="265"/>
      <c r="D92" s="265"/>
      <c r="E92" s="265"/>
      <c r="F92" s="265"/>
      <c r="G92" s="265"/>
      <c r="H92" s="265"/>
      <c r="I92" s="265"/>
      <c r="J92" s="265"/>
      <c r="K92" s="265"/>
      <c r="L92" s="266"/>
      <c r="M92" s="273"/>
      <c r="N92" s="274"/>
      <c r="O92" s="274"/>
      <c r="P92" s="274"/>
      <c r="Q92" s="274"/>
      <c r="R92" s="274"/>
      <c r="S92" s="274"/>
      <c r="T92" s="274"/>
      <c r="U92" s="274"/>
      <c r="V92" s="274"/>
      <c r="W92" s="274"/>
      <c r="X92" s="274"/>
      <c r="Y92" s="274"/>
      <c r="Z92" s="274"/>
      <c r="AA92" s="274"/>
      <c r="AB92" s="274"/>
      <c r="AC92" s="274"/>
      <c r="AD92" s="274"/>
      <c r="AE92" s="274"/>
      <c r="AF92" s="275"/>
    </row>
    <row r="93" spans="1:32" ht="30.75" customHeight="1">
      <c r="A93" s="264"/>
      <c r="B93" s="265"/>
      <c r="C93" s="265"/>
      <c r="D93" s="265"/>
      <c r="E93" s="265"/>
      <c r="F93" s="265"/>
      <c r="G93" s="265"/>
      <c r="H93" s="265"/>
      <c r="I93" s="265"/>
      <c r="J93" s="265"/>
      <c r="K93" s="265"/>
      <c r="L93" s="266"/>
      <c r="M93" s="273"/>
      <c r="N93" s="274"/>
      <c r="O93" s="274"/>
      <c r="P93" s="274"/>
      <c r="Q93" s="274"/>
      <c r="R93" s="274"/>
      <c r="S93" s="274"/>
      <c r="T93" s="274"/>
      <c r="U93" s="274"/>
      <c r="V93" s="274"/>
      <c r="W93" s="274"/>
      <c r="X93" s="274"/>
      <c r="Y93" s="274"/>
      <c r="Z93" s="274"/>
      <c r="AA93" s="274"/>
      <c r="AB93" s="274"/>
      <c r="AC93" s="274"/>
      <c r="AD93" s="274"/>
      <c r="AE93" s="274"/>
      <c r="AF93" s="275"/>
    </row>
    <row r="94" spans="1:32" ht="30.75" customHeight="1">
      <c r="A94" s="264"/>
      <c r="B94" s="265"/>
      <c r="C94" s="265"/>
      <c r="D94" s="265"/>
      <c r="E94" s="265"/>
      <c r="F94" s="265"/>
      <c r="G94" s="265"/>
      <c r="H94" s="265"/>
      <c r="I94" s="265"/>
      <c r="J94" s="265"/>
      <c r="K94" s="265"/>
      <c r="L94" s="266"/>
      <c r="M94" s="273"/>
      <c r="N94" s="274"/>
      <c r="O94" s="274"/>
      <c r="P94" s="274"/>
      <c r="Q94" s="274"/>
      <c r="R94" s="274"/>
      <c r="S94" s="274"/>
      <c r="T94" s="274"/>
      <c r="U94" s="274"/>
      <c r="V94" s="274"/>
      <c r="W94" s="274"/>
      <c r="X94" s="274"/>
      <c r="Y94" s="274"/>
      <c r="Z94" s="274"/>
      <c r="AA94" s="274"/>
      <c r="AB94" s="274"/>
      <c r="AC94" s="274"/>
      <c r="AD94" s="274"/>
      <c r="AE94" s="274"/>
      <c r="AF94" s="275"/>
    </row>
    <row r="95" spans="1:32" ht="30.75" customHeight="1">
      <c r="A95" s="264"/>
      <c r="B95" s="265"/>
      <c r="C95" s="265"/>
      <c r="D95" s="265"/>
      <c r="E95" s="265"/>
      <c r="F95" s="265"/>
      <c r="G95" s="265"/>
      <c r="H95" s="265"/>
      <c r="I95" s="265"/>
      <c r="J95" s="265"/>
      <c r="K95" s="265"/>
      <c r="L95" s="266"/>
      <c r="M95" s="273"/>
      <c r="N95" s="274"/>
      <c r="O95" s="274"/>
      <c r="P95" s="274"/>
      <c r="Q95" s="274"/>
      <c r="R95" s="274"/>
      <c r="S95" s="274"/>
      <c r="T95" s="274"/>
      <c r="U95" s="274"/>
      <c r="V95" s="274"/>
      <c r="W95" s="274"/>
      <c r="X95" s="274"/>
      <c r="Y95" s="274"/>
      <c r="Z95" s="274"/>
      <c r="AA95" s="274"/>
      <c r="AB95" s="274"/>
      <c r="AC95" s="274"/>
      <c r="AD95" s="274"/>
      <c r="AE95" s="274"/>
      <c r="AF95" s="275"/>
    </row>
    <row r="96" spans="1:32" ht="30.75" customHeight="1">
      <c r="A96" s="264"/>
      <c r="B96" s="265"/>
      <c r="C96" s="265"/>
      <c r="D96" s="265"/>
      <c r="E96" s="265"/>
      <c r="F96" s="265"/>
      <c r="G96" s="265"/>
      <c r="H96" s="265"/>
      <c r="I96" s="265"/>
      <c r="J96" s="265"/>
      <c r="K96" s="265"/>
      <c r="L96" s="266"/>
      <c r="M96" s="273"/>
      <c r="N96" s="274"/>
      <c r="O96" s="274"/>
      <c r="P96" s="274"/>
      <c r="Q96" s="274"/>
      <c r="R96" s="274"/>
      <c r="S96" s="274"/>
      <c r="T96" s="274"/>
      <c r="U96" s="274"/>
      <c r="V96" s="274"/>
      <c r="W96" s="274"/>
      <c r="X96" s="274"/>
      <c r="Y96" s="274"/>
      <c r="Z96" s="274"/>
      <c r="AA96" s="274"/>
      <c r="AB96" s="274"/>
      <c r="AC96" s="274"/>
      <c r="AD96" s="274"/>
      <c r="AE96" s="274"/>
      <c r="AF96" s="275"/>
    </row>
    <row r="97" spans="1:32" ht="30.75" customHeight="1">
      <c r="A97" s="264"/>
      <c r="B97" s="265"/>
      <c r="C97" s="265"/>
      <c r="D97" s="265"/>
      <c r="E97" s="265"/>
      <c r="F97" s="265"/>
      <c r="G97" s="265"/>
      <c r="H97" s="265"/>
      <c r="I97" s="265"/>
      <c r="J97" s="265"/>
      <c r="K97" s="265"/>
      <c r="L97" s="266"/>
      <c r="M97" s="273"/>
      <c r="N97" s="274"/>
      <c r="O97" s="274"/>
      <c r="P97" s="274"/>
      <c r="Q97" s="274"/>
      <c r="R97" s="274"/>
      <c r="S97" s="274"/>
      <c r="T97" s="274"/>
      <c r="U97" s="274"/>
      <c r="V97" s="274"/>
      <c r="W97" s="274"/>
      <c r="X97" s="274"/>
      <c r="Y97" s="274"/>
      <c r="Z97" s="274"/>
      <c r="AA97" s="274"/>
      <c r="AB97" s="274"/>
      <c r="AC97" s="274"/>
      <c r="AD97" s="274"/>
      <c r="AE97" s="274"/>
      <c r="AF97" s="275"/>
    </row>
    <row r="98" spans="1:32" ht="30.75" customHeight="1">
      <c r="A98" s="264"/>
      <c r="B98" s="265"/>
      <c r="C98" s="265"/>
      <c r="D98" s="265"/>
      <c r="E98" s="265"/>
      <c r="F98" s="265"/>
      <c r="G98" s="265"/>
      <c r="H98" s="265"/>
      <c r="I98" s="265"/>
      <c r="J98" s="265"/>
      <c r="K98" s="265"/>
      <c r="L98" s="266"/>
      <c r="M98" s="273"/>
      <c r="N98" s="274"/>
      <c r="O98" s="274"/>
      <c r="P98" s="274"/>
      <c r="Q98" s="274"/>
      <c r="R98" s="274"/>
      <c r="S98" s="274"/>
      <c r="T98" s="274"/>
      <c r="U98" s="274"/>
      <c r="V98" s="274"/>
      <c r="W98" s="274"/>
      <c r="X98" s="274"/>
      <c r="Y98" s="274"/>
      <c r="Z98" s="274"/>
      <c r="AA98" s="274"/>
      <c r="AB98" s="274"/>
      <c r="AC98" s="274"/>
      <c r="AD98" s="274"/>
      <c r="AE98" s="274"/>
      <c r="AF98" s="275"/>
    </row>
    <row r="99" spans="1:32" ht="30.75" customHeight="1">
      <c r="A99" s="264"/>
      <c r="B99" s="265"/>
      <c r="C99" s="265"/>
      <c r="D99" s="265"/>
      <c r="E99" s="265"/>
      <c r="F99" s="265"/>
      <c r="G99" s="265"/>
      <c r="H99" s="265"/>
      <c r="I99" s="265"/>
      <c r="J99" s="265"/>
      <c r="K99" s="265"/>
      <c r="L99" s="266"/>
      <c r="M99" s="273"/>
      <c r="N99" s="274"/>
      <c r="O99" s="274"/>
      <c r="P99" s="274"/>
      <c r="Q99" s="274"/>
      <c r="R99" s="274"/>
      <c r="S99" s="274"/>
      <c r="T99" s="274"/>
      <c r="U99" s="274"/>
      <c r="V99" s="274"/>
      <c r="W99" s="274"/>
      <c r="X99" s="274"/>
      <c r="Y99" s="274"/>
      <c r="Z99" s="274"/>
      <c r="AA99" s="274"/>
      <c r="AB99" s="274"/>
      <c r="AC99" s="274"/>
      <c r="AD99" s="274"/>
      <c r="AE99" s="274"/>
      <c r="AF99" s="275"/>
    </row>
    <row r="100" spans="1:32" ht="30.75" customHeight="1" thickBot="1">
      <c r="A100" s="267"/>
      <c r="B100" s="268"/>
      <c r="C100" s="268"/>
      <c r="D100" s="268"/>
      <c r="E100" s="268"/>
      <c r="F100" s="268"/>
      <c r="G100" s="268"/>
      <c r="H100" s="268"/>
      <c r="I100" s="268"/>
      <c r="J100" s="268"/>
      <c r="K100" s="268"/>
      <c r="L100" s="269"/>
      <c r="M100" s="276"/>
      <c r="N100" s="277"/>
      <c r="O100" s="277"/>
      <c r="P100" s="277"/>
      <c r="Q100" s="277"/>
      <c r="R100" s="277"/>
      <c r="S100" s="277"/>
      <c r="T100" s="277"/>
      <c r="U100" s="277"/>
      <c r="V100" s="277"/>
      <c r="W100" s="277"/>
      <c r="X100" s="277"/>
      <c r="Y100" s="277"/>
      <c r="Z100" s="277"/>
      <c r="AA100" s="277"/>
      <c r="AB100" s="277"/>
      <c r="AC100" s="277"/>
      <c r="AD100" s="277"/>
      <c r="AE100" s="277"/>
      <c r="AF100" s="278"/>
    </row>
  </sheetData>
  <sheetProtection password="CC71" sheet="1" selectLockedCells="1"/>
  <mergeCells count="70">
    <mergeCell ref="N8:O8"/>
    <mergeCell ref="P8:Q8"/>
    <mergeCell ref="R8:S8"/>
    <mergeCell ref="D8:E8"/>
    <mergeCell ref="C8:C9"/>
    <mergeCell ref="B8:B9"/>
    <mergeCell ref="A8:A9"/>
    <mergeCell ref="L8:M8"/>
    <mergeCell ref="J8:K8"/>
    <mergeCell ref="H8:I8"/>
    <mergeCell ref="AC1:AF1"/>
    <mergeCell ref="A2:AC2"/>
    <mergeCell ref="B1:C1"/>
    <mergeCell ref="F5:G5"/>
    <mergeCell ref="H5:I5"/>
    <mergeCell ref="J5:K5"/>
    <mergeCell ref="L5:M5"/>
    <mergeCell ref="N5:O5"/>
    <mergeCell ref="P5:Q5"/>
    <mergeCell ref="AE5:AE6"/>
    <mergeCell ref="W1:X1"/>
    <mergeCell ref="AA1:AB1"/>
    <mergeCell ref="W4:AF4"/>
    <mergeCell ref="X5:Y5"/>
    <mergeCell ref="Z5:AA5"/>
    <mergeCell ref="B5:B6"/>
    <mergeCell ref="C5:C6"/>
    <mergeCell ref="D5:E5"/>
    <mergeCell ref="D4:V4"/>
    <mergeCell ref="A4:C4"/>
    <mergeCell ref="R5:S5"/>
    <mergeCell ref="T5:U5"/>
    <mergeCell ref="V5:W5"/>
    <mergeCell ref="T1:V1"/>
    <mergeCell ref="AC5:AC6"/>
    <mergeCell ref="AB5:AB6"/>
    <mergeCell ref="AF10:AF44"/>
    <mergeCell ref="X8:Y8"/>
    <mergeCell ref="V8:W8"/>
    <mergeCell ref="T8:U8"/>
    <mergeCell ref="AF8:AF9"/>
    <mergeCell ref="AB8:AB9"/>
    <mergeCell ref="A7:AF7"/>
    <mergeCell ref="D1:E1"/>
    <mergeCell ref="F1:G1"/>
    <mergeCell ref="H1:J1"/>
    <mergeCell ref="K1:Q1"/>
    <mergeCell ref="R1:S1"/>
    <mergeCell ref="A5:A6"/>
    <mergeCell ref="A71:L100"/>
    <mergeCell ref="M71:AF100"/>
    <mergeCell ref="A70:L70"/>
    <mergeCell ref="M70:AF70"/>
    <mergeCell ref="A49:L69"/>
    <mergeCell ref="A48:L48"/>
    <mergeCell ref="M48:AF48"/>
    <mergeCell ref="M49:AF69"/>
    <mergeCell ref="A31:A37"/>
    <mergeCell ref="AD8:AD9"/>
    <mergeCell ref="AE8:AE9"/>
    <mergeCell ref="AC8:AC9"/>
    <mergeCell ref="Z8:AA8"/>
    <mergeCell ref="A38:A44"/>
    <mergeCell ref="A10:A15"/>
    <mergeCell ref="A16:A18"/>
    <mergeCell ref="A30:AB30"/>
    <mergeCell ref="AD10:AD44"/>
    <mergeCell ref="A22:A29"/>
    <mergeCell ref="A21:AB21"/>
    <mergeCell ref="F8:G8"/>
  </mergeCells>
  <phoneticPr fontId="3" type="noConversion"/>
  <conditionalFormatting sqref="AC23:AC27">
    <cfRule type="notContainsBlanks" dxfId="23" priority="1458">
      <formula>LEN(TRIM(AC23))&gt;0</formula>
    </cfRule>
  </conditionalFormatting>
  <conditionalFormatting sqref="AC31:AC34">
    <cfRule type="notContainsBlanks" dxfId="22" priority="1455">
      <formula>LEN(TRIM(AC31))&gt;0</formula>
    </cfRule>
  </conditionalFormatting>
  <conditionalFormatting sqref="AF10 AE31:AE44 AE22:AE29">
    <cfRule type="notContainsBlanks" dxfId="21" priority="1445">
      <formula>LEN(TRIM(AE10))&gt;0</formula>
    </cfRule>
  </conditionalFormatting>
  <conditionalFormatting sqref="AD10">
    <cfRule type="notContainsBlanks" dxfId="20" priority="1674">
      <formula>LEN(TRIM(AD10))&gt;0</formula>
    </cfRule>
  </conditionalFormatting>
  <conditionalFormatting sqref="A1">
    <cfRule type="cellIs" dxfId="19" priority="1427" operator="equal">
      <formula>0</formula>
    </cfRule>
  </conditionalFormatting>
  <conditionalFormatting sqref="D37:AB37">
    <cfRule type="cellIs" dxfId="18" priority="1424" operator="equal">
      <formula>0</formula>
    </cfRule>
  </conditionalFormatting>
  <conditionalFormatting sqref="D38:AA44">
    <cfRule type="expression" dxfId="17" priority="498">
      <formula>D38&gt;D$31</formula>
    </cfRule>
  </conditionalFormatting>
  <conditionalFormatting sqref="D31:AA31">
    <cfRule type="expression" dxfId="16" priority="497">
      <formula>D38&gt;D$31</formula>
    </cfRule>
  </conditionalFormatting>
  <conditionalFormatting sqref="D22:AB28">
    <cfRule type="cellIs" dxfId="15" priority="18" operator="equal">
      <formula>0</formula>
    </cfRule>
    <cfRule type="cellIs" dxfId="14" priority="19" operator="equal">
      <formula>0</formula>
    </cfRule>
  </conditionalFormatting>
  <conditionalFormatting sqref="D29:AB29">
    <cfRule type="cellIs" dxfId="13" priority="17" operator="equal">
      <formula>0</formula>
    </cfRule>
  </conditionalFormatting>
  <conditionalFormatting sqref="AE19">
    <cfRule type="notContainsBlanks" dxfId="12" priority="13">
      <formula>LEN(TRIM(AE19))&gt;0</formula>
    </cfRule>
  </conditionalFormatting>
  <conditionalFormatting sqref="AE20">
    <cfRule type="notContainsBlanks" dxfId="11" priority="12">
      <formula>LEN(TRIM(AE20))&gt;0</formula>
    </cfRule>
  </conditionalFormatting>
  <conditionalFormatting sqref="C1:C4 C22:C1048576 C7:C20">
    <cfRule type="duplicateValues" dxfId="10" priority="11"/>
  </conditionalFormatting>
  <conditionalFormatting sqref="AB10:AB20">
    <cfRule type="cellIs" dxfId="9" priority="9" operator="equal">
      <formula>0</formula>
    </cfRule>
    <cfRule type="cellIs" dxfId="8" priority="10" operator="equal">
      <formula>0</formula>
    </cfRule>
  </conditionalFormatting>
  <conditionalFormatting sqref="AB31:AB36">
    <cfRule type="cellIs" dxfId="7" priority="7" operator="equal">
      <formula>0</formula>
    </cfRule>
    <cfRule type="cellIs" dxfId="6" priority="8" operator="equal">
      <formula>0</formula>
    </cfRule>
  </conditionalFormatting>
  <conditionalFormatting sqref="AB38:AB44">
    <cfRule type="cellIs" dxfId="5" priority="5" operator="equal">
      <formula>0</formula>
    </cfRule>
    <cfRule type="cellIs" dxfId="4" priority="6" operator="equal">
      <formula>0</formula>
    </cfRule>
  </conditionalFormatting>
  <conditionalFormatting sqref="AB16">
    <cfRule type="expression" dxfId="3" priority="4">
      <formula>(AB16+AB17+AB18)&lt;&gt;AB24</formula>
    </cfRule>
  </conditionalFormatting>
  <conditionalFormatting sqref="AB17">
    <cfRule type="expression" dxfId="2" priority="3">
      <formula>(AB16+AB17+AB18)&lt;&gt;AB24</formula>
    </cfRule>
  </conditionalFormatting>
  <conditionalFormatting sqref="AB18">
    <cfRule type="expression" dxfId="1" priority="2">
      <formula>(AB16+AB17+AB18)&lt;&gt;AB24</formula>
    </cfRule>
  </conditionalFormatting>
  <conditionalFormatting sqref="AB10">
    <cfRule type="expression" dxfId="0" priority="1">
      <formula>(AB16+AB17+AB18)&lt;&gt;AB24</formula>
    </cfRule>
  </conditionalFormatting>
  <dataValidations count="3">
    <dataValidation type="whole" allowBlank="1" showInputMessage="1" showErrorMessage="1" errorTitle="Non-Numeric or abnormal value" error="Enter Numbers only between 0 and 99999" sqref="D31:D44 E37:AB37 D22:AA28 E31:AA36 E38:AA44 D19:AA20">
      <formula1>0</formula1>
      <formula2>99999</formula2>
    </dataValidation>
    <dataValidation type="whole" allowBlank="1" showInputMessage="1" showErrorMessage="1" errorTitle="Numeric Characters Error" error="Enter Numeric Characters only between range 0 and 2000" sqref="D10:AA18">
      <formula1>0</formula1>
      <formula2>2000</formula2>
    </dataValidation>
    <dataValidation allowBlank="1" showInputMessage="1" showErrorMessage="1" errorTitle="Non-Numeric or abnormal value" error="Enter Numbers only between 0 and 99999" sqref="D29:AA29"/>
  </dataValidations>
  <pageMargins left="0.511811023622047" right="7.8740157480315001E-2" top="0.196850393700787" bottom="0.196850393700787" header="0.2" footer="0.118110236220472"/>
  <pageSetup scale="31" fitToHeight="0" orientation="portrait" r:id="rId1"/>
  <headerFooter>
    <oddFooter>&amp;R&amp;P</oddFooter>
  </headerFooter>
  <ignoredErrors>
    <ignoredError sqref="J8"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57ECA-E322-4B4F-A80B-F429838D8BF7}">
  <ds:schemaRefs>
    <ds:schemaRef ds:uri="http://schemas.microsoft.com/office/infopath/2007/PartnerControl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1ed6e237-7a44-4d6d-bfbc-e270d277b5ad"/>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Ouma, Emmanuel</dc:creator>
  <cp:lastModifiedBy>Developers</cp:lastModifiedBy>
  <cp:lastPrinted>2020-06-04T19:13:43Z</cp:lastPrinted>
  <dcterms:created xsi:type="dcterms:W3CDTF">2018-10-31T09:45:26Z</dcterms:created>
  <dcterms:modified xsi:type="dcterms:W3CDTF">2022-09-26T14:23:22Z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