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VcmrSgqj/elC0Wi0xjFV7R9f0VNDWm8iD1FaXGIf+rxA8sQPugYLj+llaxFo7rl+AluVYL4w46r54Omj9y8u6A==" workbookSaltValue="TRGP4LdLe+O9vnobN2oJDw==" workbookSpinCount="100000" lockStructure="1"/>
  <bookViews>
    <workbookView xWindow="-105" yWindow="-105" windowWidth="19425" windowHeight="10425" activeTab="1"/>
  </bookViews>
  <sheets>
    <sheet name="Instructions" sheetId="4" r:id="rId1"/>
    <sheet name="Feb" sheetId="1" r:id="rId2"/>
  </sheets>
  <definedNames>
    <definedName name="_xlnm._FilterDatabase" localSheetId="0" hidden="1">Instructions!$B$2:$F$42</definedName>
    <definedName name="_xlnm.Print_Area" localSheetId="1">Feb!$A$1:$AJ$50</definedName>
    <definedName name="_xlnm.Print_Area" localSheetId="0">Instructions!$B$1:$F$42</definedName>
    <definedName name="_xlnm.Print_Titles" localSheetId="1">Feb!$1:$6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1" i="1" l="1"/>
  <c r="AA21" i="1"/>
  <c r="Z21" i="1"/>
  <c r="AJ25" i="1"/>
  <c r="AJ22" i="1"/>
  <c r="AI21" i="1"/>
  <c r="E21" i="1"/>
  <c r="F21" i="1"/>
  <c r="G21" i="1"/>
  <c r="H21" i="1"/>
  <c r="I21" i="1"/>
  <c r="J21" i="1"/>
  <c r="K21" i="1"/>
  <c r="L21" i="1"/>
  <c r="M21" i="1"/>
  <c r="AK21" i="1" s="1"/>
  <c r="N21" i="1"/>
  <c r="O21" i="1"/>
  <c r="P21" i="1"/>
  <c r="Q21" i="1"/>
  <c r="R21" i="1"/>
  <c r="S21" i="1"/>
  <c r="T21" i="1"/>
  <c r="U21" i="1"/>
  <c r="V21" i="1"/>
  <c r="W21" i="1"/>
  <c r="X21" i="1"/>
  <c r="Y21" i="1"/>
  <c r="AC21" i="1"/>
  <c r="AD21" i="1"/>
  <c r="AE21" i="1"/>
  <c r="AF21" i="1"/>
  <c r="AG21" i="1"/>
  <c r="AH21" i="1"/>
  <c r="D21" i="1"/>
  <c r="AA25" i="1"/>
  <c r="Z25" i="1"/>
  <c r="AJ21" i="1" l="1"/>
  <c r="AA23" i="1"/>
  <c r="Z23" i="1"/>
  <c r="Z24" i="1"/>
  <c r="AJ24" i="1" s="1"/>
  <c r="AA24" i="1"/>
  <c r="Z22" i="1"/>
  <c r="AJ23" i="1"/>
  <c r="AA22" i="1"/>
  <c r="AC42" i="1" l="1"/>
  <c r="AD42" i="1"/>
  <c r="AE42" i="1"/>
  <c r="AF42" i="1"/>
  <c r="AG42" i="1"/>
  <c r="AH42" i="1"/>
  <c r="AI42" i="1"/>
  <c r="AB42" i="1"/>
  <c r="AA49" i="1"/>
  <c r="Z49" i="1"/>
  <c r="AA48" i="1"/>
  <c r="Z48" i="1"/>
  <c r="AA47" i="1"/>
  <c r="Z47" i="1"/>
  <c r="AA46" i="1"/>
  <c r="Z46" i="1"/>
  <c r="AA45" i="1"/>
  <c r="Z45" i="1"/>
  <c r="AA44" i="1"/>
  <c r="Z44" i="1"/>
  <c r="AA43" i="1"/>
  <c r="Z43" i="1"/>
  <c r="AA41" i="1"/>
  <c r="Z41" i="1"/>
  <c r="AA40" i="1"/>
  <c r="Z40" i="1"/>
  <c r="AA39" i="1"/>
  <c r="Z39" i="1"/>
  <c r="AA38" i="1"/>
  <c r="Z38" i="1"/>
  <c r="AA37" i="1"/>
  <c r="Z37" i="1"/>
  <c r="AA36" i="1"/>
  <c r="Z36" i="1"/>
  <c r="Z28" i="1"/>
  <c r="AA28" i="1"/>
  <c r="Z33" i="1"/>
  <c r="AA33" i="1"/>
  <c r="AA27" i="1"/>
  <c r="Z27" i="1"/>
  <c r="Z11" i="1"/>
  <c r="AA11" i="1"/>
  <c r="Z12" i="1"/>
  <c r="AA12" i="1"/>
  <c r="Z13" i="1"/>
  <c r="AA13" i="1"/>
  <c r="Z14" i="1"/>
  <c r="AA14" i="1"/>
  <c r="Z15" i="1"/>
  <c r="AA15" i="1"/>
  <c r="Z16" i="1"/>
  <c r="AA16" i="1"/>
  <c r="Z17" i="1"/>
  <c r="AA17" i="1"/>
  <c r="Z18" i="1"/>
  <c r="AA18" i="1"/>
  <c r="Z19" i="1"/>
  <c r="AA19" i="1"/>
  <c r="Z20" i="1"/>
  <c r="AA20" i="1"/>
  <c r="AA10" i="1"/>
  <c r="Z10" i="1"/>
  <c r="AB29" i="1"/>
  <c r="Z29" i="1" s="1"/>
  <c r="AC29" i="1"/>
  <c r="AD29" i="1"/>
  <c r="AE29" i="1"/>
  <c r="AF29" i="1"/>
  <c r="AG29" i="1"/>
  <c r="AH29" i="1"/>
  <c r="AI29" i="1"/>
  <c r="AB30" i="1"/>
  <c r="AC30" i="1"/>
  <c r="AD30" i="1"/>
  <c r="AE30" i="1"/>
  <c r="AF30" i="1"/>
  <c r="AG30" i="1"/>
  <c r="AH30" i="1"/>
  <c r="AI30" i="1"/>
  <c r="AB31" i="1"/>
  <c r="AC31" i="1"/>
  <c r="AD31" i="1"/>
  <c r="AE31" i="1"/>
  <c r="AF31" i="1"/>
  <c r="AG31" i="1"/>
  <c r="AH31" i="1"/>
  <c r="AI31" i="1"/>
  <c r="AE32" i="1"/>
  <c r="AE34" i="1" s="1"/>
  <c r="AI32" i="1"/>
  <c r="AI34" i="1" s="1"/>
  <c r="AA31" i="1" l="1"/>
  <c r="AA30" i="1"/>
  <c r="Z31" i="1"/>
  <c r="AK10" i="1"/>
  <c r="AG32" i="1"/>
  <c r="AG34" i="1" s="1"/>
  <c r="AC32" i="1"/>
  <c r="AF32" i="1"/>
  <c r="AF34" i="1" s="1"/>
  <c r="AB32" i="1"/>
  <c r="Z30" i="1"/>
  <c r="AA29" i="1"/>
  <c r="AH32" i="1"/>
  <c r="AH34" i="1" s="1"/>
  <c r="AD32" i="1"/>
  <c r="AD34" i="1" s="1"/>
  <c r="D31" i="1"/>
  <c r="D30" i="1"/>
  <c r="E31" i="1"/>
  <c r="F31" i="1"/>
  <c r="G31" i="1"/>
  <c r="H31" i="1"/>
  <c r="I31" i="1"/>
  <c r="J31" i="1"/>
  <c r="K31" i="1"/>
  <c r="L31" i="1"/>
  <c r="M31" i="1"/>
  <c r="N31" i="1"/>
  <c r="O31" i="1"/>
  <c r="P31" i="1"/>
  <c r="Q31" i="1"/>
  <c r="R31" i="1"/>
  <c r="S31" i="1"/>
  <c r="T31" i="1"/>
  <c r="U31" i="1"/>
  <c r="V31" i="1"/>
  <c r="W31" i="1"/>
  <c r="X31" i="1"/>
  <c r="Y31" i="1"/>
  <c r="E30" i="1"/>
  <c r="F30" i="1"/>
  <c r="G30" i="1"/>
  <c r="H30" i="1"/>
  <c r="I30" i="1"/>
  <c r="J30" i="1"/>
  <c r="K30" i="1"/>
  <c r="L30" i="1"/>
  <c r="M30" i="1"/>
  <c r="N30" i="1"/>
  <c r="O30" i="1"/>
  <c r="P30" i="1"/>
  <c r="Q30" i="1"/>
  <c r="R30" i="1"/>
  <c r="S30" i="1"/>
  <c r="T30" i="1"/>
  <c r="U30" i="1"/>
  <c r="V30" i="1"/>
  <c r="W30" i="1"/>
  <c r="X30" i="1"/>
  <c r="Y30" i="1"/>
  <c r="AJ20" i="1"/>
  <c r="AJ19" i="1"/>
  <c r="AC34" i="1" l="1"/>
  <c r="AA34" i="1" s="1"/>
  <c r="AA32" i="1"/>
  <c r="AB34" i="1"/>
  <c r="Z34" i="1" s="1"/>
  <c r="Z32" i="1"/>
  <c r="AJ30" i="1"/>
  <c r="AJ31" i="1"/>
  <c r="AJ39" i="1"/>
  <c r="AJ18" i="1" l="1"/>
  <c r="AJ17" i="1"/>
  <c r="AJ16" i="1"/>
  <c r="E29" i="1" l="1"/>
  <c r="E32" i="1" s="1"/>
  <c r="F29" i="1"/>
  <c r="G29" i="1"/>
  <c r="H29" i="1"/>
  <c r="I29" i="1"/>
  <c r="J29" i="1"/>
  <c r="K29" i="1"/>
  <c r="K32" i="1" s="1"/>
  <c r="L29" i="1"/>
  <c r="M29" i="1"/>
  <c r="N29" i="1"/>
  <c r="O29" i="1"/>
  <c r="P29" i="1"/>
  <c r="Q29" i="1"/>
  <c r="R29" i="1"/>
  <c r="S29" i="1"/>
  <c r="T29" i="1"/>
  <c r="U29" i="1"/>
  <c r="V29" i="1"/>
  <c r="W29" i="1"/>
  <c r="X29" i="1"/>
  <c r="Y29" i="1"/>
  <c r="D29" i="1"/>
  <c r="D32" i="1" s="1"/>
  <c r="X32" i="1" l="1"/>
  <c r="X34" i="1" s="1"/>
  <c r="P32" i="1"/>
  <c r="P34" i="1" s="1"/>
  <c r="H32" i="1"/>
  <c r="H34" i="1" s="1"/>
  <c r="W32" i="1"/>
  <c r="W34" i="1" s="1"/>
  <c r="S32" i="1"/>
  <c r="S34" i="1" s="1"/>
  <c r="O32" i="1"/>
  <c r="O34" i="1" s="1"/>
  <c r="G32" i="1"/>
  <c r="G34" i="1" s="1"/>
  <c r="Y32" i="1"/>
  <c r="Y34" i="1" s="1"/>
  <c r="U32" i="1"/>
  <c r="U34" i="1" s="1"/>
  <c r="Q32" i="1"/>
  <c r="Q34" i="1" s="1"/>
  <c r="M32" i="1"/>
  <c r="M34" i="1" s="1"/>
  <c r="I32" i="1"/>
  <c r="I34" i="1" s="1"/>
  <c r="T32" i="1"/>
  <c r="T34" i="1" s="1"/>
  <c r="L32" i="1"/>
  <c r="L34" i="1" s="1"/>
  <c r="V32" i="1"/>
  <c r="V34" i="1" s="1"/>
  <c r="R32" i="1"/>
  <c r="R34" i="1" s="1"/>
  <c r="N32" i="1"/>
  <c r="N34" i="1" s="1"/>
  <c r="J32" i="1"/>
  <c r="J34" i="1" s="1"/>
  <c r="F32" i="1"/>
  <c r="F34" i="1" s="1"/>
  <c r="K34" i="1"/>
  <c r="D34" i="1"/>
  <c r="AJ29" i="1"/>
  <c r="E34" i="1"/>
  <c r="AK36" i="1"/>
  <c r="AJ32" i="1" l="1"/>
  <c r="AJ27" i="1"/>
  <c r="AJ33" i="1"/>
  <c r="AJ28" i="1"/>
  <c r="AJ34" i="1" l="1"/>
  <c r="AK32" i="1" s="1"/>
  <c r="AL10" i="1" s="1"/>
  <c r="AJ37" i="1"/>
  <c r="AJ38" i="1"/>
  <c r="AJ40" i="1"/>
  <c r="AJ41" i="1"/>
  <c r="D42" i="1" l="1"/>
  <c r="E42" i="1"/>
  <c r="F42" i="1"/>
  <c r="G42" i="1"/>
  <c r="H42" i="1"/>
  <c r="I42" i="1"/>
  <c r="J42" i="1"/>
  <c r="K42" i="1"/>
  <c r="L42" i="1"/>
  <c r="M42" i="1"/>
  <c r="N42" i="1"/>
  <c r="O42" i="1"/>
  <c r="P42" i="1"/>
  <c r="Q42" i="1"/>
  <c r="R42" i="1"/>
  <c r="S42" i="1"/>
  <c r="T42" i="1"/>
  <c r="U42" i="1"/>
  <c r="V42" i="1"/>
  <c r="W42" i="1"/>
  <c r="X42" i="1"/>
  <c r="Y42" i="1"/>
  <c r="Z42" i="1"/>
  <c r="AA42" i="1"/>
  <c r="AN10" i="1" l="1"/>
  <c r="AJ10" i="1" l="1"/>
  <c r="AJ11" i="1"/>
  <c r="AJ12" i="1"/>
  <c r="AJ13" i="1"/>
  <c r="AJ14" i="1"/>
  <c r="AJ15" i="1"/>
  <c r="AJ36" i="1"/>
  <c r="AM32" i="1" l="1"/>
  <c r="AM34" i="1"/>
  <c r="AJ42" i="1"/>
  <c r="AJ43" i="1"/>
  <c r="AJ44" i="1"/>
  <c r="AJ45" i="1"/>
  <c r="AJ46" i="1"/>
  <c r="AJ47" i="1"/>
  <c r="AJ48" i="1"/>
  <c r="AJ49" i="1"/>
  <c r="A76" i="1" l="1"/>
  <c r="A54" i="1" l="1"/>
  <c r="AL6" i="1" s="1"/>
  <c r="AN6" i="1"/>
  <c r="M54" i="1" l="1"/>
</calcChain>
</file>

<file path=xl/sharedStrings.xml><?xml version="1.0" encoding="utf-8"?>
<sst xmlns="http://schemas.openxmlformats.org/spreadsheetml/2006/main" count="342" uniqueCount="194">
  <si>
    <t>&lt; 1</t>
  </si>
  <si>
    <t>1-4</t>
  </si>
  <si>
    <t>5-9</t>
  </si>
  <si>
    <t>10-14</t>
  </si>
  <si>
    <t>15-19</t>
  </si>
  <si>
    <t>20-24</t>
  </si>
  <si>
    <t>25-29</t>
  </si>
  <si>
    <t>30-34</t>
  </si>
  <si>
    <t>35-39</t>
  </si>
  <si>
    <t>50+</t>
  </si>
  <si>
    <t>M</t>
  </si>
  <si>
    <t>F</t>
  </si>
  <si>
    <t>Sub Total</t>
  </si>
  <si>
    <t>40-44</t>
  </si>
  <si>
    <t>45-49</t>
  </si>
  <si>
    <t>Outcomes for LTFU</t>
  </si>
  <si>
    <t>Data Element Description</t>
  </si>
  <si>
    <t>Indicator</t>
  </si>
  <si>
    <t>Data Element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</si>
  <si>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</si>
  <si>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</si>
  <si>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</si>
  <si>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</si>
  <si>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</si>
  <si>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</si>
  <si>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</si>
  <si>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</si>
  <si>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FINER AGE AND SEX DISAGGREGATION REPORTING FORM (FORM1A)</t>
  </si>
  <si>
    <t>8.0 ACCOUNTING FOR ART PATIENTS WITH NO CLINICAL CONTACT</t>
  </si>
  <si>
    <t>Data source</t>
  </si>
  <si>
    <t>MFL Code</t>
  </si>
  <si>
    <t>codes</t>
  </si>
  <si>
    <t>This is a count of  all PLHIV who are active on ART at the reporting period</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</si>
  <si>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</si>
  <si>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</si>
  <si>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</si>
  <si>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</si>
  <si>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</si>
  <si>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</si>
  <si>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</si>
  <si>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</si>
  <si>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</si>
  <si>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</si>
  <si>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</si>
  <si>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</si>
  <si>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</si>
  <si>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</si>
  <si>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</si>
  <si>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</si>
  <si>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Code</t>
  </si>
  <si>
    <t xml:space="preserve">Died (confirmed) </t>
  </si>
  <si>
    <t xml:space="preserve">HIV disease resulting in cancer      </t>
  </si>
  <si>
    <t>Sub-Indicator</t>
  </si>
  <si>
    <t>Errors</t>
  </si>
  <si>
    <t>Sub County</t>
  </si>
  <si>
    <t>Health Facility</t>
  </si>
  <si>
    <t>Month</t>
  </si>
  <si>
    <t>Year</t>
  </si>
  <si>
    <t>WARNINGS &amp; ERRORS</t>
  </si>
  <si>
    <t>Errors per Section</t>
  </si>
  <si>
    <t>Early Warning Service Quality</t>
  </si>
  <si>
    <t>County</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</si>
  <si>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</si>
  <si>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</si>
  <si>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</si>
  <si>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</si>
  <si>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</si>
  <si>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</si>
  <si>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</si>
  <si>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</si>
  <si>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</si>
  <si>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</si>
  <si>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</si>
  <si>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</si>
  <si>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</si>
  <si>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</si>
  <si>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</si>
  <si>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</si>
  <si>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</si>
  <si>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</si>
  <si>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</si>
  <si>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</si>
  <si>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</si>
  <si>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</si>
  <si>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</si>
  <si>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</si>
  <si>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Total LTFU Oucomes</t>
  </si>
  <si>
    <t>Likii Dispensary</t>
  </si>
  <si>
    <t>15035</t>
  </si>
  <si>
    <t>Laikipia East</t>
  </si>
  <si>
    <t>Laikipia</t>
  </si>
  <si>
    <t>02</t>
  </si>
  <si>
    <t>Prepared By:</t>
  </si>
  <si>
    <t>HIV disease resulting in other infectious and parasitic disease</t>
  </si>
  <si>
    <t>Other natural causes</t>
  </si>
  <si>
    <t>Died (confirmed)</t>
  </si>
  <si>
    <t>Transferred Out</t>
  </si>
  <si>
    <t>HIV disease resulting in cancer</t>
  </si>
  <si>
    <t>Facility Details</t>
  </si>
  <si>
    <t>ART</t>
  </si>
  <si>
    <t>HTS</t>
  </si>
  <si>
    <t>PMTCT</t>
  </si>
  <si>
    <t>Warnings Summaries</t>
  </si>
  <si>
    <t xml:space="preserve">Type any Justifications on the section below to explain reason for the warnings on the left </t>
  </si>
  <si>
    <t>Data Gaps Warnings</t>
  </si>
  <si>
    <t>INSTRUCTIONS FOR FILLING THE FINER AGE &amp; SEX DISGGREGATION TX_ML</t>
  </si>
  <si>
    <t xml:space="preserve">This is a count of individuals starting HAART treatment disaggregated by the age and sex within the last three months </t>
  </si>
  <si>
    <t>Reporting Guide Summaries</t>
  </si>
  <si>
    <t xml:space="preserve">[a] Previous Quarters Current on ART           </t>
  </si>
  <si>
    <t>This is a count of  all PLHIV who are active on ART three months ago from the reporting period</t>
  </si>
  <si>
    <t>Interruption in treatment After being on Treatment for more than  3 months</t>
  </si>
  <si>
    <t>Interruption in treatment After being on Treatment for less than  or equal to 3 months</t>
  </si>
  <si>
    <t>TX_RTT [ART patients who previeously experienced an interruption in treatment (IIT) and  returning to care during the quarter]</t>
  </si>
  <si>
    <t>Outcomes of TX_ML</t>
  </si>
  <si>
    <t>Total Outcomes For TX_ML Outcomes</t>
  </si>
  <si>
    <t>Number of ART patients from the general population with no clinical contact (or ARV drug pick-up) for greater than 28 days since their last expected contact who restarted ARVs within the reporting period</t>
  </si>
  <si>
    <t>Defaulter tracing register colm "y"</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</si>
  <si>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</si>
  <si>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</si>
  <si>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</si>
  <si>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</si>
  <si>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</si>
  <si>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Note: Please DON'T cut paste any cell, this will interfere with the formulas.</t>
  </si>
  <si>
    <r>
      <t xml:space="preserve">Incase you copy data, please </t>
    </r>
    <r>
      <rPr>
        <b/>
        <sz val="16"/>
        <color theme="1"/>
        <rFont val="Calibri"/>
        <family val="2"/>
        <scheme val="minor"/>
      </rPr>
      <t>paste as value</t>
    </r>
    <r>
      <rPr>
        <b/>
        <sz val="16"/>
        <color rgb="FFFF0000"/>
        <rFont val="Calibri"/>
        <family val="2"/>
        <scheme val="minor"/>
      </rPr>
      <t xml:space="preserve"> to avoid unexpected Red alerts</t>
    </r>
  </si>
  <si>
    <t>F08-007</t>
  </si>
  <si>
    <t>F08-008</t>
  </si>
  <si>
    <t>F08-009</t>
  </si>
  <si>
    <t>Treatment interruption of &lt;3 months before returning to treatment</t>
  </si>
  <si>
    <t>Treatment interruption of 3-5 months before returning to treatment</t>
  </si>
  <si>
    <t>Treatment interruption of 6+ months before returning to treatment</t>
  </si>
  <si>
    <t>TX_RTT
[Disaggregate by Duration of treatment
interruption before returning
to treatment]</t>
  </si>
  <si>
    <t>TX_RTT 
[Disaggregate by Population type]</t>
  </si>
  <si>
    <t>This disaggregate is used to track how long
patients who were returned to treatment experienced an interruption in ART by  6+ months intervals. Duration of interruption in treatment
should be measured by the time period between the missed appointment that
triggered IIT and the appointment where the patient was restarted on treatment</t>
  </si>
  <si>
    <t>This disaggregate is used to track how long
patients who were returned to treatment experienced an interruption in ART by 3-5 months intervals. Duration of interruption in treatment
should be measured by the time period between the missed appointment that
triggered IIT and the appointment where the patient was restarted on treatment</t>
  </si>
  <si>
    <t>This disaggregate is used to track how long
patients who were returned to treatment experienced an interruption in ART by &lt;3
months intervals. Duration of interruption in treatment
should be measured by the time period between the missed appointment that
triggered IIT and the appointment where the patient was restarted on treatment</t>
  </si>
  <si>
    <t>F08-0131</t>
  </si>
  <si>
    <t>Interruption in treatment After being on Treatment for  3-5 months</t>
  </si>
  <si>
    <t>Interruption in treatment After being on Treatment for 6+ months</t>
  </si>
  <si>
    <t>Interruption in treatment After being on Treatment for less than 3 months</t>
  </si>
  <si>
    <t>Cause of  death (COD)</t>
  </si>
  <si>
    <t>F08-010</t>
  </si>
  <si>
    <t>F08-011</t>
  </si>
  <si>
    <t>Restarts</t>
  </si>
  <si>
    <t>TX_RTT, Restarts and Transfer In</t>
  </si>
  <si>
    <t>[e] Previous quarter's stopped on treatment restarted on ART within the quarter</t>
  </si>
  <si>
    <t>Generation of Potential TX_CURR</t>
  </si>
  <si>
    <r>
      <t xml:space="preserve">[f] Expected Current ON ART  </t>
    </r>
    <r>
      <rPr>
        <b/>
        <sz val="16"/>
        <color rgb="FF0070C0"/>
        <rFont val="Calibri"/>
        <family val="2"/>
        <scheme val="minor"/>
      </rPr>
      <t>[ a+b+c+d+e]</t>
    </r>
  </si>
  <si>
    <r>
      <t>[h] Patients to account for under TX_ML</t>
    </r>
    <r>
      <rPr>
        <b/>
        <sz val="16"/>
        <color theme="4"/>
        <rFont val="Calibri"/>
        <family val="2"/>
        <scheme val="minor"/>
      </rPr>
      <t xml:space="preserve"> [ f-g]</t>
    </r>
  </si>
  <si>
    <t>F18-001</t>
  </si>
  <si>
    <t>F18-002</t>
  </si>
  <si>
    <t>F18-003</t>
  </si>
  <si>
    <t>F18-004</t>
  </si>
  <si>
    <t>F18-005</t>
  </si>
  <si>
    <t>F18-006</t>
  </si>
  <si>
    <t>F18-007</t>
  </si>
  <si>
    <t>F18-008</t>
  </si>
  <si>
    <r>
      <t xml:space="preserve">Cause of  death (COD) </t>
    </r>
    <r>
      <rPr>
        <b/>
        <i/>
        <sz val="18"/>
        <color theme="1"/>
        <rFont val="Calibri"/>
        <family val="2"/>
        <scheme val="minor"/>
      </rPr>
      <t>Optional</t>
    </r>
  </si>
  <si>
    <r>
      <t xml:space="preserve">[g] Current on ART </t>
    </r>
    <r>
      <rPr>
        <sz val="16"/>
        <color theme="4"/>
        <rFont val="Calibri"/>
        <family val="2"/>
        <scheme val="minor"/>
      </rPr>
      <t xml:space="preserve"> [</t>
    </r>
    <r>
      <rPr>
        <b/>
        <sz val="16"/>
        <color theme="4"/>
        <rFont val="Calibri"/>
        <family val="2"/>
        <scheme val="minor"/>
      </rPr>
      <t>Pulled from from1a for the last month of the current quarter]</t>
    </r>
  </si>
  <si>
    <r>
      <t>[b] Starting ART for the Quarter</t>
    </r>
    <r>
      <rPr>
        <b/>
        <sz val="16"/>
        <color theme="8"/>
        <rFont val="Calibri"/>
        <family val="2"/>
        <scheme val="minor"/>
      </rPr>
      <t xml:space="preserve"> </t>
    </r>
    <r>
      <rPr>
        <b/>
        <sz val="16"/>
        <color theme="4"/>
        <rFont val="Calibri"/>
        <family val="2"/>
        <scheme val="minor"/>
      </rPr>
      <t>[pulled from Form1as submitted within the quarter]</t>
    </r>
  </si>
  <si>
    <r>
      <t>[c] IIT Patients Returning to Care for the Quarter</t>
    </r>
    <r>
      <rPr>
        <b/>
        <sz val="16"/>
        <color rgb="FF0070C0"/>
        <rFont val="Calibri"/>
        <family val="2"/>
        <scheme val="minor"/>
      </rPr>
      <t xml:space="preserve"> </t>
    </r>
    <r>
      <rPr>
        <b/>
        <sz val="16"/>
        <color theme="4"/>
        <rFont val="Calibri"/>
        <family val="2"/>
        <scheme val="minor"/>
      </rPr>
      <t>[ SUM F08-001 to F08-006]</t>
    </r>
  </si>
  <si>
    <t>Transfer Ins (TX_TI)</t>
  </si>
  <si>
    <t>Clients who in the previous quarter(s) stopped treatment on clinical grounds (upon advise by clinician) and later restarted on ART treatment within the current quarter</t>
  </si>
  <si>
    <t>Previous quarter(s) stopped treatment on clinical grounds (upon advise by clinician) restarted on ART within the current quarter</t>
  </si>
  <si>
    <r>
      <t>Transfer Ins</t>
    </r>
    <r>
      <rPr>
        <sz val="18"/>
        <color rgb="FFFF0000"/>
        <rFont val="Calibri"/>
        <family val="2"/>
        <scheme val="minor"/>
      </rPr>
      <t xml:space="preserve"> (TX_TI)</t>
    </r>
  </si>
  <si>
    <r>
      <t>Transfer in</t>
    </r>
    <r>
      <rPr>
        <sz val="18"/>
        <color rgb="FFFF0000"/>
        <rFont val="Calibri"/>
        <family val="2"/>
        <scheme val="minor"/>
      </rPr>
      <t xml:space="preserve"> Clients</t>
    </r>
    <r>
      <rPr>
        <sz val="18"/>
        <color theme="1"/>
        <rFont val="Calibri"/>
        <family val="2"/>
        <scheme val="minor"/>
      </rPr>
      <t xml:space="preserve"> reported within the quarter</t>
    </r>
  </si>
  <si>
    <r>
      <t>[b] Starting ART for the Quarter</t>
    </r>
    <r>
      <rPr>
        <sz val="18"/>
        <color theme="8"/>
        <rFont val="Calibri"/>
        <family val="2"/>
        <scheme val="minor"/>
      </rPr>
      <t xml:space="preserve"> [pulled from Form1as submitted within the quarter]</t>
    </r>
  </si>
  <si>
    <r>
      <t>[c] IIT Patients Returning to Care for the Quarter</t>
    </r>
    <r>
      <rPr>
        <sz val="18"/>
        <color rgb="FF0070C0"/>
        <rFont val="Calibri"/>
        <family val="2"/>
        <scheme val="minor"/>
      </rPr>
      <t xml:space="preserve"> </t>
    </r>
    <r>
      <rPr>
        <sz val="18"/>
        <color theme="8"/>
        <rFont val="Calibri"/>
        <family val="2"/>
        <scheme val="minor"/>
      </rPr>
      <t>[ SUM F08-001 to F08-006]</t>
    </r>
  </si>
  <si>
    <r>
      <rPr>
        <sz val="18"/>
        <color rgb="FFC00000"/>
        <rFont val="Calibri"/>
        <family val="2"/>
        <scheme val="minor"/>
      </rPr>
      <t xml:space="preserve">[d] Patients who transferred in within the quarter </t>
    </r>
    <r>
      <rPr>
        <sz val="18"/>
        <color theme="8"/>
        <rFont val="Calibri"/>
        <family val="2"/>
        <scheme val="minor"/>
      </rPr>
      <t>[pulled from element  F08-010 above]</t>
    </r>
  </si>
  <si>
    <r>
      <t xml:space="preserve">[f] Expected Current ON ART  </t>
    </r>
    <r>
      <rPr>
        <sz val="18"/>
        <color rgb="FF0070C0"/>
        <rFont val="Calibri"/>
        <family val="2"/>
        <scheme val="minor"/>
      </rPr>
      <t>[ a+b+c+d+e]</t>
    </r>
  </si>
  <si>
    <r>
      <t>[g] Current on ART  (</t>
    </r>
    <r>
      <rPr>
        <sz val="18"/>
        <color theme="8"/>
        <rFont val="Calibri"/>
        <family val="2"/>
        <scheme val="minor"/>
      </rPr>
      <t>Pulled from from1a for the last month of the current quarter]</t>
    </r>
  </si>
  <si>
    <r>
      <t>[h] Patients to account for under TX_ML</t>
    </r>
    <r>
      <rPr>
        <sz val="18"/>
        <color theme="4"/>
        <rFont val="Calibri"/>
        <family val="2"/>
        <scheme val="minor"/>
      </rPr>
      <t xml:space="preserve"> [ f-g]</t>
    </r>
  </si>
  <si>
    <r>
      <t>[e] Previous quarter's stopped on treatment restarted on ART within the quarter</t>
    </r>
    <r>
      <rPr>
        <b/>
        <sz val="16"/>
        <color theme="1"/>
        <rFont val="Calibri"/>
        <family val="2"/>
        <scheme val="minor"/>
      </rPr>
      <t xml:space="preserve"> </t>
    </r>
    <r>
      <rPr>
        <b/>
        <sz val="16"/>
        <color theme="4"/>
        <rFont val="Calibri"/>
        <family val="2"/>
        <scheme val="minor"/>
      </rPr>
      <t>[F08-011</t>
    </r>
    <r>
      <rPr>
        <b/>
        <sz val="16"/>
        <color theme="1"/>
        <rFont val="Calibri"/>
        <family val="2"/>
        <scheme val="minor"/>
      </rPr>
      <t>]</t>
    </r>
  </si>
  <si>
    <t>Reporting Guide Summaries
 [This  section is autopopulated to help in generation of Potential TX_CURR and possible number of patients to account for under TX_ML]</t>
  </si>
  <si>
    <r>
      <t xml:space="preserve">[d] Patients who transferred in within the quarter </t>
    </r>
    <r>
      <rPr>
        <b/>
        <sz val="16"/>
        <color theme="1"/>
        <rFont val="Calibri"/>
        <family val="2"/>
        <scheme val="minor"/>
      </rPr>
      <t>[</t>
    </r>
    <r>
      <rPr>
        <b/>
        <sz val="16"/>
        <color theme="4"/>
        <rFont val="Calibri"/>
        <family val="2"/>
        <scheme val="minor"/>
      </rPr>
      <t>pulled from element  F08-010 above</t>
    </r>
    <r>
      <rPr>
        <b/>
        <sz val="16"/>
        <color theme="1"/>
        <rFont val="Calibri"/>
        <family val="2"/>
        <scheme val="minor"/>
      </rPr>
      <t>]</t>
    </r>
  </si>
  <si>
    <t>1.0 TX_RTT, Restarts and Transfer In</t>
  </si>
  <si>
    <t>2.0 Generation of Potential TX_CURR</t>
  </si>
  <si>
    <t>3.0 ACCOUNTING FOR ART PATIENTS WHO EXPERIENCED INTERUPTION IN TREATMENT (IIT)</t>
  </si>
  <si>
    <t>50-54</t>
  </si>
  <si>
    <t>55-59</t>
  </si>
  <si>
    <t>60-64</t>
  </si>
  <si>
    <t>65+</t>
  </si>
  <si>
    <r>
      <t>Transfer in Clients</t>
    </r>
    <r>
      <rPr>
        <sz val="15"/>
        <color rgb="FFFF0000"/>
        <rFont val="Calibri"/>
        <family val="2"/>
        <scheme val="minor"/>
      </rPr>
      <t xml:space="preserve"> </t>
    </r>
    <r>
      <rPr>
        <sz val="15"/>
        <color theme="1"/>
        <rFont val="Calibri"/>
        <family val="2"/>
        <scheme val="minor"/>
      </rPr>
      <t>reported within the quarter</t>
    </r>
  </si>
  <si>
    <t>Total Patients Starting ART and CD4 Count Done</t>
  </si>
  <si>
    <t>CD4 &lt; 200</t>
  </si>
  <si>
    <t>CD4 &gt;=200</t>
  </si>
  <si>
    <t>Unknown CD4</t>
  </si>
  <si>
    <t>F08-016</t>
  </si>
  <si>
    <t>F08-017</t>
  </si>
  <si>
    <t>F08-018</t>
  </si>
  <si>
    <t>F08-019</t>
  </si>
  <si>
    <t>TX_ML  Data 2.2.0</t>
  </si>
  <si>
    <t>Not Eligible for CD4</t>
  </si>
  <si>
    <t>F08-020</t>
  </si>
  <si>
    <t>CD4 status for TX_RTT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</si>
</sst>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font>
      <sz val="11"/>
      <color theme="1"/>
      <name val="Calibri"/>
      <family val="2"/>
      <scheme val="minor"/>
    </font>
    <font>
      <sz val="10"/>
      <name val="Arial"/>
      <family val="2"/>
    </font>
    <font>
      <sz val="11"/>
      <color rgb="FF9C5700"/>
      <name val="Calibri"/>
      <family val="2"/>
      <scheme val="minor"/>
    </font>
    <font>
      <sz val="8"/>
      <name val="Calibri"/>
      <family val="2"/>
      <scheme val="minor"/>
    </font>
    <font>
      <sz val="18"/>
      <color theme="1"/>
      <name val="Browallia New"/>
      <family val="2"/>
      <charset val="222"/>
    </font>
    <font>
      <sz val="18"/>
      <color theme="0"/>
      <name val="Browallia New"/>
      <family val="2"/>
      <charset val="222"/>
    </font>
    <font>
      <b/>
      <sz val="16"/>
      <color theme="1"/>
      <name val="Calibri"/>
      <family val="2"/>
      <scheme val="minor"/>
    </font>
    <font>
      <b/>
      <sz val="16"/>
      <color rgb="FFFF0000"/>
      <name val="Calibri"/>
      <family val="2"/>
      <scheme val="minor"/>
    </font>
    <font>
      <sz val="16"/>
      <color theme="0"/>
      <name val="Calibri"/>
      <family val="2"/>
      <scheme val="minor"/>
    </font>
    <font>
      <b/>
      <sz val="16"/>
      <color theme="0"/>
      <name val="Calibri"/>
      <family val="2"/>
      <scheme val="minor"/>
    </font>
    <font>
      <b/>
      <sz val="16"/>
      <name val="Calibri"/>
      <family val="2"/>
      <scheme val="minor"/>
    </font>
    <font>
      <sz val="16"/>
      <color theme="1"/>
      <name val="Calibri"/>
      <family val="2"/>
      <scheme val="minor"/>
    </font>
    <font>
      <b/>
      <sz val="16"/>
      <color rgb="FF0070C0"/>
      <name val="Calibri"/>
      <family val="2"/>
      <scheme val="minor"/>
    </font>
    <font>
      <b/>
      <sz val="16"/>
      <color theme="4"/>
      <name val="Calibri"/>
      <family val="2"/>
      <scheme val="minor"/>
    </font>
    <font>
      <b/>
      <i/>
      <sz val="16"/>
      <color theme="2" tint="-0.499984740745262"/>
      <name val="Calibri"/>
      <family val="2"/>
      <scheme val="minor"/>
    </font>
    <font>
      <sz val="16"/>
      <color theme="2" tint="-0.499984740745262"/>
      <name val="Calibri"/>
      <family val="2"/>
      <scheme val="minor"/>
    </font>
    <font>
      <sz val="18"/>
      <color theme="1"/>
      <name val="Calibri"/>
      <family val="2"/>
      <scheme val="minor"/>
    </font>
    <font>
      <sz val="16"/>
      <color theme="4"/>
      <name val="Calibri"/>
      <family val="2"/>
      <scheme val="minor"/>
    </font>
    <font>
      <b/>
      <sz val="16"/>
      <color theme="8"/>
      <name val="Calibri"/>
      <family val="2"/>
      <scheme val="minor"/>
    </font>
    <font>
      <b/>
      <sz val="18"/>
      <color rgb="FFFF0000"/>
      <name val="Calibri"/>
      <family val="2"/>
      <scheme val="minor"/>
    </font>
    <font>
      <b/>
      <sz val="20"/>
      <color rgb="FFFF0000"/>
      <name val="Calibri"/>
      <family val="2"/>
      <scheme val="minor"/>
    </font>
    <font>
      <b/>
      <sz val="18"/>
      <color theme="1"/>
      <name val="Calibri"/>
      <family val="2"/>
      <scheme val="minor"/>
    </font>
    <font>
      <sz val="18"/>
      <color theme="1"/>
      <name val="Browallia New"/>
      <family val="2"/>
    </font>
    <font>
      <b/>
      <sz val="18"/>
      <color theme="1"/>
      <name val="Browallia New"/>
      <family val="2"/>
    </font>
    <font>
      <b/>
      <sz val="18"/>
      <color theme="4" tint="-0.499984740745262"/>
      <name val="Calibri"/>
      <family val="2"/>
      <scheme val="minor"/>
    </font>
    <font>
      <b/>
      <sz val="18"/>
      <color theme="0" tint="-4.9989318521683403E-2"/>
      <name val="Calibri"/>
      <family val="2"/>
      <scheme val="minor"/>
    </font>
    <font>
      <b/>
      <i/>
      <sz val="18"/>
      <color theme="1"/>
      <name val="Calibri"/>
      <family val="2"/>
      <scheme val="minor"/>
    </font>
    <font>
      <sz val="18"/>
      <color rgb="FFC00000"/>
      <name val="Calibri"/>
      <family val="2"/>
      <scheme val="minor"/>
    </font>
    <font>
      <sz val="18"/>
      <color rgb="FFFF0000"/>
      <name val="Calibri"/>
      <family val="2"/>
      <scheme val="minor"/>
    </font>
    <font>
      <sz val="18"/>
      <color theme="8"/>
      <name val="Calibri"/>
      <family val="2"/>
      <scheme val="minor"/>
    </font>
    <font>
      <sz val="18"/>
      <color rgb="FF0070C0"/>
      <name val="Calibri"/>
      <family val="2"/>
      <scheme val="minor"/>
    </font>
    <font>
      <sz val="18"/>
      <color theme="4"/>
      <name val="Calibri"/>
      <family val="2"/>
      <scheme val="minor"/>
    </font>
    <font>
      <sz val="15"/>
      <color theme="1"/>
      <name val="Calibri"/>
      <family val="2"/>
      <scheme val="minor"/>
    </font>
    <font>
      <b/>
      <sz val="15"/>
      <color theme="1"/>
      <name val="Calibri"/>
      <family val="2"/>
      <scheme val="minor"/>
    </font>
    <font>
      <b/>
      <sz val="15"/>
      <name val="Calibri"/>
      <family val="2"/>
      <scheme val="minor"/>
    </font>
    <font>
      <sz val="15"/>
      <color rgb="FFFF0000"/>
      <name val="Calibri"/>
      <family val="2"/>
      <scheme val="minor"/>
    </font>
    <font>
      <b/>
      <sz val="15"/>
      <color rgb="FFFF0000"/>
      <name val="Calibri"/>
      <family val="2"/>
      <scheme val="minor"/>
    </font>
    <font>
      <sz val="15"/>
      <color theme="9" tint="0.59999389629810485"/>
      <name val="Calibri"/>
      <family val="2"/>
      <scheme val="minor"/>
    </font>
    <font>
      <sz val="15"/>
      <color theme="0"/>
      <name val="Calibri"/>
      <family val="2"/>
      <scheme val="minor"/>
    </font>
    <font>
      <b/>
      <sz val="15"/>
      <color theme="9" tint="0.39997558519241921"/>
      <name val="Calibri"/>
      <family val="2"/>
      <scheme val="minor"/>
    </font>
    <font>
      <sz val="20"/>
      <color theme="1"/>
      <name val="Calibri"/>
      <family val="2"/>
      <scheme val="minor"/>
    </font>
    <font>
      <sz val="14"/>
      <color theme="1"/>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s>
  <borders count="14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bottom/>
      <diagonal/>
    </border>
    <border>
      <left style="thin">
        <color theme="9"/>
      </left>
      <right style="thin">
        <color theme="9"/>
      </right>
      <top style="thin">
        <color theme="9"/>
      </top>
      <bottom style="thin">
        <color theme="9"/>
      </bottom>
      <diagonal/>
    </border>
    <border>
      <left/>
      <right/>
      <top/>
      <bottom style="medium">
        <color theme="9"/>
      </bottom>
      <diagonal/>
    </border>
    <border>
      <left/>
      <right style="thin">
        <color theme="9"/>
      </right>
      <top style="thin">
        <color theme="9"/>
      </top>
      <bottom style="thin">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theme="9"/>
      </left>
      <right/>
      <top style="thin">
        <color theme="9"/>
      </top>
      <bottom style="thin">
        <color theme="9"/>
      </bottom>
      <diagonal/>
    </border>
    <border>
      <left/>
      <right/>
      <top style="thin">
        <color theme="9"/>
      </top>
      <bottom style="thin">
        <color theme="9"/>
      </bottom>
      <diagonal/>
    </border>
    <border>
      <left/>
      <right style="medium">
        <color theme="9"/>
      </right>
      <top style="medium">
        <color theme="9"/>
      </top>
      <bottom style="medium">
        <color theme="9"/>
      </bottom>
      <diagonal/>
    </border>
    <border>
      <left/>
      <right/>
      <top style="medium">
        <color theme="9"/>
      </top>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style="thin">
        <color theme="2" tint="-0.249977111117893"/>
      </left>
      <right style="medium">
        <color theme="9"/>
      </right>
      <top/>
      <bottom style="thin">
        <color theme="2" tint="-0.249977111117893"/>
      </bottom>
      <diagonal/>
    </border>
    <border>
      <left style="medium">
        <color theme="9"/>
      </left>
      <right/>
      <top style="thin">
        <color theme="2" tint="-0.249977111117893"/>
      </top>
      <bottom style="thin">
        <color theme="2" tint="-0.249977111117893"/>
      </bottom>
      <diagonal/>
    </border>
    <border>
      <left style="thin">
        <color theme="2" tint="-0.249977111117893"/>
      </left>
      <right style="medium">
        <color theme="9"/>
      </right>
      <top style="medium">
        <color theme="9"/>
      </top>
      <bottom/>
      <diagonal/>
    </border>
    <border>
      <left style="thin">
        <color theme="2" tint="-0.249977111117893"/>
      </left>
      <right style="thin">
        <color theme="2" tint="-0.249977111117893"/>
      </right>
      <top style="medium">
        <color theme="9"/>
      </top>
      <bottom/>
      <diagonal/>
    </border>
    <border>
      <left style="thin">
        <color theme="2" tint="-0.249977111117893"/>
      </left>
      <right/>
      <top style="medium">
        <color theme="9"/>
      </top>
      <bottom style="thin">
        <color theme="2" tint="-0.249977111117893"/>
      </bottom>
      <diagonal/>
    </border>
    <border>
      <left style="thin">
        <color theme="9"/>
      </left>
      <right/>
      <top style="thin">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style="thin">
        <color theme="9"/>
      </right>
      <top style="thin">
        <color theme="9"/>
      </top>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2" tint="-0.249977111117893"/>
      </right>
      <top/>
      <bottom style="medium">
        <color theme="9"/>
      </bottom>
      <diagonal/>
    </border>
    <border>
      <left/>
      <right style="thin">
        <color theme="0" tint="-0.249977111117893"/>
      </right>
      <top style="thin">
        <color theme="0" tint="-0.249977111117893"/>
      </top>
      <bottom style="thin">
        <color theme="0" tint="-0.249977111117893"/>
      </bottom>
      <diagonal/>
    </border>
    <border>
      <left style="medium">
        <color theme="9"/>
      </left>
      <right/>
      <top style="medium">
        <color theme="9"/>
      </top>
      <bottom/>
      <diagonal/>
    </border>
    <border>
      <left style="medium">
        <color theme="9"/>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right style="thin">
        <color theme="0" tint="-0.249977111117893"/>
      </right>
      <top style="thin">
        <color theme="0" tint="-0.249977111117893"/>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2" tint="-0.249977111117893"/>
      </left>
      <right style="thin">
        <color theme="2" tint="-0.249977111117893"/>
      </right>
      <top/>
      <bottom/>
      <diagonal/>
    </border>
    <border>
      <left/>
      <right style="thin">
        <color theme="2" tint="-0.249977111117893"/>
      </right>
      <top style="medium">
        <color theme="9"/>
      </top>
      <bottom/>
      <diagonal/>
    </border>
    <border>
      <left style="thin">
        <color theme="0" tint="-0.249977111117893"/>
      </left>
      <right/>
      <top style="medium">
        <color theme="9"/>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medium">
        <color theme="9"/>
      </bottom>
      <diagonal/>
    </border>
    <border>
      <left style="medium">
        <color theme="9"/>
      </left>
      <right/>
      <top style="thin">
        <color theme="2" tint="-0.249977111117893"/>
      </top>
      <bottom/>
      <diagonal/>
    </border>
    <border>
      <left/>
      <right style="medium">
        <color theme="9"/>
      </right>
      <top style="medium">
        <color theme="9"/>
      </top>
      <bottom style="thin">
        <color theme="0" tint="-0.249977111117893"/>
      </bottom>
      <diagonal/>
    </border>
    <border>
      <left/>
      <right style="medium">
        <color theme="9"/>
      </right>
      <top style="thin">
        <color theme="0" tint="-0.249977111117893"/>
      </top>
      <bottom style="thin">
        <color theme="0" tint="-0.249977111117893"/>
      </bottom>
      <diagonal/>
    </border>
    <border>
      <left style="thin">
        <color theme="2" tint="-0.249977111117893"/>
      </left>
      <right style="thin">
        <color theme="2" tint="-0.249977111117893"/>
      </right>
      <top/>
      <bottom style="medium">
        <color theme="9"/>
      </bottom>
      <diagonal/>
    </border>
    <border>
      <left style="thin">
        <color theme="2" tint="-0.249977111117893"/>
      </left>
      <right/>
      <top/>
      <bottom style="medium">
        <color theme="9"/>
      </bottom>
      <diagonal/>
    </border>
    <border>
      <left style="medium">
        <color theme="0" tint="-0.34998626667073579"/>
      </left>
      <right style="thin">
        <color theme="2" tint="-0.249977111117893"/>
      </right>
      <top style="medium">
        <color theme="0" tint="-0.34998626667073579"/>
      </top>
      <bottom style="thin">
        <color theme="2" tint="-0.249977111117893"/>
      </bottom>
      <diagonal/>
    </border>
    <border>
      <left style="thin">
        <color theme="2" tint="-0.249977111117893"/>
      </left>
      <right style="thin">
        <color theme="2" tint="-0.249977111117893"/>
      </right>
      <top style="medium">
        <color theme="0" tint="-0.34998626667073579"/>
      </top>
      <bottom style="thin">
        <color theme="2" tint="-0.249977111117893"/>
      </bottom>
      <diagonal/>
    </border>
    <border>
      <left style="thin">
        <color theme="2" tint="-0.249977111117893"/>
      </left>
      <right/>
      <top style="medium">
        <color theme="0" tint="-0.34998626667073579"/>
      </top>
      <bottom style="thin">
        <color theme="2" tint="-0.249977111117893"/>
      </bottom>
      <diagonal/>
    </border>
    <border>
      <left style="thin">
        <color theme="2" tint="-0.249977111117893"/>
      </left>
      <right style="medium">
        <color theme="0" tint="-0.34998626667073579"/>
      </right>
      <top style="medium">
        <color theme="0" tint="-0.34998626667073579"/>
      </top>
      <bottom style="thin">
        <color theme="2" tint="-0.249977111117893"/>
      </bottom>
      <diagonal/>
    </border>
    <border>
      <left style="medium">
        <color theme="0" tint="-0.34998626667073579"/>
      </left>
      <right style="thin">
        <color theme="2" tint="-0.249977111117893"/>
      </right>
      <top style="thin">
        <color theme="2" tint="-0.249977111117893"/>
      </top>
      <bottom style="thin">
        <color theme="2" tint="-0.249977111117893"/>
      </bottom>
      <diagonal/>
    </border>
    <border>
      <left style="thin">
        <color theme="2" tint="-0.249977111117893"/>
      </left>
      <right style="medium">
        <color theme="0" tint="-0.34998626667073579"/>
      </right>
      <top style="thin">
        <color theme="2" tint="-0.249977111117893"/>
      </top>
      <bottom style="thin">
        <color theme="2" tint="-0.249977111117893"/>
      </bottom>
      <diagonal/>
    </border>
    <border>
      <left style="medium">
        <color theme="0" tint="-0.34998626667073579"/>
      </left>
      <right style="thin">
        <color theme="2" tint="-0.249977111117893"/>
      </right>
      <top style="thin">
        <color theme="2" tint="-0.249977111117893"/>
      </top>
      <bottom style="medium">
        <color theme="0" tint="-0.34998626667073579"/>
      </bottom>
      <diagonal/>
    </border>
    <border>
      <left style="thin">
        <color theme="2" tint="-0.249977111117893"/>
      </left>
      <right style="thin">
        <color theme="2" tint="-0.249977111117893"/>
      </right>
      <top style="thin">
        <color theme="2" tint="-0.249977111117893"/>
      </top>
      <bottom style="medium">
        <color theme="0" tint="-0.34998626667073579"/>
      </bottom>
      <diagonal/>
    </border>
    <border>
      <left style="thin">
        <color theme="2" tint="-0.249977111117893"/>
      </left>
      <right/>
      <top style="thin">
        <color theme="2" tint="-0.249977111117893"/>
      </top>
      <bottom style="medium">
        <color theme="0" tint="-0.34998626667073579"/>
      </bottom>
      <diagonal/>
    </border>
    <border>
      <left style="thin">
        <color theme="2" tint="-0.249977111117893"/>
      </left>
      <right style="medium">
        <color theme="0" tint="-0.34998626667073579"/>
      </right>
      <top style="thin">
        <color theme="2" tint="-0.249977111117893"/>
      </top>
      <bottom style="medium">
        <color theme="0" tint="-0.34998626667073579"/>
      </bottom>
      <diagonal/>
    </border>
    <border>
      <left style="medium">
        <color theme="9"/>
      </left>
      <right style="thin">
        <color theme="0" tint="-0.3499862666707357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thin">
        <color theme="2" tint="-0.249977111117893"/>
      </right>
      <top style="medium">
        <color theme="0" tint="-0.34998626667073579"/>
      </top>
      <bottom style="thin">
        <color theme="2" tint="-0.249977111117893"/>
      </bottom>
      <diagonal/>
    </border>
    <border>
      <left/>
      <right style="thin">
        <color theme="2" tint="-0.249977111117893"/>
      </right>
      <top style="thin">
        <color theme="2" tint="-0.249977111117893"/>
      </top>
      <bottom style="medium">
        <color theme="0" tint="-0.34998626667073579"/>
      </bottom>
      <diagonal/>
    </border>
    <border>
      <left style="medium">
        <color theme="9"/>
      </left>
      <right style="thin">
        <color theme="2" tint="-0.249977111117893"/>
      </right>
      <top/>
      <bottom style="medium">
        <color theme="9"/>
      </bottom>
      <diagonal/>
    </border>
    <border>
      <left style="thin">
        <color theme="2" tint="-0.249977111117893"/>
      </left>
      <right style="medium">
        <color theme="9"/>
      </right>
      <top/>
      <bottom style="medium">
        <color theme="9"/>
      </bottom>
      <diagonal/>
    </border>
    <border>
      <left style="medium">
        <color theme="9"/>
      </left>
      <right style="thin">
        <color theme="0" tint="-0.34998626667073579"/>
      </right>
      <top style="thin">
        <color theme="0" tint="-0.34998626667073579"/>
      </top>
      <bottom/>
      <diagonal/>
    </border>
    <border>
      <left style="thin">
        <color theme="0" tint="-0.34998626667073579"/>
      </left>
      <right style="medium">
        <color theme="9"/>
      </right>
      <top style="thin">
        <color theme="0" tint="-0.34998626667073579"/>
      </top>
      <bottom/>
      <diagonal/>
    </border>
    <border>
      <left style="medium">
        <color theme="9"/>
      </left>
      <right style="thin">
        <color theme="0" tint="-0.34998626667073579"/>
      </right>
      <top/>
      <bottom style="medium">
        <color theme="9"/>
      </bottom>
      <diagonal/>
    </border>
    <border>
      <left style="thin">
        <color theme="0" tint="-0.34998626667073579"/>
      </left>
      <right style="medium">
        <color theme="9"/>
      </right>
      <top/>
      <bottom style="medium">
        <color theme="9"/>
      </bottom>
      <diagonal/>
    </border>
    <border>
      <left style="medium">
        <color theme="9"/>
      </left>
      <right style="thin">
        <color theme="2" tint="-0.249977111117893"/>
      </right>
      <top style="medium">
        <color theme="9"/>
      </top>
      <bottom style="medium">
        <color theme="9"/>
      </bottom>
      <diagonal/>
    </border>
    <border>
      <left style="medium">
        <color theme="9"/>
      </left>
      <right style="thin">
        <color theme="0" tint="-0.34998626667073579"/>
      </right>
      <top style="medium">
        <color theme="9"/>
      </top>
      <bottom style="medium">
        <color theme="9"/>
      </bottom>
      <diagonal/>
    </border>
    <border>
      <left style="thin">
        <color theme="0" tint="-0.34998626667073579"/>
      </left>
      <right style="medium">
        <color theme="9"/>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medium">
        <color theme="9"/>
      </left>
      <right style="thin">
        <color theme="0" tint="-0.34998626667073579"/>
      </right>
      <top/>
      <bottom style="thin">
        <color theme="0" tint="-0.34998626667073579"/>
      </bottom>
      <diagonal/>
    </border>
    <border>
      <left style="thin">
        <color theme="0" tint="-0.34998626667073579"/>
      </left>
      <right style="medium">
        <color theme="9"/>
      </right>
      <top/>
      <bottom style="thin">
        <color theme="0" tint="-0.34998626667073579"/>
      </bottom>
      <diagonal/>
    </border>
    <border>
      <left style="medium">
        <color theme="9"/>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401">
    <xf numFmtId="0" fontId="0" fillId="0" borderId="0" xfId="0"/>
    <xf numFmtId="0" fontId="4" fillId="0" borderId="0" xfId="0" applyFont="1" applyAlignment="1">
      <alignment wrapText="1"/>
    </xf>
    <xf numFmtId="0" fontId="4" fillId="0" borderId="0" xfId="0" applyFont="1"/>
    <xf numFmtId="0" fontId="5" fillId="5" borderId="0" xfId="0" applyFont="1" applyFill="1" applyBorder="1"/>
    <xf numFmtId="0" fontId="5" fillId="5" borderId="0" xfId="0" applyFont="1" applyFill="1" applyBorder="1" applyAlignment="1">
      <alignment wrapText="1"/>
    </xf>
    <xf numFmtId="0" fontId="6" fillId="6" borderId="29" xfId="0" applyFont="1" applyFill="1" applyBorder="1" applyAlignment="1">
      <alignment vertical="top" wrapText="1"/>
    </xf>
    <xf numFmtId="0" fontId="6" fillId="0" borderId="30" xfId="0" applyFont="1" applyBorder="1" applyAlignment="1">
      <alignment horizontal="left" vertical="center"/>
    </xf>
    <xf numFmtId="0" fontId="6" fillId="6" borderId="32" xfId="0" applyFont="1" applyFill="1" applyBorder="1" applyAlignment="1">
      <alignment vertical="center"/>
    </xf>
    <xf numFmtId="0" fontId="8" fillId="5" borderId="0" xfId="0" applyFont="1" applyFill="1" applyBorder="1" applyAlignment="1">
      <alignment horizontal="center"/>
    </xf>
    <xf numFmtId="0" fontId="9" fillId="5" borderId="0" xfId="0" applyFont="1" applyFill="1" applyBorder="1" applyAlignment="1">
      <alignment horizontal="left"/>
    </xf>
    <xf numFmtId="0" fontId="6" fillId="0" borderId="0" xfId="0" applyFont="1" applyAlignment="1">
      <alignment horizontal="left"/>
    </xf>
    <xf numFmtId="0" fontId="6" fillId="0" borderId="0" xfId="0" applyFont="1" applyAlignment="1">
      <alignment horizontal="center" wrapText="1"/>
    </xf>
    <xf numFmtId="0" fontId="6" fillId="0" borderId="0" xfId="0" applyFont="1"/>
    <xf numFmtId="0" fontId="9" fillId="5" borderId="0" xfId="0" applyFont="1" applyFill="1" applyBorder="1"/>
    <xf numFmtId="0" fontId="6" fillId="0" borderId="0" xfId="0" applyFont="1" applyAlignment="1">
      <alignment vertical="top" wrapText="1"/>
    </xf>
    <xf numFmtId="0" fontId="6" fillId="0" borderId="0" xfId="0" applyFont="1" applyAlignment="1">
      <alignment wrapText="1"/>
    </xf>
    <xf numFmtId="0" fontId="6" fillId="0" borderId="3" xfId="0" applyFont="1" applyBorder="1" applyAlignment="1">
      <alignment wrapText="1"/>
    </xf>
    <xf numFmtId="0" fontId="6" fillId="0" borderId="2" xfId="0" applyFont="1" applyBorder="1" applyAlignment="1">
      <alignment wrapText="1"/>
    </xf>
    <xf numFmtId="0" fontId="6" fillId="0" borderId="3" xfId="0" applyFont="1" applyBorder="1"/>
    <xf numFmtId="0" fontId="6" fillId="0" borderId="2" xfId="0" applyFont="1" applyBorder="1"/>
    <xf numFmtId="0" fontId="6" fillId="0" borderId="0" xfId="0" applyFont="1" applyAlignment="1"/>
    <xf numFmtId="0" fontId="9" fillId="5" borderId="0" xfId="0" applyFont="1" applyFill="1" applyBorder="1" applyAlignment="1">
      <alignment vertical="center"/>
    </xf>
    <xf numFmtId="0" fontId="6" fillId="0" borderId="0" xfId="0" applyFont="1" applyAlignment="1">
      <alignment vertical="center"/>
    </xf>
    <xf numFmtId="0" fontId="6" fillId="7" borderId="26" xfId="0" applyFont="1" applyFill="1" applyBorder="1" applyAlignment="1">
      <alignment horizontal="center" vertical="center" wrapText="1"/>
    </xf>
    <xf numFmtId="0" fontId="6" fillId="8" borderId="14" xfId="0" applyFont="1" applyFill="1" applyBorder="1" applyAlignment="1">
      <alignment vertical="center"/>
    </xf>
    <xf numFmtId="0" fontId="8" fillId="5" borderId="33" xfId="0" applyFont="1" applyFill="1" applyBorder="1" applyAlignment="1">
      <alignment horizontal="center"/>
    </xf>
    <xf numFmtId="0" fontId="8" fillId="5" borderId="0" xfId="0" applyFont="1" applyFill="1" applyBorder="1"/>
    <xf numFmtId="0" fontId="11" fillId="5" borderId="0" xfId="0" applyFont="1" applyFill="1"/>
    <xf numFmtId="49" fontId="10" fillId="4" borderId="12" xfId="1" applyNumberFormat="1" applyFont="1" applyFill="1" applyBorder="1" applyAlignment="1">
      <alignment horizontal="center" vertical="center"/>
    </xf>
    <xf numFmtId="0" fontId="6" fillId="0" borderId="18" xfId="0" applyFont="1" applyFill="1" applyBorder="1" applyAlignment="1">
      <alignment horizontal="center" vertical="center" wrapText="1"/>
    </xf>
    <xf numFmtId="0" fontId="6" fillId="0" borderId="28" xfId="0" applyFont="1" applyFill="1" applyBorder="1" applyAlignment="1">
      <alignment vertical="center"/>
    </xf>
    <xf numFmtId="0" fontId="11" fillId="2" borderId="15" xfId="0" applyFont="1" applyFill="1" applyBorder="1" applyAlignment="1">
      <alignment horizontal="left" vertical="top"/>
    </xf>
    <xf numFmtId="0" fontId="11" fillId="10" borderId="15" xfId="0" applyFont="1" applyFill="1" applyBorder="1" applyAlignment="1">
      <alignment horizontal="left" vertical="top" wrapText="1"/>
    </xf>
    <xf numFmtId="0" fontId="11" fillId="5" borderId="33" xfId="0" applyFont="1" applyFill="1" applyBorder="1" applyAlignment="1">
      <alignment horizontal="center"/>
    </xf>
    <xf numFmtId="0" fontId="11" fillId="5" borderId="0" xfId="0" applyFont="1" applyFill="1" applyBorder="1"/>
    <xf numFmtId="0" fontId="11" fillId="0" borderId="0" xfId="0" applyFont="1"/>
    <xf numFmtId="0" fontId="11" fillId="0" borderId="0" xfId="0" applyFont="1" applyAlignment="1">
      <alignment wrapText="1"/>
    </xf>
    <xf numFmtId="0" fontId="11" fillId="2" borderId="0" xfId="0" applyFont="1" applyFill="1" applyBorder="1" applyAlignment="1">
      <alignment horizontal="left" vertical="top"/>
    </xf>
    <xf numFmtId="0" fontId="11" fillId="10" borderId="0" xfId="0" applyFont="1" applyFill="1" applyBorder="1" applyAlignment="1">
      <alignment horizontal="left" vertical="top" wrapText="1"/>
    </xf>
    <xf numFmtId="49" fontId="10" fillId="4" borderId="8" xfId="1" applyNumberFormat="1" applyFont="1" applyFill="1" applyBorder="1" applyAlignment="1">
      <alignment horizontal="center" vertical="center"/>
    </xf>
    <xf numFmtId="0" fontId="6" fillId="7" borderId="15" xfId="0" applyFont="1" applyFill="1" applyBorder="1" applyAlignment="1">
      <alignment horizontal="center" vertical="center"/>
    </xf>
    <xf numFmtId="0" fontId="6" fillId="8" borderId="15" xfId="0" applyFont="1" applyFill="1" applyBorder="1" applyAlignment="1">
      <alignment horizontal="center" vertical="center"/>
    </xf>
    <xf numFmtId="0" fontId="11" fillId="0" borderId="15" xfId="0" applyFont="1" applyBorder="1" applyAlignment="1">
      <alignment horizontal="left" vertical="center" wrapText="1"/>
    </xf>
    <xf numFmtId="0" fontId="11" fillId="10" borderId="15" xfId="0" applyFont="1" applyFill="1" applyBorder="1" applyAlignment="1">
      <alignment horizontal="left" vertical="top"/>
    </xf>
    <xf numFmtId="0" fontId="11" fillId="0" borderId="0" xfId="0" applyFont="1" applyAlignment="1"/>
    <xf numFmtId="0" fontId="7" fillId="0" borderId="0" xfId="0" applyFont="1" applyAlignment="1">
      <alignment vertical="top" wrapText="1"/>
    </xf>
    <xf numFmtId="0" fontId="6" fillId="0" borderId="0" xfId="0" applyFont="1" applyAlignment="1">
      <alignment horizontal="left" vertical="center" wrapText="1"/>
    </xf>
    <xf numFmtId="0" fontId="11" fillId="0" borderId="0" xfId="0" applyFont="1" applyAlignment="1">
      <alignment vertical="center"/>
    </xf>
    <xf numFmtId="0" fontId="11" fillId="0" borderId="0" xfId="0" applyFont="1" applyAlignment="1">
      <alignment vertical="top" wrapText="1"/>
    </xf>
    <xf numFmtId="0" fontId="11" fillId="0" borderId="0" xfId="0" applyFont="1" applyAlignment="1">
      <alignment horizontal="left" vertical="center" wrapText="1"/>
    </xf>
    <xf numFmtId="0" fontId="8" fillId="5" borderId="0" xfId="0" applyFont="1" applyFill="1" applyBorder="1" applyAlignment="1">
      <alignment horizontal="center" vertical="center"/>
    </xf>
    <xf numFmtId="0" fontId="11" fillId="5" borderId="0" xfId="0" applyFont="1" applyFill="1" applyBorder="1" applyAlignment="1">
      <alignment horizontal="center"/>
    </xf>
    <xf numFmtId="0" fontId="6" fillId="0" borderId="44" xfId="0" applyFont="1" applyBorder="1" applyAlignment="1" applyProtection="1">
      <alignment horizontal="left" vertical="center" wrapText="1"/>
      <protection locked="0"/>
    </xf>
    <xf numFmtId="0" fontId="6" fillId="8" borderId="15" xfId="0" applyFont="1" applyFill="1" applyBorder="1" applyAlignment="1">
      <alignment horizontal="center" vertical="center"/>
    </xf>
    <xf numFmtId="0" fontId="11" fillId="0" borderId="27" xfId="0" applyFont="1" applyBorder="1" applyAlignment="1">
      <alignment horizontal="left" vertical="center" wrapText="1"/>
    </xf>
    <xf numFmtId="0" fontId="11" fillId="0" borderId="19" xfId="0" applyFont="1" applyBorder="1" applyAlignment="1">
      <alignment horizontal="left" vertical="center" wrapText="1"/>
    </xf>
    <xf numFmtId="0" fontId="11" fillId="0" borderId="72" xfId="0" applyFont="1" applyBorder="1" applyAlignment="1">
      <alignment horizontal="left" vertical="center" wrapText="1"/>
    </xf>
    <xf numFmtId="0" fontId="11" fillId="0" borderId="20" xfId="0" applyFont="1" applyBorder="1" applyAlignment="1">
      <alignment horizontal="left" vertical="center" wrapText="1"/>
    </xf>
    <xf numFmtId="0" fontId="11" fillId="5" borderId="33" xfId="0" applyFont="1" applyFill="1" applyBorder="1" applyAlignment="1">
      <alignment horizontal="center" vertical="center"/>
    </xf>
    <xf numFmtId="0" fontId="11" fillId="5" borderId="0" xfId="0" applyFont="1" applyFill="1" applyBorder="1" applyAlignment="1">
      <alignment vertical="center"/>
    </xf>
    <xf numFmtId="0" fontId="20" fillId="3" borderId="30" xfId="0" applyFont="1" applyFill="1" applyBorder="1" applyAlignment="1">
      <alignment vertical="center"/>
    </xf>
    <xf numFmtId="0" fontId="21" fillId="4" borderId="10" xfId="0" applyFont="1" applyFill="1" applyBorder="1" applyAlignment="1">
      <alignment horizontal="center" vertical="center" wrapText="1"/>
    </xf>
    <xf numFmtId="0" fontId="22" fillId="5" borderId="0" xfId="0" applyFont="1" applyFill="1" applyAlignment="1"/>
    <xf numFmtId="0" fontId="23" fillId="5" borderId="2" xfId="0" applyFont="1" applyFill="1" applyBorder="1" applyAlignment="1"/>
    <xf numFmtId="0" fontId="22" fillId="5" borderId="0" xfId="0" applyFont="1" applyFill="1" applyAlignment="1">
      <alignment horizontal="left"/>
    </xf>
    <xf numFmtId="0" fontId="23" fillId="5" borderId="1" xfId="0" applyFont="1" applyFill="1" applyBorder="1" applyAlignment="1">
      <alignment horizontal="left" wrapText="1"/>
    </xf>
    <xf numFmtId="0" fontId="23" fillId="5" borderId="1" xfId="0" applyFont="1" applyFill="1" applyBorder="1" applyAlignment="1">
      <alignment vertical="center" wrapText="1"/>
    </xf>
    <xf numFmtId="0" fontId="23" fillId="5" borderId="1" xfId="0" applyFont="1" applyFill="1" applyBorder="1" applyAlignment="1">
      <alignment horizontal="center" vertical="top"/>
    </xf>
    <xf numFmtId="0" fontId="23" fillId="5" borderId="1" xfId="0" applyFont="1" applyFill="1" applyBorder="1" applyAlignment="1">
      <alignment horizontal="left" vertical="top" wrapText="1"/>
    </xf>
    <xf numFmtId="0" fontId="23" fillId="5" borderId="1" xfId="0" applyFont="1" applyFill="1" applyBorder="1" applyAlignment="1">
      <alignment horizontal="left" vertical="center"/>
    </xf>
    <xf numFmtId="0" fontId="16" fillId="5" borderId="0" xfId="0" applyFont="1" applyFill="1" applyAlignment="1"/>
    <xf numFmtId="0" fontId="16" fillId="5" borderId="0" xfId="0" applyFont="1" applyFill="1"/>
    <xf numFmtId="0" fontId="16" fillId="0" borderId="43" xfId="0" applyFont="1" applyBorder="1" applyAlignment="1">
      <alignment horizontal="left" vertical="center" wrapText="1"/>
    </xf>
    <xf numFmtId="0" fontId="16" fillId="12" borderId="43" xfId="0" applyFont="1" applyFill="1" applyBorder="1" applyAlignment="1">
      <alignment wrapText="1"/>
    </xf>
    <xf numFmtId="0" fontId="16" fillId="12" borderId="43" xfId="0" applyFont="1" applyFill="1" applyBorder="1"/>
    <xf numFmtId="0" fontId="16" fillId="0" borderId="15" xfId="0" applyFont="1" applyBorder="1" applyAlignment="1">
      <alignment horizontal="left" vertical="center" wrapText="1"/>
    </xf>
    <xf numFmtId="0" fontId="21" fillId="4" borderId="17" xfId="0" applyFont="1" applyFill="1" applyBorder="1" applyAlignment="1">
      <alignment horizontal="center" vertical="center" wrapText="1"/>
    </xf>
    <xf numFmtId="0" fontId="21" fillId="4" borderId="68" xfId="0" applyFont="1" applyFill="1" applyBorder="1" applyAlignment="1">
      <alignment horizontal="center" vertical="center" wrapText="1"/>
    </xf>
    <xf numFmtId="0" fontId="16" fillId="0" borderId="30" xfId="0" applyFont="1" applyBorder="1" applyAlignment="1">
      <alignment horizontal="left" vertical="center" wrapText="1"/>
    </xf>
    <xf numFmtId="1" fontId="24" fillId="12" borderId="25" xfId="2" applyNumberFormat="1" applyFont="1" applyFill="1" applyBorder="1" applyAlignment="1" applyProtection="1">
      <alignment horizontal="center" vertical="center"/>
    </xf>
    <xf numFmtId="0" fontId="21" fillId="4" borderId="43" xfId="0" applyFont="1" applyFill="1" applyBorder="1" applyAlignment="1">
      <alignment horizontal="center" vertical="center"/>
    </xf>
    <xf numFmtId="0" fontId="16" fillId="12" borderId="43" xfId="0" applyFont="1" applyFill="1" applyBorder="1" applyAlignment="1"/>
    <xf numFmtId="0" fontId="21" fillId="3" borderId="43" xfId="0" applyFont="1" applyFill="1" applyBorder="1" applyAlignment="1">
      <alignment horizontal="center" vertical="center"/>
    </xf>
    <xf numFmtId="0" fontId="16" fillId="5" borderId="43" xfId="0" applyFont="1" applyFill="1" applyBorder="1" applyAlignment="1">
      <alignment wrapText="1"/>
    </xf>
    <xf numFmtId="0" fontId="16" fillId="5" borderId="43" xfId="0" applyFont="1" applyFill="1" applyBorder="1" applyAlignment="1"/>
    <xf numFmtId="0" fontId="16" fillId="5" borderId="0" xfId="0" applyFont="1" applyFill="1" applyAlignment="1">
      <alignment horizontal="left" wrapText="1"/>
    </xf>
    <xf numFmtId="0" fontId="16" fillId="5" borderId="0" xfId="0" applyFont="1" applyFill="1" applyAlignment="1">
      <alignment vertical="center" wrapText="1"/>
    </xf>
    <xf numFmtId="0" fontId="22" fillId="5" borderId="0" xfId="0" applyFont="1" applyFill="1" applyAlignment="1">
      <alignment vertical="top" wrapText="1"/>
    </xf>
    <xf numFmtId="0" fontId="22" fillId="5" borderId="0" xfId="0" applyFont="1" applyFill="1" applyAlignment="1">
      <alignment horizontal="left" vertical="center"/>
    </xf>
    <xf numFmtId="0" fontId="16" fillId="0" borderId="10" xfId="0" applyFont="1" applyBorder="1" applyAlignment="1">
      <alignment vertical="top" wrapText="1"/>
    </xf>
    <xf numFmtId="0" fontId="16" fillId="0" borderId="45" xfId="0" applyFont="1" applyBorder="1" applyAlignment="1">
      <alignment horizontal="left" vertical="center" wrapText="1"/>
    </xf>
    <xf numFmtId="0" fontId="21" fillId="4" borderId="45" xfId="0" applyFont="1" applyFill="1" applyBorder="1" applyAlignment="1">
      <alignment horizontal="center" vertical="center"/>
    </xf>
    <xf numFmtId="0" fontId="21" fillId="3" borderId="80" xfId="0" applyFont="1" applyFill="1" applyBorder="1" applyAlignment="1">
      <alignment horizontal="left" vertical="center" wrapText="1"/>
    </xf>
    <xf numFmtId="0" fontId="21" fillId="5" borderId="0" xfId="0" applyFont="1" applyFill="1" applyAlignment="1">
      <alignment horizontal="center" vertical="top"/>
    </xf>
    <xf numFmtId="1" fontId="24" fillId="12" borderId="30" xfId="2" applyNumberFormat="1" applyFont="1" applyFill="1" applyBorder="1" applyAlignment="1" applyProtection="1">
      <alignment horizontal="center" vertical="center"/>
    </xf>
    <xf numFmtId="0" fontId="5" fillId="5" borderId="0" xfId="0" applyFont="1" applyFill="1" applyBorder="1" applyAlignment="1">
      <alignment horizontal="center"/>
    </xf>
    <xf numFmtId="0" fontId="24" fillId="5" borderId="0" xfId="2" applyFont="1" applyFill="1" applyBorder="1" applyAlignment="1" applyProtection="1">
      <alignment horizontal="center" vertical="center"/>
    </xf>
    <xf numFmtId="0" fontId="21" fillId="5" borderId="0" xfId="0" applyFont="1" applyFill="1" applyBorder="1" applyAlignment="1">
      <alignment horizontal="center" vertical="center" wrapText="1"/>
    </xf>
    <xf numFmtId="0" fontId="16" fillId="5" borderId="0" xfId="0" applyFont="1" applyFill="1" applyBorder="1" applyAlignment="1">
      <alignment horizontal="left" vertical="top"/>
    </xf>
    <xf numFmtId="0" fontId="16" fillId="5" borderId="0" xfId="0" applyFont="1" applyFill="1" applyBorder="1" applyAlignment="1">
      <alignment horizontal="left" vertical="top" wrapText="1"/>
    </xf>
    <xf numFmtId="0" fontId="24" fillId="5" borderId="0" xfId="2" applyFont="1" applyFill="1" applyBorder="1" applyAlignment="1" applyProtection="1">
      <alignment horizontal="center" vertical="center" wrapText="1"/>
    </xf>
    <xf numFmtId="1" fontId="24" fillId="5" borderId="0" xfId="2" applyNumberFormat="1" applyFont="1" applyFill="1" applyBorder="1" applyAlignment="1" applyProtection="1">
      <alignment horizontal="center" vertical="center" wrapText="1"/>
    </xf>
    <xf numFmtId="1" fontId="24" fillId="5" borderId="0" xfId="2" applyNumberFormat="1" applyFont="1" applyFill="1" applyBorder="1" applyAlignment="1" applyProtection="1">
      <alignment horizontal="center" vertical="center"/>
    </xf>
    <xf numFmtId="1" fontId="24" fillId="5" borderId="25" xfId="2" applyNumberFormat="1" applyFont="1" applyFill="1" applyBorder="1" applyAlignment="1" applyProtection="1">
      <alignment horizontal="center" vertical="center" wrapText="1"/>
    </xf>
    <xf numFmtId="1" fontId="24" fillId="5" borderId="25" xfId="2" applyNumberFormat="1" applyFont="1" applyFill="1" applyBorder="1" applyAlignment="1" applyProtection="1">
      <alignment horizontal="center" vertical="center"/>
    </xf>
    <xf numFmtId="0" fontId="24" fillId="5" borderId="37" xfId="2" applyFont="1" applyFill="1" applyBorder="1" applyAlignment="1" applyProtection="1">
      <alignment horizontal="center" vertical="center"/>
    </xf>
    <xf numFmtId="0" fontId="24" fillId="5" borderId="37" xfId="2" applyFont="1" applyFill="1" applyBorder="1" applyAlignment="1" applyProtection="1">
      <alignment horizontal="center" vertical="center" wrapText="1"/>
    </xf>
    <xf numFmtId="1" fontId="24" fillId="5" borderId="30" xfId="2" applyNumberFormat="1" applyFont="1" applyFill="1" applyBorder="1" applyAlignment="1" applyProtection="1">
      <alignment horizontal="center" vertical="center" wrapText="1"/>
    </xf>
    <xf numFmtId="1" fontId="24" fillId="5" borderId="30" xfId="2" applyNumberFormat="1" applyFont="1" applyFill="1" applyBorder="1" applyAlignment="1" applyProtection="1">
      <alignment horizontal="center" vertical="center"/>
    </xf>
    <xf numFmtId="0" fontId="16" fillId="0" borderId="77" xfId="0" applyFont="1" applyBorder="1" applyAlignment="1">
      <alignment horizontal="left" vertical="center" wrapText="1"/>
    </xf>
    <xf numFmtId="0" fontId="16" fillId="0" borderId="78" xfId="0" applyFont="1" applyBorder="1" applyAlignment="1">
      <alignment horizontal="left" vertical="center" wrapText="1"/>
    </xf>
    <xf numFmtId="0" fontId="16" fillId="0" borderId="79" xfId="0" applyFont="1" applyBorder="1" applyAlignment="1">
      <alignment horizontal="left" vertical="center" wrapText="1"/>
    </xf>
    <xf numFmtId="0" fontId="16" fillId="6" borderId="24" xfId="0" applyFont="1" applyFill="1" applyBorder="1" applyAlignment="1">
      <alignment horizontal="left" vertical="center" wrapText="1"/>
    </xf>
    <xf numFmtId="0" fontId="16" fillId="6" borderId="24" xfId="0" applyFont="1" applyFill="1" applyBorder="1" applyAlignment="1">
      <alignment horizontal="left" vertical="center"/>
    </xf>
    <xf numFmtId="0" fontId="28" fillId="6" borderId="24" xfId="0" applyFont="1" applyFill="1" applyBorder="1" applyAlignment="1">
      <alignment horizontal="left" vertical="center" wrapText="1"/>
    </xf>
    <xf numFmtId="0" fontId="11" fillId="6" borderId="92" xfId="0" applyFont="1" applyFill="1" applyBorder="1" applyAlignment="1">
      <alignment horizontal="left" vertical="center" wrapText="1"/>
    </xf>
    <xf numFmtId="0" fontId="11" fillId="6" borderId="93" xfId="0" applyFont="1" applyFill="1" applyBorder="1" applyAlignment="1">
      <alignment horizontal="left" vertical="center" wrapText="1"/>
    </xf>
    <xf numFmtId="0" fontId="11" fillId="6" borderId="94" xfId="0" applyFont="1" applyFill="1" applyBorder="1" applyAlignment="1">
      <alignment horizontal="left" vertical="center" wrapText="1"/>
    </xf>
    <xf numFmtId="0" fontId="11" fillId="6" borderId="41" xfId="0" applyFont="1" applyFill="1" applyBorder="1" applyAlignment="1">
      <alignment horizontal="left" vertical="center" wrapText="1"/>
    </xf>
    <xf numFmtId="0" fontId="11" fillId="0" borderId="0" xfId="0" applyFont="1"/>
    <xf numFmtId="49" fontId="10" fillId="4" borderId="96" xfId="1" applyNumberFormat="1" applyFont="1" applyFill="1" applyBorder="1" applyAlignment="1">
      <alignment horizontal="center" vertical="center"/>
    </xf>
    <xf numFmtId="49" fontId="10" fillId="4" borderId="95" xfId="1" applyNumberFormat="1" applyFont="1" applyFill="1" applyBorder="1" applyAlignment="1">
      <alignment horizontal="center" vertical="center"/>
    </xf>
    <xf numFmtId="0" fontId="11" fillId="0" borderId="0" xfId="0" applyFont="1"/>
    <xf numFmtId="0" fontId="32" fillId="0" borderId="39" xfId="0" applyFont="1" applyBorder="1" applyAlignment="1">
      <alignment horizontal="left" vertical="center" wrapText="1"/>
    </xf>
    <xf numFmtId="1" fontId="34" fillId="5" borderId="135" xfId="1" applyNumberFormat="1" applyFont="1" applyFill="1" applyBorder="1" applyAlignment="1" applyProtection="1">
      <alignment horizontal="center" vertical="center"/>
      <protection locked="0"/>
    </xf>
    <xf numFmtId="1" fontId="34" fillId="5" borderId="11" xfId="1" applyNumberFormat="1" applyFont="1" applyFill="1" applyBorder="1" applyAlignment="1" applyProtection="1">
      <alignment horizontal="center" vertical="center"/>
      <protection locked="0"/>
    </xf>
    <xf numFmtId="1" fontId="34" fillId="5" borderId="75" xfId="1" applyNumberFormat="1" applyFont="1" applyFill="1" applyBorder="1" applyAlignment="1" applyProtection="1">
      <alignment horizontal="center" vertical="center"/>
      <protection locked="0"/>
    </xf>
    <xf numFmtId="0" fontId="32" fillId="6" borderId="115" xfId="0" applyFont="1" applyFill="1" applyBorder="1" applyAlignment="1">
      <alignment horizontal="center" vertical="center" wrapText="1"/>
    </xf>
    <xf numFmtId="0" fontId="32" fillId="6" borderId="116" xfId="0" applyFont="1" applyFill="1" applyBorder="1" applyAlignment="1">
      <alignment horizontal="center" vertical="center" wrapText="1"/>
    </xf>
    <xf numFmtId="1" fontId="34" fillId="5" borderId="21" xfId="1" applyNumberFormat="1" applyFont="1" applyFill="1" applyBorder="1" applyAlignment="1" applyProtection="1">
      <alignment horizontal="center" vertical="center"/>
      <protection locked="0"/>
    </xf>
    <xf numFmtId="1" fontId="34" fillId="5" borderId="136" xfId="1" applyNumberFormat="1" applyFont="1" applyFill="1" applyBorder="1" applyAlignment="1" applyProtection="1">
      <alignment horizontal="center" vertical="center"/>
      <protection locked="0"/>
    </xf>
    <xf numFmtId="0" fontId="32" fillId="6" borderId="92" xfId="0" applyFont="1" applyFill="1" applyBorder="1" applyAlignment="1">
      <alignment horizontal="center" vertical="center" wrapText="1"/>
    </xf>
    <xf numFmtId="0" fontId="32" fillId="0" borderId="15" xfId="0" applyFont="1" applyBorder="1" applyAlignment="1">
      <alignment horizontal="left" vertical="center" wrapText="1"/>
    </xf>
    <xf numFmtId="1" fontId="34" fillId="5" borderId="137" xfId="1" applyNumberFormat="1" applyFont="1" applyFill="1" applyBorder="1" applyAlignment="1" applyProtection="1">
      <alignment horizontal="center" vertical="center"/>
      <protection locked="0"/>
    </xf>
    <xf numFmtId="1" fontId="34" fillId="5" borderId="6" xfId="1" applyNumberFormat="1" applyFont="1" applyFill="1" applyBorder="1" applyAlignment="1" applyProtection="1">
      <alignment horizontal="center" vertical="center"/>
      <protection locked="0"/>
    </xf>
    <xf numFmtId="1" fontId="34" fillId="5" borderId="81" xfId="1" applyNumberFormat="1" applyFont="1" applyFill="1" applyBorder="1" applyAlignment="1" applyProtection="1">
      <alignment horizontal="center" vertical="center"/>
      <protection locked="0"/>
    </xf>
    <xf numFmtId="0" fontId="32" fillId="6" borderId="117" xfId="0" applyFont="1" applyFill="1" applyBorder="1" applyAlignment="1">
      <alignment horizontal="center" vertical="center" wrapText="1"/>
    </xf>
    <xf numFmtId="0" fontId="32" fillId="6" borderId="118" xfId="0" applyFont="1" applyFill="1" applyBorder="1" applyAlignment="1">
      <alignment horizontal="center" vertical="center" wrapText="1"/>
    </xf>
    <xf numFmtId="1" fontId="34" fillId="5" borderId="7" xfId="1" applyNumberFormat="1" applyFont="1" applyFill="1" applyBorder="1" applyAlignment="1" applyProtection="1">
      <alignment horizontal="center" vertical="center"/>
      <protection locked="0"/>
    </xf>
    <xf numFmtId="1" fontId="34" fillId="5" borderId="138" xfId="1" applyNumberFormat="1" applyFont="1" applyFill="1" applyBorder="1" applyAlignment="1" applyProtection="1">
      <alignment horizontal="center" vertical="center"/>
      <protection locked="0"/>
    </xf>
    <xf numFmtId="0" fontId="32" fillId="6" borderId="93" xfId="0" applyFont="1" applyFill="1" applyBorder="1" applyAlignment="1">
      <alignment horizontal="center" vertical="center" wrapText="1"/>
    </xf>
    <xf numFmtId="0" fontId="32" fillId="0" borderId="38" xfId="0" applyFont="1" applyBorder="1" applyAlignment="1">
      <alignment horizontal="left" vertical="center" wrapText="1"/>
    </xf>
    <xf numFmtId="1" fontId="34" fillId="5" borderId="139" xfId="1" applyNumberFormat="1" applyFont="1" applyFill="1" applyBorder="1" applyAlignment="1" applyProtection="1">
      <alignment horizontal="center" vertical="center"/>
      <protection locked="0"/>
    </xf>
    <xf numFmtId="1" fontId="34" fillId="5" borderId="12" xfId="1" applyNumberFormat="1" applyFont="1" applyFill="1" applyBorder="1" applyAlignment="1" applyProtection="1">
      <alignment horizontal="center" vertical="center"/>
      <protection locked="0"/>
    </xf>
    <xf numFmtId="1" fontId="34" fillId="5" borderId="28" xfId="1" applyNumberFormat="1" applyFont="1" applyFill="1" applyBorder="1" applyAlignment="1" applyProtection="1">
      <alignment horizontal="center" vertical="center"/>
      <protection locked="0"/>
    </xf>
    <xf numFmtId="0" fontId="32" fillId="6" borderId="119" xfId="0" applyFont="1" applyFill="1" applyBorder="1" applyAlignment="1">
      <alignment horizontal="center" vertical="center" wrapText="1"/>
    </xf>
    <xf numFmtId="0" fontId="32" fillId="6" borderId="120" xfId="0" applyFont="1" applyFill="1" applyBorder="1" applyAlignment="1">
      <alignment horizontal="center" vertical="center" wrapText="1"/>
    </xf>
    <xf numFmtId="1" fontId="34" fillId="5" borderId="22" xfId="1" applyNumberFormat="1" applyFont="1" applyFill="1" applyBorder="1" applyAlignment="1" applyProtection="1">
      <alignment horizontal="center" vertical="center"/>
      <protection locked="0"/>
    </xf>
    <xf numFmtId="1" fontId="34" fillId="5" borderId="140" xfId="1" applyNumberFormat="1" applyFont="1" applyFill="1" applyBorder="1" applyAlignment="1" applyProtection="1">
      <alignment horizontal="center" vertical="center"/>
      <protection locked="0"/>
    </xf>
    <xf numFmtId="1" fontId="34" fillId="5" borderId="23" xfId="1" applyNumberFormat="1" applyFont="1" applyFill="1" applyBorder="1" applyAlignment="1" applyProtection="1">
      <alignment horizontal="center" vertical="center"/>
      <protection locked="0"/>
    </xf>
    <xf numFmtId="0" fontId="32" fillId="6" borderId="133" xfId="0" applyFont="1" applyFill="1" applyBorder="1" applyAlignment="1">
      <alignment horizontal="center" vertical="center" wrapText="1"/>
    </xf>
    <xf numFmtId="0" fontId="32" fillId="6" borderId="134" xfId="0" applyFont="1" applyFill="1" applyBorder="1" applyAlignment="1">
      <alignment horizontal="center" vertical="center" wrapText="1"/>
    </xf>
    <xf numFmtId="0" fontId="32" fillId="0" borderId="69" xfId="0" applyFont="1" applyBorder="1" applyAlignment="1">
      <alignment horizontal="left" vertical="center" wrapText="1"/>
    </xf>
    <xf numFmtId="1" fontId="34" fillId="5" borderId="70" xfId="1" applyNumberFormat="1" applyFont="1" applyFill="1" applyBorder="1" applyAlignment="1" applyProtection="1">
      <alignment horizontal="center" vertical="center"/>
      <protection locked="0"/>
    </xf>
    <xf numFmtId="1" fontId="34" fillId="5" borderId="8" xfId="1" applyNumberFormat="1" applyFont="1" applyFill="1" applyBorder="1" applyAlignment="1" applyProtection="1">
      <alignment horizontal="center" vertical="center"/>
      <protection locked="0"/>
    </xf>
    <xf numFmtId="1" fontId="34" fillId="5" borderId="82" xfId="1" applyNumberFormat="1" applyFont="1" applyFill="1" applyBorder="1" applyAlignment="1" applyProtection="1">
      <alignment horizontal="center" vertical="center"/>
      <protection locked="0"/>
    </xf>
    <xf numFmtId="0" fontId="32" fillId="6" borderId="125" xfId="0" applyFont="1" applyFill="1" applyBorder="1" applyAlignment="1">
      <alignment horizontal="center" vertical="center" wrapText="1"/>
    </xf>
    <xf numFmtId="0" fontId="32" fillId="6" borderId="126" xfId="0" applyFont="1" applyFill="1" applyBorder="1" applyAlignment="1">
      <alignment horizontal="center" vertical="center" wrapText="1"/>
    </xf>
    <xf numFmtId="0" fontId="32" fillId="0" borderId="10" xfId="0" applyFont="1" applyBorder="1" applyAlignment="1">
      <alignment horizontal="left" vertical="center" wrapText="1"/>
    </xf>
    <xf numFmtId="0" fontId="32" fillId="0" borderId="129" xfId="0" applyFont="1" applyBorder="1" applyAlignment="1" applyProtection="1">
      <alignment horizontal="center" vertical="center"/>
      <protection locked="0"/>
    </xf>
    <xf numFmtId="0" fontId="32" fillId="0" borderId="13" xfId="0" applyFont="1" applyBorder="1" applyAlignment="1" applyProtection="1">
      <alignment horizontal="center" vertical="center"/>
      <protection locked="0"/>
    </xf>
    <xf numFmtId="0" fontId="32" fillId="0" borderId="37" xfId="0" applyFont="1" applyBorder="1" applyAlignment="1" applyProtection="1">
      <alignment horizontal="center" vertical="center"/>
      <protection locked="0"/>
    </xf>
    <xf numFmtId="0" fontId="32" fillId="6" borderId="130" xfId="0" applyFont="1" applyFill="1" applyBorder="1" applyAlignment="1">
      <alignment horizontal="center" vertical="center" wrapText="1"/>
    </xf>
    <xf numFmtId="0" fontId="32" fillId="6" borderId="131" xfId="0" applyFont="1" applyFill="1" applyBorder="1" applyAlignment="1">
      <alignment horizontal="center" vertical="center" wrapText="1"/>
    </xf>
    <xf numFmtId="0" fontId="32" fillId="0" borderId="25" xfId="0" applyFont="1" applyBorder="1" applyAlignment="1" applyProtection="1">
      <alignment horizontal="center" vertical="center"/>
      <protection locked="0"/>
    </xf>
    <xf numFmtId="0" fontId="32" fillId="0" borderId="132" xfId="0" applyFont="1" applyBorder="1" applyAlignment="1" applyProtection="1">
      <alignment horizontal="center" vertical="center"/>
      <protection locked="0"/>
    </xf>
    <xf numFmtId="0" fontId="32" fillId="0" borderId="84" xfId="0" applyFont="1" applyBorder="1" applyAlignment="1" applyProtection="1">
      <alignment horizontal="center" vertical="center"/>
      <protection locked="0"/>
    </xf>
    <xf numFmtId="0" fontId="32" fillId="0" borderId="103" xfId="0" applyFont="1" applyBorder="1" applyAlignment="1" applyProtection="1">
      <alignment horizontal="center" vertical="center"/>
      <protection locked="0"/>
    </xf>
    <xf numFmtId="0" fontId="32" fillId="0" borderId="104" xfId="0" applyFont="1" applyBorder="1" applyAlignment="1" applyProtection="1">
      <alignment horizontal="center" vertical="center"/>
      <protection locked="0"/>
    </xf>
    <xf numFmtId="0" fontId="32" fillId="6" borderId="127" xfId="0" applyFont="1" applyFill="1" applyBorder="1" applyAlignment="1">
      <alignment horizontal="center" vertical="center" wrapText="1"/>
    </xf>
    <xf numFmtId="0" fontId="32" fillId="6" borderId="128" xfId="0" applyFont="1" applyFill="1" applyBorder="1" applyAlignment="1">
      <alignment horizontal="center" vertical="center" wrapText="1"/>
    </xf>
    <xf numFmtId="0" fontId="32" fillId="6" borderId="94" xfId="0" applyFont="1" applyFill="1" applyBorder="1" applyAlignment="1">
      <alignment horizontal="center" vertical="center" wrapText="1"/>
    </xf>
    <xf numFmtId="0" fontId="37" fillId="6" borderId="89" xfId="2" applyFont="1" applyFill="1" applyBorder="1" applyAlignment="1" applyProtection="1">
      <alignment horizontal="center" vertical="center"/>
    </xf>
    <xf numFmtId="0" fontId="37" fillId="6" borderId="88" xfId="2" applyFont="1" applyFill="1" applyBorder="1" applyAlignment="1" applyProtection="1">
      <alignment horizontal="center" vertical="center"/>
    </xf>
    <xf numFmtId="0" fontId="37" fillId="6" borderId="97" xfId="2" applyFont="1" applyFill="1" applyBorder="1" applyAlignment="1" applyProtection="1">
      <alignment horizontal="center" vertical="center"/>
    </xf>
    <xf numFmtId="0" fontId="37" fillId="6" borderId="85" xfId="2" applyFont="1" applyFill="1" applyBorder="1" applyAlignment="1" applyProtection="1">
      <alignment horizontal="center" vertical="center" wrapText="1"/>
    </xf>
    <xf numFmtId="0" fontId="37" fillId="6" borderId="83" xfId="2" applyFont="1" applyFill="1" applyBorder="1" applyAlignment="1" applyProtection="1">
      <alignment horizontal="center" vertical="center" wrapText="1"/>
    </xf>
    <xf numFmtId="0" fontId="37" fillId="6" borderId="98" xfId="2" applyFont="1" applyFill="1" applyBorder="1" applyAlignment="1" applyProtection="1">
      <alignment horizontal="center" vertical="center" wrapText="1"/>
    </xf>
    <xf numFmtId="1" fontId="37" fillId="6" borderId="85" xfId="2" applyNumberFormat="1" applyFont="1" applyFill="1" applyBorder="1" applyAlignment="1" applyProtection="1">
      <alignment horizontal="center" vertical="center" wrapText="1"/>
    </xf>
    <xf numFmtId="1" fontId="37" fillId="6" borderId="83" xfId="2" applyNumberFormat="1" applyFont="1" applyFill="1" applyBorder="1" applyAlignment="1" applyProtection="1">
      <alignment horizontal="center" vertical="center" wrapText="1"/>
    </xf>
    <xf numFmtId="1" fontId="37" fillId="6" borderId="98" xfId="2" applyNumberFormat="1" applyFont="1" applyFill="1" applyBorder="1" applyAlignment="1" applyProtection="1">
      <alignment horizontal="center" vertical="center" wrapText="1"/>
    </xf>
    <xf numFmtId="1" fontId="37" fillId="6" borderId="85" xfId="2" applyNumberFormat="1" applyFont="1" applyFill="1" applyBorder="1" applyAlignment="1" applyProtection="1">
      <alignment horizontal="center" vertical="center"/>
    </xf>
    <xf numFmtId="1" fontId="37" fillId="6" borderId="83" xfId="2" applyNumberFormat="1" applyFont="1" applyFill="1" applyBorder="1" applyAlignment="1" applyProtection="1">
      <alignment horizontal="center" vertical="center"/>
    </xf>
    <xf numFmtId="1" fontId="37" fillId="6" borderId="98" xfId="2" applyNumberFormat="1" applyFont="1" applyFill="1" applyBorder="1" applyAlignment="1" applyProtection="1">
      <alignment horizontal="center" vertical="center"/>
    </xf>
    <xf numFmtId="0" fontId="37" fillId="6" borderId="91" xfId="2" applyFont="1" applyFill="1" applyBorder="1" applyAlignment="1" applyProtection="1">
      <alignment horizontal="center" vertical="center"/>
    </xf>
    <xf numFmtId="0" fontId="37" fillId="6" borderId="90" xfId="2" applyFont="1" applyFill="1" applyBorder="1" applyAlignment="1" applyProtection="1">
      <alignment horizontal="center" vertical="center"/>
    </xf>
    <xf numFmtId="0" fontId="37" fillId="6" borderId="99" xfId="2" applyFont="1" applyFill="1" applyBorder="1" applyAlignment="1" applyProtection="1">
      <alignment horizontal="center" vertical="center"/>
    </xf>
    <xf numFmtId="1" fontId="38" fillId="5" borderId="84" xfId="2" applyNumberFormat="1" applyFont="1" applyFill="1" applyBorder="1" applyAlignment="1" applyProtection="1">
      <alignment horizontal="center" vertical="center"/>
    </xf>
    <xf numFmtId="1" fontId="38" fillId="5" borderId="44" xfId="2" applyNumberFormat="1" applyFont="1" applyFill="1" applyBorder="1" applyAlignment="1" applyProtection="1">
      <alignment horizontal="center" vertical="center"/>
    </xf>
    <xf numFmtId="0" fontId="32" fillId="6" borderId="41" xfId="0" applyFont="1" applyFill="1" applyBorder="1" applyAlignment="1">
      <alignment horizontal="center" vertical="center" wrapText="1"/>
    </xf>
    <xf numFmtId="0" fontId="32" fillId="0" borderId="105" xfId="0" applyFont="1" applyBorder="1" applyAlignment="1" applyProtection="1">
      <alignment horizontal="center" vertical="center"/>
      <protection locked="0"/>
    </xf>
    <xf numFmtId="0" fontId="32" fillId="0" borderId="106" xfId="0" applyFont="1" applyBorder="1" applyAlignment="1" applyProtection="1">
      <alignment horizontal="center" vertical="center"/>
      <protection locked="0"/>
    </xf>
    <xf numFmtId="0" fontId="32" fillId="0" borderId="107" xfId="0" applyFont="1" applyBorder="1" applyAlignment="1" applyProtection="1">
      <alignment horizontal="center" vertical="center"/>
      <protection locked="0"/>
    </xf>
    <xf numFmtId="0" fontId="32" fillId="0" borderId="121" xfId="0" applyFont="1" applyBorder="1" applyAlignment="1" applyProtection="1">
      <alignment horizontal="center" vertical="center"/>
      <protection locked="0"/>
    </xf>
    <xf numFmtId="0" fontId="32" fillId="0" borderId="108" xfId="0" applyFont="1" applyBorder="1" applyAlignment="1" applyProtection="1">
      <alignment horizontal="center" vertical="center"/>
      <protection locked="0"/>
    </xf>
    <xf numFmtId="0" fontId="32" fillId="6" borderId="101" xfId="0" applyFont="1" applyFill="1" applyBorder="1" applyAlignment="1">
      <alignment horizontal="center" vertical="center" wrapText="1"/>
    </xf>
    <xf numFmtId="0" fontId="32" fillId="0" borderId="109"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81"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110" xfId="0" applyFont="1" applyBorder="1" applyAlignment="1" applyProtection="1">
      <alignment horizontal="center" vertical="center"/>
      <protection locked="0"/>
    </xf>
    <xf numFmtId="0" fontId="32" fillId="6" borderId="102" xfId="0" applyFont="1" applyFill="1" applyBorder="1" applyAlignment="1">
      <alignment horizontal="center" vertical="center" wrapText="1"/>
    </xf>
    <xf numFmtId="0" fontId="32" fillId="0" borderId="111" xfId="0" applyFont="1" applyBorder="1" applyAlignment="1" applyProtection="1">
      <alignment horizontal="center" vertical="center"/>
      <protection locked="0"/>
    </xf>
    <xf numFmtId="0" fontId="32" fillId="0" borderId="112" xfId="0" applyFont="1" applyBorder="1" applyAlignment="1" applyProtection="1">
      <alignment horizontal="center" vertical="center"/>
      <protection locked="0"/>
    </xf>
    <xf numFmtId="0" fontId="32" fillId="0" borderId="113" xfId="0" applyFont="1" applyBorder="1" applyAlignment="1" applyProtection="1">
      <alignment horizontal="center" vertical="center"/>
      <protection locked="0"/>
    </xf>
    <xf numFmtId="0" fontId="32" fillId="0" borderId="122" xfId="0" applyFont="1" applyBorder="1" applyAlignment="1" applyProtection="1">
      <alignment horizontal="center" vertical="center"/>
      <protection locked="0"/>
    </xf>
    <xf numFmtId="0" fontId="32" fillId="0" borderId="114" xfId="0" applyFont="1" applyBorder="1" applyAlignment="1" applyProtection="1">
      <alignment horizontal="center" vertical="center"/>
      <protection locked="0"/>
    </xf>
    <xf numFmtId="0" fontId="33" fillId="3" borderId="38" xfId="0" applyFont="1" applyFill="1" applyBorder="1" applyAlignment="1">
      <alignment horizontal="left" vertical="center" wrapText="1"/>
    </xf>
    <xf numFmtId="0" fontId="39" fillId="3" borderId="10" xfId="0" applyFont="1" applyFill="1" applyBorder="1" applyAlignment="1">
      <alignment horizontal="center" vertical="center" wrapText="1"/>
    </xf>
    <xf numFmtId="0" fontId="32" fillId="3" borderId="84" xfId="0" applyFont="1" applyFill="1" applyBorder="1" applyAlignment="1" applyProtection="1">
      <alignment horizontal="center" vertical="center"/>
    </xf>
    <xf numFmtId="0" fontId="32" fillId="3" borderId="103" xfId="0" applyFont="1" applyFill="1" applyBorder="1" applyAlignment="1" applyProtection="1">
      <alignment horizontal="center" vertical="center"/>
    </xf>
    <xf numFmtId="0" fontId="32" fillId="3" borderId="104" xfId="0" applyFont="1" applyFill="1" applyBorder="1" applyAlignment="1" applyProtection="1">
      <alignment horizontal="center" vertical="center"/>
    </xf>
    <xf numFmtId="0" fontId="32" fillId="3" borderId="123" xfId="0" applyFont="1" applyFill="1" applyBorder="1" applyAlignment="1" applyProtection="1">
      <alignment horizontal="center" vertical="center"/>
    </xf>
    <xf numFmtId="0" fontId="32" fillId="3" borderId="124" xfId="0" applyFont="1" applyFill="1" applyBorder="1" applyAlignment="1" applyProtection="1">
      <alignment horizontal="center" vertical="center"/>
    </xf>
    <xf numFmtId="0" fontId="32" fillId="3" borderId="41" xfId="0" applyFont="1" applyFill="1" applyBorder="1" applyAlignment="1" applyProtection="1">
      <alignment horizontal="center" vertical="center"/>
    </xf>
    <xf numFmtId="0" fontId="32" fillId="0" borderId="21" xfId="0" applyFont="1" applyBorder="1" applyAlignment="1" applyProtection="1">
      <alignment horizontal="center" vertical="center"/>
      <protection locked="0"/>
    </xf>
    <xf numFmtId="0" fontId="32" fillId="0" borderId="11" xfId="0" applyFont="1" applyBorder="1" applyAlignment="1" applyProtection="1">
      <alignment horizontal="center" vertical="center"/>
      <protection locked="0"/>
    </xf>
    <xf numFmtId="0" fontId="32" fillId="0" borderId="75" xfId="0" applyFont="1" applyBorder="1" applyAlignment="1" applyProtection="1">
      <alignment horizontal="center" vertical="center"/>
      <protection locked="0"/>
    </xf>
    <xf numFmtId="0" fontId="32" fillId="0" borderId="22" xfId="0" applyFont="1" applyBorder="1" applyAlignment="1" applyProtection="1">
      <alignment horizontal="center" vertical="center"/>
      <protection locked="0"/>
    </xf>
    <xf numFmtId="0" fontId="32" fillId="0" borderId="12" xfId="0" applyFont="1" applyBorder="1" applyAlignment="1" applyProtection="1">
      <alignment horizontal="center" vertical="center"/>
      <protection locked="0"/>
    </xf>
    <xf numFmtId="0" fontId="32" fillId="0" borderId="28" xfId="0" applyFont="1" applyBorder="1" applyAlignment="1" applyProtection="1">
      <alignment horizontal="center" vertical="center"/>
      <protection locked="0"/>
    </xf>
    <xf numFmtId="0" fontId="11" fillId="0" borderId="72" xfId="0" applyFont="1" applyBorder="1" applyAlignment="1">
      <alignment horizontal="left" vertical="center"/>
    </xf>
    <xf numFmtId="0" fontId="16" fillId="0" borderId="24" xfId="0" applyFont="1" applyBorder="1" applyAlignment="1">
      <alignment vertical="center" wrapText="1"/>
    </xf>
    <xf numFmtId="0" fontId="16" fillId="0" borderId="40" xfId="0" applyFont="1" applyBorder="1" applyAlignment="1">
      <alignment vertical="top" wrapText="1"/>
    </xf>
    <xf numFmtId="0" fontId="28" fillId="0" borderId="43" xfId="0" applyFont="1" applyBorder="1" applyAlignment="1">
      <alignment horizontal="left" vertical="center" wrapText="1"/>
    </xf>
    <xf numFmtId="0" fontId="21" fillId="4" borderId="43" xfId="0" applyFont="1" applyFill="1" applyBorder="1" applyAlignment="1">
      <alignment horizontal="center" vertical="center" wrapText="1"/>
    </xf>
    <xf numFmtId="0" fontId="33" fillId="6" borderId="15" xfId="0" applyFont="1" applyFill="1" applyBorder="1" applyAlignment="1">
      <alignment horizontal="left" vertical="center" wrapText="1"/>
    </xf>
    <xf numFmtId="0" fontId="16" fillId="0" borderId="67" xfId="0" applyFont="1" applyBorder="1" applyAlignment="1">
      <alignment horizontal="left" vertical="center" wrapText="1"/>
    </xf>
    <xf numFmtId="0" fontId="6" fillId="0" borderId="0" xfId="0" applyFont="1" applyAlignment="1">
      <alignment horizontal="center" wrapText="1"/>
    </xf>
    <xf numFmtId="0" fontId="11" fillId="0" borderId="0" xfId="0" applyFont="1"/>
    <xf numFmtId="0" fontId="41" fillId="4" borderId="16" xfId="0" applyFont="1" applyFill="1" applyBorder="1" applyAlignment="1">
      <alignment horizontal="center" vertical="center" wrapText="1"/>
    </xf>
    <xf numFmtId="0" fontId="41" fillId="4" borderId="17" xfId="0" applyFont="1" applyFill="1" applyBorder="1" applyAlignment="1">
      <alignment horizontal="center" vertical="center" wrapText="1"/>
    </xf>
    <xf numFmtId="0" fontId="41" fillId="4" borderId="18" xfId="0" applyFont="1" applyFill="1" applyBorder="1" applyAlignment="1">
      <alignment horizontal="center" vertical="center" wrapText="1"/>
    </xf>
    <xf numFmtId="0" fontId="41" fillId="4" borderId="68" xfId="0" applyFont="1" applyFill="1" applyBorder="1" applyAlignment="1">
      <alignment horizontal="center" vertical="center" wrapText="1"/>
    </xf>
    <xf numFmtId="0" fontId="41" fillId="4" borderId="92" xfId="0" applyFont="1" applyFill="1" applyBorder="1" applyAlignment="1">
      <alignment horizontal="center" vertical="center" wrapText="1"/>
    </xf>
    <xf numFmtId="0" fontId="41" fillId="4" borderId="93" xfId="0" applyFont="1" applyFill="1" applyBorder="1" applyAlignment="1">
      <alignment horizontal="center" vertical="center" wrapText="1"/>
    </xf>
    <xf numFmtId="0" fontId="41" fillId="4" borderId="94" xfId="0" applyFont="1" applyFill="1" applyBorder="1" applyAlignment="1">
      <alignment horizontal="center" vertical="center" wrapText="1"/>
    </xf>
    <xf numFmtId="0" fontId="41" fillId="4" borderId="41" xfId="0" applyFont="1" applyFill="1" applyBorder="1" applyAlignment="1">
      <alignment horizontal="center" vertical="center" wrapText="1"/>
    </xf>
    <xf numFmtId="0" fontId="41" fillId="4" borderId="19" xfId="0" applyFont="1" applyFill="1" applyBorder="1" applyAlignment="1">
      <alignment horizontal="center" vertical="center" wrapText="1"/>
    </xf>
    <xf numFmtId="0" fontId="41" fillId="4" borderId="72" xfId="0" applyFont="1" applyFill="1" applyBorder="1" applyAlignment="1">
      <alignment horizontal="center" vertical="center"/>
    </xf>
    <xf numFmtId="0" fontId="41" fillId="4" borderId="72" xfId="0" applyFont="1" applyFill="1" applyBorder="1" applyAlignment="1">
      <alignment horizontal="center" vertical="center" wrapText="1"/>
    </xf>
    <xf numFmtId="0" fontId="41" fillId="4" borderId="100" xfId="0" applyFont="1" applyFill="1" applyBorder="1" applyAlignment="1">
      <alignment horizontal="center" vertical="center" wrapText="1"/>
    </xf>
    <xf numFmtId="0" fontId="41" fillId="4" borderId="17" xfId="0" applyFont="1" applyFill="1" applyBorder="1" applyAlignment="1">
      <alignment horizontal="center" vertical="center"/>
    </xf>
    <xf numFmtId="0" fontId="32" fillId="0" borderId="0" xfId="0" applyFont="1" applyBorder="1" applyAlignment="1">
      <alignment horizontal="left" vertical="center" wrapText="1"/>
    </xf>
    <xf numFmtId="1" fontId="32" fillId="3" borderId="103" xfId="0" applyNumberFormat="1" applyFont="1" applyFill="1" applyBorder="1" applyAlignment="1" applyProtection="1">
      <alignment horizontal="center" vertical="center"/>
    </xf>
    <xf numFmtId="1" fontId="32" fillId="6" borderId="93" xfId="0" applyNumberFormat="1" applyFont="1" applyFill="1" applyBorder="1" applyAlignment="1">
      <alignment horizontal="center" vertical="center" wrapText="1"/>
    </xf>
    <xf numFmtId="0" fontId="25" fillId="5" borderId="0" xfId="0" applyFont="1" applyFill="1" applyBorder="1" applyAlignment="1">
      <alignment horizontal="left" vertical="top" wrapText="1"/>
    </xf>
    <xf numFmtId="0" fontId="4" fillId="5" borderId="0" xfId="0" applyFont="1" applyFill="1" applyBorder="1" applyAlignment="1">
      <alignment horizontal="center" vertical="top" wrapText="1"/>
    </xf>
    <xf numFmtId="0" fontId="23" fillId="5" borderId="3" xfId="0" applyFont="1" applyFill="1" applyBorder="1" applyAlignment="1">
      <alignment horizontal="center"/>
    </xf>
    <xf numFmtId="0" fontId="23" fillId="5" borderId="4" xfId="0" applyFont="1" applyFill="1" applyBorder="1" applyAlignment="1">
      <alignment horizontal="center"/>
    </xf>
    <xf numFmtId="0" fontId="19" fillId="3" borderId="76" xfId="0" applyFont="1" applyFill="1" applyBorder="1" applyAlignment="1">
      <alignment horizontal="left" vertical="center"/>
    </xf>
    <xf numFmtId="0" fontId="19" fillId="3" borderId="65" xfId="0" applyFont="1" applyFill="1" applyBorder="1" applyAlignment="1">
      <alignment horizontal="left" vertical="center"/>
    </xf>
    <xf numFmtId="0" fontId="19" fillId="3" borderId="45" xfId="0" applyFont="1" applyFill="1" applyBorder="1" applyAlignment="1">
      <alignment horizontal="left" vertical="center"/>
    </xf>
    <xf numFmtId="0" fontId="16" fillId="0" borderId="77" xfId="0" applyFont="1" applyBorder="1" applyAlignment="1">
      <alignment horizontal="left" vertical="center" wrapText="1"/>
    </xf>
    <xf numFmtId="0" fontId="16" fillId="0" borderId="78" xfId="0" applyFont="1" applyBorder="1" applyAlignment="1">
      <alignment horizontal="left" vertical="center" wrapText="1"/>
    </xf>
    <xf numFmtId="0" fontId="16" fillId="0" borderId="79" xfId="0" applyFont="1" applyBorder="1" applyAlignment="1">
      <alignment horizontal="left" vertical="center" wrapText="1"/>
    </xf>
    <xf numFmtId="0" fontId="19" fillId="3" borderId="64" xfId="0" applyFont="1" applyFill="1" applyBorder="1" applyAlignment="1">
      <alignment horizontal="left" vertical="center"/>
    </xf>
    <xf numFmtId="0" fontId="16" fillId="0" borderId="141" xfId="0" applyFont="1" applyBorder="1" applyAlignment="1">
      <alignment horizontal="center" vertical="center" wrapText="1"/>
    </xf>
    <xf numFmtId="0" fontId="16" fillId="0" borderId="142" xfId="0" applyFont="1" applyBorder="1" applyAlignment="1">
      <alignment horizontal="center" vertical="center" wrapText="1"/>
    </xf>
    <xf numFmtId="0" fontId="16" fillId="0" borderId="143" xfId="0" applyFont="1" applyBorder="1" applyAlignment="1">
      <alignment horizontal="center" vertical="center" wrapText="1"/>
    </xf>
    <xf numFmtId="0" fontId="19" fillId="3" borderId="43" xfId="0" applyFont="1" applyFill="1" applyBorder="1" applyAlignment="1">
      <alignment horizontal="left" vertical="center"/>
    </xf>
    <xf numFmtId="0" fontId="16" fillId="0" borderId="40" xfId="0" applyFont="1" applyBorder="1" applyAlignment="1">
      <alignment horizontal="center" vertical="center" wrapText="1"/>
    </xf>
    <xf numFmtId="0" fontId="16" fillId="0" borderId="34" xfId="0" applyFont="1" applyBorder="1" applyAlignment="1">
      <alignment horizontal="center" vertical="center" wrapText="1"/>
    </xf>
    <xf numFmtId="0" fontId="16" fillId="0" borderId="41" xfId="0" applyFont="1" applyBorder="1" applyAlignment="1">
      <alignment horizontal="center" vertical="center" wrapText="1"/>
    </xf>
    <xf numFmtId="0" fontId="16" fillId="5" borderId="16" xfId="0" applyFont="1" applyFill="1" applyBorder="1" applyAlignment="1">
      <alignment vertical="top" wrapText="1"/>
    </xf>
    <xf numFmtId="0" fontId="16" fillId="5" borderId="17" xfId="0" applyFont="1" applyFill="1" applyBorder="1" applyAlignment="1">
      <alignment vertical="top" wrapText="1"/>
    </xf>
    <xf numFmtId="0" fontId="16" fillId="5" borderId="18" xfId="0" applyFont="1" applyFill="1" applyBorder="1" applyAlignment="1">
      <alignment vertical="top" wrapText="1"/>
    </xf>
    <xf numFmtId="0" fontId="16" fillId="5" borderId="40" xfId="0" applyFont="1" applyFill="1" applyBorder="1" applyAlignment="1">
      <alignment horizontal="left" vertical="top" wrapText="1"/>
    </xf>
    <xf numFmtId="0" fontId="16" fillId="5" borderId="34" xfId="0" applyFont="1" applyFill="1" applyBorder="1" applyAlignment="1">
      <alignment horizontal="left" vertical="top" wrapText="1"/>
    </xf>
    <xf numFmtId="0" fontId="16" fillId="5" borderId="41" xfId="0" applyFont="1" applyFill="1" applyBorder="1" applyAlignment="1">
      <alignment horizontal="left" vertical="top" wrapText="1"/>
    </xf>
    <xf numFmtId="0" fontId="7" fillId="9" borderId="32" xfId="0" applyFont="1" applyFill="1" applyBorder="1" applyAlignment="1">
      <alignment horizontal="center" vertical="center" wrapText="1"/>
    </xf>
    <xf numFmtId="0" fontId="7" fillId="9" borderId="30" xfId="0" applyFont="1" applyFill="1" applyBorder="1" applyAlignment="1">
      <alignment horizontal="center" vertical="center" wrapText="1"/>
    </xf>
    <xf numFmtId="0" fontId="6" fillId="0" borderId="0" xfId="0" applyFont="1" applyAlignment="1">
      <alignment horizont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49" fontId="10" fillId="4" borderId="11" xfId="1" applyNumberFormat="1" applyFont="1" applyFill="1" applyBorder="1" applyAlignment="1">
      <alignment horizontal="center" vertical="center"/>
    </xf>
    <xf numFmtId="0" fontId="6" fillId="8" borderId="23" xfId="0" applyFont="1" applyFill="1" applyBorder="1" applyAlignment="1">
      <alignment horizontal="center" vertical="center"/>
    </xf>
    <xf numFmtId="0" fontId="6" fillId="8" borderId="22" xfId="0" applyFont="1" applyFill="1" applyBorder="1" applyAlignment="1">
      <alignment horizontal="center" vertical="center"/>
    </xf>
    <xf numFmtId="0" fontId="6" fillId="6" borderId="32" xfId="0" applyFont="1" applyFill="1" applyBorder="1" applyAlignment="1">
      <alignment horizontal="center" vertical="center"/>
    </xf>
    <xf numFmtId="0" fontId="6" fillId="6" borderId="30" xfId="0" applyFont="1" applyFill="1" applyBorder="1" applyAlignment="1">
      <alignment horizontal="center" vertical="center"/>
    </xf>
    <xf numFmtId="0" fontId="6" fillId="0" borderId="30" xfId="0" applyFont="1" applyBorder="1" applyAlignment="1">
      <alignment horizontal="left" vertical="center"/>
    </xf>
    <xf numFmtId="0" fontId="6" fillId="0" borderId="31" xfId="0" applyFont="1" applyBorder="1" applyAlignment="1">
      <alignment horizontal="left" vertical="center"/>
    </xf>
    <xf numFmtId="0" fontId="7" fillId="0" borderId="24"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66" xfId="0" applyFont="1" applyBorder="1" applyAlignment="1">
      <alignment horizontal="center" vertical="center" wrapText="1"/>
    </xf>
    <xf numFmtId="49" fontId="10" fillId="4" borderId="9" xfId="1" applyNumberFormat="1" applyFont="1" applyFill="1" applyBorder="1" applyAlignment="1">
      <alignment horizontal="center" vertical="center"/>
    </xf>
    <xf numFmtId="0" fontId="6" fillId="2" borderId="16" xfId="0" applyFont="1" applyFill="1" applyBorder="1" applyAlignment="1">
      <alignment horizontal="left" vertical="center" wrapText="1"/>
    </xf>
    <xf numFmtId="0" fontId="6" fillId="2" borderId="18" xfId="0" applyFont="1" applyFill="1" applyBorder="1" applyAlignment="1">
      <alignment horizontal="left" vertical="center" wrapText="1"/>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7" borderId="14" xfId="0" applyFont="1" applyFill="1" applyBorder="1" applyAlignment="1">
      <alignment horizontal="center" vertical="center"/>
    </xf>
    <xf numFmtId="0" fontId="6" fillId="7" borderId="28" xfId="0" applyFont="1" applyFill="1" applyBorder="1" applyAlignment="1">
      <alignment horizontal="center" vertical="center"/>
    </xf>
    <xf numFmtId="0" fontId="6" fillId="4" borderId="9" xfId="0" applyFont="1" applyFill="1" applyBorder="1" applyAlignment="1">
      <alignment horizontal="center" wrapText="1"/>
    </xf>
    <xf numFmtId="0" fontId="6" fillId="4" borderId="12" xfId="0" applyFont="1" applyFill="1" applyBorder="1" applyAlignment="1">
      <alignment horizontal="center" wrapText="1"/>
    </xf>
    <xf numFmtId="0" fontId="11" fillId="10" borderId="67" xfId="0" applyFont="1" applyFill="1" applyBorder="1" applyAlignment="1">
      <alignment horizontal="center" vertical="top" wrapText="1"/>
    </xf>
    <xf numFmtId="0" fontId="11" fillId="10" borderId="0" xfId="0" applyFont="1" applyFill="1" applyBorder="1" applyAlignment="1">
      <alignment horizontal="center" vertical="top" wrapText="1"/>
    </xf>
    <xf numFmtId="49" fontId="10" fillId="4" borderId="75" xfId="1" applyNumberFormat="1" applyFont="1" applyFill="1" applyBorder="1" applyAlignment="1">
      <alignment horizontal="center" vertical="center"/>
    </xf>
    <xf numFmtId="49" fontId="10" fillId="4" borderId="21" xfId="1" applyNumberFormat="1" applyFont="1" applyFill="1" applyBorder="1" applyAlignment="1">
      <alignment horizontal="center" vertical="center"/>
    </xf>
    <xf numFmtId="0" fontId="6" fillId="8" borderId="40" xfId="0" applyFont="1" applyFill="1" applyBorder="1" applyAlignment="1">
      <alignment horizontal="center" vertical="center"/>
    </xf>
    <xf numFmtId="0" fontId="6" fillId="8" borderId="41" xfId="0" applyFont="1" applyFill="1" applyBorder="1" applyAlignment="1">
      <alignment horizontal="center" vertical="center"/>
    </xf>
    <xf numFmtId="0" fontId="6" fillId="4" borderId="74" xfId="0" applyFont="1" applyFill="1" applyBorder="1" applyAlignment="1">
      <alignment horizontal="center" vertical="center" wrapText="1"/>
    </xf>
    <xf numFmtId="0" fontId="6" fillId="4" borderId="95" xfId="0" applyFont="1" applyFill="1" applyBorder="1" applyAlignment="1">
      <alignment horizontal="center" vertical="center" wrapText="1"/>
    </xf>
    <xf numFmtId="0" fontId="20" fillId="3" borderId="24" xfId="0" applyFont="1" applyFill="1" applyBorder="1" applyAlignment="1">
      <alignment horizontal="left" vertical="center"/>
    </xf>
    <xf numFmtId="0" fontId="20" fillId="3" borderId="30" xfId="0" applyFont="1" applyFill="1" applyBorder="1" applyAlignment="1">
      <alignment horizontal="left" vertical="center"/>
    </xf>
    <xf numFmtId="0" fontId="20" fillId="3" borderId="66" xfId="0" applyFont="1" applyFill="1" applyBorder="1" applyAlignment="1">
      <alignment horizontal="left" vertical="center"/>
    </xf>
    <xf numFmtId="0" fontId="6" fillId="2" borderId="16" xfId="0" applyFont="1" applyFill="1" applyBorder="1" applyAlignment="1">
      <alignment vertical="top" wrapText="1"/>
    </xf>
    <xf numFmtId="0" fontId="6" fillId="2" borderId="18" xfId="0" applyFont="1" applyFill="1" applyBorder="1" applyAlignment="1">
      <alignment vertical="top" wrapText="1"/>
    </xf>
    <xf numFmtId="0" fontId="6" fillId="2" borderId="40" xfId="0" applyFont="1" applyFill="1" applyBorder="1" applyAlignment="1">
      <alignment horizontal="left" vertical="center" wrapText="1"/>
    </xf>
    <xf numFmtId="0" fontId="6" fillId="2" borderId="41" xfId="0" applyFont="1" applyFill="1" applyBorder="1" applyAlignment="1">
      <alignment horizontal="left" vertical="center" wrapText="1"/>
    </xf>
    <xf numFmtId="0" fontId="6" fillId="2" borderId="40" xfId="0" applyFont="1" applyFill="1" applyBorder="1" applyAlignment="1">
      <alignment vertical="top" wrapText="1"/>
    </xf>
    <xf numFmtId="0" fontId="6" fillId="2" borderId="41" xfId="0" applyFont="1" applyFill="1" applyBorder="1" applyAlignment="1">
      <alignment vertical="top" wrapText="1"/>
    </xf>
    <xf numFmtId="0" fontId="11" fillId="0" borderId="48" xfId="0" applyFont="1" applyBorder="1" applyAlignment="1">
      <alignment horizontal="left" vertical="top" wrapText="1"/>
    </xf>
    <xf numFmtId="0" fontId="11" fillId="0" borderId="49" xfId="0" applyFont="1" applyBorder="1" applyAlignment="1">
      <alignment horizontal="left" vertical="top" wrapText="1"/>
    </xf>
    <xf numFmtId="0" fontId="11" fillId="0" borderId="50" xfId="0" applyFont="1" applyBorder="1" applyAlignment="1">
      <alignment horizontal="left" vertical="top" wrapText="1"/>
    </xf>
    <xf numFmtId="0" fontId="11" fillId="0" borderId="51" xfId="0" applyFont="1" applyBorder="1" applyAlignment="1">
      <alignment horizontal="left" vertical="top" wrapText="1"/>
    </xf>
    <xf numFmtId="0" fontId="11" fillId="0" borderId="0" xfId="0" applyFont="1" applyBorder="1" applyAlignment="1">
      <alignment horizontal="left" vertical="top" wrapText="1"/>
    </xf>
    <xf numFmtId="0" fontId="11" fillId="0" borderId="52" xfId="0" applyFont="1" applyBorder="1" applyAlignment="1">
      <alignment horizontal="left" vertical="top" wrapText="1"/>
    </xf>
    <xf numFmtId="0" fontId="11" fillId="0" borderId="53" xfId="0" applyFont="1" applyBorder="1" applyAlignment="1">
      <alignment horizontal="left" vertical="top" wrapText="1"/>
    </xf>
    <xf numFmtId="0" fontId="11" fillId="0" borderId="54" xfId="0" applyFont="1" applyBorder="1" applyAlignment="1">
      <alignment horizontal="left" vertical="top" wrapText="1"/>
    </xf>
    <xf numFmtId="0" fontId="11" fillId="0" borderId="55" xfId="0" applyFont="1" applyBorder="1" applyAlignment="1">
      <alignment horizontal="left" vertical="top" wrapText="1"/>
    </xf>
    <xf numFmtId="0" fontId="15" fillId="0" borderId="48" xfId="0" applyFont="1" applyBorder="1" applyAlignment="1" applyProtection="1">
      <alignment horizontal="left" vertical="top"/>
      <protection locked="0"/>
    </xf>
    <xf numFmtId="0" fontId="15" fillId="0" borderId="49" xfId="0" applyFont="1" applyBorder="1" applyAlignment="1" applyProtection="1">
      <alignment horizontal="left" vertical="top"/>
      <protection locked="0"/>
    </xf>
    <xf numFmtId="0" fontId="15" fillId="0" borderId="50" xfId="0" applyFont="1" applyBorder="1" applyAlignment="1" applyProtection="1">
      <alignment horizontal="left" vertical="top"/>
      <protection locked="0"/>
    </xf>
    <xf numFmtId="0" fontId="15" fillId="0" borderId="51" xfId="0" applyFont="1" applyBorder="1" applyAlignment="1" applyProtection="1">
      <alignment horizontal="left" vertical="top"/>
      <protection locked="0"/>
    </xf>
    <xf numFmtId="0" fontId="15" fillId="0" borderId="0" xfId="0" applyFont="1" applyBorder="1" applyAlignment="1" applyProtection="1">
      <alignment horizontal="left" vertical="top"/>
      <protection locked="0"/>
    </xf>
    <xf numFmtId="0" fontId="15" fillId="0" borderId="52" xfId="0" applyFont="1" applyBorder="1" applyAlignment="1" applyProtection="1">
      <alignment horizontal="left" vertical="top"/>
      <protection locked="0"/>
    </xf>
    <xf numFmtId="0" fontId="15" fillId="0" borderId="53" xfId="0" applyFont="1" applyBorder="1" applyAlignment="1" applyProtection="1">
      <alignment horizontal="left" vertical="top"/>
      <protection locked="0"/>
    </xf>
    <xf numFmtId="0" fontId="15" fillId="0" borderId="54" xfId="0" applyFont="1" applyBorder="1" applyAlignment="1" applyProtection="1">
      <alignment horizontal="left" vertical="top"/>
      <protection locked="0"/>
    </xf>
    <xf numFmtId="0" fontId="15" fillId="0" borderId="55" xfId="0" applyFont="1" applyBorder="1" applyAlignment="1" applyProtection="1">
      <alignment horizontal="left" vertical="top"/>
      <protection locked="0"/>
    </xf>
    <xf numFmtId="0" fontId="6" fillId="13" borderId="46" xfId="0" applyFont="1" applyFill="1" applyBorder="1" applyAlignment="1">
      <alignment horizontal="center" vertical="top" wrapText="1"/>
    </xf>
    <xf numFmtId="0" fontId="6" fillId="13" borderId="0" xfId="0" applyFont="1" applyFill="1" applyBorder="1" applyAlignment="1">
      <alignment horizontal="center" vertical="top" wrapText="1"/>
    </xf>
    <xf numFmtId="0" fontId="6" fillId="13" borderId="47" xfId="0" applyFont="1" applyFill="1" applyBorder="1" applyAlignment="1">
      <alignment horizontal="center" vertical="top" wrapText="1"/>
    </xf>
    <xf numFmtId="0" fontId="6" fillId="13" borderId="0" xfId="0" applyFont="1" applyFill="1" applyBorder="1" applyAlignment="1">
      <alignment horizontal="left" vertical="top" wrapText="1"/>
    </xf>
    <xf numFmtId="0" fontId="6" fillId="13" borderId="42" xfId="0" applyFont="1" applyFill="1" applyBorder="1" applyAlignment="1">
      <alignment horizontal="left" vertical="top" wrapText="1"/>
    </xf>
    <xf numFmtId="0" fontId="6" fillId="0" borderId="56" xfId="0" applyFont="1" applyBorder="1" applyAlignment="1">
      <alignment horizontal="left" vertical="top" wrapText="1"/>
    </xf>
    <xf numFmtId="0" fontId="6" fillId="0" borderId="57" xfId="0" applyFont="1" applyBorder="1" applyAlignment="1">
      <alignment horizontal="left" vertical="top" wrapText="1"/>
    </xf>
    <xf numFmtId="0" fontId="6" fillId="0" borderId="58" xfId="0" applyFont="1" applyBorder="1" applyAlignment="1">
      <alignment horizontal="left" vertical="top" wrapText="1"/>
    </xf>
    <xf numFmtId="0" fontId="6" fillId="0" borderId="59" xfId="0" applyFont="1" applyBorder="1" applyAlignment="1">
      <alignment horizontal="left" vertical="top" wrapText="1"/>
    </xf>
    <xf numFmtId="0" fontId="6" fillId="0" borderId="0" xfId="0" applyFont="1" applyBorder="1" applyAlignment="1">
      <alignment horizontal="left" vertical="top" wrapText="1"/>
    </xf>
    <xf numFmtId="0" fontId="6" fillId="0" borderId="60" xfId="0" applyFont="1" applyBorder="1" applyAlignment="1">
      <alignment horizontal="left" vertical="top" wrapText="1"/>
    </xf>
    <xf numFmtId="0" fontId="6" fillId="0" borderId="61" xfId="0" applyFont="1" applyBorder="1" applyAlignment="1">
      <alignment horizontal="left" vertical="top" wrapText="1"/>
    </xf>
    <xf numFmtId="0" fontId="6" fillId="0" borderId="62" xfId="0" applyFont="1" applyBorder="1" applyAlignment="1">
      <alignment horizontal="left" vertical="top" wrapText="1"/>
    </xf>
    <xf numFmtId="0" fontId="6" fillId="0" borderId="63" xfId="0" applyFont="1" applyBorder="1" applyAlignment="1">
      <alignment horizontal="left" vertical="top" wrapText="1"/>
    </xf>
    <xf numFmtId="0" fontId="14" fillId="0" borderId="56" xfId="0" applyFont="1" applyBorder="1" applyAlignment="1" applyProtection="1">
      <alignment horizontal="left" vertical="top" wrapText="1"/>
      <protection locked="0"/>
    </xf>
    <xf numFmtId="0" fontId="14" fillId="0" borderId="57" xfId="0" applyFont="1" applyBorder="1" applyAlignment="1" applyProtection="1">
      <alignment horizontal="left" vertical="top" wrapText="1"/>
      <protection locked="0"/>
    </xf>
    <xf numFmtId="0" fontId="14" fillId="0" borderId="58" xfId="0" applyFont="1" applyBorder="1" applyAlignment="1" applyProtection="1">
      <alignment horizontal="left" vertical="top" wrapText="1"/>
      <protection locked="0"/>
    </xf>
    <xf numFmtId="0" fontId="14" fillId="0" borderId="59"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14" fillId="0" borderId="60" xfId="0" applyFont="1" applyBorder="1" applyAlignment="1" applyProtection="1">
      <alignment horizontal="left" vertical="top" wrapText="1"/>
      <protection locked="0"/>
    </xf>
    <xf numFmtId="0" fontId="14" fillId="0" borderId="61" xfId="0" applyFont="1" applyBorder="1" applyAlignment="1" applyProtection="1">
      <alignment horizontal="left" vertical="top" wrapText="1"/>
      <protection locked="0"/>
    </xf>
    <xf numFmtId="0" fontId="14" fillId="0" borderId="62" xfId="0" applyFont="1" applyBorder="1" applyAlignment="1" applyProtection="1">
      <alignment horizontal="left" vertical="top" wrapText="1"/>
      <protection locked="0"/>
    </xf>
    <xf numFmtId="0" fontId="14" fillId="0" borderId="63" xfId="0" applyFont="1" applyBorder="1" applyAlignment="1" applyProtection="1">
      <alignment horizontal="left" vertical="top" wrapText="1"/>
      <protection locked="0"/>
    </xf>
    <xf numFmtId="0" fontId="6" fillId="7" borderId="40" xfId="0" applyFont="1" applyFill="1" applyBorder="1" applyAlignment="1">
      <alignment horizontal="center" vertical="center" wrapText="1"/>
    </xf>
    <xf numFmtId="0" fontId="6" fillId="7" borderId="34" xfId="0" applyFont="1" applyFill="1" applyBorder="1" applyAlignment="1">
      <alignment horizontal="center" vertical="center" wrapText="1"/>
    </xf>
    <xf numFmtId="0" fontId="6" fillId="8" borderId="26"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1" xfId="0" applyFont="1" applyFill="1" applyBorder="1" applyAlignment="1">
      <alignment horizontal="center" vertical="center"/>
    </xf>
    <xf numFmtId="0" fontId="16" fillId="0" borderId="16" xfId="0" applyFont="1" applyBorder="1" applyAlignment="1">
      <alignment vertical="center" wrapText="1"/>
    </xf>
    <xf numFmtId="0" fontId="16" fillId="0" borderId="17" xfId="0" applyFont="1" applyBorder="1" applyAlignment="1">
      <alignment vertical="center" wrapText="1"/>
    </xf>
    <xf numFmtId="0" fontId="16" fillId="0" borderId="18" xfId="0" applyFont="1" applyBorder="1" applyAlignment="1">
      <alignment vertical="center" wrapText="1"/>
    </xf>
    <xf numFmtId="0" fontId="16" fillId="5" borderId="16" xfId="0" applyFont="1" applyFill="1" applyBorder="1" applyAlignment="1">
      <alignment vertical="center" wrapText="1"/>
    </xf>
    <xf numFmtId="0" fontId="16" fillId="5" borderId="17" xfId="0" applyFont="1" applyFill="1" applyBorder="1" applyAlignment="1">
      <alignment vertical="center" wrapText="1"/>
    </xf>
    <xf numFmtId="0" fontId="16" fillId="5" borderId="18" xfId="0" applyFont="1" applyFill="1" applyBorder="1" applyAlignment="1">
      <alignment vertical="center" wrapText="1"/>
    </xf>
    <xf numFmtId="0" fontId="16" fillId="5" borderId="40" xfId="0" applyFont="1" applyFill="1" applyBorder="1" applyAlignment="1">
      <alignment horizontal="left" vertical="center" wrapText="1"/>
    </xf>
    <xf numFmtId="0" fontId="16" fillId="5" borderId="34" xfId="0" applyFont="1" applyFill="1" applyBorder="1" applyAlignment="1">
      <alignment horizontal="left" vertical="center" wrapText="1"/>
    </xf>
    <xf numFmtId="0" fontId="36" fillId="3" borderId="24" xfId="0" applyFont="1" applyFill="1" applyBorder="1" applyAlignment="1">
      <alignment horizontal="left" vertical="center" wrapText="1"/>
    </xf>
    <xf numFmtId="0" fontId="36" fillId="3" borderId="44" xfId="0" applyFont="1" applyFill="1" applyBorder="1" applyAlignment="1">
      <alignment horizontal="left" vertical="center" wrapText="1"/>
    </xf>
    <xf numFmtId="0" fontId="36" fillId="3" borderId="67" xfId="0" applyFont="1" applyFill="1" applyBorder="1" applyAlignment="1">
      <alignment horizontal="left" vertical="center" wrapText="1"/>
    </xf>
    <xf numFmtId="0" fontId="36" fillId="3" borderId="0" xfId="0" applyFont="1" applyFill="1" applyBorder="1" applyAlignment="1">
      <alignment horizontal="left" vertical="center" wrapText="1"/>
    </xf>
    <xf numFmtId="0" fontId="36" fillId="3" borderId="42" xfId="0" applyFont="1" applyFill="1" applyBorder="1" applyAlignment="1">
      <alignment horizontal="left" vertical="center" wrapText="1"/>
    </xf>
    <xf numFmtId="0" fontId="8" fillId="2" borderId="40" xfId="0" applyFont="1" applyFill="1" applyBorder="1" applyAlignment="1">
      <alignment horizontal="center" vertical="top" wrapText="1"/>
    </xf>
    <xf numFmtId="0" fontId="8" fillId="2" borderId="34" xfId="0" applyFont="1" applyFill="1" applyBorder="1" applyAlignment="1">
      <alignment horizontal="center" vertical="top" wrapText="1"/>
    </xf>
    <xf numFmtId="0" fontId="8" fillId="2" borderId="41" xfId="0" applyFont="1" applyFill="1" applyBorder="1" applyAlignment="1">
      <alignment horizontal="center" vertical="top" wrapText="1"/>
    </xf>
    <xf numFmtId="0" fontId="40" fillId="0" borderId="86" xfId="0" applyFont="1" applyBorder="1" applyAlignment="1">
      <alignment horizontal="left" vertical="center" wrapText="1"/>
    </xf>
    <xf numFmtId="0" fontId="40" fillId="0" borderId="33" xfId="0" applyFont="1" applyBorder="1" applyAlignment="1">
      <alignment horizontal="left" vertical="center" wrapText="1"/>
    </xf>
    <xf numFmtId="0" fontId="40" fillId="0" borderId="87" xfId="0" applyFont="1" applyBorder="1" applyAlignment="1">
      <alignment horizontal="left" vertical="center" wrapText="1"/>
    </xf>
    <xf numFmtId="0" fontId="36" fillId="3" borderId="24" xfId="0" applyFont="1" applyFill="1" applyBorder="1" applyAlignment="1">
      <alignment horizontal="left" vertical="center"/>
    </xf>
    <xf numFmtId="0" fontId="36" fillId="3" borderId="67" xfId="0" applyFont="1" applyFill="1" applyBorder="1" applyAlignment="1">
      <alignment horizontal="left" vertical="center"/>
    </xf>
    <xf numFmtId="0" fontId="36" fillId="3" borderId="0" xfId="0" applyFont="1" applyFill="1" applyBorder="1" applyAlignment="1">
      <alignment horizontal="left" vertical="center"/>
    </xf>
    <xf numFmtId="0" fontId="16" fillId="0" borderId="26" xfId="0" applyFont="1" applyBorder="1" applyAlignment="1">
      <alignment vertical="center" wrapText="1"/>
    </xf>
    <xf numFmtId="0" fontId="16" fillId="5" borderId="40" xfId="0" applyFont="1" applyFill="1" applyBorder="1" applyAlignment="1">
      <alignment horizontal="center" vertical="center" wrapText="1"/>
    </xf>
    <xf numFmtId="0" fontId="16" fillId="5" borderId="34" xfId="0" applyFont="1" applyFill="1" applyBorder="1" applyAlignment="1">
      <alignment horizontal="center" vertical="center" wrapText="1"/>
    </xf>
    <xf numFmtId="0" fontId="16" fillId="5" borderId="41" xfId="0" applyFont="1" applyFill="1" applyBorder="1" applyAlignment="1">
      <alignment horizontal="center" vertical="center" wrapText="1"/>
    </xf>
    <xf numFmtId="0" fontId="11" fillId="0" borderId="0" xfId="0" applyFont="1" applyAlignment="1">
      <alignment vertical="top" wrapText="1"/>
    </xf>
    <xf numFmtId="0" fontId="11" fillId="0" borderId="0" xfId="0" applyFont="1" applyAlignment="1">
      <alignment horizontal="left" vertical="center" wrapText="1"/>
    </xf>
    <xf numFmtId="0" fontId="11" fillId="0" borderId="0" xfId="0" applyFont="1"/>
    <xf numFmtId="0" fontId="11" fillId="0" borderId="0" xfId="0" applyFont="1" applyAlignment="1"/>
    <xf numFmtId="0" fontId="11" fillId="0" borderId="0" xfId="0" applyFont="1" applyAlignment="1">
      <alignment wrapText="1"/>
    </xf>
    <xf numFmtId="0" fontId="6" fillId="4" borderId="16" xfId="0" applyFont="1" applyFill="1" applyBorder="1" applyAlignment="1">
      <alignment horizontal="center" vertical="center"/>
    </xf>
    <xf numFmtId="0" fontId="6" fillId="4" borderId="18" xfId="0" applyFont="1" applyFill="1" applyBorder="1" applyAlignment="1">
      <alignment horizontal="center" vertical="center"/>
    </xf>
    <xf numFmtId="49" fontId="10" fillId="4" borderId="19" xfId="1" applyNumberFormat="1"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1" fontId="34" fillId="4" borderId="7" xfId="1" applyNumberFormat="1" applyFont="1" applyFill="1" applyBorder="1" applyAlignment="1" applyProtection="1">
      <alignment horizontal="center" vertical="center"/>
    </xf>
    <xf numFmtId="1" fontId="34" fillId="4" borderId="6" xfId="1" applyNumberFormat="1" applyFont="1" applyFill="1" applyBorder="1" applyAlignment="1" applyProtection="1">
      <alignment horizontal="center" vertical="center"/>
    </xf>
    <xf numFmtId="1" fontId="34" fillId="4" borderId="70" xfId="1" applyNumberFormat="1" applyFont="1" applyFill="1" applyBorder="1" applyAlignment="1" applyProtection="1">
      <alignment horizontal="center" vertical="center"/>
    </xf>
    <xf numFmtId="1" fontId="34" fillId="4" borderId="8" xfId="1" applyNumberFormat="1" applyFont="1" applyFill="1" applyBorder="1" applyAlignment="1" applyProtection="1">
      <alignment horizontal="center" vertical="center"/>
    </xf>
  </cellXfs>
  <cellStyles count="3">
    <cellStyle name="Neutral" xfId="2" builtinId="28"/>
    <cellStyle name="Normal" xfId="0" builtinId="0"/>
    <cellStyle name="Normal 3" xfId="1"/>
  </cellStyles>
  <dxfs count="80">
    <dxf>
      <font>
        <color rgb="FF9C0006"/>
      </font>
      <fill>
        <patternFill>
          <bgColor rgb="FFFFC7CE"/>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ont>
        <color rgb="FF9C0006"/>
      </font>
      <fill>
        <patternFill>
          <bgColor rgb="FFFFC7CE"/>
        </patternFill>
      </fill>
    </dxf>
    <dxf>
      <fill>
        <patternFill>
          <bgColor theme="9" tint="0.59996337778862885"/>
        </patternFill>
      </fill>
    </dxf>
    <dxf>
      <font>
        <color theme="9" tint="0.59996337778862885"/>
      </font>
      <fill>
        <patternFill>
          <bgColor theme="9" tint="0.59996337778862885"/>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rgb="FF9C0006"/>
      </font>
      <fill>
        <patternFill>
          <bgColor rgb="FFFFC7CE"/>
        </patternFill>
      </fill>
    </dxf>
    <dxf>
      <fill>
        <patternFill>
          <bgColor theme="9" tint="0.59996337778862885"/>
        </patternFill>
      </fill>
    </dxf>
    <dxf>
      <font>
        <color theme="9" tint="0.59996337778862885"/>
      </font>
      <fill>
        <patternFill>
          <bgColor theme="9" tint="0.59996337778862885"/>
        </patternFill>
      </fill>
    </dxf>
    <dxf>
      <font>
        <color rgb="FF9C0006"/>
      </font>
      <fill>
        <patternFill>
          <bgColor rgb="FFFFC7CE"/>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ont>
        <color rgb="FF9C0006"/>
      </font>
      <fill>
        <patternFill>
          <bgColor rgb="FFFFC7CE"/>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9"/>
      <tableStyleElement type="headerRow" dxfId="7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2"/>
  <sheetViews>
    <sheetView showGridLines="0" showWhiteSpace="0" zoomScale="40" zoomScaleNormal="40" zoomScalePageLayoutView="30" workbookViewId="0">
      <pane xSplit="4" ySplit="2" topLeftCell="E6" activePane="bottomRight" state="frozen"/>
      <selection pane="topRight" activeCell="D1" sqref="D1"/>
      <selection pane="bottomLeft" activeCell="A3" sqref="A3"/>
      <selection pane="bottomRight" activeCell="D18" sqref="D18"/>
    </sheetView>
  </sheetViews>
  <sheetFormatPr defaultColWidth="9" defaultRowHeight="45" customHeight="1"/>
  <cols>
    <col min="1" max="1" width="6.3984375" style="70" customWidth="1"/>
    <col min="2" max="2" width="66.3984375" style="85" customWidth="1" collapsed="1"/>
    <col min="3" max="3" width="164.73046875" style="86" customWidth="1" collapsed="1"/>
    <col min="4" max="4" width="21.86328125" style="93" bestFit="1" customWidth="1" collapsed="1"/>
    <col min="5" max="5" width="205.86328125" style="87" customWidth="1" collapsed="1"/>
    <col min="6" max="6" width="180.59765625" style="88" customWidth="1" collapsed="1"/>
    <col min="7" max="35" width="9" style="70"/>
    <col min="36" max="16384" width="9" style="70" collapsed="1"/>
  </cols>
  <sheetData>
    <row r="1" spans="2:6" s="62" customFormat="1" ht="45" customHeight="1">
      <c r="B1" s="248" t="s">
        <v>105</v>
      </c>
      <c r="C1" s="249"/>
      <c r="D1" s="249"/>
      <c r="E1" s="249"/>
      <c r="F1" s="63"/>
    </row>
    <row r="2" spans="2:6" s="64" customFormat="1" ht="45" customHeight="1">
      <c r="B2" s="65" t="s">
        <v>17</v>
      </c>
      <c r="C2" s="66" t="s">
        <v>18</v>
      </c>
      <c r="D2" s="67" t="s">
        <v>31</v>
      </c>
      <c r="E2" s="68" t="s">
        <v>16</v>
      </c>
      <c r="F2" s="69" t="s">
        <v>29</v>
      </c>
    </row>
    <row r="3" spans="2:6" ht="45" customHeight="1" thickBot="1">
      <c r="B3" s="256" t="s">
        <v>143</v>
      </c>
      <c r="C3" s="251"/>
      <c r="D3" s="251"/>
      <c r="E3" s="251"/>
      <c r="F3" s="252"/>
    </row>
    <row r="4" spans="2:6" s="71" customFormat="1" ht="45" customHeight="1">
      <c r="B4" s="264" t="s">
        <v>112</v>
      </c>
      <c r="C4" s="72" t="s">
        <v>67</v>
      </c>
      <c r="D4" s="80" t="s">
        <v>68</v>
      </c>
      <c r="E4" s="73" t="s">
        <v>115</v>
      </c>
      <c r="F4" s="74" t="s">
        <v>116</v>
      </c>
    </row>
    <row r="5" spans="2:6" s="71" customFormat="1" ht="45" customHeight="1">
      <c r="B5" s="265"/>
      <c r="C5" s="72" t="s">
        <v>62</v>
      </c>
      <c r="D5" s="80" t="s">
        <v>69</v>
      </c>
      <c r="E5" s="73" t="s">
        <v>117</v>
      </c>
      <c r="F5" s="74" t="s">
        <v>116</v>
      </c>
    </row>
    <row r="6" spans="2:6" s="71" customFormat="1" ht="45" customHeight="1">
      <c r="B6" s="265"/>
      <c r="C6" s="72" t="s">
        <v>63</v>
      </c>
      <c r="D6" s="80" t="s">
        <v>70</v>
      </c>
      <c r="E6" s="73" t="s">
        <v>118</v>
      </c>
      <c r="F6" s="74" t="s">
        <v>116</v>
      </c>
    </row>
    <row r="7" spans="2:6" s="71" customFormat="1" ht="45" customHeight="1">
      <c r="B7" s="265"/>
      <c r="C7" s="72" t="s">
        <v>64</v>
      </c>
      <c r="D7" s="80" t="s">
        <v>71</v>
      </c>
      <c r="E7" s="73" t="s">
        <v>119</v>
      </c>
      <c r="F7" s="74" t="s">
        <v>116</v>
      </c>
    </row>
    <row r="8" spans="2:6" s="71" customFormat="1" ht="45" customHeight="1">
      <c r="B8" s="265"/>
      <c r="C8" s="72" t="s">
        <v>65</v>
      </c>
      <c r="D8" s="80" t="s">
        <v>72</v>
      </c>
      <c r="E8" s="73" t="s">
        <v>120</v>
      </c>
      <c r="F8" s="74" t="s">
        <v>116</v>
      </c>
    </row>
    <row r="9" spans="2:6" s="71" customFormat="1" ht="45" customHeight="1" thickBot="1">
      <c r="B9" s="266"/>
      <c r="C9" s="72" t="s">
        <v>66</v>
      </c>
      <c r="D9" s="80" t="s">
        <v>73</v>
      </c>
      <c r="E9" s="73" t="s">
        <v>121</v>
      </c>
      <c r="F9" s="74" t="s">
        <v>116</v>
      </c>
    </row>
    <row r="10" spans="2:6" s="71" customFormat="1" ht="45" customHeight="1">
      <c r="B10" s="267" t="s">
        <v>130</v>
      </c>
      <c r="C10" s="75" t="s">
        <v>127</v>
      </c>
      <c r="D10" s="76" t="s">
        <v>124</v>
      </c>
      <c r="E10" s="73" t="s">
        <v>134</v>
      </c>
      <c r="F10" s="74"/>
    </row>
    <row r="11" spans="2:6" s="71" customFormat="1" ht="45" customHeight="1">
      <c r="B11" s="268"/>
      <c r="C11" s="75" t="s">
        <v>128</v>
      </c>
      <c r="D11" s="76" t="s">
        <v>125</v>
      </c>
      <c r="E11" s="73" t="s">
        <v>133</v>
      </c>
      <c r="F11" s="74"/>
    </row>
    <row r="12" spans="2:6" s="71" customFormat="1" ht="45" customHeight="1" thickBot="1">
      <c r="B12" s="269"/>
      <c r="C12" s="75" t="s">
        <v>129</v>
      </c>
      <c r="D12" s="77" t="s">
        <v>126</v>
      </c>
      <c r="E12" s="73" t="s">
        <v>132</v>
      </c>
      <c r="F12" s="74"/>
    </row>
    <row r="13" spans="2:6" s="71" customFormat="1" ht="45" customHeight="1" thickBot="1">
      <c r="B13" s="89" t="s">
        <v>163</v>
      </c>
      <c r="C13" s="78" t="s">
        <v>164</v>
      </c>
      <c r="D13" s="77" t="s">
        <v>140</v>
      </c>
      <c r="E13" s="73"/>
      <c r="F13" s="74"/>
    </row>
    <row r="14" spans="2:6" s="71" customFormat="1" ht="45" customHeight="1">
      <c r="B14" s="223" t="s">
        <v>142</v>
      </c>
      <c r="C14" s="227" t="s">
        <v>162</v>
      </c>
      <c r="D14" s="77" t="s">
        <v>141</v>
      </c>
      <c r="E14" s="73"/>
      <c r="F14" s="74"/>
    </row>
    <row r="15" spans="2:6" s="71" customFormat="1" ht="45" customHeight="1">
      <c r="B15" s="257" t="s">
        <v>193</v>
      </c>
      <c r="C15" s="224" t="s">
        <v>182</v>
      </c>
      <c r="D15" s="225" t="s">
        <v>186</v>
      </c>
      <c r="E15" s="73"/>
      <c r="F15" s="74"/>
    </row>
    <row r="16" spans="2:6" s="71" customFormat="1" ht="45" customHeight="1">
      <c r="B16" s="258"/>
      <c r="C16" s="224" t="s">
        <v>183</v>
      </c>
      <c r="D16" s="225" t="s">
        <v>187</v>
      </c>
      <c r="E16" s="73"/>
      <c r="F16" s="74"/>
    </row>
    <row r="17" spans="2:34" s="71" customFormat="1" ht="45" customHeight="1">
      <c r="B17" s="258"/>
      <c r="C17" s="224" t="s">
        <v>184</v>
      </c>
      <c r="D17" s="225" t="s">
        <v>188</v>
      </c>
      <c r="E17" s="73"/>
      <c r="F17" s="74"/>
    </row>
    <row r="18" spans="2:34" s="71" customFormat="1" ht="45" customHeight="1">
      <c r="B18" s="258"/>
      <c r="C18" s="224" t="s">
        <v>185</v>
      </c>
      <c r="D18" s="225" t="s">
        <v>189</v>
      </c>
      <c r="E18" s="73"/>
      <c r="F18" s="74"/>
    </row>
    <row r="19" spans="2:34" s="71" customFormat="1" ht="45" customHeight="1">
      <c r="B19" s="259"/>
      <c r="C19" s="224" t="s">
        <v>191</v>
      </c>
      <c r="D19" s="225" t="s">
        <v>192</v>
      </c>
      <c r="E19" s="73"/>
      <c r="F19" s="74"/>
    </row>
    <row r="20" spans="2:34" ht="45" customHeight="1" thickBot="1">
      <c r="B20" s="260" t="s">
        <v>145</v>
      </c>
      <c r="C20" s="260"/>
      <c r="D20" s="260"/>
      <c r="E20" s="260"/>
      <c r="F20" s="260"/>
    </row>
    <row r="21" spans="2:34" s="2" customFormat="1" ht="45" customHeight="1" thickBot="1">
      <c r="B21" s="261" t="s">
        <v>107</v>
      </c>
      <c r="C21" s="112" t="s">
        <v>108</v>
      </c>
      <c r="D21" s="61" t="s">
        <v>148</v>
      </c>
      <c r="E21" s="73" t="s">
        <v>109</v>
      </c>
      <c r="F21" s="105"/>
      <c r="G21" s="96"/>
      <c r="H21" s="96"/>
      <c r="I21" s="96"/>
      <c r="J21" s="96"/>
      <c r="K21" s="96"/>
      <c r="L21" s="96"/>
      <c r="M21" s="96"/>
      <c r="N21" s="96"/>
      <c r="O21" s="96"/>
      <c r="P21" s="96"/>
      <c r="Q21" s="96"/>
      <c r="R21" s="96"/>
      <c r="S21" s="96"/>
      <c r="T21" s="96"/>
      <c r="U21" s="96"/>
      <c r="V21" s="96"/>
      <c r="W21" s="96"/>
      <c r="X21" s="96"/>
      <c r="Y21" s="96"/>
      <c r="Z21" s="96"/>
      <c r="AA21" s="96"/>
      <c r="AB21" s="97"/>
      <c r="AC21" s="98"/>
      <c r="AD21" s="246"/>
      <c r="AE21" s="99"/>
      <c r="AF21" s="247"/>
      <c r="AG21" s="95"/>
      <c r="AH21" s="3"/>
    </row>
    <row r="22" spans="2:34" s="1" customFormat="1" ht="45" customHeight="1" thickBot="1">
      <c r="B22" s="262"/>
      <c r="C22" s="113" t="s">
        <v>165</v>
      </c>
      <c r="D22" s="61" t="s">
        <v>149</v>
      </c>
      <c r="E22" s="73" t="s">
        <v>106</v>
      </c>
      <c r="F22" s="106"/>
      <c r="G22" s="100"/>
      <c r="H22" s="100"/>
      <c r="I22" s="100"/>
      <c r="J22" s="100"/>
      <c r="K22" s="100"/>
      <c r="L22" s="100"/>
      <c r="M22" s="100"/>
      <c r="N22" s="100"/>
      <c r="O22" s="100"/>
      <c r="P22" s="100"/>
      <c r="Q22" s="100"/>
      <c r="R22" s="100"/>
      <c r="S22" s="100"/>
      <c r="T22" s="100"/>
      <c r="U22" s="100"/>
      <c r="V22" s="100"/>
      <c r="W22" s="100"/>
      <c r="X22" s="100"/>
      <c r="Y22" s="100"/>
      <c r="Z22" s="100"/>
      <c r="AA22" s="100"/>
      <c r="AB22" s="97"/>
      <c r="AC22" s="98"/>
      <c r="AD22" s="246"/>
      <c r="AE22" s="99"/>
      <c r="AF22" s="247"/>
      <c r="AG22" s="95"/>
      <c r="AH22" s="4"/>
    </row>
    <row r="23" spans="2:34" s="1" customFormat="1" ht="45" customHeight="1" thickBot="1">
      <c r="B23" s="262"/>
      <c r="C23" s="112" t="s">
        <v>166</v>
      </c>
      <c r="D23" s="61" t="s">
        <v>150</v>
      </c>
      <c r="E23" s="103"/>
      <c r="F23" s="107"/>
      <c r="G23" s="101"/>
      <c r="H23" s="101"/>
      <c r="I23" s="101"/>
      <c r="J23" s="101"/>
      <c r="K23" s="101"/>
      <c r="L23" s="101"/>
      <c r="M23" s="101"/>
      <c r="N23" s="101"/>
      <c r="O23" s="101"/>
      <c r="P23" s="101"/>
      <c r="Q23" s="101"/>
      <c r="R23" s="101"/>
      <c r="S23" s="101"/>
      <c r="T23" s="101"/>
      <c r="U23" s="101"/>
      <c r="V23" s="101"/>
      <c r="W23" s="101"/>
      <c r="X23" s="101"/>
      <c r="Y23" s="101"/>
      <c r="Z23" s="101"/>
      <c r="AA23" s="101"/>
      <c r="AB23" s="97"/>
      <c r="AC23" s="98"/>
      <c r="AD23" s="246"/>
      <c r="AE23" s="99"/>
      <c r="AF23" s="247"/>
      <c r="AG23" s="95"/>
      <c r="AH23" s="4"/>
    </row>
    <row r="24" spans="2:34" s="1" customFormat="1" ht="45" customHeight="1" thickBot="1">
      <c r="B24" s="262"/>
      <c r="C24" s="114" t="s">
        <v>167</v>
      </c>
      <c r="D24" s="61" t="s">
        <v>151</v>
      </c>
      <c r="E24" s="103"/>
      <c r="F24" s="107"/>
      <c r="G24" s="101"/>
      <c r="H24" s="101"/>
      <c r="I24" s="101"/>
      <c r="J24" s="101"/>
      <c r="K24" s="101"/>
      <c r="L24" s="101"/>
      <c r="M24" s="101"/>
      <c r="N24" s="101"/>
      <c r="O24" s="101"/>
      <c r="P24" s="101"/>
      <c r="Q24" s="101"/>
      <c r="R24" s="101"/>
      <c r="S24" s="101"/>
      <c r="T24" s="101"/>
      <c r="U24" s="101"/>
      <c r="V24" s="101"/>
      <c r="W24" s="101"/>
      <c r="X24" s="101"/>
      <c r="Y24" s="101"/>
      <c r="Z24" s="101"/>
      <c r="AA24" s="101"/>
      <c r="AB24" s="97"/>
      <c r="AC24" s="98"/>
      <c r="AD24" s="246"/>
      <c r="AE24" s="99"/>
      <c r="AF24" s="247"/>
      <c r="AG24" s="95"/>
      <c r="AH24" s="4"/>
    </row>
    <row r="25" spans="2:34" s="1" customFormat="1" ht="45" customHeight="1" thickBot="1">
      <c r="B25" s="262"/>
      <c r="C25" s="114" t="s">
        <v>144</v>
      </c>
      <c r="D25" s="61" t="s">
        <v>152</v>
      </c>
      <c r="E25" s="103"/>
      <c r="F25" s="107"/>
      <c r="G25" s="101"/>
      <c r="H25" s="101"/>
      <c r="I25" s="101"/>
      <c r="J25" s="101"/>
      <c r="K25" s="101"/>
      <c r="L25" s="101"/>
      <c r="M25" s="101"/>
      <c r="N25" s="101"/>
      <c r="O25" s="101"/>
      <c r="P25" s="101"/>
      <c r="Q25" s="101"/>
      <c r="R25" s="101"/>
      <c r="S25" s="101"/>
      <c r="T25" s="101"/>
      <c r="U25" s="101"/>
      <c r="V25" s="101"/>
      <c r="W25" s="101"/>
      <c r="X25" s="101"/>
      <c r="Y25" s="101"/>
      <c r="Z25" s="101"/>
      <c r="AA25" s="101"/>
      <c r="AB25" s="97"/>
      <c r="AC25" s="98"/>
      <c r="AD25" s="246"/>
      <c r="AE25" s="99"/>
      <c r="AF25" s="247"/>
      <c r="AG25" s="95"/>
      <c r="AH25" s="4"/>
    </row>
    <row r="26" spans="2:34" s="2" customFormat="1" ht="45" customHeight="1" thickBot="1">
      <c r="B26" s="262"/>
      <c r="C26" s="112" t="s">
        <v>168</v>
      </c>
      <c r="D26" s="61" t="s">
        <v>153</v>
      </c>
      <c r="E26" s="104"/>
      <c r="F26" s="108"/>
      <c r="G26" s="102"/>
      <c r="H26" s="102"/>
      <c r="I26" s="102"/>
      <c r="J26" s="102"/>
      <c r="K26" s="102"/>
      <c r="L26" s="102"/>
      <c r="M26" s="102"/>
      <c r="N26" s="102"/>
      <c r="O26" s="102"/>
      <c r="P26" s="102"/>
      <c r="Q26" s="102"/>
      <c r="R26" s="102"/>
      <c r="S26" s="102"/>
      <c r="T26" s="102"/>
      <c r="U26" s="102"/>
      <c r="V26" s="102"/>
      <c r="W26" s="102"/>
      <c r="X26" s="102"/>
      <c r="Y26" s="102"/>
      <c r="Z26" s="102"/>
      <c r="AA26" s="102"/>
      <c r="AB26" s="97"/>
      <c r="AC26" s="98"/>
      <c r="AD26" s="246"/>
      <c r="AE26" s="99"/>
      <c r="AF26" s="247"/>
      <c r="AG26" s="95"/>
      <c r="AH26" s="3"/>
    </row>
    <row r="27" spans="2:34" s="2" customFormat="1" ht="45" customHeight="1" thickBot="1">
      <c r="B27" s="262"/>
      <c r="C27" s="112" t="s">
        <v>169</v>
      </c>
      <c r="D27" s="61" t="s">
        <v>154</v>
      </c>
      <c r="E27" s="73" t="s">
        <v>32</v>
      </c>
      <c r="F27" s="105"/>
      <c r="G27" s="96"/>
      <c r="H27" s="96"/>
      <c r="I27" s="96"/>
      <c r="J27" s="96"/>
      <c r="K27" s="96"/>
      <c r="L27" s="96"/>
      <c r="M27" s="96"/>
      <c r="N27" s="96"/>
      <c r="O27" s="96"/>
      <c r="P27" s="96"/>
      <c r="Q27" s="96"/>
      <c r="R27" s="96"/>
      <c r="S27" s="96"/>
      <c r="T27" s="96"/>
      <c r="U27" s="96"/>
      <c r="V27" s="96"/>
      <c r="W27" s="96"/>
      <c r="X27" s="96"/>
      <c r="Y27" s="96"/>
      <c r="Z27" s="96"/>
      <c r="AA27" s="96"/>
      <c r="AB27" s="97"/>
      <c r="AC27" s="98"/>
      <c r="AD27" s="246"/>
      <c r="AE27" s="99"/>
      <c r="AF27" s="247"/>
      <c r="AG27" s="95"/>
      <c r="AH27" s="3"/>
    </row>
    <row r="28" spans="2:34" s="2" customFormat="1" ht="45" customHeight="1" thickBot="1">
      <c r="B28" s="263"/>
      <c r="C28" s="112" t="s">
        <v>170</v>
      </c>
      <c r="D28" s="61" t="s">
        <v>155</v>
      </c>
      <c r="E28" s="79"/>
      <c r="F28" s="94"/>
      <c r="G28" s="102"/>
      <c r="H28" s="102"/>
      <c r="I28" s="102"/>
      <c r="J28" s="102"/>
      <c r="K28" s="102"/>
      <c r="L28" s="102"/>
      <c r="M28" s="102"/>
      <c r="N28" s="102"/>
      <c r="O28" s="102"/>
      <c r="P28" s="102"/>
      <c r="Q28" s="102"/>
      <c r="R28" s="102"/>
      <c r="S28" s="102"/>
      <c r="T28" s="102"/>
      <c r="U28" s="102"/>
      <c r="V28" s="102"/>
      <c r="W28" s="102"/>
      <c r="X28" s="102"/>
      <c r="Y28" s="102"/>
      <c r="Z28" s="102"/>
      <c r="AA28" s="102"/>
      <c r="AB28" s="97"/>
      <c r="AC28" s="98"/>
      <c r="AD28" s="246"/>
      <c r="AE28" s="99"/>
      <c r="AF28" s="247"/>
      <c r="AG28" s="95"/>
      <c r="AH28" s="3"/>
    </row>
    <row r="29" spans="2:34" ht="45" customHeight="1" thickBot="1">
      <c r="B29" s="250" t="s">
        <v>28</v>
      </c>
      <c r="C29" s="251"/>
      <c r="D29" s="251"/>
      <c r="E29" s="251"/>
      <c r="F29" s="252"/>
    </row>
    <row r="30" spans="2:34" ht="45" customHeight="1">
      <c r="B30" s="253" t="s">
        <v>15</v>
      </c>
      <c r="C30" s="90" t="s">
        <v>50</v>
      </c>
      <c r="D30" s="80" t="s">
        <v>33</v>
      </c>
      <c r="E30" s="73" t="s">
        <v>19</v>
      </c>
      <c r="F30" s="81" t="s">
        <v>34</v>
      </c>
    </row>
    <row r="31" spans="2:34" ht="45" customHeight="1">
      <c r="B31" s="254"/>
      <c r="C31" s="75" t="s">
        <v>111</v>
      </c>
      <c r="D31" s="80" t="s">
        <v>77</v>
      </c>
      <c r="E31" s="73" t="s">
        <v>82</v>
      </c>
      <c r="F31" s="81" t="s">
        <v>84</v>
      </c>
    </row>
    <row r="32" spans="2:34" ht="45" customHeight="1">
      <c r="B32" s="254"/>
      <c r="C32" s="75" t="s">
        <v>110</v>
      </c>
      <c r="D32" s="80" t="s">
        <v>78</v>
      </c>
      <c r="E32" s="73" t="s">
        <v>83</v>
      </c>
      <c r="F32" s="81" t="s">
        <v>84</v>
      </c>
    </row>
    <row r="33" spans="2:6" ht="45" customHeight="1">
      <c r="B33" s="254"/>
      <c r="C33" s="90" t="s">
        <v>74</v>
      </c>
      <c r="D33" s="80" t="s">
        <v>79</v>
      </c>
      <c r="E33" s="73" t="s">
        <v>75</v>
      </c>
      <c r="F33" s="81" t="s">
        <v>43</v>
      </c>
    </row>
    <row r="34" spans="2:6" ht="45" customHeight="1">
      <c r="B34" s="254"/>
      <c r="C34" s="90" t="s">
        <v>76</v>
      </c>
      <c r="D34" s="80" t="s">
        <v>80</v>
      </c>
      <c r="E34" s="73" t="s">
        <v>81</v>
      </c>
      <c r="F34" s="81" t="s">
        <v>85</v>
      </c>
    </row>
    <row r="35" spans="2:6" ht="45" customHeight="1" thickBot="1">
      <c r="B35" s="255"/>
      <c r="C35" s="92" t="s">
        <v>86</v>
      </c>
      <c r="D35" s="82" t="s">
        <v>35</v>
      </c>
      <c r="E35" s="83"/>
      <c r="F35" s="84"/>
    </row>
    <row r="36" spans="2:6" ht="45" customHeight="1">
      <c r="B36" s="253" t="s">
        <v>156</v>
      </c>
      <c r="C36" s="109" t="s">
        <v>45</v>
      </c>
      <c r="D36" s="91" t="s">
        <v>36</v>
      </c>
      <c r="E36" s="73" t="s">
        <v>26</v>
      </c>
      <c r="F36" s="81" t="s">
        <v>44</v>
      </c>
    </row>
    <row r="37" spans="2:6" ht="45" customHeight="1">
      <c r="B37" s="254"/>
      <c r="C37" s="110" t="s">
        <v>93</v>
      </c>
      <c r="D37" s="91" t="s">
        <v>37</v>
      </c>
      <c r="E37" s="73" t="s">
        <v>25</v>
      </c>
      <c r="F37" s="81" t="s">
        <v>44</v>
      </c>
    </row>
    <row r="38" spans="2:6" ht="45" customHeight="1">
      <c r="B38" s="254"/>
      <c r="C38" s="110" t="s">
        <v>51</v>
      </c>
      <c r="D38" s="91" t="s">
        <v>38</v>
      </c>
      <c r="E38" s="73" t="s">
        <v>24</v>
      </c>
      <c r="F38" s="81" t="s">
        <v>44</v>
      </c>
    </row>
    <row r="39" spans="2:6" ht="45" customHeight="1">
      <c r="B39" s="254"/>
      <c r="C39" s="110" t="s">
        <v>46</v>
      </c>
      <c r="D39" s="91" t="s">
        <v>39</v>
      </c>
      <c r="E39" s="73" t="s">
        <v>20</v>
      </c>
      <c r="F39" s="81"/>
    </row>
    <row r="40" spans="2:6" ht="45" customHeight="1">
      <c r="B40" s="254"/>
      <c r="C40" s="110" t="s">
        <v>94</v>
      </c>
      <c r="D40" s="91" t="s">
        <v>40</v>
      </c>
      <c r="E40" s="73" t="s">
        <v>21</v>
      </c>
      <c r="F40" s="81" t="s">
        <v>44</v>
      </c>
    </row>
    <row r="41" spans="2:6" ht="45" customHeight="1">
      <c r="B41" s="254"/>
      <c r="C41" s="110" t="s">
        <v>47</v>
      </c>
      <c r="D41" s="91" t="s">
        <v>41</v>
      </c>
      <c r="E41" s="73" t="s">
        <v>22</v>
      </c>
      <c r="F41" s="81" t="s">
        <v>44</v>
      </c>
    </row>
    <row r="42" spans="2:6" ht="45" customHeight="1" thickBot="1">
      <c r="B42" s="255"/>
      <c r="C42" s="111" t="s">
        <v>48</v>
      </c>
      <c r="D42" s="91" t="s">
        <v>42</v>
      </c>
      <c r="E42" s="73" t="s">
        <v>23</v>
      </c>
      <c r="F42" s="81" t="s">
        <v>44</v>
      </c>
    </row>
  </sheetData>
  <autoFilter ref="B2:F42"/>
  <mergeCells count="12">
    <mergeCell ref="B36:B42"/>
    <mergeCell ref="B20:F20"/>
    <mergeCell ref="B21:B28"/>
    <mergeCell ref="B4:B9"/>
    <mergeCell ref="B10:B12"/>
    <mergeCell ref="AD21:AD28"/>
    <mergeCell ref="AF21:AF28"/>
    <mergeCell ref="B1:E1"/>
    <mergeCell ref="B29:F29"/>
    <mergeCell ref="B30:B35"/>
    <mergeCell ref="B3:F3"/>
    <mergeCell ref="B15:B19"/>
  </mergeCells>
  <phoneticPr fontId="3" type="noConversion"/>
  <conditionalFormatting sqref="D21:D28">
    <cfRule type="duplicateValues" dxfId="77" priority="7"/>
  </conditionalFormatting>
  <conditionalFormatting sqref="D10:D18">
    <cfRule type="duplicateValues" dxfId="76" priority="5"/>
  </conditionalFormatting>
  <conditionalFormatting sqref="D19">
    <cfRule type="duplicateValues" dxfId="75" priority="1"/>
  </conditionalFormatting>
  <dataValidations count="2">
    <dataValidation type="whole" allowBlank="1" showInputMessage="1" showErrorMessage="1" errorTitle="Non-Numeric or abnormal value" error="Enter Numbers only between 0 and 99999" sqref="F21:AA27 E23:E26">
      <formula1>0</formula1>
      <formula2>99999</formula2>
    </dataValidation>
    <dataValidation allowBlank="1" showInputMessage="1" showErrorMessage="1" errorTitle="Non-Numeric or abnormal value" error="Enter Numbers only between 0 and 99999" sqref="E28:AA2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05"/>
  <sheetViews>
    <sheetView showGridLines="0" tabSelected="1" showRuler="0" zoomScale="40" zoomScaleNormal="40" zoomScaleSheetLayoutView="68" zoomScalePageLayoutView="21" workbookViewId="0">
      <pane xSplit="2" ySplit="6" topLeftCell="C7" activePane="bottomRight" state="frozen"/>
      <selection pane="topRight" activeCell="C1" sqref="C1"/>
      <selection pane="bottomLeft" activeCell="A7" sqref="A7"/>
      <selection pane="bottomRight" activeCell="H23" sqref="H23"/>
    </sheetView>
  </sheetViews>
  <sheetFormatPr defaultColWidth="9.1328125" defaultRowHeight="21"/>
  <cols>
    <col min="1" max="1" width="44.59765625" style="48" customWidth="1" collapsed="1"/>
    <col min="2" max="2" width="104.59765625" style="49" customWidth="1" collapsed="1"/>
    <col min="3" max="3" width="14.3984375" style="228" customWidth="1" collapsed="1"/>
    <col min="4" max="27" width="7.59765625" style="35" customWidth="1" collapsed="1"/>
    <col min="28" max="35" width="7.59765625" style="119" customWidth="1"/>
    <col min="36" max="36" width="12.46484375" style="35" bestFit="1" customWidth="1" collapsed="1"/>
    <col min="37" max="37" width="8.3984375" style="44" hidden="1" customWidth="1" collapsed="1"/>
    <col min="38" max="38" width="22.9296875" style="36" bestFit="1" customWidth="1" collapsed="1"/>
    <col min="39" max="39" width="5.73046875" style="35" hidden="1" customWidth="1" collapsed="1"/>
    <col min="40" max="40" width="33.265625" style="35" hidden="1" customWidth="1" collapsed="1"/>
    <col min="41" max="42" width="9.1328125" style="26" collapsed="1"/>
    <col min="43" max="16384" width="9.1328125" style="35" collapsed="1"/>
  </cols>
  <sheetData>
    <row r="1" spans="1:42" s="10" customFormat="1" ht="39.75" customHeight="1" thickBot="1">
      <c r="A1" s="5" t="s">
        <v>55</v>
      </c>
      <c r="B1" s="273" t="s">
        <v>87</v>
      </c>
      <c r="C1" s="274"/>
      <c r="D1" s="278" t="s">
        <v>30</v>
      </c>
      <c r="E1" s="279"/>
      <c r="F1" s="292" t="s">
        <v>88</v>
      </c>
      <c r="G1" s="293"/>
      <c r="H1" s="278" t="s">
        <v>54</v>
      </c>
      <c r="I1" s="279"/>
      <c r="J1" s="279"/>
      <c r="K1" s="292" t="s">
        <v>89</v>
      </c>
      <c r="L1" s="292"/>
      <c r="M1" s="292"/>
      <c r="N1" s="292"/>
      <c r="O1" s="292"/>
      <c r="P1" s="292"/>
      <c r="Q1" s="292"/>
      <c r="R1" s="279" t="s">
        <v>61</v>
      </c>
      <c r="S1" s="279"/>
      <c r="T1" s="292" t="s">
        <v>90</v>
      </c>
      <c r="U1" s="292"/>
      <c r="V1" s="293"/>
      <c r="W1" s="278" t="s">
        <v>56</v>
      </c>
      <c r="X1" s="279"/>
      <c r="Y1" s="6" t="s">
        <v>91</v>
      </c>
      <c r="Z1" s="7" t="s">
        <v>57</v>
      </c>
      <c r="AA1" s="280">
        <v>2020</v>
      </c>
      <c r="AB1" s="280"/>
      <c r="AC1" s="280"/>
      <c r="AD1" s="280"/>
      <c r="AE1" s="280"/>
      <c r="AF1" s="280"/>
      <c r="AG1" s="280"/>
      <c r="AH1" s="280"/>
      <c r="AI1" s="280"/>
      <c r="AJ1" s="281"/>
      <c r="AK1" s="270" t="s">
        <v>58</v>
      </c>
      <c r="AL1" s="271"/>
      <c r="AM1" s="271"/>
      <c r="AN1" s="271"/>
      <c r="AO1" s="8"/>
      <c r="AP1" s="9"/>
    </row>
    <row r="2" spans="1:42" s="12" customFormat="1" ht="21.4" hidden="1" thickBot="1">
      <c r="A2" s="272" t="s">
        <v>27</v>
      </c>
      <c r="B2" s="272"/>
      <c r="C2" s="272"/>
      <c r="D2" s="272"/>
      <c r="E2" s="272"/>
      <c r="F2" s="272"/>
      <c r="G2" s="272"/>
      <c r="H2" s="272"/>
      <c r="I2" s="272"/>
      <c r="J2" s="272"/>
      <c r="K2" s="272"/>
      <c r="L2" s="272"/>
      <c r="M2" s="272"/>
      <c r="N2" s="272"/>
      <c r="O2" s="272"/>
      <c r="P2" s="272"/>
      <c r="Q2" s="272"/>
      <c r="R2" s="272"/>
      <c r="S2" s="272"/>
      <c r="T2" s="272"/>
      <c r="U2" s="272"/>
      <c r="V2" s="272"/>
      <c r="W2" s="272"/>
      <c r="X2" s="272"/>
      <c r="Y2" s="272"/>
      <c r="Z2" s="272"/>
      <c r="AA2" s="272"/>
      <c r="AB2" s="272"/>
      <c r="AC2" s="272"/>
      <c r="AD2" s="272"/>
      <c r="AE2" s="272"/>
      <c r="AF2" s="272"/>
      <c r="AG2" s="272"/>
      <c r="AH2" s="272"/>
      <c r="AI2" s="272"/>
      <c r="AJ2" s="272"/>
      <c r="AK2" s="272"/>
      <c r="AL2" s="11"/>
      <c r="AO2" s="8"/>
      <c r="AP2" s="13"/>
    </row>
    <row r="3" spans="1:42" s="12" customFormat="1" ht="21.4" hidden="1" thickBot="1">
      <c r="A3" s="14" t="s">
        <v>98</v>
      </c>
      <c r="B3" s="15"/>
      <c r="C3" s="228"/>
      <c r="D3" s="16" t="s">
        <v>99</v>
      </c>
      <c r="E3" s="17">
        <v>1</v>
      </c>
      <c r="F3" s="18" t="s">
        <v>100</v>
      </c>
      <c r="G3" s="19">
        <v>1</v>
      </c>
      <c r="H3" s="18" t="s">
        <v>101</v>
      </c>
      <c r="I3" s="19">
        <v>1</v>
      </c>
      <c r="AK3" s="20"/>
      <c r="AL3" s="15"/>
      <c r="AO3" s="8"/>
      <c r="AP3" s="13"/>
    </row>
    <row r="4" spans="1:42" s="22" customFormat="1" ht="39.75" customHeight="1" thickBot="1">
      <c r="A4" s="290" t="s">
        <v>190</v>
      </c>
      <c r="B4" s="291"/>
      <c r="C4" s="291"/>
      <c r="D4" s="288" t="s">
        <v>122</v>
      </c>
      <c r="E4" s="288"/>
      <c r="F4" s="289"/>
      <c r="G4" s="289"/>
      <c r="H4" s="289"/>
      <c r="I4" s="289"/>
      <c r="J4" s="289"/>
      <c r="K4" s="289"/>
      <c r="L4" s="289"/>
      <c r="M4" s="289"/>
      <c r="N4" s="289"/>
      <c r="O4" s="289"/>
      <c r="P4" s="289"/>
      <c r="Q4" s="289"/>
      <c r="R4" s="289"/>
      <c r="S4" s="289"/>
      <c r="T4" s="289"/>
      <c r="U4" s="289"/>
      <c r="V4" s="289"/>
      <c r="W4" s="282" t="s">
        <v>123</v>
      </c>
      <c r="X4" s="283"/>
      <c r="Y4" s="283"/>
      <c r="Z4" s="283"/>
      <c r="AA4" s="283"/>
      <c r="AB4" s="283"/>
      <c r="AC4" s="283"/>
      <c r="AD4" s="283"/>
      <c r="AE4" s="283"/>
      <c r="AF4" s="283"/>
      <c r="AG4" s="283"/>
      <c r="AH4" s="283"/>
      <c r="AI4" s="283"/>
      <c r="AJ4" s="283"/>
      <c r="AK4" s="283"/>
      <c r="AL4" s="283"/>
      <c r="AM4" s="283"/>
      <c r="AN4" s="284"/>
      <c r="AO4" s="50"/>
      <c r="AP4" s="21"/>
    </row>
    <row r="5" spans="1:42" s="27" customFormat="1" ht="26.25" customHeight="1">
      <c r="A5" s="309" t="s">
        <v>17</v>
      </c>
      <c r="B5" s="286" t="s">
        <v>52</v>
      </c>
      <c r="C5" s="392" t="s">
        <v>49</v>
      </c>
      <c r="D5" s="275" t="s">
        <v>0</v>
      </c>
      <c r="E5" s="275"/>
      <c r="F5" s="275" t="s">
        <v>1</v>
      </c>
      <c r="G5" s="275"/>
      <c r="H5" s="275" t="s">
        <v>2</v>
      </c>
      <c r="I5" s="275"/>
      <c r="J5" s="275" t="s">
        <v>3</v>
      </c>
      <c r="K5" s="275"/>
      <c r="L5" s="275" t="s">
        <v>4</v>
      </c>
      <c r="M5" s="275"/>
      <c r="N5" s="275" t="s">
        <v>5</v>
      </c>
      <c r="O5" s="275"/>
      <c r="P5" s="275" t="s">
        <v>6</v>
      </c>
      <c r="Q5" s="275"/>
      <c r="R5" s="275" t="s">
        <v>7</v>
      </c>
      <c r="S5" s="275"/>
      <c r="T5" s="275" t="s">
        <v>8</v>
      </c>
      <c r="U5" s="275"/>
      <c r="V5" s="275" t="s">
        <v>13</v>
      </c>
      <c r="W5" s="275"/>
      <c r="X5" s="275" t="s">
        <v>14</v>
      </c>
      <c r="Y5" s="275"/>
      <c r="Z5" s="275" t="s">
        <v>9</v>
      </c>
      <c r="AA5" s="285"/>
      <c r="AB5" s="275" t="s">
        <v>177</v>
      </c>
      <c r="AC5" s="285"/>
      <c r="AD5" s="275" t="s">
        <v>178</v>
      </c>
      <c r="AE5" s="285"/>
      <c r="AF5" s="275" t="s">
        <v>179</v>
      </c>
      <c r="AG5" s="285"/>
      <c r="AH5" s="275" t="s">
        <v>180</v>
      </c>
      <c r="AI5" s="285"/>
      <c r="AJ5" s="296" t="s">
        <v>12</v>
      </c>
      <c r="AK5" s="294" t="s">
        <v>53</v>
      </c>
      <c r="AL5" s="23" t="s">
        <v>53</v>
      </c>
      <c r="AM5" s="276" t="s">
        <v>60</v>
      </c>
      <c r="AN5" s="24" t="s">
        <v>104</v>
      </c>
      <c r="AO5" s="25"/>
      <c r="AP5" s="26"/>
    </row>
    <row r="6" spans="1:42" s="27" customFormat="1" ht="27" customHeight="1" thickBot="1">
      <c r="A6" s="310"/>
      <c r="B6" s="287"/>
      <c r="C6" s="393"/>
      <c r="D6" s="28" t="s">
        <v>10</v>
      </c>
      <c r="E6" s="28" t="s">
        <v>11</v>
      </c>
      <c r="F6" s="28" t="s">
        <v>10</v>
      </c>
      <c r="G6" s="28" t="s">
        <v>11</v>
      </c>
      <c r="H6" s="28" t="s">
        <v>10</v>
      </c>
      <c r="I6" s="28" t="s">
        <v>11</v>
      </c>
      <c r="J6" s="28" t="s">
        <v>10</v>
      </c>
      <c r="K6" s="28" t="s">
        <v>11</v>
      </c>
      <c r="L6" s="28" t="s">
        <v>10</v>
      </c>
      <c r="M6" s="28" t="s">
        <v>11</v>
      </c>
      <c r="N6" s="28" t="s">
        <v>10</v>
      </c>
      <c r="O6" s="28" t="s">
        <v>11</v>
      </c>
      <c r="P6" s="28" t="s">
        <v>10</v>
      </c>
      <c r="Q6" s="28" t="s">
        <v>11</v>
      </c>
      <c r="R6" s="28" t="s">
        <v>10</v>
      </c>
      <c r="S6" s="28" t="s">
        <v>11</v>
      </c>
      <c r="T6" s="28" t="s">
        <v>10</v>
      </c>
      <c r="U6" s="28" t="s">
        <v>11</v>
      </c>
      <c r="V6" s="28" t="s">
        <v>10</v>
      </c>
      <c r="W6" s="28" t="s">
        <v>11</v>
      </c>
      <c r="X6" s="28" t="s">
        <v>10</v>
      </c>
      <c r="Y6" s="28" t="s">
        <v>11</v>
      </c>
      <c r="Z6" s="28" t="s">
        <v>10</v>
      </c>
      <c r="AA6" s="28" t="s">
        <v>11</v>
      </c>
      <c r="AB6" s="28" t="s">
        <v>10</v>
      </c>
      <c r="AC6" s="28" t="s">
        <v>11</v>
      </c>
      <c r="AD6" s="28" t="s">
        <v>10</v>
      </c>
      <c r="AE6" s="28" t="s">
        <v>11</v>
      </c>
      <c r="AF6" s="28" t="s">
        <v>10</v>
      </c>
      <c r="AG6" s="28" t="s">
        <v>11</v>
      </c>
      <c r="AH6" s="28" t="s">
        <v>10</v>
      </c>
      <c r="AI6" s="28" t="s">
        <v>11</v>
      </c>
      <c r="AJ6" s="297"/>
      <c r="AK6" s="295"/>
      <c r="AL6" s="29" t="str">
        <f>IF(LEN(A54)-LEN(SUBSTITUTE(A54,"*",""))&gt;0," Total Errors are "&amp;(LEN(A54)-LEN(SUBSTITUTE(A54,"*",""))),"")</f>
        <v/>
      </c>
      <c r="AM6" s="277"/>
      <c r="AN6" s="30" t="str">
        <f>IF(LEN(A76)-LEN(SUBSTITUTE(A76,"*",""))&gt;0," Total Warnings are "&amp;(LEN(A76)-LEN(SUBSTITUTE(A76,"*",""))),"")</f>
        <v/>
      </c>
      <c r="AO6" s="25"/>
      <c r="AP6" s="26"/>
    </row>
    <row r="7" spans="1:42" ht="25.9" thickBot="1">
      <c r="A7" s="306" t="s">
        <v>174</v>
      </c>
      <c r="B7" s="307"/>
      <c r="C7" s="307"/>
      <c r="D7" s="307"/>
      <c r="E7" s="307"/>
      <c r="F7" s="307"/>
      <c r="G7" s="307"/>
      <c r="H7" s="307"/>
      <c r="I7" s="307"/>
      <c r="J7" s="307"/>
      <c r="K7" s="307"/>
      <c r="L7" s="307"/>
      <c r="M7" s="307"/>
      <c r="N7" s="307"/>
      <c r="O7" s="307"/>
      <c r="P7" s="307"/>
      <c r="Q7" s="307"/>
      <c r="R7" s="307"/>
      <c r="S7" s="307"/>
      <c r="T7" s="307"/>
      <c r="U7" s="307"/>
      <c r="V7" s="307"/>
      <c r="W7" s="307"/>
      <c r="X7" s="307"/>
      <c r="Y7" s="307"/>
      <c r="Z7" s="307"/>
      <c r="AA7" s="307"/>
      <c r="AB7" s="307"/>
      <c r="AC7" s="307"/>
      <c r="AD7" s="307"/>
      <c r="AE7" s="307"/>
      <c r="AF7" s="307"/>
      <c r="AG7" s="307"/>
      <c r="AH7" s="307"/>
      <c r="AI7" s="307"/>
      <c r="AJ7" s="307"/>
      <c r="AK7" s="307"/>
      <c r="AL7" s="307"/>
      <c r="AM7" s="307"/>
      <c r="AN7" s="308"/>
      <c r="AO7" s="33"/>
      <c r="AP7" s="34"/>
    </row>
    <row r="8" spans="1:42" hidden="1">
      <c r="A8" s="313" t="s">
        <v>17</v>
      </c>
      <c r="B8" s="311" t="s">
        <v>52</v>
      </c>
      <c r="C8" s="395" t="s">
        <v>49</v>
      </c>
      <c r="D8" s="394" t="s">
        <v>0</v>
      </c>
      <c r="E8" s="301"/>
      <c r="F8" s="300" t="s">
        <v>1</v>
      </c>
      <c r="G8" s="301"/>
      <c r="H8" s="300" t="s">
        <v>2</v>
      </c>
      <c r="I8" s="301"/>
      <c r="J8" s="300" t="s">
        <v>3</v>
      </c>
      <c r="K8" s="301"/>
      <c r="L8" s="300" t="s">
        <v>4</v>
      </c>
      <c r="M8" s="301"/>
      <c r="N8" s="300" t="s">
        <v>5</v>
      </c>
      <c r="O8" s="301"/>
      <c r="P8" s="300" t="s">
        <v>6</v>
      </c>
      <c r="Q8" s="301"/>
      <c r="R8" s="300" t="s">
        <v>7</v>
      </c>
      <c r="S8" s="301"/>
      <c r="T8" s="300" t="s">
        <v>8</v>
      </c>
      <c r="U8" s="301"/>
      <c r="V8" s="300" t="s">
        <v>13</v>
      </c>
      <c r="W8" s="301"/>
      <c r="X8" s="300" t="s">
        <v>14</v>
      </c>
      <c r="Y8" s="301"/>
      <c r="Z8" s="300" t="s">
        <v>9</v>
      </c>
      <c r="AA8" s="301"/>
      <c r="AB8" s="120"/>
      <c r="AC8" s="120"/>
      <c r="AD8" s="120"/>
      <c r="AE8" s="120"/>
      <c r="AF8" s="120"/>
      <c r="AG8" s="120"/>
      <c r="AH8" s="120"/>
      <c r="AI8" s="120"/>
      <c r="AJ8" s="304" t="s">
        <v>12</v>
      </c>
      <c r="AK8" s="359" t="s">
        <v>53</v>
      </c>
      <c r="AL8" s="356" t="s">
        <v>59</v>
      </c>
      <c r="AM8" s="302" t="s">
        <v>60</v>
      </c>
      <c r="AN8" s="302" t="s">
        <v>60</v>
      </c>
      <c r="AO8" s="33"/>
      <c r="AP8" s="34"/>
    </row>
    <row r="9" spans="1:42" ht="21.4" hidden="1" thickBot="1">
      <c r="A9" s="314"/>
      <c r="B9" s="312"/>
      <c r="C9" s="396"/>
      <c r="D9" s="39" t="s">
        <v>10</v>
      </c>
      <c r="E9" s="39" t="s">
        <v>11</v>
      </c>
      <c r="F9" s="39" t="s">
        <v>10</v>
      </c>
      <c r="G9" s="39" t="s">
        <v>11</v>
      </c>
      <c r="H9" s="39" t="s">
        <v>10</v>
      </c>
      <c r="I9" s="39" t="s">
        <v>11</v>
      </c>
      <c r="J9" s="39" t="s">
        <v>10</v>
      </c>
      <c r="K9" s="39" t="s">
        <v>11</v>
      </c>
      <c r="L9" s="39" t="s">
        <v>10</v>
      </c>
      <c r="M9" s="39" t="s">
        <v>11</v>
      </c>
      <c r="N9" s="39" t="s">
        <v>10</v>
      </c>
      <c r="O9" s="39" t="s">
        <v>11</v>
      </c>
      <c r="P9" s="39" t="s">
        <v>10</v>
      </c>
      <c r="Q9" s="39" t="s">
        <v>11</v>
      </c>
      <c r="R9" s="39" t="s">
        <v>10</v>
      </c>
      <c r="S9" s="39" t="s">
        <v>11</v>
      </c>
      <c r="T9" s="39" t="s">
        <v>10</v>
      </c>
      <c r="U9" s="39" t="s">
        <v>11</v>
      </c>
      <c r="V9" s="39" t="s">
        <v>10</v>
      </c>
      <c r="W9" s="39" t="s">
        <v>11</v>
      </c>
      <c r="X9" s="39" t="s">
        <v>10</v>
      </c>
      <c r="Y9" s="39" t="s">
        <v>11</v>
      </c>
      <c r="Z9" s="39" t="s">
        <v>10</v>
      </c>
      <c r="AA9" s="39" t="s">
        <v>11</v>
      </c>
      <c r="AB9" s="121"/>
      <c r="AC9" s="121"/>
      <c r="AD9" s="121"/>
      <c r="AE9" s="121"/>
      <c r="AF9" s="121"/>
      <c r="AG9" s="121"/>
      <c r="AH9" s="121"/>
      <c r="AI9" s="121"/>
      <c r="AJ9" s="305"/>
      <c r="AK9" s="360"/>
      <c r="AL9" s="357"/>
      <c r="AM9" s="358"/>
      <c r="AN9" s="303"/>
      <c r="AO9" s="33"/>
      <c r="AP9" s="34"/>
    </row>
    <row r="10" spans="1:42" ht="30" customHeight="1">
      <c r="A10" s="364" t="s">
        <v>131</v>
      </c>
      <c r="B10" s="123" t="s">
        <v>67</v>
      </c>
      <c r="C10" s="230" t="s">
        <v>68</v>
      </c>
      <c r="D10" s="124"/>
      <c r="E10" s="125"/>
      <c r="F10" s="125"/>
      <c r="G10" s="125"/>
      <c r="H10" s="125"/>
      <c r="I10" s="125"/>
      <c r="J10" s="125"/>
      <c r="K10" s="125"/>
      <c r="L10" s="125"/>
      <c r="M10" s="125"/>
      <c r="N10" s="125"/>
      <c r="O10" s="125"/>
      <c r="P10" s="125"/>
      <c r="Q10" s="125"/>
      <c r="R10" s="125"/>
      <c r="S10" s="125"/>
      <c r="T10" s="125"/>
      <c r="U10" s="125"/>
      <c r="V10" s="125"/>
      <c r="W10" s="125"/>
      <c r="X10" s="125"/>
      <c r="Y10" s="126"/>
      <c r="Z10" s="127">
        <f>SUM(AB10,AD10,AF10,AH10)</f>
        <v>0</v>
      </c>
      <c r="AA10" s="128">
        <f>SUM(AC10,AE10,AG10,AI10)</f>
        <v>0</v>
      </c>
      <c r="AB10" s="129"/>
      <c r="AC10" s="125"/>
      <c r="AD10" s="125"/>
      <c r="AE10" s="125"/>
      <c r="AF10" s="125"/>
      <c r="AG10" s="125"/>
      <c r="AH10" s="125"/>
      <c r="AI10" s="130"/>
      <c r="AJ10" s="131">
        <f t="shared" ref="AJ10:AJ41" si="0">SUM(D10:AA10)</f>
        <v>0</v>
      </c>
      <c r="AK10" s="40" t="str">
        <f>CONCATENATE(IF(D29&lt;&gt;SUM(D16,D17,D18)," * Total TX_RTT By Population Type "&amp;D8&amp;" "&amp;D9&amp;" is Not equal to Total TX_RTT By Duration of Treatment"&amp;CHAR(10),""),IF(E29&lt;&gt;SUM(E16,E17,E18)," * Total TX_RTT By Population Type "&amp;D8&amp;" "&amp;E9&amp;" is Not equal to Total TX_RTT By Duration of Treatment"&amp;CHAR(10),""),IF(F29&lt;&gt;SUM(F16,F17,F18)," * Total TX_RTT By Population Type "&amp;F8&amp;" "&amp;F9&amp;" is Not equal to Total TX_RTT By Duration of Treatment"&amp;CHAR(10),""),IF(G29&lt;&gt;SUM(G16,G17,G18)," * Total TX_RTT By Population Type "&amp;F8&amp;" "&amp;G9&amp;" is Not equal to Total TX_RTT By Duration of Treatment"&amp;CHAR(10),""),IF(H29&lt;&gt;SUM(H16,H17,H18)," * Total TX_RTT By Population Type "&amp;H8&amp;" "&amp;H9&amp;" is Not equal to Total TX_RTT By Duration of Treatment"&amp;CHAR(10),""),IF(I29&lt;&gt;SUM(I16,I17,I18)," * Total TX_RTT By Population Type "&amp;H8&amp;" "&amp;I9&amp;" is Not equal to Total TX_RTT By Duration of Treatment"&amp;CHAR(10),""),IF(J29&lt;&gt;SUM(J16,J17,J18)," * Total TX_RTT By Population Type "&amp;J8&amp;" "&amp;J9&amp;" is Not equal to Total TX_RTT By Duration of Treatment"&amp;CHAR(10),""),IF(K29&lt;&gt;SUM(K16,K17,K18)," * Total TX_RTT By Population Type "&amp;J8&amp;" "&amp;K9&amp;" is Not equal to Total TX_RTT By Duration of Treatment"&amp;CHAR(10),""),IF(L29&lt;&gt;SUM(L16,L17,L18)," * Total TX_RTT By Population Type "&amp;L8&amp;" "&amp;L9&amp;" is Not equal to Total TX_RTT By Duration of Treatment"&amp;CHAR(10),""),IF(M29&lt;&gt;SUM(M16,M17,M18)," * Total TX_RTT By Population Type "&amp;L8&amp;" "&amp;M9&amp;" is Not equal to Total TX_RTT By Duration of Treatment"&amp;CHAR(10),""),IF(N29&lt;&gt;SUM(N16,N17,N18)," * Total TX_RTT By Population Type "&amp;N8&amp;" "&amp;N9&amp;" is Not equal to Total TX_RTT By Duration of Treatment"&amp;CHAR(10),""),IF(O29&lt;&gt;SUM(O16,O17,O18)," * Total TX_RTT By Population Type "&amp;N8&amp;" "&amp;O9&amp;" is Not equal to Total TX_RTT By Duration of Treatment"&amp;CHAR(10),""),IF(P29&lt;&gt;SUM(P16,P17,P18)," * Total TX_RTT By Population Type "&amp;P8&amp;" "&amp;P9&amp;" is Not equal to Total TX_RTT By Duration of Treatment"&amp;CHAR(10),""),IF(Q29&lt;&gt;SUM(Q16,Q17,Q18)," * Total TX_RTT By Population Type "&amp;P8&amp;" "&amp;Q9&amp;" is Not equal to Total TX_RTT By Duration of Treatment"&amp;CHAR(10),""),IF(R29&lt;&gt;SUM(R16,R17,R18)," * Total TX_RTT By Population Type "&amp;R8&amp;" "&amp;R9&amp;" is Not equal to Total TX_RTT By Duration of Treatment"&amp;CHAR(10),""),IF(S29&lt;&gt;SUM(S16,S17,S18)," * Total TX_RTT By Population Type "&amp;R8&amp;" "&amp;S9&amp;" is Not equal to Total TX_RTT By Duration of Treatment"&amp;CHAR(10),""),IF(T29&lt;&gt;SUM(T16,T17,T18)," * Total TX_RTT By Population Type "&amp;T8&amp;" "&amp;T9&amp;" is Not equal to Total TX_RTT By Duration of Treatment"&amp;CHAR(10),""),IF(U29&lt;&gt;SUM(U16,U17,U18)," * Total TX_RTT By Population Type "&amp;T8&amp;" "&amp;U9&amp;" is Not equal to Total TX_RTT By Duration of Treatment"&amp;CHAR(10),""),IF(V29&lt;&gt;SUM(V16,V17,V18)," * Total TX_RTT By Population Type "&amp;V8&amp;" "&amp;V9&amp;" is Not equal to Total TX_RTT By Duration of Treatment"&amp;CHAR(10),""),IF(W29&lt;&gt;SUM(W16,W17,W18)," * Total TX_RTT By Population Type "&amp;V8&amp;" "&amp;W9&amp;" is Not equal to Total TX_RTT By Duration of Treatment"&amp;CHAR(10),""),IF(X29&lt;&gt;SUM(X16,X17,X18)," * Total TX_RTT By Population Type "&amp;X8&amp;" "&amp;X9&amp;" is Not equal to Total TX_RTT By Duration of Treatment"&amp;CHAR(10),""),IF(Y29&lt;&gt;SUM(Y16,Y17,Y18)," * Total TX_RTT By Population Type "&amp;X8&amp;" "&amp;Y9&amp;" is Not equal to Total TX_RTT By Duration of Treatment"&amp;CHAR(10),""),IF(Z29&lt;&gt;SUM(Z16,Z17,Z18)," * Total TX_RTT By Population Type "&amp;Z8&amp;" "&amp;Z9&amp;" is Not equal to Total TX_RTT By Duration of Treatment"&amp;CHAR(10),""),IF(AA29&lt;&gt;SUM(AA16,AA17,AA18)," * Total TX_RTT By Population Type "&amp;Z8&amp;" "&amp;AA9&amp;" is Not equal to Total TX_RTT By Duration of Treatment"&amp;CHAR(10),""))</f>
        <v/>
      </c>
      <c r="AL10" s="374" t="str">
        <f>CONCATENATE(AK36,AK40,AK42,AK43,AK44,AK45,AK46,AK47,AK48,AK49,AK10,AK27,AK28,AK29,AK32,AK33,AK34,AK11,AK12,AK13,AK14,AK15,AK16,AK17,AK18,AK19,AK20,AK30,AK31,AK37,AK38,AK41,AK21)</f>
        <v/>
      </c>
      <c r="AM10" s="41"/>
      <c r="AN10" s="298" t="str">
        <f>CONCATENATE(AM36,AM40,AM42,AM43,AM44,AM45,AM46,AM47,AM48,AM49)</f>
        <v/>
      </c>
      <c r="AO10" s="33"/>
      <c r="AP10" s="34"/>
    </row>
    <row r="11" spans="1:42" ht="38.25" customHeight="1">
      <c r="A11" s="365"/>
      <c r="B11" s="132" t="s">
        <v>62</v>
      </c>
      <c r="C11" s="231" t="s">
        <v>69</v>
      </c>
      <c r="D11" s="133"/>
      <c r="E11" s="134"/>
      <c r="F11" s="134"/>
      <c r="G11" s="134"/>
      <c r="H11" s="134"/>
      <c r="I11" s="134"/>
      <c r="J11" s="134"/>
      <c r="K11" s="134"/>
      <c r="L11" s="134"/>
      <c r="M11" s="134"/>
      <c r="N11" s="134"/>
      <c r="O11" s="134"/>
      <c r="P11" s="134"/>
      <c r="Q11" s="134"/>
      <c r="R11" s="134"/>
      <c r="S11" s="134"/>
      <c r="T11" s="134"/>
      <c r="U11" s="134"/>
      <c r="V11" s="134"/>
      <c r="W11" s="134"/>
      <c r="X11" s="134"/>
      <c r="Y11" s="135"/>
      <c r="Z11" s="136">
        <f t="shared" ref="Z11:Z20" si="1">SUM(AB11,AD11,AF11,AH11)</f>
        <v>0</v>
      </c>
      <c r="AA11" s="137">
        <f t="shared" ref="AA11:AA20" si="2">SUM(AC11,AE11,AG11,AI11)</f>
        <v>0</v>
      </c>
      <c r="AB11" s="138"/>
      <c r="AC11" s="134"/>
      <c r="AD11" s="134"/>
      <c r="AE11" s="134"/>
      <c r="AF11" s="134"/>
      <c r="AG11" s="134"/>
      <c r="AH11" s="134"/>
      <c r="AI11" s="139"/>
      <c r="AJ11" s="140">
        <f t="shared" si="0"/>
        <v>0</v>
      </c>
      <c r="AK11" s="40"/>
      <c r="AL11" s="375"/>
      <c r="AM11" s="41"/>
      <c r="AN11" s="299"/>
      <c r="AO11" s="33"/>
      <c r="AP11" s="34"/>
    </row>
    <row r="12" spans="1:42" ht="38.25" customHeight="1">
      <c r="A12" s="365"/>
      <c r="B12" s="132" t="s">
        <v>63</v>
      </c>
      <c r="C12" s="231" t="s">
        <v>70</v>
      </c>
      <c r="D12" s="133"/>
      <c r="E12" s="134"/>
      <c r="F12" s="134"/>
      <c r="G12" s="134"/>
      <c r="H12" s="134"/>
      <c r="I12" s="134"/>
      <c r="J12" s="134"/>
      <c r="K12" s="134"/>
      <c r="L12" s="134"/>
      <c r="M12" s="134"/>
      <c r="N12" s="134"/>
      <c r="O12" s="134"/>
      <c r="P12" s="134"/>
      <c r="Q12" s="134"/>
      <c r="R12" s="134"/>
      <c r="S12" s="134"/>
      <c r="T12" s="134"/>
      <c r="U12" s="134"/>
      <c r="V12" s="134"/>
      <c r="W12" s="134"/>
      <c r="X12" s="134"/>
      <c r="Y12" s="135"/>
      <c r="Z12" s="136">
        <f t="shared" si="1"/>
        <v>0</v>
      </c>
      <c r="AA12" s="137">
        <f t="shared" si="2"/>
        <v>0</v>
      </c>
      <c r="AB12" s="138"/>
      <c r="AC12" s="134"/>
      <c r="AD12" s="134"/>
      <c r="AE12" s="134"/>
      <c r="AF12" s="134"/>
      <c r="AG12" s="134"/>
      <c r="AH12" s="134"/>
      <c r="AI12" s="139"/>
      <c r="AJ12" s="140">
        <f t="shared" si="0"/>
        <v>0</v>
      </c>
      <c r="AK12" s="40"/>
      <c r="AL12" s="375"/>
      <c r="AM12" s="41"/>
      <c r="AN12" s="299"/>
      <c r="AO12" s="33"/>
      <c r="AP12" s="34"/>
    </row>
    <row r="13" spans="1:42" ht="38.25" customHeight="1">
      <c r="A13" s="365"/>
      <c r="B13" s="132" t="s">
        <v>64</v>
      </c>
      <c r="C13" s="231" t="s">
        <v>71</v>
      </c>
      <c r="D13" s="133"/>
      <c r="E13" s="134"/>
      <c r="F13" s="134"/>
      <c r="G13" s="134"/>
      <c r="H13" s="134"/>
      <c r="I13" s="134"/>
      <c r="J13" s="134"/>
      <c r="K13" s="134"/>
      <c r="L13" s="134"/>
      <c r="M13" s="134"/>
      <c r="N13" s="134"/>
      <c r="O13" s="134"/>
      <c r="P13" s="134"/>
      <c r="Q13" s="134"/>
      <c r="R13" s="134"/>
      <c r="S13" s="134"/>
      <c r="T13" s="134"/>
      <c r="U13" s="134"/>
      <c r="V13" s="134"/>
      <c r="W13" s="134"/>
      <c r="X13" s="134"/>
      <c r="Y13" s="135"/>
      <c r="Z13" s="136">
        <f t="shared" si="1"/>
        <v>0</v>
      </c>
      <c r="AA13" s="137">
        <f t="shared" si="2"/>
        <v>0</v>
      </c>
      <c r="AB13" s="138"/>
      <c r="AC13" s="134"/>
      <c r="AD13" s="134"/>
      <c r="AE13" s="134"/>
      <c r="AF13" s="134"/>
      <c r="AG13" s="134"/>
      <c r="AH13" s="134"/>
      <c r="AI13" s="139"/>
      <c r="AJ13" s="140">
        <f t="shared" si="0"/>
        <v>0</v>
      </c>
      <c r="AK13" s="40"/>
      <c r="AL13" s="375"/>
      <c r="AM13" s="41"/>
      <c r="AN13" s="299"/>
      <c r="AO13" s="33"/>
      <c r="AP13" s="34"/>
    </row>
    <row r="14" spans="1:42" ht="38.25" customHeight="1">
      <c r="A14" s="365"/>
      <c r="B14" s="132" t="s">
        <v>65</v>
      </c>
      <c r="C14" s="231" t="s">
        <v>72</v>
      </c>
      <c r="D14" s="133"/>
      <c r="E14" s="134"/>
      <c r="F14" s="134"/>
      <c r="G14" s="134"/>
      <c r="H14" s="134"/>
      <c r="I14" s="134"/>
      <c r="J14" s="134"/>
      <c r="K14" s="134"/>
      <c r="L14" s="134"/>
      <c r="M14" s="134"/>
      <c r="N14" s="134"/>
      <c r="O14" s="134"/>
      <c r="P14" s="134"/>
      <c r="Q14" s="134"/>
      <c r="R14" s="134"/>
      <c r="S14" s="134"/>
      <c r="T14" s="134"/>
      <c r="U14" s="134"/>
      <c r="V14" s="134"/>
      <c r="W14" s="134"/>
      <c r="X14" s="134"/>
      <c r="Y14" s="135"/>
      <c r="Z14" s="136">
        <f t="shared" si="1"/>
        <v>0</v>
      </c>
      <c r="AA14" s="137">
        <f t="shared" si="2"/>
        <v>0</v>
      </c>
      <c r="AB14" s="138"/>
      <c r="AC14" s="134"/>
      <c r="AD14" s="134"/>
      <c r="AE14" s="134"/>
      <c r="AF14" s="134"/>
      <c r="AG14" s="134"/>
      <c r="AH14" s="134"/>
      <c r="AI14" s="139"/>
      <c r="AJ14" s="140">
        <f t="shared" si="0"/>
        <v>0</v>
      </c>
      <c r="AK14" s="40"/>
      <c r="AL14" s="375"/>
      <c r="AM14" s="41"/>
      <c r="AN14" s="299"/>
      <c r="AO14" s="33"/>
      <c r="AP14" s="34"/>
    </row>
    <row r="15" spans="1:42" ht="38.25" customHeight="1" thickBot="1">
      <c r="A15" s="366"/>
      <c r="B15" s="141" t="s">
        <v>66</v>
      </c>
      <c r="C15" s="232" t="s">
        <v>73</v>
      </c>
      <c r="D15" s="142"/>
      <c r="E15" s="143"/>
      <c r="F15" s="143"/>
      <c r="G15" s="143"/>
      <c r="H15" s="143"/>
      <c r="I15" s="143"/>
      <c r="J15" s="143"/>
      <c r="K15" s="143"/>
      <c r="L15" s="143"/>
      <c r="M15" s="143"/>
      <c r="N15" s="143"/>
      <c r="O15" s="143"/>
      <c r="P15" s="143"/>
      <c r="Q15" s="143"/>
      <c r="R15" s="143"/>
      <c r="S15" s="143"/>
      <c r="T15" s="143"/>
      <c r="U15" s="143"/>
      <c r="V15" s="143"/>
      <c r="W15" s="143"/>
      <c r="X15" s="143"/>
      <c r="Y15" s="144"/>
      <c r="Z15" s="145">
        <f t="shared" si="1"/>
        <v>0</v>
      </c>
      <c r="AA15" s="146">
        <f t="shared" si="2"/>
        <v>0</v>
      </c>
      <c r="AB15" s="147"/>
      <c r="AC15" s="143"/>
      <c r="AD15" s="143"/>
      <c r="AE15" s="143"/>
      <c r="AF15" s="143"/>
      <c r="AG15" s="143"/>
      <c r="AH15" s="143"/>
      <c r="AI15" s="148"/>
      <c r="AJ15" s="140">
        <f t="shared" si="0"/>
        <v>0</v>
      </c>
      <c r="AK15" s="40"/>
      <c r="AL15" s="375"/>
      <c r="AM15" s="41"/>
      <c r="AN15" s="299"/>
      <c r="AO15" s="33"/>
      <c r="AP15" s="34"/>
    </row>
    <row r="16" spans="1:42" ht="38.25" customHeight="1">
      <c r="A16" s="367" t="s">
        <v>130</v>
      </c>
      <c r="B16" s="132" t="s">
        <v>127</v>
      </c>
      <c r="C16" s="231" t="s">
        <v>124</v>
      </c>
      <c r="D16" s="149"/>
      <c r="E16" s="149"/>
      <c r="F16" s="149"/>
      <c r="G16" s="149"/>
      <c r="H16" s="149"/>
      <c r="I16" s="149"/>
      <c r="J16" s="149"/>
      <c r="K16" s="149"/>
      <c r="L16" s="149"/>
      <c r="M16" s="149"/>
      <c r="N16" s="149"/>
      <c r="O16" s="149"/>
      <c r="P16" s="149"/>
      <c r="Q16" s="149"/>
      <c r="R16" s="149"/>
      <c r="S16" s="149"/>
      <c r="T16" s="149"/>
      <c r="U16" s="149"/>
      <c r="V16" s="149"/>
      <c r="W16" s="149"/>
      <c r="X16" s="149"/>
      <c r="Y16" s="149"/>
      <c r="Z16" s="150">
        <f t="shared" si="1"/>
        <v>0</v>
      </c>
      <c r="AA16" s="151">
        <f t="shared" si="2"/>
        <v>0</v>
      </c>
      <c r="AB16" s="149"/>
      <c r="AC16" s="149"/>
      <c r="AD16" s="149"/>
      <c r="AE16" s="149"/>
      <c r="AF16" s="149"/>
      <c r="AG16" s="149"/>
      <c r="AH16" s="149"/>
      <c r="AI16" s="149"/>
      <c r="AJ16" s="140">
        <f t="shared" ref="AJ16:AJ19" si="3">SUM(D16:AA16)</f>
        <v>0</v>
      </c>
      <c r="AK16" s="40"/>
      <c r="AL16" s="375"/>
      <c r="AM16" s="41"/>
      <c r="AN16" s="299"/>
      <c r="AO16" s="33"/>
      <c r="AP16" s="34"/>
    </row>
    <row r="17" spans="1:42" ht="38.25" customHeight="1">
      <c r="A17" s="368"/>
      <c r="B17" s="132" t="s">
        <v>128</v>
      </c>
      <c r="C17" s="231" t="s">
        <v>125</v>
      </c>
      <c r="D17" s="138"/>
      <c r="E17" s="138"/>
      <c r="F17" s="138"/>
      <c r="G17" s="138"/>
      <c r="H17" s="138"/>
      <c r="I17" s="138"/>
      <c r="J17" s="138"/>
      <c r="K17" s="138"/>
      <c r="L17" s="138"/>
      <c r="M17" s="138"/>
      <c r="N17" s="138"/>
      <c r="O17" s="138"/>
      <c r="P17" s="138"/>
      <c r="Q17" s="138"/>
      <c r="R17" s="138"/>
      <c r="S17" s="138"/>
      <c r="T17" s="138"/>
      <c r="U17" s="138"/>
      <c r="V17" s="138"/>
      <c r="W17" s="138"/>
      <c r="X17" s="138"/>
      <c r="Y17" s="138"/>
      <c r="Z17" s="136">
        <f t="shared" si="1"/>
        <v>0</v>
      </c>
      <c r="AA17" s="137">
        <f t="shared" si="2"/>
        <v>0</v>
      </c>
      <c r="AB17" s="138"/>
      <c r="AC17" s="138"/>
      <c r="AD17" s="138"/>
      <c r="AE17" s="138"/>
      <c r="AF17" s="138"/>
      <c r="AG17" s="138"/>
      <c r="AH17" s="138"/>
      <c r="AI17" s="138"/>
      <c r="AJ17" s="140">
        <f t="shared" si="3"/>
        <v>0</v>
      </c>
      <c r="AK17" s="40"/>
      <c r="AL17" s="375"/>
      <c r="AM17" s="41"/>
      <c r="AN17" s="299"/>
      <c r="AO17" s="33"/>
      <c r="AP17" s="34"/>
    </row>
    <row r="18" spans="1:42" ht="38.25" customHeight="1" thickBot="1">
      <c r="A18" s="368"/>
      <c r="B18" s="152" t="s">
        <v>129</v>
      </c>
      <c r="C18" s="233" t="s">
        <v>126</v>
      </c>
      <c r="D18" s="153"/>
      <c r="E18" s="153"/>
      <c r="F18" s="153"/>
      <c r="G18" s="153"/>
      <c r="H18" s="153"/>
      <c r="I18" s="153"/>
      <c r="J18" s="153"/>
      <c r="K18" s="153"/>
      <c r="L18" s="153"/>
      <c r="M18" s="153"/>
      <c r="N18" s="153"/>
      <c r="O18" s="153"/>
      <c r="P18" s="153"/>
      <c r="Q18" s="153"/>
      <c r="R18" s="153"/>
      <c r="S18" s="153"/>
      <c r="T18" s="153"/>
      <c r="U18" s="153"/>
      <c r="V18" s="153"/>
      <c r="W18" s="153"/>
      <c r="X18" s="153"/>
      <c r="Y18" s="153"/>
      <c r="Z18" s="156">
        <f t="shared" si="1"/>
        <v>0</v>
      </c>
      <c r="AA18" s="157">
        <f t="shared" si="2"/>
        <v>0</v>
      </c>
      <c r="AB18" s="153"/>
      <c r="AC18" s="153"/>
      <c r="AD18" s="153"/>
      <c r="AE18" s="153"/>
      <c r="AF18" s="153"/>
      <c r="AG18" s="153"/>
      <c r="AH18" s="153"/>
      <c r="AI18" s="153"/>
      <c r="AJ18" s="140">
        <f t="shared" si="3"/>
        <v>0</v>
      </c>
      <c r="AK18" s="40"/>
      <c r="AL18" s="375"/>
      <c r="AM18" s="41"/>
      <c r="AN18" s="299"/>
      <c r="AO18" s="33"/>
      <c r="AP18" s="34"/>
    </row>
    <row r="19" spans="1:42" ht="38.25" customHeight="1" thickBot="1">
      <c r="A19" s="222" t="s">
        <v>160</v>
      </c>
      <c r="B19" s="158" t="s">
        <v>181</v>
      </c>
      <c r="C19" s="233" t="s">
        <v>140</v>
      </c>
      <c r="D19" s="159"/>
      <c r="E19" s="160"/>
      <c r="F19" s="160"/>
      <c r="G19" s="160"/>
      <c r="H19" s="160"/>
      <c r="I19" s="160"/>
      <c r="J19" s="160"/>
      <c r="K19" s="160"/>
      <c r="L19" s="160"/>
      <c r="M19" s="160"/>
      <c r="N19" s="160"/>
      <c r="O19" s="160"/>
      <c r="P19" s="160"/>
      <c r="Q19" s="160"/>
      <c r="R19" s="160"/>
      <c r="S19" s="160"/>
      <c r="T19" s="160"/>
      <c r="U19" s="160"/>
      <c r="V19" s="160"/>
      <c r="W19" s="160"/>
      <c r="X19" s="160"/>
      <c r="Y19" s="161"/>
      <c r="Z19" s="162">
        <f t="shared" si="1"/>
        <v>0</v>
      </c>
      <c r="AA19" s="163">
        <f t="shared" si="2"/>
        <v>0</v>
      </c>
      <c r="AB19" s="164"/>
      <c r="AC19" s="160"/>
      <c r="AD19" s="160"/>
      <c r="AE19" s="160"/>
      <c r="AF19" s="160"/>
      <c r="AG19" s="160"/>
      <c r="AH19" s="160"/>
      <c r="AI19" s="165"/>
      <c r="AJ19" s="140">
        <f t="shared" si="3"/>
        <v>0</v>
      </c>
      <c r="AK19" s="37"/>
      <c r="AL19" s="375"/>
      <c r="AM19" s="38"/>
      <c r="AN19" s="299"/>
      <c r="AO19" s="51"/>
      <c r="AP19" s="34"/>
    </row>
    <row r="20" spans="1:42" ht="60.75" customHeight="1" thickBot="1">
      <c r="A20" s="222" t="s">
        <v>142</v>
      </c>
      <c r="B20" s="158" t="s">
        <v>161</v>
      </c>
      <c r="C20" s="232" t="s">
        <v>141</v>
      </c>
      <c r="D20" s="166"/>
      <c r="E20" s="167"/>
      <c r="F20" s="167"/>
      <c r="G20" s="167"/>
      <c r="H20" s="167"/>
      <c r="I20" s="167"/>
      <c r="J20" s="167"/>
      <c r="K20" s="167"/>
      <c r="L20" s="167"/>
      <c r="M20" s="167"/>
      <c r="N20" s="167"/>
      <c r="O20" s="167"/>
      <c r="P20" s="167"/>
      <c r="Q20" s="167"/>
      <c r="R20" s="167"/>
      <c r="S20" s="167"/>
      <c r="T20" s="167"/>
      <c r="U20" s="167"/>
      <c r="V20" s="167"/>
      <c r="W20" s="167"/>
      <c r="X20" s="167"/>
      <c r="Y20" s="168"/>
      <c r="Z20" s="169">
        <f t="shared" si="1"/>
        <v>0</v>
      </c>
      <c r="AA20" s="170">
        <f t="shared" si="2"/>
        <v>0</v>
      </c>
      <c r="AB20" s="166"/>
      <c r="AC20" s="167"/>
      <c r="AD20" s="167"/>
      <c r="AE20" s="167"/>
      <c r="AF20" s="167"/>
      <c r="AG20" s="167"/>
      <c r="AH20" s="167"/>
      <c r="AI20" s="167"/>
      <c r="AJ20" s="171">
        <f t="shared" ref="AJ20:AJ24" si="4">SUM(D20:AA20)</f>
        <v>0</v>
      </c>
      <c r="AK20" s="37"/>
      <c r="AL20" s="375"/>
      <c r="AM20" s="38"/>
      <c r="AN20" s="299"/>
      <c r="AO20" s="51"/>
      <c r="AP20" s="34"/>
    </row>
    <row r="21" spans="1:42" s="122" customFormat="1" ht="38.25" customHeight="1" thickBot="1">
      <c r="A21" s="384" t="s">
        <v>193</v>
      </c>
      <c r="B21" s="226" t="s">
        <v>182</v>
      </c>
      <c r="C21" s="231" t="s">
        <v>186</v>
      </c>
      <c r="D21" s="244">
        <f>SUM(D22:D25)</f>
        <v>0</v>
      </c>
      <c r="E21" s="244">
        <f t="shared" ref="E21:AH21" si="5">SUM(E22:E25)</f>
        <v>0</v>
      </c>
      <c r="F21" s="244">
        <f t="shared" si="5"/>
        <v>0</v>
      </c>
      <c r="G21" s="244">
        <f t="shared" si="5"/>
        <v>0</v>
      </c>
      <c r="H21" s="244">
        <f t="shared" si="5"/>
        <v>0</v>
      </c>
      <c r="I21" s="244">
        <f t="shared" si="5"/>
        <v>0</v>
      </c>
      <c r="J21" s="244">
        <f t="shared" si="5"/>
        <v>0</v>
      </c>
      <c r="K21" s="244">
        <f t="shared" si="5"/>
        <v>0</v>
      </c>
      <c r="L21" s="244">
        <f t="shared" si="5"/>
        <v>0</v>
      </c>
      <c r="M21" s="244">
        <f t="shared" si="5"/>
        <v>0</v>
      </c>
      <c r="N21" s="244">
        <f t="shared" si="5"/>
        <v>0</v>
      </c>
      <c r="O21" s="244">
        <f t="shared" si="5"/>
        <v>0</v>
      </c>
      <c r="P21" s="244">
        <f t="shared" si="5"/>
        <v>0</v>
      </c>
      <c r="Q21" s="244">
        <f t="shared" si="5"/>
        <v>0</v>
      </c>
      <c r="R21" s="244">
        <f t="shared" si="5"/>
        <v>0</v>
      </c>
      <c r="S21" s="244">
        <f t="shared" si="5"/>
        <v>0</v>
      </c>
      <c r="T21" s="244">
        <f t="shared" si="5"/>
        <v>0</v>
      </c>
      <c r="U21" s="244">
        <f t="shared" si="5"/>
        <v>0</v>
      </c>
      <c r="V21" s="244">
        <f t="shared" si="5"/>
        <v>0</v>
      </c>
      <c r="W21" s="244">
        <f t="shared" si="5"/>
        <v>0</v>
      </c>
      <c r="X21" s="244">
        <f t="shared" si="5"/>
        <v>0</v>
      </c>
      <c r="Y21" s="244">
        <f t="shared" si="5"/>
        <v>0</v>
      </c>
      <c r="Z21" s="244">
        <f>SUM(Z22:Z25)</f>
        <v>0</v>
      </c>
      <c r="AA21" s="244">
        <f>SUM(AA22:AA25)</f>
        <v>0</v>
      </c>
      <c r="AB21" s="244">
        <f>SUM(AB22:AB25)</f>
        <v>0</v>
      </c>
      <c r="AC21" s="244">
        <f t="shared" si="5"/>
        <v>0</v>
      </c>
      <c r="AD21" s="244">
        <f t="shared" si="5"/>
        <v>0</v>
      </c>
      <c r="AE21" s="244">
        <f t="shared" si="5"/>
        <v>0</v>
      </c>
      <c r="AF21" s="244">
        <f t="shared" si="5"/>
        <v>0</v>
      </c>
      <c r="AG21" s="244">
        <f t="shared" si="5"/>
        <v>0</v>
      </c>
      <c r="AH21" s="244">
        <f t="shared" si="5"/>
        <v>0</v>
      </c>
      <c r="AI21" s="244">
        <f>SUM(AI22:AI25)</f>
        <v>0</v>
      </c>
      <c r="AJ21" s="245">
        <f>SUM(D21:AA21)</f>
        <v>0</v>
      </c>
      <c r="AK21" s="40" t="str">
        <f>CONCATENATE(IF(D21&lt;&gt;SUM(D16,D17,D18)," * Total TX_RTT Done for CD_4 "&amp;D8&amp;" "&amp;D9&amp;" Should be equal to  Total TX_RTT"&amp;CHAR(10),""),IF(E21&lt;&gt;SUM(E16,E17,E18)," * Total TX_RTT Done for CD_4 "&amp;D8&amp;" "&amp;E9&amp;" Should be equal to  Total TX_RTT"&amp;CHAR(10),""),IF(F21&lt;&gt;SUM(F16,F17,F18)," * Total TX_RTT Done for CD_4 "&amp;F8&amp;" "&amp;F9&amp;" Should be equal to  Total TX_RTT"&amp;CHAR(10),""),IF(G21&lt;&gt;SUM(G16,G17,G18)," * Total TX_RTT Done for CD_4 "&amp;F8&amp;" "&amp;G9&amp;" Should be equal to  Total TX_RTT"&amp;CHAR(10),""),IF(H21&lt;&gt;SUM(H16,H17,H18)," * Total TX_RTT Done for CD_4 "&amp;H8&amp;" "&amp;H9&amp;" Should be equal to  Total TX_RTT"&amp;CHAR(10),""),IF(I21&lt;&gt;SUM(I16,I17,I18)," * Total TX_RTT Done for CD_4 "&amp;H8&amp;" "&amp;I9&amp;" Should be equal to  Total TX_RTT"&amp;CHAR(10),""),IF(J21&lt;&gt;SUM(J16,J17,J18)," * Total TX_RTT Done for CD_4 "&amp;J8&amp;" "&amp;J9&amp;" Should be equal to  Total TX_RTT"&amp;CHAR(10),""),IF(K21&lt;&gt;SUM(K16,K17,K18)," * Total TX_RTT Done for CD_4 "&amp;J8&amp;" "&amp;K9&amp;" Should be equal to  Total TX_RTT"&amp;CHAR(10),""),IF(L21&lt;&gt;SUM(L16,L17,L18)," * Total TX_RTT Done for CD_4 "&amp;L8&amp;" "&amp;L9&amp;" Should be equal to  Total TX_RTT"&amp;CHAR(10),""),IF(M21&lt;&gt;SUM(M16,M17,M18)," * Total TX_RTT Done for CD_4 "&amp;L8&amp;" "&amp;M9&amp;" Should be equal to  Total TX_RTT"&amp;CHAR(10),""),IF(N21&lt;&gt;SUM(N16,N17,N18)," * Total TX_RTT Done for CD_4 "&amp;N8&amp;" "&amp;N9&amp;" Should be equal to  Total TX_RTT"&amp;CHAR(10),""),IF(O21&lt;&gt;SUM(O16,O17,O18)," * Total TX_RTT Done for CD_4 "&amp;N8&amp;" "&amp;O9&amp;" Should be equal to  Total TX_RTT"&amp;CHAR(10),""),IF(P21&lt;&gt;SUM(P16,P17,P18)," * Total TX_RTT Done for CD_4 "&amp;P8&amp;" "&amp;P9&amp;" Should be equal to  Total TX_RTT"&amp;CHAR(10),""),IF(Q21&lt;&gt;SUM(Q16,Q17,Q18)," * Total TX_RTT Done for CD_4 "&amp;P8&amp;" "&amp;Q9&amp;" Should be equal to  Total TX_RTT"&amp;CHAR(10),""),IF(R21&lt;&gt;SUM(R16,R17,R18)," * Total TX_RTT Done for CD_4 "&amp;R8&amp;" "&amp;R9&amp;" Should be equal to  Total TX_RTT"&amp;CHAR(10),""),IF(S21&lt;&gt;SUM(S16,S17,S18)," * Total TX_RTT Done for CD_4 "&amp;R8&amp;" "&amp;S9&amp;" Should be equal to  Total TX_RTT"&amp;CHAR(10),""),IF(T21&lt;&gt;SUM(T16,T17,T18)," * Total TX_RTT Done for CD_4 "&amp;T8&amp;" "&amp;T9&amp;" Should be equal to  Total TX_RTT"&amp;CHAR(10),""),IF(U21&lt;&gt;SUM(U16,U17,U18)," * Total TX_RTT Done for CD_4 "&amp;T8&amp;" "&amp;U9&amp;" Should be equal to  Total TX_RTT"&amp;CHAR(10),""),IF(V21&lt;&gt;SUM(V16,V17,V18)," * Total TX_RTT Done for CD_4 "&amp;V8&amp;" "&amp;V9&amp;" Should be equal to  Total TX_RTT"&amp;CHAR(10),""),IF(W21&lt;&gt;SUM(W16,W17,W18)," * Total TX_RTT Done for CD_4 "&amp;V8&amp;" "&amp;W9&amp;" Should be equal to  Total TX_RTT"&amp;CHAR(10),""),IF(X21&lt;&gt;SUM(X16,X17,X18)," * Total TX_RTT Done for CD_4 "&amp;X8&amp;" "&amp;X9&amp;" Should be equal to  Total TX_RTT"&amp;CHAR(10),""),IF(Y21&lt;&gt;SUM(Y16,Y17,Y18)," * Total TX_RTT Done for CD_4 "&amp;X8&amp;" "&amp;Y9&amp;" Should be equal to  Total TX_RTT"&amp;CHAR(10),""),IF(Z21&lt;&gt;SUM(Z16,Z17,Z18)," * Total TX_RTT Done for CD_4 "&amp;Z8&amp;" "&amp;Z9&amp;" Should be equal to  Total TX_RTT"&amp;CHAR(10),""),IF(AA21&lt;&gt;SUM(AA16,AA17,AA18)," * Total TX_RTT Done for CD_4 "&amp;Z8&amp;" "&amp;AA9&amp;" Should be equal to  Total TX_RTT"&amp;CHAR(10),""))</f>
        <v/>
      </c>
      <c r="AL21" s="375"/>
      <c r="AM21" s="53"/>
      <c r="AN21" s="299"/>
      <c r="AO21" s="33"/>
      <c r="AP21" s="34"/>
    </row>
    <row r="22" spans="1:42" s="122" customFormat="1" ht="38.25" customHeight="1">
      <c r="A22" s="385"/>
      <c r="B22" s="132" t="s">
        <v>183</v>
      </c>
      <c r="C22" s="231" t="s">
        <v>187</v>
      </c>
      <c r="D22" s="397"/>
      <c r="E22" s="398"/>
      <c r="F22" s="398"/>
      <c r="G22" s="398"/>
      <c r="H22" s="134"/>
      <c r="I22" s="134"/>
      <c r="J22" s="134"/>
      <c r="K22" s="134"/>
      <c r="L22" s="134"/>
      <c r="M22" s="134"/>
      <c r="N22" s="134"/>
      <c r="O22" s="134"/>
      <c r="P22" s="134"/>
      <c r="Q22" s="134"/>
      <c r="R22" s="134"/>
      <c r="S22" s="134"/>
      <c r="T22" s="134"/>
      <c r="U22" s="134"/>
      <c r="V22" s="134"/>
      <c r="W22" s="134"/>
      <c r="X22" s="134"/>
      <c r="Y22" s="135"/>
      <c r="Z22" s="136">
        <f>SUM(AB22,AD22,AF22,AH22)</f>
        <v>0</v>
      </c>
      <c r="AA22" s="137">
        <f t="shared" ref="AA22" si="6">SUM(AC22,AE22,AG22,AI22)</f>
        <v>0</v>
      </c>
      <c r="AB22" s="138"/>
      <c r="AC22" s="134"/>
      <c r="AD22" s="134"/>
      <c r="AE22" s="134"/>
      <c r="AF22" s="134"/>
      <c r="AG22" s="134"/>
      <c r="AH22" s="134"/>
      <c r="AI22" s="134"/>
      <c r="AJ22" s="245">
        <f>SUM(D22:AA22)</f>
        <v>0</v>
      </c>
      <c r="AK22" s="40"/>
      <c r="AL22" s="375"/>
      <c r="AM22" s="53"/>
      <c r="AN22" s="299"/>
      <c r="AO22" s="33"/>
      <c r="AP22" s="34"/>
    </row>
    <row r="23" spans="1:42" s="122" customFormat="1" ht="38.25" customHeight="1">
      <c r="A23" s="385"/>
      <c r="B23" s="132" t="s">
        <v>184</v>
      </c>
      <c r="C23" s="233" t="s">
        <v>188</v>
      </c>
      <c r="D23" s="399"/>
      <c r="E23" s="400"/>
      <c r="F23" s="400"/>
      <c r="G23" s="400"/>
      <c r="H23" s="154"/>
      <c r="I23" s="154"/>
      <c r="J23" s="154"/>
      <c r="K23" s="154"/>
      <c r="L23" s="154"/>
      <c r="M23" s="154"/>
      <c r="N23" s="154"/>
      <c r="O23" s="154"/>
      <c r="P23" s="154"/>
      <c r="Q23" s="154"/>
      <c r="R23" s="154"/>
      <c r="S23" s="154"/>
      <c r="T23" s="154"/>
      <c r="U23" s="154"/>
      <c r="V23" s="154"/>
      <c r="W23" s="154"/>
      <c r="X23" s="154"/>
      <c r="Y23" s="155"/>
      <c r="Z23" s="136">
        <f t="shared" ref="Z23:Z24" si="7">SUM(AB23,AD23,AF23,AH23)</f>
        <v>0</v>
      </c>
      <c r="AA23" s="137">
        <f>SUM(AC23,AE23,AG23,AI23)</f>
        <v>0</v>
      </c>
      <c r="AB23" s="153"/>
      <c r="AC23" s="154"/>
      <c r="AD23" s="154"/>
      <c r="AE23" s="154"/>
      <c r="AF23" s="154"/>
      <c r="AG23" s="154"/>
      <c r="AH23" s="154"/>
      <c r="AI23" s="154"/>
      <c r="AJ23" s="140">
        <f t="shared" si="4"/>
        <v>0</v>
      </c>
      <c r="AK23" s="40"/>
      <c r="AL23" s="375"/>
      <c r="AM23" s="53"/>
      <c r="AN23" s="299"/>
      <c r="AO23" s="33"/>
      <c r="AP23" s="34"/>
    </row>
    <row r="24" spans="1:42" s="122" customFormat="1" ht="38.25" customHeight="1">
      <c r="A24" s="385"/>
      <c r="B24" s="132" t="s">
        <v>185</v>
      </c>
      <c r="C24" s="233" t="s">
        <v>189</v>
      </c>
      <c r="D24" s="153"/>
      <c r="E24" s="154"/>
      <c r="F24" s="154"/>
      <c r="G24" s="154"/>
      <c r="H24" s="154"/>
      <c r="I24" s="154"/>
      <c r="J24" s="154"/>
      <c r="K24" s="154"/>
      <c r="L24" s="154"/>
      <c r="M24" s="154"/>
      <c r="N24" s="154"/>
      <c r="O24" s="154"/>
      <c r="P24" s="154"/>
      <c r="Q24" s="154"/>
      <c r="R24" s="154"/>
      <c r="S24" s="154"/>
      <c r="T24" s="154"/>
      <c r="U24" s="154"/>
      <c r="V24" s="154"/>
      <c r="W24" s="154"/>
      <c r="X24" s="154"/>
      <c r="Y24" s="155"/>
      <c r="Z24" s="136">
        <f t="shared" si="7"/>
        <v>0</v>
      </c>
      <c r="AA24" s="137">
        <f t="shared" ref="AA24" si="8">SUM(AC24,AE24,AG24,AI24)</f>
        <v>0</v>
      </c>
      <c r="AB24" s="153"/>
      <c r="AC24" s="154"/>
      <c r="AD24" s="154"/>
      <c r="AE24" s="154"/>
      <c r="AF24" s="154"/>
      <c r="AG24" s="154"/>
      <c r="AH24" s="154"/>
      <c r="AI24" s="154"/>
      <c r="AJ24" s="140">
        <f t="shared" si="4"/>
        <v>0</v>
      </c>
      <c r="AK24" s="37"/>
      <c r="AL24" s="375"/>
      <c r="AM24" s="38"/>
      <c r="AN24" s="299"/>
      <c r="AO24" s="51"/>
      <c r="AP24" s="34"/>
    </row>
    <row r="25" spans="1:42" s="229" customFormat="1" ht="38.25" customHeight="1" thickBot="1">
      <c r="A25" s="386"/>
      <c r="B25" s="243" t="s">
        <v>191</v>
      </c>
      <c r="C25" s="233" t="s">
        <v>192</v>
      </c>
      <c r="D25" s="153"/>
      <c r="E25" s="154"/>
      <c r="F25" s="154"/>
      <c r="G25" s="154"/>
      <c r="H25" s="154"/>
      <c r="I25" s="154"/>
      <c r="J25" s="154"/>
      <c r="K25" s="154"/>
      <c r="L25" s="154"/>
      <c r="M25" s="154"/>
      <c r="N25" s="154"/>
      <c r="O25" s="154"/>
      <c r="P25" s="154"/>
      <c r="Q25" s="154"/>
      <c r="R25" s="154"/>
      <c r="S25" s="154"/>
      <c r="T25" s="154"/>
      <c r="U25" s="154"/>
      <c r="V25" s="154"/>
      <c r="W25" s="154"/>
      <c r="X25" s="154"/>
      <c r="Y25" s="155"/>
      <c r="Z25" s="136">
        <f t="shared" ref="Z25" si="9">SUM(AB25,AD25,AF25,AH25)</f>
        <v>0</v>
      </c>
      <c r="AA25" s="137">
        <f t="shared" ref="AA25" si="10">SUM(AC25,AE25,AG25,AI25)</f>
        <v>0</v>
      </c>
      <c r="AB25" s="153"/>
      <c r="AC25" s="154"/>
      <c r="AD25" s="154"/>
      <c r="AE25" s="154"/>
      <c r="AF25" s="154"/>
      <c r="AG25" s="154"/>
      <c r="AH25" s="154"/>
      <c r="AI25" s="154"/>
      <c r="AJ25" s="245">
        <f>SUM(D25:AA25)</f>
        <v>0</v>
      </c>
      <c r="AK25" s="37"/>
      <c r="AL25" s="375"/>
      <c r="AM25" s="38"/>
      <c r="AN25" s="299"/>
      <c r="AO25" s="51"/>
      <c r="AP25" s="34"/>
    </row>
    <row r="26" spans="1:42" ht="33.4" customHeight="1" thickBot="1">
      <c r="A26" s="380" t="s">
        <v>175</v>
      </c>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2"/>
      <c r="AA26" s="382"/>
      <c r="AB26" s="382"/>
      <c r="AC26" s="382"/>
      <c r="AD26" s="382"/>
      <c r="AE26" s="382"/>
      <c r="AF26" s="382"/>
      <c r="AG26" s="382"/>
      <c r="AH26" s="382"/>
      <c r="AI26" s="382"/>
      <c r="AJ26" s="382"/>
      <c r="AK26" s="60"/>
      <c r="AL26" s="375"/>
      <c r="AM26" s="60"/>
      <c r="AN26" s="299"/>
      <c r="AO26" s="33"/>
      <c r="AP26" s="34"/>
    </row>
    <row r="27" spans="1:42" ht="41.25" customHeight="1">
      <c r="A27" s="377" t="s">
        <v>172</v>
      </c>
      <c r="B27" s="115" t="s">
        <v>108</v>
      </c>
      <c r="C27" s="234" t="s">
        <v>148</v>
      </c>
      <c r="D27" s="172"/>
      <c r="E27" s="173"/>
      <c r="F27" s="173"/>
      <c r="G27" s="173"/>
      <c r="H27" s="173"/>
      <c r="I27" s="173"/>
      <c r="J27" s="173"/>
      <c r="K27" s="173"/>
      <c r="L27" s="173"/>
      <c r="M27" s="173"/>
      <c r="N27" s="173"/>
      <c r="O27" s="173"/>
      <c r="P27" s="173"/>
      <c r="Q27" s="173"/>
      <c r="R27" s="173"/>
      <c r="S27" s="173"/>
      <c r="T27" s="173"/>
      <c r="U27" s="173"/>
      <c r="V27" s="173"/>
      <c r="W27" s="173"/>
      <c r="X27" s="173"/>
      <c r="Y27" s="174"/>
      <c r="Z27" s="127">
        <f t="shared" ref="Z27" si="11">SUM(AB27,AD27,AF27,AH27)</f>
        <v>0</v>
      </c>
      <c r="AA27" s="128">
        <f t="shared" ref="AA27" si="12">SUM(AC27,AE27,AG27,AI27)</f>
        <v>0</v>
      </c>
      <c r="AB27" s="172"/>
      <c r="AC27" s="173"/>
      <c r="AD27" s="173"/>
      <c r="AE27" s="173"/>
      <c r="AF27" s="173"/>
      <c r="AG27" s="173"/>
      <c r="AH27" s="173"/>
      <c r="AI27" s="174"/>
      <c r="AJ27" s="131">
        <f>SUM(D27:AA27)</f>
        <v>0</v>
      </c>
      <c r="AK27" s="31"/>
      <c r="AL27" s="375"/>
      <c r="AM27" s="32"/>
      <c r="AN27" s="299"/>
      <c r="AO27" s="33"/>
      <c r="AP27" s="34"/>
    </row>
    <row r="28" spans="1:42" s="36" customFormat="1" ht="41.25" customHeight="1">
      <c r="A28" s="378"/>
      <c r="B28" s="116" t="s">
        <v>158</v>
      </c>
      <c r="C28" s="235" t="s">
        <v>149</v>
      </c>
      <c r="D28" s="175"/>
      <c r="E28" s="176"/>
      <c r="F28" s="176"/>
      <c r="G28" s="176"/>
      <c r="H28" s="176"/>
      <c r="I28" s="176"/>
      <c r="J28" s="176"/>
      <c r="K28" s="176"/>
      <c r="L28" s="176"/>
      <c r="M28" s="176"/>
      <c r="N28" s="176"/>
      <c r="O28" s="176"/>
      <c r="P28" s="176"/>
      <c r="Q28" s="176"/>
      <c r="R28" s="176"/>
      <c r="S28" s="176"/>
      <c r="T28" s="176"/>
      <c r="U28" s="176"/>
      <c r="V28" s="176"/>
      <c r="W28" s="176"/>
      <c r="X28" s="176"/>
      <c r="Y28" s="177"/>
      <c r="Z28" s="136">
        <f t="shared" ref="Z28:Z33" si="13">SUM(AB28,AD28,AF28,AH28)</f>
        <v>0</v>
      </c>
      <c r="AA28" s="137">
        <f t="shared" ref="AA28:AA33" si="14">SUM(AC28,AE28,AG28,AI28)</f>
        <v>0</v>
      </c>
      <c r="AB28" s="175"/>
      <c r="AC28" s="176"/>
      <c r="AD28" s="176"/>
      <c r="AE28" s="176"/>
      <c r="AF28" s="176"/>
      <c r="AG28" s="176"/>
      <c r="AH28" s="176"/>
      <c r="AI28" s="177"/>
      <c r="AJ28" s="140">
        <f>SUM(D28:AA28)</f>
        <v>0</v>
      </c>
      <c r="AK28" s="31"/>
      <c r="AL28" s="375"/>
      <c r="AM28" s="32"/>
      <c r="AN28" s="299"/>
      <c r="AO28" s="33"/>
      <c r="AP28" s="34"/>
    </row>
    <row r="29" spans="1:42" s="36" customFormat="1" ht="41.25" customHeight="1">
      <c r="A29" s="378"/>
      <c r="B29" s="116" t="s">
        <v>159</v>
      </c>
      <c r="C29" s="235" t="s">
        <v>150</v>
      </c>
      <c r="D29" s="178">
        <f t="shared" ref="D29:Y29" si="15">SUM(D10:D15)</f>
        <v>0</v>
      </c>
      <c r="E29" s="179">
        <f t="shared" si="15"/>
        <v>0</v>
      </c>
      <c r="F29" s="179">
        <f t="shared" si="15"/>
        <v>0</v>
      </c>
      <c r="G29" s="179">
        <f t="shared" si="15"/>
        <v>0</v>
      </c>
      <c r="H29" s="179">
        <f t="shared" si="15"/>
        <v>0</v>
      </c>
      <c r="I29" s="179">
        <f t="shared" si="15"/>
        <v>0</v>
      </c>
      <c r="J29" s="179">
        <f t="shared" si="15"/>
        <v>0</v>
      </c>
      <c r="K29" s="179">
        <f t="shared" si="15"/>
        <v>0</v>
      </c>
      <c r="L29" s="179">
        <f t="shared" si="15"/>
        <v>0</v>
      </c>
      <c r="M29" s="179">
        <f t="shared" si="15"/>
        <v>0</v>
      </c>
      <c r="N29" s="179">
        <f t="shared" si="15"/>
        <v>0</v>
      </c>
      <c r="O29" s="179">
        <f t="shared" si="15"/>
        <v>0</v>
      </c>
      <c r="P29" s="179">
        <f t="shared" si="15"/>
        <v>0</v>
      </c>
      <c r="Q29" s="179">
        <f t="shared" si="15"/>
        <v>0</v>
      </c>
      <c r="R29" s="179">
        <f t="shared" si="15"/>
        <v>0</v>
      </c>
      <c r="S29" s="179">
        <f t="shared" si="15"/>
        <v>0</v>
      </c>
      <c r="T29" s="179">
        <f t="shared" si="15"/>
        <v>0</v>
      </c>
      <c r="U29" s="179">
        <f t="shared" si="15"/>
        <v>0</v>
      </c>
      <c r="V29" s="179">
        <f t="shared" si="15"/>
        <v>0</v>
      </c>
      <c r="W29" s="179">
        <f t="shared" si="15"/>
        <v>0</v>
      </c>
      <c r="X29" s="179">
        <f t="shared" si="15"/>
        <v>0</v>
      </c>
      <c r="Y29" s="180">
        <f t="shared" si="15"/>
        <v>0</v>
      </c>
      <c r="Z29" s="136">
        <f t="shared" si="13"/>
        <v>0</v>
      </c>
      <c r="AA29" s="137">
        <f t="shared" si="14"/>
        <v>0</v>
      </c>
      <c r="AB29" s="178">
        <f t="shared" ref="AB29:AI29" si="16">SUM(AB10:AB15)</f>
        <v>0</v>
      </c>
      <c r="AC29" s="179">
        <f t="shared" si="16"/>
        <v>0</v>
      </c>
      <c r="AD29" s="179">
        <f t="shared" si="16"/>
        <v>0</v>
      </c>
      <c r="AE29" s="179">
        <f t="shared" si="16"/>
        <v>0</v>
      </c>
      <c r="AF29" s="179">
        <f t="shared" si="16"/>
        <v>0</v>
      </c>
      <c r="AG29" s="179">
        <f t="shared" si="16"/>
        <v>0</v>
      </c>
      <c r="AH29" s="179">
        <f t="shared" si="16"/>
        <v>0</v>
      </c>
      <c r="AI29" s="180">
        <f t="shared" si="16"/>
        <v>0</v>
      </c>
      <c r="AJ29" s="140">
        <f>SUM(D29:AA29)</f>
        <v>0</v>
      </c>
      <c r="AK29" s="31"/>
      <c r="AL29" s="375"/>
      <c r="AM29" s="32"/>
      <c r="AN29" s="299"/>
      <c r="AO29" s="33"/>
      <c r="AP29" s="34"/>
    </row>
    <row r="30" spans="1:42" s="36" customFormat="1" ht="41.25" customHeight="1">
      <c r="A30" s="378"/>
      <c r="B30" s="116" t="s">
        <v>173</v>
      </c>
      <c r="C30" s="235" t="s">
        <v>151</v>
      </c>
      <c r="D30" s="178">
        <f t="shared" ref="D30:Y30" si="17">D19</f>
        <v>0</v>
      </c>
      <c r="E30" s="179">
        <f t="shared" si="17"/>
        <v>0</v>
      </c>
      <c r="F30" s="179">
        <f t="shared" si="17"/>
        <v>0</v>
      </c>
      <c r="G30" s="179">
        <f t="shared" si="17"/>
        <v>0</v>
      </c>
      <c r="H30" s="179">
        <f t="shared" si="17"/>
        <v>0</v>
      </c>
      <c r="I30" s="179">
        <f t="shared" si="17"/>
        <v>0</v>
      </c>
      <c r="J30" s="179">
        <f t="shared" si="17"/>
        <v>0</v>
      </c>
      <c r="K30" s="179">
        <f t="shared" si="17"/>
        <v>0</v>
      </c>
      <c r="L30" s="179">
        <f t="shared" si="17"/>
        <v>0</v>
      </c>
      <c r="M30" s="179">
        <f t="shared" si="17"/>
        <v>0</v>
      </c>
      <c r="N30" s="179">
        <f t="shared" si="17"/>
        <v>0</v>
      </c>
      <c r="O30" s="179">
        <f t="shared" si="17"/>
        <v>0</v>
      </c>
      <c r="P30" s="179">
        <f t="shared" si="17"/>
        <v>0</v>
      </c>
      <c r="Q30" s="179">
        <f t="shared" si="17"/>
        <v>0</v>
      </c>
      <c r="R30" s="179">
        <f t="shared" si="17"/>
        <v>0</v>
      </c>
      <c r="S30" s="179">
        <f t="shared" si="17"/>
        <v>0</v>
      </c>
      <c r="T30" s="179">
        <f t="shared" si="17"/>
        <v>0</v>
      </c>
      <c r="U30" s="179">
        <f t="shared" si="17"/>
        <v>0</v>
      </c>
      <c r="V30" s="179">
        <f t="shared" si="17"/>
        <v>0</v>
      </c>
      <c r="W30" s="179">
        <f t="shared" si="17"/>
        <v>0</v>
      </c>
      <c r="X30" s="179">
        <f t="shared" si="17"/>
        <v>0</v>
      </c>
      <c r="Y30" s="180">
        <f t="shared" si="17"/>
        <v>0</v>
      </c>
      <c r="Z30" s="136">
        <f t="shared" si="13"/>
        <v>0</v>
      </c>
      <c r="AA30" s="137">
        <f t="shared" si="14"/>
        <v>0</v>
      </c>
      <c r="AB30" s="178">
        <f t="shared" ref="AB30:AI31" si="18">AB19</f>
        <v>0</v>
      </c>
      <c r="AC30" s="179">
        <f t="shared" si="18"/>
        <v>0</v>
      </c>
      <c r="AD30" s="179">
        <f t="shared" si="18"/>
        <v>0</v>
      </c>
      <c r="AE30" s="179">
        <f t="shared" si="18"/>
        <v>0</v>
      </c>
      <c r="AF30" s="179">
        <f t="shared" si="18"/>
        <v>0</v>
      </c>
      <c r="AG30" s="179">
        <f t="shared" si="18"/>
        <v>0</v>
      </c>
      <c r="AH30" s="179">
        <f t="shared" si="18"/>
        <v>0</v>
      </c>
      <c r="AI30" s="180">
        <f t="shared" si="18"/>
        <v>0</v>
      </c>
      <c r="AJ30" s="140">
        <f t="shared" ref="AJ30:AJ31" si="19">SUM(D30:AA30)</f>
        <v>0</v>
      </c>
      <c r="AK30" s="37"/>
      <c r="AL30" s="375"/>
      <c r="AM30" s="38"/>
      <c r="AN30" s="299"/>
      <c r="AO30" s="33"/>
      <c r="AP30" s="34"/>
    </row>
    <row r="31" spans="1:42" s="36" customFormat="1" ht="41.25" customHeight="1">
      <c r="A31" s="378"/>
      <c r="B31" s="116" t="s">
        <v>171</v>
      </c>
      <c r="C31" s="235" t="s">
        <v>152</v>
      </c>
      <c r="D31" s="178">
        <f t="shared" ref="D31:Y31" si="20">D20</f>
        <v>0</v>
      </c>
      <c r="E31" s="179">
        <f t="shared" si="20"/>
        <v>0</v>
      </c>
      <c r="F31" s="179">
        <f t="shared" si="20"/>
        <v>0</v>
      </c>
      <c r="G31" s="179">
        <f t="shared" si="20"/>
        <v>0</v>
      </c>
      <c r="H31" s="179">
        <f t="shared" si="20"/>
        <v>0</v>
      </c>
      <c r="I31" s="179">
        <f t="shared" si="20"/>
        <v>0</v>
      </c>
      <c r="J31" s="179">
        <f t="shared" si="20"/>
        <v>0</v>
      </c>
      <c r="K31" s="179">
        <f t="shared" si="20"/>
        <v>0</v>
      </c>
      <c r="L31" s="179">
        <f t="shared" si="20"/>
        <v>0</v>
      </c>
      <c r="M31" s="179">
        <f t="shared" si="20"/>
        <v>0</v>
      </c>
      <c r="N31" s="179">
        <f t="shared" si="20"/>
        <v>0</v>
      </c>
      <c r="O31" s="179">
        <f t="shared" si="20"/>
        <v>0</v>
      </c>
      <c r="P31" s="179">
        <f t="shared" si="20"/>
        <v>0</v>
      </c>
      <c r="Q31" s="179">
        <f t="shared" si="20"/>
        <v>0</v>
      </c>
      <c r="R31" s="179">
        <f t="shared" si="20"/>
        <v>0</v>
      </c>
      <c r="S31" s="179">
        <f t="shared" si="20"/>
        <v>0</v>
      </c>
      <c r="T31" s="179">
        <f t="shared" si="20"/>
        <v>0</v>
      </c>
      <c r="U31" s="179">
        <f t="shared" si="20"/>
        <v>0</v>
      </c>
      <c r="V31" s="179">
        <f t="shared" si="20"/>
        <v>0</v>
      </c>
      <c r="W31" s="179">
        <f t="shared" si="20"/>
        <v>0</v>
      </c>
      <c r="X31" s="179">
        <f t="shared" si="20"/>
        <v>0</v>
      </c>
      <c r="Y31" s="180">
        <f t="shared" si="20"/>
        <v>0</v>
      </c>
      <c r="Z31" s="136">
        <f t="shared" si="13"/>
        <v>0</v>
      </c>
      <c r="AA31" s="137">
        <f t="shared" si="14"/>
        <v>0</v>
      </c>
      <c r="AB31" s="178">
        <f t="shared" si="18"/>
        <v>0</v>
      </c>
      <c r="AC31" s="179">
        <f t="shared" si="18"/>
        <v>0</v>
      </c>
      <c r="AD31" s="179">
        <f t="shared" si="18"/>
        <v>0</v>
      </c>
      <c r="AE31" s="179">
        <f t="shared" si="18"/>
        <v>0</v>
      </c>
      <c r="AF31" s="179">
        <f t="shared" si="18"/>
        <v>0</v>
      </c>
      <c r="AG31" s="179">
        <f t="shared" si="18"/>
        <v>0</v>
      </c>
      <c r="AH31" s="179">
        <f t="shared" si="18"/>
        <v>0</v>
      </c>
      <c r="AI31" s="180">
        <f t="shared" si="18"/>
        <v>0</v>
      </c>
      <c r="AJ31" s="140">
        <f t="shared" si="19"/>
        <v>0</v>
      </c>
      <c r="AK31" s="37"/>
      <c r="AL31" s="375"/>
      <c r="AM31" s="38"/>
      <c r="AN31" s="299"/>
      <c r="AO31" s="33"/>
      <c r="AP31" s="34"/>
    </row>
    <row r="32" spans="1:42" ht="41.25" customHeight="1">
      <c r="A32" s="378"/>
      <c r="B32" s="116" t="s">
        <v>146</v>
      </c>
      <c r="C32" s="235" t="s">
        <v>153</v>
      </c>
      <c r="D32" s="181">
        <f>SUM(D27,D28,D29,D30,D31)</f>
        <v>0</v>
      </c>
      <c r="E32" s="182">
        <f t="shared" ref="E32:Y32" si="21">SUM(E27,E28,E29,E30,E31)</f>
        <v>0</v>
      </c>
      <c r="F32" s="182">
        <f t="shared" si="21"/>
        <v>0</v>
      </c>
      <c r="G32" s="182">
        <f t="shared" si="21"/>
        <v>0</v>
      </c>
      <c r="H32" s="182">
        <f t="shared" si="21"/>
        <v>0</v>
      </c>
      <c r="I32" s="182">
        <f t="shared" si="21"/>
        <v>0</v>
      </c>
      <c r="J32" s="182">
        <f t="shared" si="21"/>
        <v>0</v>
      </c>
      <c r="K32" s="182">
        <f t="shared" si="21"/>
        <v>0</v>
      </c>
      <c r="L32" s="182">
        <f t="shared" si="21"/>
        <v>0</v>
      </c>
      <c r="M32" s="182">
        <f t="shared" si="21"/>
        <v>0</v>
      </c>
      <c r="N32" s="182">
        <f t="shared" si="21"/>
        <v>0</v>
      </c>
      <c r="O32" s="182">
        <f t="shared" si="21"/>
        <v>0</v>
      </c>
      <c r="P32" s="182">
        <f t="shared" si="21"/>
        <v>0</v>
      </c>
      <c r="Q32" s="182">
        <f t="shared" si="21"/>
        <v>0</v>
      </c>
      <c r="R32" s="182">
        <f t="shared" si="21"/>
        <v>0</v>
      </c>
      <c r="S32" s="182">
        <f t="shared" si="21"/>
        <v>0</v>
      </c>
      <c r="T32" s="182">
        <f t="shared" si="21"/>
        <v>0</v>
      </c>
      <c r="U32" s="182">
        <f t="shared" si="21"/>
        <v>0</v>
      </c>
      <c r="V32" s="182">
        <f t="shared" si="21"/>
        <v>0</v>
      </c>
      <c r="W32" s="182">
        <f t="shared" si="21"/>
        <v>0</v>
      </c>
      <c r="X32" s="182">
        <f t="shared" si="21"/>
        <v>0</v>
      </c>
      <c r="Y32" s="183">
        <f t="shared" si="21"/>
        <v>0</v>
      </c>
      <c r="Z32" s="136">
        <f t="shared" si="13"/>
        <v>0</v>
      </c>
      <c r="AA32" s="137">
        <f t="shared" si="14"/>
        <v>0</v>
      </c>
      <c r="AB32" s="181">
        <f t="shared" ref="AB32:AI32" si="22">SUM(AB27,AB28,AB29,AB30,AB31)</f>
        <v>0</v>
      </c>
      <c r="AC32" s="182">
        <f t="shared" si="22"/>
        <v>0</v>
      </c>
      <c r="AD32" s="182">
        <f t="shared" si="22"/>
        <v>0</v>
      </c>
      <c r="AE32" s="182">
        <f t="shared" si="22"/>
        <v>0</v>
      </c>
      <c r="AF32" s="182">
        <f t="shared" si="22"/>
        <v>0</v>
      </c>
      <c r="AG32" s="182">
        <f t="shared" si="22"/>
        <v>0</v>
      </c>
      <c r="AH32" s="182">
        <f t="shared" si="22"/>
        <v>0</v>
      </c>
      <c r="AI32" s="183">
        <f t="shared" si="22"/>
        <v>0</v>
      </c>
      <c r="AJ32" s="140">
        <f>SUM(D32:AA32)</f>
        <v>0</v>
      </c>
      <c r="AK32" s="37" t="str">
        <f>CONCATENATE(IF(AJ34&gt;0,IF(AJ34&lt;&gt;AJ42,CONCATENATE("Accounted Patients Under LTFU [",AJ42,"] is not equal to expected patients to account for [",AJ34,"] "),""),""))</f>
        <v/>
      </c>
      <c r="AL32" s="375"/>
      <c r="AM32" s="38" t="str">
        <f>CONCATENATE(IF(SUM(AJ10:AJ15)&gt;AJ34,IF(AJ34&lt;0,CONCATENATE("You seem to have acounted for more patients under LTFU returning to Care [",SUM(AJ10:AJ15),"] than what you should account for [",AJ34,"] "),""),""))</f>
        <v/>
      </c>
      <c r="AN32" s="299"/>
      <c r="AO32" s="33"/>
      <c r="AP32" s="34"/>
    </row>
    <row r="33" spans="1:42" ht="41.25" customHeight="1" thickBot="1">
      <c r="A33" s="378"/>
      <c r="B33" s="117" t="s">
        <v>157</v>
      </c>
      <c r="C33" s="236" t="s">
        <v>154</v>
      </c>
      <c r="D33" s="184"/>
      <c r="E33" s="185"/>
      <c r="F33" s="185"/>
      <c r="G33" s="185"/>
      <c r="H33" s="185"/>
      <c r="I33" s="185"/>
      <c r="J33" s="185"/>
      <c r="K33" s="185"/>
      <c r="L33" s="185"/>
      <c r="M33" s="185"/>
      <c r="N33" s="185"/>
      <c r="O33" s="185"/>
      <c r="P33" s="185"/>
      <c r="Q33" s="185"/>
      <c r="R33" s="185"/>
      <c r="S33" s="185"/>
      <c r="T33" s="185"/>
      <c r="U33" s="185"/>
      <c r="V33" s="185"/>
      <c r="W33" s="185"/>
      <c r="X33" s="185"/>
      <c r="Y33" s="186"/>
      <c r="Z33" s="145">
        <f t="shared" si="13"/>
        <v>0</v>
      </c>
      <c r="AA33" s="146">
        <f t="shared" si="14"/>
        <v>0</v>
      </c>
      <c r="AB33" s="184"/>
      <c r="AC33" s="185"/>
      <c r="AD33" s="185"/>
      <c r="AE33" s="185"/>
      <c r="AF33" s="185"/>
      <c r="AG33" s="185"/>
      <c r="AH33" s="185"/>
      <c r="AI33" s="186"/>
      <c r="AJ33" s="171">
        <f t="shared" ref="AJ33" si="23">SUM(D33:AA33)</f>
        <v>0</v>
      </c>
      <c r="AK33" s="31"/>
      <c r="AL33" s="375"/>
      <c r="AM33" s="32"/>
      <c r="AN33" s="299"/>
      <c r="AO33" s="33"/>
      <c r="AP33" s="34"/>
    </row>
    <row r="34" spans="1:42" ht="41.25" customHeight="1" thickBot="1">
      <c r="A34" s="379"/>
      <c r="B34" s="118" t="s">
        <v>147</v>
      </c>
      <c r="C34" s="237" t="s">
        <v>155</v>
      </c>
      <c r="D34" s="187">
        <f t="shared" ref="D34:AI34" si="24">D32-D33</f>
        <v>0</v>
      </c>
      <c r="E34" s="187">
        <f t="shared" si="24"/>
        <v>0</v>
      </c>
      <c r="F34" s="187">
        <f t="shared" si="24"/>
        <v>0</v>
      </c>
      <c r="G34" s="187">
        <f t="shared" si="24"/>
        <v>0</v>
      </c>
      <c r="H34" s="187">
        <f t="shared" si="24"/>
        <v>0</v>
      </c>
      <c r="I34" s="187">
        <f t="shared" si="24"/>
        <v>0</v>
      </c>
      <c r="J34" s="187">
        <f t="shared" si="24"/>
        <v>0</v>
      </c>
      <c r="K34" s="187">
        <f t="shared" si="24"/>
        <v>0</v>
      </c>
      <c r="L34" s="187">
        <f t="shared" si="24"/>
        <v>0</v>
      </c>
      <c r="M34" s="187">
        <f t="shared" si="24"/>
        <v>0</v>
      </c>
      <c r="N34" s="187">
        <f t="shared" si="24"/>
        <v>0</v>
      </c>
      <c r="O34" s="187">
        <f t="shared" si="24"/>
        <v>0</v>
      </c>
      <c r="P34" s="187">
        <f t="shared" si="24"/>
        <v>0</v>
      </c>
      <c r="Q34" s="187">
        <f t="shared" si="24"/>
        <v>0</v>
      </c>
      <c r="R34" s="187">
        <f t="shared" si="24"/>
        <v>0</v>
      </c>
      <c r="S34" s="187">
        <f t="shared" si="24"/>
        <v>0</v>
      </c>
      <c r="T34" s="187">
        <f t="shared" si="24"/>
        <v>0</v>
      </c>
      <c r="U34" s="187">
        <f t="shared" si="24"/>
        <v>0</v>
      </c>
      <c r="V34" s="187">
        <f t="shared" si="24"/>
        <v>0</v>
      </c>
      <c r="W34" s="187">
        <f t="shared" si="24"/>
        <v>0</v>
      </c>
      <c r="X34" s="187">
        <f t="shared" si="24"/>
        <v>0</v>
      </c>
      <c r="Y34" s="188">
        <f t="shared" si="24"/>
        <v>0</v>
      </c>
      <c r="Z34" s="162">
        <f t="shared" ref="Z34" si="25">SUM(AB34,AD34,AF34,AH34)</f>
        <v>0</v>
      </c>
      <c r="AA34" s="163">
        <f t="shared" ref="AA34" si="26">SUM(AC34,AE34,AG34,AI34)</f>
        <v>0</v>
      </c>
      <c r="AB34" s="187">
        <f t="shared" si="24"/>
        <v>0</v>
      </c>
      <c r="AC34" s="187">
        <f t="shared" si="24"/>
        <v>0</v>
      </c>
      <c r="AD34" s="187">
        <f t="shared" si="24"/>
        <v>0</v>
      </c>
      <c r="AE34" s="187">
        <f t="shared" si="24"/>
        <v>0</v>
      </c>
      <c r="AF34" s="187">
        <f t="shared" si="24"/>
        <v>0</v>
      </c>
      <c r="AG34" s="187">
        <f t="shared" si="24"/>
        <v>0</v>
      </c>
      <c r="AH34" s="187">
        <f t="shared" si="24"/>
        <v>0</v>
      </c>
      <c r="AI34" s="187">
        <f t="shared" si="24"/>
        <v>0</v>
      </c>
      <c r="AJ34" s="189">
        <f>SUM(D34:AA34)</f>
        <v>0</v>
      </c>
      <c r="AK34" s="37"/>
      <c r="AL34" s="375"/>
      <c r="AM34" s="38" t="str">
        <f>CONCATENATE(IF(SUM(AJ10:AJ15)&gt;AJ34,IF(AJ34&gt;0,"You seem to have Gains that have not been accounted for under LTFU returning to Care",""),""))</f>
        <v/>
      </c>
      <c r="AN34" s="299"/>
      <c r="AO34" s="33"/>
      <c r="AP34" s="34"/>
    </row>
    <row r="35" spans="1:42" s="47" customFormat="1" ht="31.15" customHeight="1" thickBot="1">
      <c r="A35" s="369" t="s">
        <v>176</v>
      </c>
      <c r="B35" s="370"/>
      <c r="C35" s="370"/>
      <c r="D35" s="371"/>
      <c r="E35" s="371"/>
      <c r="F35" s="371"/>
      <c r="G35" s="371"/>
      <c r="H35" s="371"/>
      <c r="I35" s="371"/>
      <c r="J35" s="371"/>
      <c r="K35" s="371"/>
      <c r="L35" s="371"/>
      <c r="M35" s="371"/>
      <c r="N35" s="371"/>
      <c r="O35" s="371"/>
      <c r="P35" s="371"/>
      <c r="Q35" s="371"/>
      <c r="R35" s="371"/>
      <c r="S35" s="371"/>
      <c r="T35" s="371"/>
      <c r="U35" s="371"/>
      <c r="V35" s="371"/>
      <c r="W35" s="371"/>
      <c r="X35" s="371"/>
      <c r="Y35" s="371"/>
      <c r="Z35" s="371"/>
      <c r="AA35" s="371"/>
      <c r="AB35" s="372"/>
      <c r="AC35" s="372"/>
      <c r="AD35" s="372"/>
      <c r="AE35" s="372"/>
      <c r="AF35" s="372"/>
      <c r="AG35" s="372"/>
      <c r="AH35" s="372"/>
      <c r="AI35" s="372"/>
      <c r="AJ35" s="373"/>
      <c r="AK35" s="40"/>
      <c r="AL35" s="375"/>
      <c r="AM35" s="53"/>
      <c r="AN35" s="299"/>
      <c r="AO35" s="58"/>
      <c r="AP35" s="59"/>
    </row>
    <row r="36" spans="1:42" ht="33.950000000000003" customHeight="1">
      <c r="A36" s="383" t="s">
        <v>113</v>
      </c>
      <c r="B36" s="54" t="s">
        <v>95</v>
      </c>
      <c r="C36" s="238" t="s">
        <v>33</v>
      </c>
      <c r="D36" s="190"/>
      <c r="E36" s="191"/>
      <c r="F36" s="191"/>
      <c r="G36" s="191"/>
      <c r="H36" s="191"/>
      <c r="I36" s="191"/>
      <c r="J36" s="191"/>
      <c r="K36" s="191"/>
      <c r="L36" s="191"/>
      <c r="M36" s="191"/>
      <c r="N36" s="191"/>
      <c r="O36" s="191"/>
      <c r="P36" s="191"/>
      <c r="Q36" s="191"/>
      <c r="R36" s="191"/>
      <c r="S36" s="191"/>
      <c r="T36" s="191"/>
      <c r="U36" s="191"/>
      <c r="V36" s="191"/>
      <c r="W36" s="191"/>
      <c r="X36" s="191"/>
      <c r="Y36" s="192"/>
      <c r="Z36" s="127">
        <f t="shared" ref="Z36:Z41" si="27">SUM(AB36,AD36,AF36,AH36)</f>
        <v>0</v>
      </c>
      <c r="AA36" s="128">
        <f t="shared" ref="AA36:AA41" si="28">SUM(AC36,AE36,AG36,AI36)</f>
        <v>0</v>
      </c>
      <c r="AB36" s="193"/>
      <c r="AC36" s="192"/>
      <c r="AD36" s="191"/>
      <c r="AE36" s="192"/>
      <c r="AF36" s="191"/>
      <c r="AG36" s="192"/>
      <c r="AH36" s="191"/>
      <c r="AI36" s="194"/>
      <c r="AJ36" s="195">
        <f t="shared" si="0"/>
        <v>0</v>
      </c>
      <c r="AK36" s="31" t="str">
        <f>CONCATENATE(IF(D36&lt;SUM(D43,D44,D45,D46,D47,D48,D49)," * Total Died  for Age "&amp;D8&amp;" "&amp;D9&amp;" is less than sum of Total Causes of Death F08-05 to F08-11"&amp;CHAR(10),""),IF(E36&lt;SUM(E43,E44,E45,E46,E47,E48,E49)," * Total Died  for Age "&amp;D8&amp;" "&amp;E9&amp;" is less than sum of Total Causes of Death F08-05 to F08-11"&amp;CHAR(10),""),IF(F36&lt;SUM(F43,F44,F45,F46,F47,F48,F49)," * Total Died  for Age "&amp;F8&amp;" "&amp;F9&amp;" is less than sum of Total Causes of Death F08-05 to F08-11"&amp;CHAR(10),""),IF(G36&lt;SUM(G43,G44,G45,G46,G47,G48,G49)," * Total Died  for Age "&amp;F8&amp;" "&amp;G9&amp;" is less than sum of Total Causes of Death F08-05 to F08-11"&amp;CHAR(10),""),IF(H36&lt;SUM(H43,H44,H45,H46,H47,H48,H49)," * Total Died  for Age "&amp;H8&amp;" "&amp;H9&amp;" is less than sum of Total Causes of Death F08-05 to F08-11"&amp;CHAR(10),""),IF(I36&lt;SUM(I43,I44,I45,I46,I47,I48,I49)," * Total Died  for Age "&amp;H8&amp;" "&amp;I9&amp;" is less than sum of Total Causes of Death F08-05 to F08-11"&amp;CHAR(10),""),IF(J36&lt;SUM(J43,J44,J45,J46,J47,J48,J49)," * Total Died  for Age "&amp;J8&amp;" "&amp;J9&amp;" is less than sum of Total Causes of Death F08-05 to F08-11"&amp;CHAR(10),""),IF(K36&lt;SUM(K43,K44,K45,K46,K47,K48,K49)," * Total Died  for Age "&amp;J8&amp;" "&amp;K9&amp;" is less than sum of Total Causes of Death F08-05 to F08-11"&amp;CHAR(10),""),IF(L36&lt;SUM(L43,L44,L45,L46,L47,L48,L49)," * Total Died  for Age "&amp;L8&amp;" "&amp;L9&amp;" is less than sum of Total Causes of Death F08-05 to F08-11"&amp;CHAR(10),""),IF(M36&lt;SUM(M43,M44,M45,M46,M47,M48,M49)," * Total Died  for Age "&amp;L8&amp;" "&amp;M9&amp;" is less than sum of Total Causes of Death F08-05 to F08-11"&amp;CHAR(10),""),IF(N36&lt;SUM(N43,N44,N45,N46,N47,N48,N49)," * Total Died  for Age "&amp;N8&amp;" "&amp;N9&amp;" is less than sum of Total Causes of Death F08-05 to F08-11"&amp;CHAR(10),""),IF(O36&lt;SUM(O43,O44,O45,O46,O47,O48,O49)," * Total Died  for Age "&amp;N8&amp;" "&amp;O9&amp;" is less than sum of Total Causes of Death F08-05 to F08-11"&amp;CHAR(10),""),IF(P36&lt;SUM(P43,P44,P45,P46,P47,P48,P49)," * Total Died  for Age "&amp;P8&amp;" "&amp;P9&amp;" is less than sum of Total Causes of Death F08-05 to F08-11"&amp;CHAR(10),""),IF(Q36&lt;SUM(Q43,Q44,Q45,Q46,Q47,Q48,Q49)," * Total Died  for Age "&amp;P8&amp;" "&amp;Q9&amp;" is less than sum of Total Causes of Death F08-05 to F08-11"&amp;CHAR(10),""),IF(R36&lt;SUM(R43,R44,R45,R46,R47,R48,R49)," * Total Died  for Age "&amp;R8&amp;" "&amp;R9&amp;" is less than sum of Total Causes of Death F08-05 to F08-11"&amp;CHAR(10),""),IF(S36&lt;SUM(S43,S44,S45,S46,S47,S48,S49)," * Total Died  for Age "&amp;R8&amp;" "&amp;S9&amp;" is less than sum of Total Causes of Death F08-05 to F08-11"&amp;CHAR(10),""),IF(T36&lt;SUM(T43,T44,T45,T46,T47,T48,T49)," * Total Died  for Age "&amp;T8&amp;" "&amp;T9&amp;" is less than sum of Total Causes of Death F08-05 to F08-11"&amp;CHAR(10),""),IF(U36&lt;SUM(U43,U44,U45,U46,U47,U48,U49)," * Total Died  for Age "&amp;T8&amp;" "&amp;U9&amp;" is less than sum of Total Causes of Death F08-05 to F08-11"&amp;CHAR(10),""),IF(V36&lt;SUM(V43,V44,V45,V46,V47,V48,V49)," * Total Died  for Age "&amp;V8&amp;" "&amp;V9&amp;" is less than sum of Total Causes of Death F08-05 to F08-11"&amp;CHAR(10),""),IF(W36&lt;SUM(W43,W44,W45,W46,W47,W48,W49)," * Total Died  for Age "&amp;V8&amp;" "&amp;W9&amp;" is less than sum of Total Causes of Death F08-05 to F08-11"&amp;CHAR(10),""),IF(X36&lt;SUM(X43,X44,X45,X46,X47,X48,X49)," * Total Died  for Age "&amp;X8&amp;" "&amp;X9&amp;" is less than sum of Total Causes of Death F08-05 to F08-11"&amp;CHAR(10),""),IF(Y36&lt;SUM(Y43,Y44,Y45,Y46,Y47,Y48,Y49)," * Total Died  for Age "&amp;X8&amp;" "&amp;Y9&amp;" is less than sum of Total Causes of Death F08-05 to F08-11"&amp;CHAR(10),""),IF(Z36&lt;SUM(Z43,Z44,Z45,Z46,Z47,Z48,Z49)," * Total Died  for Age "&amp;Z8&amp;" "&amp;Z9&amp;" is less than sum of Total Causes of Death F08-05 to F08-11"&amp;CHAR(10),""),IF(AA36&lt;SUM(AA43,AA44,AA45,AA46,AA47,AA48,AA49)," * Total Died  for Age "&amp;Z8&amp;" "&amp;AA9&amp;" is less than sum of Total Causes of Death F08-05 to F08-11"&amp;CHAR(10),""))</f>
        <v/>
      </c>
      <c r="AL36" s="375"/>
      <c r="AM36" s="32"/>
      <c r="AN36" s="299"/>
      <c r="AO36" s="33"/>
      <c r="AP36" s="34"/>
    </row>
    <row r="37" spans="1:42" s="44" customFormat="1" ht="33.950000000000003" customHeight="1">
      <c r="A37" s="362"/>
      <c r="B37" s="42" t="s">
        <v>138</v>
      </c>
      <c r="C37" s="239" t="s">
        <v>77</v>
      </c>
      <c r="D37" s="196"/>
      <c r="E37" s="197"/>
      <c r="F37" s="197"/>
      <c r="G37" s="197"/>
      <c r="H37" s="197"/>
      <c r="I37" s="197"/>
      <c r="J37" s="197"/>
      <c r="K37" s="197"/>
      <c r="L37" s="197"/>
      <c r="M37" s="197"/>
      <c r="N37" s="197"/>
      <c r="O37" s="197"/>
      <c r="P37" s="197"/>
      <c r="Q37" s="197"/>
      <c r="R37" s="197"/>
      <c r="S37" s="197"/>
      <c r="T37" s="197"/>
      <c r="U37" s="197"/>
      <c r="V37" s="197"/>
      <c r="W37" s="197"/>
      <c r="X37" s="197"/>
      <c r="Y37" s="198"/>
      <c r="Z37" s="136">
        <f t="shared" si="27"/>
        <v>0</v>
      </c>
      <c r="AA37" s="137">
        <f t="shared" si="28"/>
        <v>0</v>
      </c>
      <c r="AB37" s="199"/>
      <c r="AC37" s="198"/>
      <c r="AD37" s="197"/>
      <c r="AE37" s="198"/>
      <c r="AF37" s="197"/>
      <c r="AG37" s="198"/>
      <c r="AH37" s="197"/>
      <c r="AI37" s="200"/>
      <c r="AJ37" s="201">
        <f t="shared" si="0"/>
        <v>0</v>
      </c>
      <c r="AK37" s="31"/>
      <c r="AL37" s="375"/>
      <c r="AM37" s="43"/>
      <c r="AN37" s="299"/>
      <c r="AO37" s="33"/>
      <c r="AP37" s="34"/>
    </row>
    <row r="38" spans="1:42" ht="33.950000000000003" customHeight="1">
      <c r="A38" s="362"/>
      <c r="B38" s="42" t="s">
        <v>136</v>
      </c>
      <c r="C38" s="240" t="s">
        <v>78</v>
      </c>
      <c r="D38" s="196"/>
      <c r="E38" s="197"/>
      <c r="F38" s="197"/>
      <c r="G38" s="197"/>
      <c r="H38" s="197"/>
      <c r="I38" s="197"/>
      <c r="J38" s="197"/>
      <c r="K38" s="197"/>
      <c r="L38" s="197"/>
      <c r="M38" s="197"/>
      <c r="N38" s="197"/>
      <c r="O38" s="197"/>
      <c r="P38" s="197"/>
      <c r="Q38" s="197"/>
      <c r="R38" s="197"/>
      <c r="S38" s="197"/>
      <c r="T38" s="197"/>
      <c r="U38" s="197"/>
      <c r="V38" s="197"/>
      <c r="W38" s="197"/>
      <c r="X38" s="197"/>
      <c r="Y38" s="198"/>
      <c r="Z38" s="136">
        <f t="shared" si="27"/>
        <v>0</v>
      </c>
      <c r="AA38" s="137">
        <f t="shared" si="28"/>
        <v>0</v>
      </c>
      <c r="AB38" s="199"/>
      <c r="AC38" s="198"/>
      <c r="AD38" s="197"/>
      <c r="AE38" s="198"/>
      <c r="AF38" s="197"/>
      <c r="AG38" s="198"/>
      <c r="AH38" s="197"/>
      <c r="AI38" s="200"/>
      <c r="AJ38" s="201">
        <f t="shared" si="0"/>
        <v>0</v>
      </c>
      <c r="AK38" s="31"/>
      <c r="AL38" s="375"/>
      <c r="AM38" s="32"/>
      <c r="AN38" s="299"/>
      <c r="AO38" s="33"/>
      <c r="AP38" s="34"/>
    </row>
    <row r="39" spans="1:42" ht="33.950000000000003" customHeight="1">
      <c r="A39" s="362"/>
      <c r="B39" s="42" t="s">
        <v>137</v>
      </c>
      <c r="C39" s="240" t="s">
        <v>135</v>
      </c>
      <c r="D39" s="196"/>
      <c r="E39" s="197"/>
      <c r="F39" s="197"/>
      <c r="G39" s="197"/>
      <c r="H39" s="197"/>
      <c r="I39" s="197"/>
      <c r="J39" s="197"/>
      <c r="K39" s="197"/>
      <c r="L39" s="197"/>
      <c r="M39" s="197"/>
      <c r="N39" s="197"/>
      <c r="O39" s="197"/>
      <c r="P39" s="197"/>
      <c r="Q39" s="197"/>
      <c r="R39" s="197"/>
      <c r="S39" s="197"/>
      <c r="T39" s="197"/>
      <c r="U39" s="197"/>
      <c r="V39" s="197"/>
      <c r="W39" s="197"/>
      <c r="X39" s="197"/>
      <c r="Y39" s="198"/>
      <c r="Z39" s="136">
        <f t="shared" si="27"/>
        <v>0</v>
      </c>
      <c r="AA39" s="137">
        <f t="shared" si="28"/>
        <v>0</v>
      </c>
      <c r="AB39" s="199"/>
      <c r="AC39" s="198"/>
      <c r="AD39" s="197"/>
      <c r="AE39" s="198"/>
      <c r="AF39" s="197"/>
      <c r="AG39" s="198"/>
      <c r="AH39" s="197"/>
      <c r="AI39" s="200"/>
      <c r="AJ39" s="201">
        <f t="shared" si="0"/>
        <v>0</v>
      </c>
      <c r="AK39" s="31"/>
      <c r="AL39" s="375"/>
      <c r="AM39" s="32"/>
      <c r="AN39" s="299"/>
      <c r="AO39" s="33"/>
      <c r="AP39" s="34"/>
    </row>
    <row r="40" spans="1:42" ht="33.950000000000003" customHeight="1">
      <c r="A40" s="362"/>
      <c r="B40" s="42" t="s">
        <v>96</v>
      </c>
      <c r="C40" s="240" t="s">
        <v>79</v>
      </c>
      <c r="D40" s="196"/>
      <c r="E40" s="197"/>
      <c r="F40" s="197"/>
      <c r="G40" s="197"/>
      <c r="H40" s="197"/>
      <c r="I40" s="197"/>
      <c r="J40" s="197"/>
      <c r="K40" s="197"/>
      <c r="L40" s="197"/>
      <c r="M40" s="197"/>
      <c r="N40" s="197"/>
      <c r="O40" s="197"/>
      <c r="P40" s="197"/>
      <c r="Q40" s="197"/>
      <c r="R40" s="197"/>
      <c r="S40" s="197"/>
      <c r="T40" s="197"/>
      <c r="U40" s="197"/>
      <c r="V40" s="197"/>
      <c r="W40" s="197"/>
      <c r="X40" s="197"/>
      <c r="Y40" s="198"/>
      <c r="Z40" s="136">
        <f t="shared" si="27"/>
        <v>0</v>
      </c>
      <c r="AA40" s="137">
        <f t="shared" si="28"/>
        <v>0</v>
      </c>
      <c r="AB40" s="199"/>
      <c r="AC40" s="198"/>
      <c r="AD40" s="197"/>
      <c r="AE40" s="198"/>
      <c r="AF40" s="197"/>
      <c r="AG40" s="198"/>
      <c r="AH40" s="197"/>
      <c r="AI40" s="200"/>
      <c r="AJ40" s="201">
        <f t="shared" si="0"/>
        <v>0</v>
      </c>
      <c r="AK40" s="31"/>
      <c r="AL40" s="375"/>
      <c r="AM40" s="32"/>
      <c r="AN40" s="299"/>
      <c r="AO40" s="33"/>
      <c r="AP40" s="34"/>
    </row>
    <row r="41" spans="1:42" ht="33.950000000000003" customHeight="1" thickBot="1">
      <c r="A41" s="362"/>
      <c r="B41" s="42" t="s">
        <v>76</v>
      </c>
      <c r="C41" s="241" t="s">
        <v>80</v>
      </c>
      <c r="D41" s="202"/>
      <c r="E41" s="203"/>
      <c r="F41" s="203"/>
      <c r="G41" s="203"/>
      <c r="H41" s="203"/>
      <c r="I41" s="203"/>
      <c r="J41" s="203"/>
      <c r="K41" s="203"/>
      <c r="L41" s="203"/>
      <c r="M41" s="203"/>
      <c r="N41" s="203"/>
      <c r="O41" s="203"/>
      <c r="P41" s="203"/>
      <c r="Q41" s="203"/>
      <c r="R41" s="203"/>
      <c r="S41" s="203"/>
      <c r="T41" s="203"/>
      <c r="U41" s="203"/>
      <c r="V41" s="203"/>
      <c r="W41" s="203"/>
      <c r="X41" s="203"/>
      <c r="Y41" s="204"/>
      <c r="Z41" s="136">
        <f t="shared" si="27"/>
        <v>0</v>
      </c>
      <c r="AA41" s="137">
        <f t="shared" si="28"/>
        <v>0</v>
      </c>
      <c r="AB41" s="205"/>
      <c r="AC41" s="204"/>
      <c r="AD41" s="203"/>
      <c r="AE41" s="204"/>
      <c r="AF41" s="203"/>
      <c r="AG41" s="204"/>
      <c r="AH41" s="203"/>
      <c r="AI41" s="206"/>
      <c r="AJ41" s="201">
        <f t="shared" si="0"/>
        <v>0</v>
      </c>
      <c r="AK41" s="31"/>
      <c r="AL41" s="375"/>
      <c r="AM41" s="32"/>
      <c r="AN41" s="299"/>
      <c r="AO41" s="33"/>
      <c r="AP41" s="34"/>
    </row>
    <row r="42" spans="1:42" ht="33.950000000000003" customHeight="1" thickBot="1">
      <c r="A42" s="363"/>
      <c r="B42" s="207" t="s">
        <v>114</v>
      </c>
      <c r="C42" s="208" t="s">
        <v>35</v>
      </c>
      <c r="D42" s="209">
        <f>SUM(D36:D41)</f>
        <v>0</v>
      </c>
      <c r="E42" s="210">
        <f t="shared" ref="E42:AJ42" si="29">SUM(E36:E41)</f>
        <v>0</v>
      </c>
      <c r="F42" s="210">
        <f t="shared" si="29"/>
        <v>0</v>
      </c>
      <c r="G42" s="210">
        <f t="shared" si="29"/>
        <v>0</v>
      </c>
      <c r="H42" s="210">
        <f t="shared" si="29"/>
        <v>0</v>
      </c>
      <c r="I42" s="210">
        <f t="shared" si="29"/>
        <v>0</v>
      </c>
      <c r="J42" s="210">
        <f t="shared" si="29"/>
        <v>0</v>
      </c>
      <c r="K42" s="210">
        <f t="shared" si="29"/>
        <v>0</v>
      </c>
      <c r="L42" s="210">
        <f t="shared" si="29"/>
        <v>0</v>
      </c>
      <c r="M42" s="210">
        <f t="shared" si="29"/>
        <v>0</v>
      </c>
      <c r="N42" s="210">
        <f t="shared" si="29"/>
        <v>0</v>
      </c>
      <c r="O42" s="210">
        <f t="shared" si="29"/>
        <v>0</v>
      </c>
      <c r="P42" s="210">
        <f t="shared" si="29"/>
        <v>0</v>
      </c>
      <c r="Q42" s="210">
        <f t="shared" si="29"/>
        <v>0</v>
      </c>
      <c r="R42" s="210">
        <f t="shared" si="29"/>
        <v>0</v>
      </c>
      <c r="S42" s="210">
        <f t="shared" si="29"/>
        <v>0</v>
      </c>
      <c r="T42" s="210">
        <f t="shared" si="29"/>
        <v>0</v>
      </c>
      <c r="U42" s="210">
        <f t="shared" si="29"/>
        <v>0</v>
      </c>
      <c r="V42" s="210">
        <f t="shared" si="29"/>
        <v>0</v>
      </c>
      <c r="W42" s="210">
        <f t="shared" si="29"/>
        <v>0</v>
      </c>
      <c r="X42" s="210">
        <f t="shared" si="29"/>
        <v>0</v>
      </c>
      <c r="Y42" s="211">
        <f t="shared" si="29"/>
        <v>0</v>
      </c>
      <c r="Z42" s="212">
        <f t="shared" si="29"/>
        <v>0</v>
      </c>
      <c r="AA42" s="213">
        <f t="shared" si="29"/>
        <v>0</v>
      </c>
      <c r="AB42" s="211">
        <f t="shared" si="29"/>
        <v>0</v>
      </c>
      <c r="AC42" s="211">
        <f t="shared" si="29"/>
        <v>0</v>
      </c>
      <c r="AD42" s="211">
        <f t="shared" si="29"/>
        <v>0</v>
      </c>
      <c r="AE42" s="211">
        <f t="shared" si="29"/>
        <v>0</v>
      </c>
      <c r="AF42" s="211">
        <f t="shared" si="29"/>
        <v>0</v>
      </c>
      <c r="AG42" s="211">
        <f t="shared" si="29"/>
        <v>0</v>
      </c>
      <c r="AH42" s="211">
        <f t="shared" si="29"/>
        <v>0</v>
      </c>
      <c r="AI42" s="211">
        <f t="shared" si="29"/>
        <v>0</v>
      </c>
      <c r="AJ42" s="214">
        <f t="shared" si="29"/>
        <v>0</v>
      </c>
      <c r="AK42" s="31"/>
      <c r="AL42" s="375"/>
      <c r="AM42" s="32"/>
      <c r="AN42" s="299"/>
      <c r="AO42" s="33"/>
      <c r="AP42" s="34"/>
    </row>
    <row r="43" spans="1:42" ht="33" customHeight="1">
      <c r="A43" s="361" t="s">
        <v>139</v>
      </c>
      <c r="B43" s="55" t="s">
        <v>45</v>
      </c>
      <c r="C43" s="230" t="s">
        <v>36</v>
      </c>
      <c r="D43" s="215"/>
      <c r="E43" s="216"/>
      <c r="F43" s="216"/>
      <c r="G43" s="216"/>
      <c r="H43" s="216"/>
      <c r="I43" s="216"/>
      <c r="J43" s="216"/>
      <c r="K43" s="216"/>
      <c r="L43" s="216"/>
      <c r="M43" s="216"/>
      <c r="N43" s="216"/>
      <c r="O43" s="216"/>
      <c r="P43" s="216"/>
      <c r="Q43" s="216"/>
      <c r="R43" s="216"/>
      <c r="S43" s="216"/>
      <c r="T43" s="216"/>
      <c r="U43" s="216"/>
      <c r="V43" s="216"/>
      <c r="W43" s="216"/>
      <c r="X43" s="216"/>
      <c r="Y43" s="217"/>
      <c r="Z43" s="136">
        <f t="shared" ref="Z43:Z49" si="30">SUM(AB43,AD43,AF43,AH43)</f>
        <v>0</v>
      </c>
      <c r="AA43" s="137">
        <f t="shared" ref="AA43:AA49" si="31">SUM(AC43,AE43,AG43,AI43)</f>
        <v>0</v>
      </c>
      <c r="AB43" s="215"/>
      <c r="AC43" s="216"/>
      <c r="AD43" s="216"/>
      <c r="AE43" s="216"/>
      <c r="AF43" s="216"/>
      <c r="AG43" s="216"/>
      <c r="AH43" s="216"/>
      <c r="AI43" s="216"/>
      <c r="AJ43" s="131">
        <f t="shared" ref="AJ43:AJ49" si="32">SUM(D43:AA43)</f>
        <v>0</v>
      </c>
      <c r="AK43" s="31"/>
      <c r="AL43" s="375"/>
      <c r="AM43" s="32"/>
      <c r="AN43" s="299"/>
      <c r="AO43" s="33"/>
      <c r="AP43" s="34"/>
    </row>
    <row r="44" spans="1:42" ht="33" customHeight="1">
      <c r="A44" s="362"/>
      <c r="B44" s="56" t="s">
        <v>93</v>
      </c>
      <c r="C44" s="231" t="s">
        <v>37</v>
      </c>
      <c r="D44" s="199"/>
      <c r="E44" s="197"/>
      <c r="F44" s="197"/>
      <c r="G44" s="197"/>
      <c r="H44" s="197"/>
      <c r="I44" s="197"/>
      <c r="J44" s="197"/>
      <c r="K44" s="197"/>
      <c r="L44" s="197"/>
      <c r="M44" s="197"/>
      <c r="N44" s="197"/>
      <c r="O44" s="197"/>
      <c r="P44" s="197"/>
      <c r="Q44" s="197"/>
      <c r="R44" s="197"/>
      <c r="S44" s="197"/>
      <c r="T44" s="197"/>
      <c r="U44" s="197"/>
      <c r="V44" s="197"/>
      <c r="W44" s="197"/>
      <c r="X44" s="197"/>
      <c r="Y44" s="198"/>
      <c r="Z44" s="136">
        <f t="shared" si="30"/>
        <v>0</v>
      </c>
      <c r="AA44" s="137">
        <f t="shared" si="31"/>
        <v>0</v>
      </c>
      <c r="AB44" s="199"/>
      <c r="AC44" s="197"/>
      <c r="AD44" s="197"/>
      <c r="AE44" s="197"/>
      <c r="AF44" s="197"/>
      <c r="AG44" s="197"/>
      <c r="AH44" s="197"/>
      <c r="AI44" s="197"/>
      <c r="AJ44" s="140">
        <f t="shared" si="32"/>
        <v>0</v>
      </c>
      <c r="AK44" s="31"/>
      <c r="AL44" s="375"/>
      <c r="AM44" s="32"/>
      <c r="AN44" s="299"/>
      <c r="AO44" s="33"/>
      <c r="AP44" s="34"/>
    </row>
    <row r="45" spans="1:42" ht="33" customHeight="1">
      <c r="A45" s="362"/>
      <c r="B45" s="56" t="s">
        <v>97</v>
      </c>
      <c r="C45" s="231" t="s">
        <v>38</v>
      </c>
      <c r="D45" s="199"/>
      <c r="E45" s="197"/>
      <c r="F45" s="197"/>
      <c r="G45" s="197"/>
      <c r="H45" s="197"/>
      <c r="I45" s="197"/>
      <c r="J45" s="197"/>
      <c r="K45" s="197"/>
      <c r="L45" s="197"/>
      <c r="M45" s="197"/>
      <c r="N45" s="197"/>
      <c r="O45" s="197"/>
      <c r="P45" s="197"/>
      <c r="Q45" s="197"/>
      <c r="R45" s="197"/>
      <c r="S45" s="197"/>
      <c r="T45" s="197"/>
      <c r="U45" s="197"/>
      <c r="V45" s="197"/>
      <c r="W45" s="197"/>
      <c r="X45" s="197"/>
      <c r="Y45" s="198"/>
      <c r="Z45" s="136">
        <f t="shared" si="30"/>
        <v>0</v>
      </c>
      <c r="AA45" s="137">
        <f t="shared" si="31"/>
        <v>0</v>
      </c>
      <c r="AB45" s="199"/>
      <c r="AC45" s="197"/>
      <c r="AD45" s="197"/>
      <c r="AE45" s="197"/>
      <c r="AF45" s="197"/>
      <c r="AG45" s="197"/>
      <c r="AH45" s="197"/>
      <c r="AI45" s="197"/>
      <c r="AJ45" s="140">
        <f t="shared" si="32"/>
        <v>0</v>
      </c>
      <c r="AK45" s="31"/>
      <c r="AL45" s="375"/>
      <c r="AM45" s="32"/>
      <c r="AN45" s="299"/>
      <c r="AO45" s="33"/>
      <c r="AP45" s="34"/>
    </row>
    <row r="46" spans="1:42" s="44" customFormat="1" ht="33" customHeight="1">
      <c r="A46" s="362"/>
      <c r="B46" s="221" t="s">
        <v>46</v>
      </c>
      <c r="C46" s="242" t="s">
        <v>39</v>
      </c>
      <c r="D46" s="199"/>
      <c r="E46" s="197"/>
      <c r="F46" s="197"/>
      <c r="G46" s="197"/>
      <c r="H46" s="197"/>
      <c r="I46" s="197"/>
      <c r="J46" s="197"/>
      <c r="K46" s="197"/>
      <c r="L46" s="197"/>
      <c r="M46" s="197"/>
      <c r="N46" s="197"/>
      <c r="O46" s="197"/>
      <c r="P46" s="197"/>
      <c r="Q46" s="197"/>
      <c r="R46" s="197"/>
      <c r="S46" s="197"/>
      <c r="T46" s="197"/>
      <c r="U46" s="197"/>
      <c r="V46" s="197"/>
      <c r="W46" s="197"/>
      <c r="X46" s="197"/>
      <c r="Y46" s="198"/>
      <c r="Z46" s="136">
        <f t="shared" si="30"/>
        <v>0</v>
      </c>
      <c r="AA46" s="137">
        <f t="shared" si="31"/>
        <v>0</v>
      </c>
      <c r="AB46" s="199"/>
      <c r="AC46" s="197"/>
      <c r="AD46" s="197"/>
      <c r="AE46" s="197"/>
      <c r="AF46" s="197"/>
      <c r="AG46" s="197"/>
      <c r="AH46" s="197"/>
      <c r="AI46" s="197"/>
      <c r="AJ46" s="140">
        <f t="shared" si="32"/>
        <v>0</v>
      </c>
      <c r="AK46" s="31"/>
      <c r="AL46" s="375"/>
      <c r="AM46" s="43"/>
      <c r="AN46" s="299"/>
      <c r="AO46" s="33"/>
      <c r="AP46" s="34"/>
    </row>
    <row r="47" spans="1:42" ht="33" customHeight="1">
      <c r="A47" s="362"/>
      <c r="B47" s="56" t="s">
        <v>94</v>
      </c>
      <c r="C47" s="231" t="s">
        <v>40</v>
      </c>
      <c r="D47" s="199"/>
      <c r="E47" s="197"/>
      <c r="F47" s="197"/>
      <c r="G47" s="197"/>
      <c r="H47" s="197"/>
      <c r="I47" s="197"/>
      <c r="J47" s="197"/>
      <c r="K47" s="197"/>
      <c r="L47" s="197"/>
      <c r="M47" s="197"/>
      <c r="N47" s="197"/>
      <c r="O47" s="197"/>
      <c r="P47" s="197"/>
      <c r="Q47" s="197"/>
      <c r="R47" s="197"/>
      <c r="S47" s="197"/>
      <c r="T47" s="197"/>
      <c r="U47" s="197"/>
      <c r="V47" s="197"/>
      <c r="W47" s="197"/>
      <c r="X47" s="197"/>
      <c r="Y47" s="198"/>
      <c r="Z47" s="136">
        <f t="shared" si="30"/>
        <v>0</v>
      </c>
      <c r="AA47" s="137">
        <f t="shared" si="31"/>
        <v>0</v>
      </c>
      <c r="AB47" s="199"/>
      <c r="AC47" s="197"/>
      <c r="AD47" s="197"/>
      <c r="AE47" s="197"/>
      <c r="AF47" s="197"/>
      <c r="AG47" s="197"/>
      <c r="AH47" s="197"/>
      <c r="AI47" s="197"/>
      <c r="AJ47" s="140">
        <f t="shared" si="32"/>
        <v>0</v>
      </c>
      <c r="AK47" s="31"/>
      <c r="AL47" s="375"/>
      <c r="AM47" s="32"/>
      <c r="AN47" s="299"/>
      <c r="AO47" s="33"/>
      <c r="AP47" s="34"/>
    </row>
    <row r="48" spans="1:42" ht="33" customHeight="1">
      <c r="A48" s="362"/>
      <c r="B48" s="56" t="s">
        <v>47</v>
      </c>
      <c r="C48" s="231" t="s">
        <v>41</v>
      </c>
      <c r="D48" s="199"/>
      <c r="E48" s="197"/>
      <c r="F48" s="197"/>
      <c r="G48" s="197"/>
      <c r="H48" s="197"/>
      <c r="I48" s="197"/>
      <c r="J48" s="197"/>
      <c r="K48" s="197"/>
      <c r="L48" s="197"/>
      <c r="M48" s="197"/>
      <c r="N48" s="197"/>
      <c r="O48" s="197"/>
      <c r="P48" s="197"/>
      <c r="Q48" s="197"/>
      <c r="R48" s="197"/>
      <c r="S48" s="197"/>
      <c r="T48" s="197"/>
      <c r="U48" s="197"/>
      <c r="V48" s="197"/>
      <c r="W48" s="197"/>
      <c r="X48" s="197"/>
      <c r="Y48" s="198"/>
      <c r="Z48" s="136">
        <f t="shared" si="30"/>
        <v>0</v>
      </c>
      <c r="AA48" s="137">
        <f t="shared" si="31"/>
        <v>0</v>
      </c>
      <c r="AB48" s="199"/>
      <c r="AC48" s="197"/>
      <c r="AD48" s="197"/>
      <c r="AE48" s="197"/>
      <c r="AF48" s="197"/>
      <c r="AG48" s="197"/>
      <c r="AH48" s="197"/>
      <c r="AI48" s="197"/>
      <c r="AJ48" s="140">
        <f t="shared" si="32"/>
        <v>0</v>
      </c>
      <c r="AK48" s="31"/>
      <c r="AL48" s="375"/>
      <c r="AM48" s="32"/>
      <c r="AN48" s="299"/>
      <c r="AO48" s="33"/>
      <c r="AP48" s="34"/>
    </row>
    <row r="49" spans="1:42" ht="33" customHeight="1" thickBot="1">
      <c r="A49" s="363"/>
      <c r="B49" s="57" t="s">
        <v>48</v>
      </c>
      <c r="C49" s="232" t="s">
        <v>42</v>
      </c>
      <c r="D49" s="218"/>
      <c r="E49" s="219"/>
      <c r="F49" s="219"/>
      <c r="G49" s="219"/>
      <c r="H49" s="219"/>
      <c r="I49" s="219"/>
      <c r="J49" s="219"/>
      <c r="K49" s="219"/>
      <c r="L49" s="219"/>
      <c r="M49" s="219"/>
      <c r="N49" s="219"/>
      <c r="O49" s="219"/>
      <c r="P49" s="219"/>
      <c r="Q49" s="219"/>
      <c r="R49" s="219"/>
      <c r="S49" s="219"/>
      <c r="T49" s="219"/>
      <c r="U49" s="219"/>
      <c r="V49" s="219"/>
      <c r="W49" s="219"/>
      <c r="X49" s="219"/>
      <c r="Y49" s="220"/>
      <c r="Z49" s="145">
        <f t="shared" si="30"/>
        <v>0</v>
      </c>
      <c r="AA49" s="146">
        <f t="shared" si="31"/>
        <v>0</v>
      </c>
      <c r="AB49" s="218"/>
      <c r="AC49" s="219"/>
      <c r="AD49" s="219"/>
      <c r="AE49" s="219"/>
      <c r="AF49" s="219"/>
      <c r="AG49" s="219"/>
      <c r="AH49" s="219"/>
      <c r="AI49" s="219"/>
      <c r="AJ49" s="171">
        <f t="shared" si="32"/>
        <v>0</v>
      </c>
      <c r="AK49" s="31"/>
      <c r="AL49" s="376"/>
      <c r="AM49" s="32"/>
      <c r="AN49" s="299"/>
      <c r="AO49" s="33"/>
      <c r="AP49" s="34"/>
    </row>
    <row r="50" spans="1:42" ht="63" customHeight="1" thickBot="1">
      <c r="A50" s="45" t="s">
        <v>92</v>
      </c>
      <c r="B50" s="52"/>
      <c r="F50" s="12"/>
      <c r="G50" s="12"/>
      <c r="I50" s="12"/>
      <c r="J50" s="12"/>
      <c r="M50" s="12"/>
      <c r="N50" s="12"/>
      <c r="O50" s="12"/>
      <c r="Q50" s="12"/>
      <c r="X50" s="12"/>
    </row>
    <row r="52" spans="1:42">
      <c r="A52" s="14"/>
      <c r="B52" s="46"/>
      <c r="E52" s="12"/>
      <c r="F52" s="12"/>
      <c r="G52" s="12"/>
      <c r="H52" s="12"/>
      <c r="I52" s="12"/>
      <c r="J52" s="12"/>
      <c r="K52" s="12"/>
      <c r="L52" s="12"/>
      <c r="M52" s="12"/>
    </row>
    <row r="53" spans="1:42" ht="21.4" thickBot="1">
      <c r="A53" s="387"/>
      <c r="B53" s="388"/>
      <c r="C53" s="272"/>
      <c r="D53" s="389"/>
      <c r="E53" s="389"/>
      <c r="F53" s="389"/>
      <c r="G53" s="389"/>
      <c r="H53" s="389"/>
      <c r="I53" s="389"/>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90"/>
      <c r="AL53" s="391"/>
      <c r="AM53" s="389"/>
      <c r="AN53" s="389"/>
    </row>
    <row r="54" spans="1:42" ht="30.75" customHeight="1">
      <c r="A54" s="338" t="str">
        <f>CONCATENATE(AL10,AL27)</f>
        <v/>
      </c>
      <c r="B54" s="339"/>
      <c r="C54" s="339"/>
      <c r="D54" s="339"/>
      <c r="E54" s="339"/>
      <c r="F54" s="339"/>
      <c r="G54" s="339"/>
      <c r="H54" s="339"/>
      <c r="I54" s="339"/>
      <c r="J54" s="339"/>
      <c r="K54" s="339"/>
      <c r="L54" s="340"/>
      <c r="M54" s="347" t="str">
        <f>IF(LEN(A54)&lt;=0,"","Please ensure you solve the errors appearing on the left . However, In the cases where the errors are valid and can be explained ( We expect this to be very rare cases), Please delete this message and type the  justification for the error here)")</f>
        <v/>
      </c>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8"/>
      <c r="AL54" s="348"/>
      <c r="AM54" s="348"/>
      <c r="AN54" s="349"/>
    </row>
    <row r="55" spans="1:42" ht="25.5" customHeight="1">
      <c r="A55" s="341"/>
      <c r="B55" s="342"/>
      <c r="C55" s="342"/>
      <c r="D55" s="342"/>
      <c r="E55" s="342"/>
      <c r="F55" s="342"/>
      <c r="G55" s="342"/>
      <c r="H55" s="342"/>
      <c r="I55" s="342"/>
      <c r="J55" s="342"/>
      <c r="K55" s="342"/>
      <c r="L55" s="343"/>
      <c r="M55" s="350"/>
      <c r="N55" s="351"/>
      <c r="O55" s="351"/>
      <c r="P55" s="351"/>
      <c r="Q55" s="351"/>
      <c r="R55" s="351"/>
      <c r="S55" s="351"/>
      <c r="T55" s="351"/>
      <c r="U55" s="351"/>
      <c r="V55" s="351"/>
      <c r="W55" s="351"/>
      <c r="X55" s="351"/>
      <c r="Y55" s="351"/>
      <c r="Z55" s="351"/>
      <c r="AA55" s="351"/>
      <c r="AB55" s="351"/>
      <c r="AC55" s="351"/>
      <c r="AD55" s="351"/>
      <c r="AE55" s="351"/>
      <c r="AF55" s="351"/>
      <c r="AG55" s="351"/>
      <c r="AH55" s="351"/>
      <c r="AI55" s="351"/>
      <c r="AJ55" s="351"/>
      <c r="AK55" s="351"/>
      <c r="AL55" s="351"/>
      <c r="AM55" s="351"/>
      <c r="AN55" s="352"/>
    </row>
    <row r="56" spans="1:42" ht="30.75" customHeight="1">
      <c r="A56" s="341"/>
      <c r="B56" s="342"/>
      <c r="C56" s="342"/>
      <c r="D56" s="342"/>
      <c r="E56" s="342"/>
      <c r="F56" s="342"/>
      <c r="G56" s="342"/>
      <c r="H56" s="342"/>
      <c r="I56" s="342"/>
      <c r="J56" s="342"/>
      <c r="K56" s="342"/>
      <c r="L56" s="343"/>
      <c r="M56" s="350"/>
      <c r="N56" s="351"/>
      <c r="O56" s="351"/>
      <c r="P56" s="351"/>
      <c r="Q56" s="351"/>
      <c r="R56" s="351"/>
      <c r="S56" s="351"/>
      <c r="T56" s="351"/>
      <c r="U56" s="351"/>
      <c r="V56" s="351"/>
      <c r="W56" s="351"/>
      <c r="X56" s="351"/>
      <c r="Y56" s="351"/>
      <c r="Z56" s="351"/>
      <c r="AA56" s="351"/>
      <c r="AB56" s="351"/>
      <c r="AC56" s="351"/>
      <c r="AD56" s="351"/>
      <c r="AE56" s="351"/>
      <c r="AF56" s="351"/>
      <c r="AG56" s="351"/>
      <c r="AH56" s="351"/>
      <c r="AI56" s="351"/>
      <c r="AJ56" s="351"/>
      <c r="AK56" s="351"/>
      <c r="AL56" s="351"/>
      <c r="AM56" s="351"/>
      <c r="AN56" s="352"/>
    </row>
    <row r="57" spans="1:42" ht="25.5" customHeight="1">
      <c r="A57" s="341"/>
      <c r="B57" s="342"/>
      <c r="C57" s="342"/>
      <c r="D57" s="342"/>
      <c r="E57" s="342"/>
      <c r="F57" s="342"/>
      <c r="G57" s="342"/>
      <c r="H57" s="342"/>
      <c r="I57" s="342"/>
      <c r="J57" s="342"/>
      <c r="K57" s="342"/>
      <c r="L57" s="343"/>
      <c r="M57" s="350"/>
      <c r="N57" s="351"/>
      <c r="O57" s="351"/>
      <c r="P57" s="351"/>
      <c r="Q57" s="351"/>
      <c r="R57" s="351"/>
      <c r="S57" s="351"/>
      <c r="T57" s="351"/>
      <c r="U57" s="351"/>
      <c r="V57" s="351"/>
      <c r="W57" s="351"/>
      <c r="X57" s="351"/>
      <c r="Y57" s="351"/>
      <c r="Z57" s="351"/>
      <c r="AA57" s="351"/>
      <c r="AB57" s="351"/>
      <c r="AC57" s="351"/>
      <c r="AD57" s="351"/>
      <c r="AE57" s="351"/>
      <c r="AF57" s="351"/>
      <c r="AG57" s="351"/>
      <c r="AH57" s="351"/>
      <c r="AI57" s="351"/>
      <c r="AJ57" s="351"/>
      <c r="AK57" s="351"/>
      <c r="AL57" s="351"/>
      <c r="AM57" s="351"/>
      <c r="AN57" s="352"/>
    </row>
    <row r="58" spans="1:42" ht="25.5" customHeight="1">
      <c r="A58" s="341"/>
      <c r="B58" s="342"/>
      <c r="C58" s="342"/>
      <c r="D58" s="342"/>
      <c r="E58" s="342"/>
      <c r="F58" s="342"/>
      <c r="G58" s="342"/>
      <c r="H58" s="342"/>
      <c r="I58" s="342"/>
      <c r="J58" s="342"/>
      <c r="K58" s="342"/>
      <c r="L58" s="343"/>
      <c r="M58" s="350"/>
      <c r="N58" s="351"/>
      <c r="O58" s="351"/>
      <c r="P58" s="351"/>
      <c r="Q58" s="351"/>
      <c r="R58" s="351"/>
      <c r="S58" s="351"/>
      <c r="T58" s="351"/>
      <c r="U58" s="351"/>
      <c r="V58" s="351"/>
      <c r="W58" s="351"/>
      <c r="X58" s="351"/>
      <c r="Y58" s="351"/>
      <c r="Z58" s="351"/>
      <c r="AA58" s="351"/>
      <c r="AB58" s="351"/>
      <c r="AC58" s="351"/>
      <c r="AD58" s="351"/>
      <c r="AE58" s="351"/>
      <c r="AF58" s="351"/>
      <c r="AG58" s="351"/>
      <c r="AH58" s="351"/>
      <c r="AI58" s="351"/>
      <c r="AJ58" s="351"/>
      <c r="AK58" s="351"/>
      <c r="AL58" s="351"/>
      <c r="AM58" s="351"/>
      <c r="AN58" s="352"/>
    </row>
    <row r="59" spans="1:42" ht="25.5" customHeight="1">
      <c r="A59" s="341"/>
      <c r="B59" s="342"/>
      <c r="C59" s="342"/>
      <c r="D59" s="342"/>
      <c r="E59" s="342"/>
      <c r="F59" s="342"/>
      <c r="G59" s="342"/>
      <c r="H59" s="342"/>
      <c r="I59" s="342"/>
      <c r="J59" s="342"/>
      <c r="K59" s="342"/>
      <c r="L59" s="343"/>
      <c r="M59" s="350"/>
      <c r="N59" s="351"/>
      <c r="O59" s="351"/>
      <c r="P59" s="351"/>
      <c r="Q59" s="351"/>
      <c r="R59" s="351"/>
      <c r="S59" s="351"/>
      <c r="T59" s="351"/>
      <c r="U59" s="351"/>
      <c r="V59" s="351"/>
      <c r="W59" s="351"/>
      <c r="X59" s="351"/>
      <c r="Y59" s="351"/>
      <c r="Z59" s="351"/>
      <c r="AA59" s="351"/>
      <c r="AB59" s="351"/>
      <c r="AC59" s="351"/>
      <c r="AD59" s="351"/>
      <c r="AE59" s="351"/>
      <c r="AF59" s="351"/>
      <c r="AG59" s="351"/>
      <c r="AH59" s="351"/>
      <c r="AI59" s="351"/>
      <c r="AJ59" s="351"/>
      <c r="AK59" s="351"/>
      <c r="AL59" s="351"/>
      <c r="AM59" s="351"/>
      <c r="AN59" s="352"/>
    </row>
    <row r="60" spans="1:42" ht="25.5" customHeight="1">
      <c r="A60" s="341"/>
      <c r="B60" s="342"/>
      <c r="C60" s="342"/>
      <c r="D60" s="342"/>
      <c r="E60" s="342"/>
      <c r="F60" s="342"/>
      <c r="G60" s="342"/>
      <c r="H60" s="342"/>
      <c r="I60" s="342"/>
      <c r="J60" s="342"/>
      <c r="K60" s="342"/>
      <c r="L60" s="343"/>
      <c r="M60" s="350"/>
      <c r="N60" s="351"/>
      <c r="O60" s="351"/>
      <c r="P60" s="351"/>
      <c r="Q60" s="351"/>
      <c r="R60" s="351"/>
      <c r="S60" s="351"/>
      <c r="T60" s="351"/>
      <c r="U60" s="351"/>
      <c r="V60" s="351"/>
      <c r="W60" s="351"/>
      <c r="X60" s="351"/>
      <c r="Y60" s="351"/>
      <c r="Z60" s="351"/>
      <c r="AA60" s="351"/>
      <c r="AB60" s="351"/>
      <c r="AC60" s="351"/>
      <c r="AD60" s="351"/>
      <c r="AE60" s="351"/>
      <c r="AF60" s="351"/>
      <c r="AG60" s="351"/>
      <c r="AH60" s="351"/>
      <c r="AI60" s="351"/>
      <c r="AJ60" s="351"/>
      <c r="AK60" s="351"/>
      <c r="AL60" s="351"/>
      <c r="AM60" s="351"/>
      <c r="AN60" s="352"/>
    </row>
    <row r="61" spans="1:42" ht="25.5" customHeight="1">
      <c r="A61" s="341"/>
      <c r="B61" s="342"/>
      <c r="C61" s="342"/>
      <c r="D61" s="342"/>
      <c r="E61" s="342"/>
      <c r="F61" s="342"/>
      <c r="G61" s="342"/>
      <c r="H61" s="342"/>
      <c r="I61" s="342"/>
      <c r="J61" s="342"/>
      <c r="K61" s="342"/>
      <c r="L61" s="343"/>
      <c r="M61" s="350"/>
      <c r="N61" s="351"/>
      <c r="O61" s="351"/>
      <c r="P61" s="351"/>
      <c r="Q61" s="351"/>
      <c r="R61" s="351"/>
      <c r="S61" s="351"/>
      <c r="T61" s="351"/>
      <c r="U61" s="351"/>
      <c r="V61" s="351"/>
      <c r="W61" s="351"/>
      <c r="X61" s="351"/>
      <c r="Y61" s="351"/>
      <c r="Z61" s="351"/>
      <c r="AA61" s="351"/>
      <c r="AB61" s="351"/>
      <c r="AC61" s="351"/>
      <c r="AD61" s="351"/>
      <c r="AE61" s="351"/>
      <c r="AF61" s="351"/>
      <c r="AG61" s="351"/>
      <c r="AH61" s="351"/>
      <c r="AI61" s="351"/>
      <c r="AJ61" s="351"/>
      <c r="AK61" s="351"/>
      <c r="AL61" s="351"/>
      <c r="AM61" s="351"/>
      <c r="AN61" s="352"/>
    </row>
    <row r="62" spans="1:42" ht="25.5" customHeight="1">
      <c r="A62" s="341"/>
      <c r="B62" s="342"/>
      <c r="C62" s="342"/>
      <c r="D62" s="342"/>
      <c r="E62" s="342"/>
      <c r="F62" s="342"/>
      <c r="G62" s="342"/>
      <c r="H62" s="342"/>
      <c r="I62" s="342"/>
      <c r="J62" s="342"/>
      <c r="K62" s="342"/>
      <c r="L62" s="343"/>
      <c r="M62" s="350"/>
      <c r="N62" s="351"/>
      <c r="O62" s="351"/>
      <c r="P62" s="351"/>
      <c r="Q62" s="351"/>
      <c r="R62" s="351"/>
      <c r="S62" s="351"/>
      <c r="T62" s="351"/>
      <c r="U62" s="351"/>
      <c r="V62" s="351"/>
      <c r="W62" s="351"/>
      <c r="X62" s="351"/>
      <c r="Y62" s="351"/>
      <c r="Z62" s="351"/>
      <c r="AA62" s="351"/>
      <c r="AB62" s="351"/>
      <c r="AC62" s="351"/>
      <c r="AD62" s="351"/>
      <c r="AE62" s="351"/>
      <c r="AF62" s="351"/>
      <c r="AG62" s="351"/>
      <c r="AH62" s="351"/>
      <c r="AI62" s="351"/>
      <c r="AJ62" s="351"/>
      <c r="AK62" s="351"/>
      <c r="AL62" s="351"/>
      <c r="AM62" s="351"/>
      <c r="AN62" s="352"/>
    </row>
    <row r="63" spans="1:42" ht="25.5" customHeight="1">
      <c r="A63" s="341"/>
      <c r="B63" s="342"/>
      <c r="C63" s="342"/>
      <c r="D63" s="342"/>
      <c r="E63" s="342"/>
      <c r="F63" s="342"/>
      <c r="G63" s="342"/>
      <c r="H63" s="342"/>
      <c r="I63" s="342"/>
      <c r="J63" s="342"/>
      <c r="K63" s="342"/>
      <c r="L63" s="343"/>
      <c r="M63" s="350"/>
      <c r="N63" s="351"/>
      <c r="O63" s="351"/>
      <c r="P63" s="351"/>
      <c r="Q63" s="351"/>
      <c r="R63" s="351"/>
      <c r="S63" s="351"/>
      <c r="T63" s="351"/>
      <c r="U63" s="351"/>
      <c r="V63" s="351"/>
      <c r="W63" s="351"/>
      <c r="X63" s="351"/>
      <c r="Y63" s="351"/>
      <c r="Z63" s="351"/>
      <c r="AA63" s="351"/>
      <c r="AB63" s="351"/>
      <c r="AC63" s="351"/>
      <c r="AD63" s="351"/>
      <c r="AE63" s="351"/>
      <c r="AF63" s="351"/>
      <c r="AG63" s="351"/>
      <c r="AH63" s="351"/>
      <c r="AI63" s="351"/>
      <c r="AJ63" s="351"/>
      <c r="AK63" s="351"/>
      <c r="AL63" s="351"/>
      <c r="AM63" s="351"/>
      <c r="AN63" s="352"/>
    </row>
    <row r="64" spans="1:42" ht="25.5" customHeight="1">
      <c r="A64" s="341"/>
      <c r="B64" s="342"/>
      <c r="C64" s="342"/>
      <c r="D64" s="342"/>
      <c r="E64" s="342"/>
      <c r="F64" s="342"/>
      <c r="G64" s="342"/>
      <c r="H64" s="342"/>
      <c r="I64" s="342"/>
      <c r="J64" s="342"/>
      <c r="K64" s="342"/>
      <c r="L64" s="343"/>
      <c r="M64" s="350"/>
      <c r="N64" s="351"/>
      <c r="O64" s="351"/>
      <c r="P64" s="351"/>
      <c r="Q64" s="351"/>
      <c r="R64" s="351"/>
      <c r="S64" s="351"/>
      <c r="T64" s="351"/>
      <c r="U64" s="351"/>
      <c r="V64" s="351"/>
      <c r="W64" s="351"/>
      <c r="X64" s="351"/>
      <c r="Y64" s="351"/>
      <c r="Z64" s="351"/>
      <c r="AA64" s="351"/>
      <c r="AB64" s="351"/>
      <c r="AC64" s="351"/>
      <c r="AD64" s="351"/>
      <c r="AE64" s="351"/>
      <c r="AF64" s="351"/>
      <c r="AG64" s="351"/>
      <c r="AH64" s="351"/>
      <c r="AI64" s="351"/>
      <c r="AJ64" s="351"/>
      <c r="AK64" s="351"/>
      <c r="AL64" s="351"/>
      <c r="AM64" s="351"/>
      <c r="AN64" s="352"/>
    </row>
    <row r="65" spans="1:40" ht="25.5" customHeight="1">
      <c r="A65" s="341"/>
      <c r="B65" s="342"/>
      <c r="C65" s="342"/>
      <c r="D65" s="342"/>
      <c r="E65" s="342"/>
      <c r="F65" s="342"/>
      <c r="G65" s="342"/>
      <c r="H65" s="342"/>
      <c r="I65" s="342"/>
      <c r="J65" s="342"/>
      <c r="K65" s="342"/>
      <c r="L65" s="343"/>
      <c r="M65" s="350"/>
      <c r="N65" s="351"/>
      <c r="O65" s="351"/>
      <c r="P65" s="351"/>
      <c r="Q65" s="351"/>
      <c r="R65" s="351"/>
      <c r="S65" s="351"/>
      <c r="T65" s="351"/>
      <c r="U65" s="351"/>
      <c r="V65" s="351"/>
      <c r="W65" s="351"/>
      <c r="X65" s="351"/>
      <c r="Y65" s="351"/>
      <c r="Z65" s="351"/>
      <c r="AA65" s="351"/>
      <c r="AB65" s="351"/>
      <c r="AC65" s="351"/>
      <c r="AD65" s="351"/>
      <c r="AE65" s="351"/>
      <c r="AF65" s="351"/>
      <c r="AG65" s="351"/>
      <c r="AH65" s="351"/>
      <c r="AI65" s="351"/>
      <c r="AJ65" s="351"/>
      <c r="AK65" s="351"/>
      <c r="AL65" s="351"/>
      <c r="AM65" s="351"/>
      <c r="AN65" s="352"/>
    </row>
    <row r="66" spans="1:40" ht="25.5" customHeight="1">
      <c r="A66" s="341"/>
      <c r="B66" s="342"/>
      <c r="C66" s="342"/>
      <c r="D66" s="342"/>
      <c r="E66" s="342"/>
      <c r="F66" s="342"/>
      <c r="G66" s="342"/>
      <c r="H66" s="342"/>
      <c r="I66" s="342"/>
      <c r="J66" s="342"/>
      <c r="K66" s="342"/>
      <c r="L66" s="343"/>
      <c r="M66" s="350"/>
      <c r="N66" s="351"/>
      <c r="O66" s="351"/>
      <c r="P66" s="351"/>
      <c r="Q66" s="351"/>
      <c r="R66" s="351"/>
      <c r="S66" s="351"/>
      <c r="T66" s="351"/>
      <c r="U66" s="351"/>
      <c r="V66" s="351"/>
      <c r="W66" s="351"/>
      <c r="X66" s="351"/>
      <c r="Y66" s="351"/>
      <c r="Z66" s="351"/>
      <c r="AA66" s="351"/>
      <c r="AB66" s="351"/>
      <c r="AC66" s="351"/>
      <c r="AD66" s="351"/>
      <c r="AE66" s="351"/>
      <c r="AF66" s="351"/>
      <c r="AG66" s="351"/>
      <c r="AH66" s="351"/>
      <c r="AI66" s="351"/>
      <c r="AJ66" s="351"/>
      <c r="AK66" s="351"/>
      <c r="AL66" s="351"/>
      <c r="AM66" s="351"/>
      <c r="AN66" s="352"/>
    </row>
    <row r="67" spans="1:40" ht="25.5" customHeight="1">
      <c r="A67" s="341"/>
      <c r="B67" s="342"/>
      <c r="C67" s="342"/>
      <c r="D67" s="342"/>
      <c r="E67" s="342"/>
      <c r="F67" s="342"/>
      <c r="G67" s="342"/>
      <c r="H67" s="342"/>
      <c r="I67" s="342"/>
      <c r="J67" s="342"/>
      <c r="K67" s="342"/>
      <c r="L67" s="343"/>
      <c r="M67" s="350"/>
      <c r="N67" s="351"/>
      <c r="O67" s="351"/>
      <c r="P67" s="351"/>
      <c r="Q67" s="351"/>
      <c r="R67" s="351"/>
      <c r="S67" s="351"/>
      <c r="T67" s="351"/>
      <c r="U67" s="351"/>
      <c r="V67" s="351"/>
      <c r="W67" s="351"/>
      <c r="X67" s="351"/>
      <c r="Y67" s="351"/>
      <c r="Z67" s="351"/>
      <c r="AA67" s="351"/>
      <c r="AB67" s="351"/>
      <c r="AC67" s="351"/>
      <c r="AD67" s="351"/>
      <c r="AE67" s="351"/>
      <c r="AF67" s="351"/>
      <c r="AG67" s="351"/>
      <c r="AH67" s="351"/>
      <c r="AI67" s="351"/>
      <c r="AJ67" s="351"/>
      <c r="AK67" s="351"/>
      <c r="AL67" s="351"/>
      <c r="AM67" s="351"/>
      <c r="AN67" s="352"/>
    </row>
    <row r="68" spans="1:40" ht="25.5" customHeight="1">
      <c r="A68" s="341"/>
      <c r="B68" s="342"/>
      <c r="C68" s="342"/>
      <c r="D68" s="342"/>
      <c r="E68" s="342"/>
      <c r="F68" s="342"/>
      <c r="G68" s="342"/>
      <c r="H68" s="342"/>
      <c r="I68" s="342"/>
      <c r="J68" s="342"/>
      <c r="K68" s="342"/>
      <c r="L68" s="343"/>
      <c r="M68" s="350"/>
      <c r="N68" s="351"/>
      <c r="O68" s="351"/>
      <c r="P68" s="351"/>
      <c r="Q68" s="351"/>
      <c r="R68" s="351"/>
      <c r="S68" s="351"/>
      <c r="T68" s="351"/>
      <c r="U68" s="351"/>
      <c r="V68" s="351"/>
      <c r="W68" s="351"/>
      <c r="X68" s="351"/>
      <c r="Y68" s="351"/>
      <c r="Z68" s="351"/>
      <c r="AA68" s="351"/>
      <c r="AB68" s="351"/>
      <c r="AC68" s="351"/>
      <c r="AD68" s="351"/>
      <c r="AE68" s="351"/>
      <c r="AF68" s="351"/>
      <c r="AG68" s="351"/>
      <c r="AH68" s="351"/>
      <c r="AI68" s="351"/>
      <c r="AJ68" s="351"/>
      <c r="AK68" s="351"/>
      <c r="AL68" s="351"/>
      <c r="AM68" s="351"/>
      <c r="AN68" s="352"/>
    </row>
    <row r="69" spans="1:40" ht="25.5" customHeight="1">
      <c r="A69" s="341"/>
      <c r="B69" s="342"/>
      <c r="C69" s="342"/>
      <c r="D69" s="342"/>
      <c r="E69" s="342"/>
      <c r="F69" s="342"/>
      <c r="G69" s="342"/>
      <c r="H69" s="342"/>
      <c r="I69" s="342"/>
      <c r="J69" s="342"/>
      <c r="K69" s="342"/>
      <c r="L69" s="343"/>
      <c r="M69" s="350"/>
      <c r="N69" s="351"/>
      <c r="O69" s="351"/>
      <c r="P69" s="351"/>
      <c r="Q69" s="351"/>
      <c r="R69" s="351"/>
      <c r="S69" s="351"/>
      <c r="T69" s="351"/>
      <c r="U69" s="351"/>
      <c r="V69" s="351"/>
      <c r="W69" s="351"/>
      <c r="X69" s="351"/>
      <c r="Y69" s="351"/>
      <c r="Z69" s="351"/>
      <c r="AA69" s="351"/>
      <c r="AB69" s="351"/>
      <c r="AC69" s="351"/>
      <c r="AD69" s="351"/>
      <c r="AE69" s="351"/>
      <c r="AF69" s="351"/>
      <c r="AG69" s="351"/>
      <c r="AH69" s="351"/>
      <c r="AI69" s="351"/>
      <c r="AJ69" s="351"/>
      <c r="AK69" s="351"/>
      <c r="AL69" s="351"/>
      <c r="AM69" s="351"/>
      <c r="AN69" s="352"/>
    </row>
    <row r="70" spans="1:40" ht="25.5" customHeight="1">
      <c r="A70" s="341"/>
      <c r="B70" s="342"/>
      <c r="C70" s="342"/>
      <c r="D70" s="342"/>
      <c r="E70" s="342"/>
      <c r="F70" s="342"/>
      <c r="G70" s="342"/>
      <c r="H70" s="342"/>
      <c r="I70" s="342"/>
      <c r="J70" s="342"/>
      <c r="K70" s="342"/>
      <c r="L70" s="343"/>
      <c r="M70" s="350"/>
      <c r="N70" s="351"/>
      <c r="O70" s="351"/>
      <c r="P70" s="351"/>
      <c r="Q70" s="351"/>
      <c r="R70" s="351"/>
      <c r="S70" s="351"/>
      <c r="T70" s="351"/>
      <c r="U70" s="351"/>
      <c r="V70" s="351"/>
      <c r="W70" s="351"/>
      <c r="X70" s="351"/>
      <c r="Y70" s="351"/>
      <c r="Z70" s="351"/>
      <c r="AA70" s="351"/>
      <c r="AB70" s="351"/>
      <c r="AC70" s="351"/>
      <c r="AD70" s="351"/>
      <c r="AE70" s="351"/>
      <c r="AF70" s="351"/>
      <c r="AG70" s="351"/>
      <c r="AH70" s="351"/>
      <c r="AI70" s="351"/>
      <c r="AJ70" s="351"/>
      <c r="AK70" s="351"/>
      <c r="AL70" s="351"/>
      <c r="AM70" s="351"/>
      <c r="AN70" s="352"/>
    </row>
    <row r="71" spans="1:40" ht="25.5" customHeight="1">
      <c r="A71" s="341"/>
      <c r="B71" s="342"/>
      <c r="C71" s="342"/>
      <c r="D71" s="342"/>
      <c r="E71" s="342"/>
      <c r="F71" s="342"/>
      <c r="G71" s="342"/>
      <c r="H71" s="342"/>
      <c r="I71" s="342"/>
      <c r="J71" s="342"/>
      <c r="K71" s="342"/>
      <c r="L71" s="343"/>
      <c r="M71" s="350"/>
      <c r="N71" s="351"/>
      <c r="O71" s="351"/>
      <c r="P71" s="351"/>
      <c r="Q71" s="351"/>
      <c r="R71" s="351"/>
      <c r="S71" s="351"/>
      <c r="T71" s="351"/>
      <c r="U71" s="351"/>
      <c r="V71" s="351"/>
      <c r="W71" s="351"/>
      <c r="X71" s="351"/>
      <c r="Y71" s="351"/>
      <c r="Z71" s="351"/>
      <c r="AA71" s="351"/>
      <c r="AB71" s="351"/>
      <c r="AC71" s="351"/>
      <c r="AD71" s="351"/>
      <c r="AE71" s="351"/>
      <c r="AF71" s="351"/>
      <c r="AG71" s="351"/>
      <c r="AH71" s="351"/>
      <c r="AI71" s="351"/>
      <c r="AJ71" s="351"/>
      <c r="AK71" s="351"/>
      <c r="AL71" s="351"/>
      <c r="AM71" s="351"/>
      <c r="AN71" s="352"/>
    </row>
    <row r="72" spans="1:40" ht="25.5" customHeight="1">
      <c r="A72" s="341"/>
      <c r="B72" s="342"/>
      <c r="C72" s="342"/>
      <c r="D72" s="342"/>
      <c r="E72" s="342"/>
      <c r="F72" s="342"/>
      <c r="G72" s="342"/>
      <c r="H72" s="342"/>
      <c r="I72" s="342"/>
      <c r="J72" s="342"/>
      <c r="K72" s="342"/>
      <c r="L72" s="343"/>
      <c r="M72" s="350"/>
      <c r="N72" s="351"/>
      <c r="O72" s="351"/>
      <c r="P72" s="351"/>
      <c r="Q72" s="351"/>
      <c r="R72" s="351"/>
      <c r="S72" s="351"/>
      <c r="T72" s="351"/>
      <c r="U72" s="351"/>
      <c r="V72" s="351"/>
      <c r="W72" s="351"/>
      <c r="X72" s="351"/>
      <c r="Y72" s="351"/>
      <c r="Z72" s="351"/>
      <c r="AA72" s="351"/>
      <c r="AB72" s="351"/>
      <c r="AC72" s="351"/>
      <c r="AD72" s="351"/>
      <c r="AE72" s="351"/>
      <c r="AF72" s="351"/>
      <c r="AG72" s="351"/>
      <c r="AH72" s="351"/>
      <c r="AI72" s="351"/>
      <c r="AJ72" s="351"/>
      <c r="AK72" s="351"/>
      <c r="AL72" s="351"/>
      <c r="AM72" s="351"/>
      <c r="AN72" s="352"/>
    </row>
    <row r="73" spans="1:40" ht="25.5" customHeight="1">
      <c r="A73" s="341"/>
      <c r="B73" s="342"/>
      <c r="C73" s="342"/>
      <c r="D73" s="342"/>
      <c r="E73" s="342"/>
      <c r="F73" s="342"/>
      <c r="G73" s="342"/>
      <c r="H73" s="342"/>
      <c r="I73" s="342"/>
      <c r="J73" s="342"/>
      <c r="K73" s="342"/>
      <c r="L73" s="343"/>
      <c r="M73" s="350"/>
      <c r="N73" s="351"/>
      <c r="O73" s="351"/>
      <c r="P73" s="351"/>
      <c r="Q73" s="351"/>
      <c r="R73" s="351"/>
      <c r="S73" s="351"/>
      <c r="T73" s="351"/>
      <c r="U73" s="351"/>
      <c r="V73" s="351"/>
      <c r="W73" s="351"/>
      <c r="X73" s="351"/>
      <c r="Y73" s="351"/>
      <c r="Z73" s="351"/>
      <c r="AA73" s="351"/>
      <c r="AB73" s="351"/>
      <c r="AC73" s="351"/>
      <c r="AD73" s="351"/>
      <c r="AE73" s="351"/>
      <c r="AF73" s="351"/>
      <c r="AG73" s="351"/>
      <c r="AH73" s="351"/>
      <c r="AI73" s="351"/>
      <c r="AJ73" s="351"/>
      <c r="AK73" s="351"/>
      <c r="AL73" s="351"/>
      <c r="AM73" s="351"/>
      <c r="AN73" s="352"/>
    </row>
    <row r="74" spans="1:40" ht="26.25" customHeight="1" thickBot="1">
      <c r="A74" s="344"/>
      <c r="B74" s="345"/>
      <c r="C74" s="345"/>
      <c r="D74" s="345"/>
      <c r="E74" s="345"/>
      <c r="F74" s="345"/>
      <c r="G74" s="345"/>
      <c r="H74" s="345"/>
      <c r="I74" s="345"/>
      <c r="J74" s="345"/>
      <c r="K74" s="345"/>
      <c r="L74" s="346"/>
      <c r="M74" s="353"/>
      <c r="N74" s="354"/>
      <c r="O74" s="354"/>
      <c r="P74" s="354"/>
      <c r="Q74" s="354"/>
      <c r="R74" s="354"/>
      <c r="S74" s="354"/>
      <c r="T74" s="354"/>
      <c r="U74" s="354"/>
      <c r="V74" s="354"/>
      <c r="W74" s="354"/>
      <c r="X74" s="354"/>
      <c r="Y74" s="354"/>
      <c r="Z74" s="354"/>
      <c r="AA74" s="354"/>
      <c r="AB74" s="354"/>
      <c r="AC74" s="354"/>
      <c r="AD74" s="354"/>
      <c r="AE74" s="354"/>
      <c r="AF74" s="354"/>
      <c r="AG74" s="354"/>
      <c r="AH74" s="354"/>
      <c r="AI74" s="354"/>
      <c r="AJ74" s="354"/>
      <c r="AK74" s="354"/>
      <c r="AL74" s="354"/>
      <c r="AM74" s="354"/>
      <c r="AN74" s="355"/>
    </row>
    <row r="75" spans="1:40" ht="41.25" customHeight="1" thickBot="1">
      <c r="A75" s="333" t="s">
        <v>102</v>
      </c>
      <c r="B75" s="334"/>
      <c r="C75" s="334"/>
      <c r="D75" s="334"/>
      <c r="E75" s="334"/>
      <c r="F75" s="334"/>
      <c r="G75" s="334"/>
      <c r="H75" s="334"/>
      <c r="I75" s="334"/>
      <c r="J75" s="334"/>
      <c r="K75" s="334"/>
      <c r="L75" s="335"/>
      <c r="M75" s="336" t="s">
        <v>103</v>
      </c>
      <c r="N75" s="336"/>
      <c r="O75" s="336"/>
      <c r="P75" s="336"/>
      <c r="Q75" s="336"/>
      <c r="R75" s="336"/>
      <c r="S75" s="336"/>
      <c r="T75" s="336"/>
      <c r="U75" s="336"/>
      <c r="V75" s="336"/>
      <c r="W75" s="336"/>
      <c r="X75" s="336"/>
      <c r="Y75" s="336"/>
      <c r="Z75" s="336"/>
      <c r="AA75" s="336"/>
      <c r="AB75" s="336"/>
      <c r="AC75" s="336"/>
      <c r="AD75" s="336"/>
      <c r="AE75" s="336"/>
      <c r="AF75" s="336"/>
      <c r="AG75" s="336"/>
      <c r="AH75" s="336"/>
      <c r="AI75" s="336"/>
      <c r="AJ75" s="336"/>
      <c r="AK75" s="336"/>
      <c r="AL75" s="336"/>
      <c r="AM75" s="336"/>
      <c r="AN75" s="337"/>
    </row>
    <row r="76" spans="1:40" ht="30.75" customHeight="1">
      <c r="A76" s="315" t="str">
        <f>CONCATENATE(AN10,AN27)</f>
        <v/>
      </c>
      <c r="B76" s="316"/>
      <c r="C76" s="316"/>
      <c r="D76" s="316"/>
      <c r="E76" s="316"/>
      <c r="F76" s="316"/>
      <c r="G76" s="316"/>
      <c r="H76" s="316"/>
      <c r="I76" s="316"/>
      <c r="J76" s="316"/>
      <c r="K76" s="316"/>
      <c r="L76" s="317"/>
      <c r="M76" s="324"/>
      <c r="N76" s="325"/>
      <c r="O76" s="325"/>
      <c r="P76" s="325"/>
      <c r="Q76" s="325"/>
      <c r="R76" s="325"/>
      <c r="S76" s="325"/>
      <c r="T76" s="325"/>
      <c r="U76" s="325"/>
      <c r="V76" s="325"/>
      <c r="W76" s="325"/>
      <c r="X76" s="325"/>
      <c r="Y76" s="325"/>
      <c r="Z76" s="325"/>
      <c r="AA76" s="325"/>
      <c r="AB76" s="325"/>
      <c r="AC76" s="325"/>
      <c r="AD76" s="325"/>
      <c r="AE76" s="325"/>
      <c r="AF76" s="325"/>
      <c r="AG76" s="325"/>
      <c r="AH76" s="325"/>
      <c r="AI76" s="325"/>
      <c r="AJ76" s="325"/>
      <c r="AK76" s="325"/>
      <c r="AL76" s="325"/>
      <c r="AM76" s="325"/>
      <c r="AN76" s="326"/>
    </row>
    <row r="77" spans="1:40" ht="30.75" customHeight="1">
      <c r="A77" s="318"/>
      <c r="B77" s="319"/>
      <c r="C77" s="319"/>
      <c r="D77" s="319"/>
      <c r="E77" s="319"/>
      <c r="F77" s="319"/>
      <c r="G77" s="319"/>
      <c r="H77" s="319"/>
      <c r="I77" s="319"/>
      <c r="J77" s="319"/>
      <c r="K77" s="319"/>
      <c r="L77" s="320"/>
      <c r="M77" s="327"/>
      <c r="N77" s="328"/>
      <c r="O77" s="328"/>
      <c r="P77" s="328"/>
      <c r="Q77" s="328"/>
      <c r="R77" s="328"/>
      <c r="S77" s="328"/>
      <c r="T77" s="328"/>
      <c r="U77" s="328"/>
      <c r="V77" s="328"/>
      <c r="W77" s="328"/>
      <c r="X77" s="328"/>
      <c r="Y77" s="328"/>
      <c r="Z77" s="328"/>
      <c r="AA77" s="328"/>
      <c r="AB77" s="328"/>
      <c r="AC77" s="328"/>
      <c r="AD77" s="328"/>
      <c r="AE77" s="328"/>
      <c r="AF77" s="328"/>
      <c r="AG77" s="328"/>
      <c r="AH77" s="328"/>
      <c r="AI77" s="328"/>
      <c r="AJ77" s="328"/>
      <c r="AK77" s="328"/>
      <c r="AL77" s="328"/>
      <c r="AM77" s="328"/>
      <c r="AN77" s="329"/>
    </row>
    <row r="78" spans="1:40" ht="30.75" customHeight="1">
      <c r="A78" s="318"/>
      <c r="B78" s="319"/>
      <c r="C78" s="319"/>
      <c r="D78" s="319"/>
      <c r="E78" s="319"/>
      <c r="F78" s="319"/>
      <c r="G78" s="319"/>
      <c r="H78" s="319"/>
      <c r="I78" s="319"/>
      <c r="J78" s="319"/>
      <c r="K78" s="319"/>
      <c r="L78" s="320"/>
      <c r="M78" s="327"/>
      <c r="N78" s="328"/>
      <c r="O78" s="328"/>
      <c r="P78" s="328"/>
      <c r="Q78" s="328"/>
      <c r="R78" s="328"/>
      <c r="S78" s="328"/>
      <c r="T78" s="328"/>
      <c r="U78" s="328"/>
      <c r="V78" s="328"/>
      <c r="W78" s="328"/>
      <c r="X78" s="328"/>
      <c r="Y78" s="328"/>
      <c r="Z78" s="328"/>
      <c r="AA78" s="328"/>
      <c r="AB78" s="328"/>
      <c r="AC78" s="328"/>
      <c r="AD78" s="328"/>
      <c r="AE78" s="328"/>
      <c r="AF78" s="328"/>
      <c r="AG78" s="328"/>
      <c r="AH78" s="328"/>
      <c r="AI78" s="328"/>
      <c r="AJ78" s="328"/>
      <c r="AK78" s="328"/>
      <c r="AL78" s="328"/>
      <c r="AM78" s="328"/>
      <c r="AN78" s="329"/>
    </row>
    <row r="79" spans="1:40" ht="30.75" customHeight="1">
      <c r="A79" s="318"/>
      <c r="B79" s="319"/>
      <c r="C79" s="319"/>
      <c r="D79" s="319"/>
      <c r="E79" s="319"/>
      <c r="F79" s="319"/>
      <c r="G79" s="319"/>
      <c r="H79" s="319"/>
      <c r="I79" s="319"/>
      <c r="J79" s="319"/>
      <c r="K79" s="319"/>
      <c r="L79" s="320"/>
      <c r="M79" s="327"/>
      <c r="N79" s="328"/>
      <c r="O79" s="328"/>
      <c r="P79" s="328"/>
      <c r="Q79" s="328"/>
      <c r="R79" s="328"/>
      <c r="S79" s="328"/>
      <c r="T79" s="328"/>
      <c r="U79" s="328"/>
      <c r="V79" s="328"/>
      <c r="W79" s="328"/>
      <c r="X79" s="328"/>
      <c r="Y79" s="328"/>
      <c r="Z79" s="328"/>
      <c r="AA79" s="328"/>
      <c r="AB79" s="328"/>
      <c r="AC79" s="328"/>
      <c r="AD79" s="328"/>
      <c r="AE79" s="328"/>
      <c r="AF79" s="328"/>
      <c r="AG79" s="328"/>
      <c r="AH79" s="328"/>
      <c r="AI79" s="328"/>
      <c r="AJ79" s="328"/>
      <c r="AK79" s="328"/>
      <c r="AL79" s="328"/>
      <c r="AM79" s="328"/>
      <c r="AN79" s="329"/>
    </row>
    <row r="80" spans="1:40" ht="30.75" customHeight="1">
      <c r="A80" s="318"/>
      <c r="B80" s="319"/>
      <c r="C80" s="319"/>
      <c r="D80" s="319"/>
      <c r="E80" s="319"/>
      <c r="F80" s="319"/>
      <c r="G80" s="319"/>
      <c r="H80" s="319"/>
      <c r="I80" s="319"/>
      <c r="J80" s="319"/>
      <c r="K80" s="319"/>
      <c r="L80" s="320"/>
      <c r="M80" s="327"/>
      <c r="N80" s="328"/>
      <c r="O80" s="328"/>
      <c r="P80" s="328"/>
      <c r="Q80" s="328"/>
      <c r="R80" s="328"/>
      <c r="S80" s="328"/>
      <c r="T80" s="328"/>
      <c r="U80" s="328"/>
      <c r="V80" s="328"/>
      <c r="W80" s="328"/>
      <c r="X80" s="328"/>
      <c r="Y80" s="328"/>
      <c r="Z80" s="328"/>
      <c r="AA80" s="328"/>
      <c r="AB80" s="328"/>
      <c r="AC80" s="328"/>
      <c r="AD80" s="328"/>
      <c r="AE80" s="328"/>
      <c r="AF80" s="328"/>
      <c r="AG80" s="328"/>
      <c r="AH80" s="328"/>
      <c r="AI80" s="328"/>
      <c r="AJ80" s="328"/>
      <c r="AK80" s="328"/>
      <c r="AL80" s="328"/>
      <c r="AM80" s="328"/>
      <c r="AN80" s="329"/>
    </row>
    <row r="81" spans="1:40" ht="30.75" customHeight="1">
      <c r="A81" s="318"/>
      <c r="B81" s="319"/>
      <c r="C81" s="319"/>
      <c r="D81" s="319"/>
      <c r="E81" s="319"/>
      <c r="F81" s="319"/>
      <c r="G81" s="319"/>
      <c r="H81" s="319"/>
      <c r="I81" s="319"/>
      <c r="J81" s="319"/>
      <c r="K81" s="319"/>
      <c r="L81" s="320"/>
      <c r="M81" s="327"/>
      <c r="N81" s="328"/>
      <c r="O81" s="328"/>
      <c r="P81" s="328"/>
      <c r="Q81" s="328"/>
      <c r="R81" s="328"/>
      <c r="S81" s="328"/>
      <c r="T81" s="328"/>
      <c r="U81" s="328"/>
      <c r="V81" s="328"/>
      <c r="W81" s="328"/>
      <c r="X81" s="328"/>
      <c r="Y81" s="328"/>
      <c r="Z81" s="328"/>
      <c r="AA81" s="328"/>
      <c r="AB81" s="328"/>
      <c r="AC81" s="328"/>
      <c r="AD81" s="328"/>
      <c r="AE81" s="328"/>
      <c r="AF81" s="328"/>
      <c r="AG81" s="328"/>
      <c r="AH81" s="328"/>
      <c r="AI81" s="328"/>
      <c r="AJ81" s="328"/>
      <c r="AK81" s="328"/>
      <c r="AL81" s="328"/>
      <c r="AM81" s="328"/>
      <c r="AN81" s="329"/>
    </row>
    <row r="82" spans="1:40" ht="30.75" customHeight="1">
      <c r="A82" s="318"/>
      <c r="B82" s="319"/>
      <c r="C82" s="319"/>
      <c r="D82" s="319"/>
      <c r="E82" s="319"/>
      <c r="F82" s="319"/>
      <c r="G82" s="319"/>
      <c r="H82" s="319"/>
      <c r="I82" s="319"/>
      <c r="J82" s="319"/>
      <c r="K82" s="319"/>
      <c r="L82" s="320"/>
      <c r="M82" s="327"/>
      <c r="N82" s="328"/>
      <c r="O82" s="328"/>
      <c r="P82" s="328"/>
      <c r="Q82" s="328"/>
      <c r="R82" s="328"/>
      <c r="S82" s="328"/>
      <c r="T82" s="328"/>
      <c r="U82" s="328"/>
      <c r="V82" s="328"/>
      <c r="W82" s="328"/>
      <c r="X82" s="328"/>
      <c r="Y82" s="328"/>
      <c r="Z82" s="328"/>
      <c r="AA82" s="328"/>
      <c r="AB82" s="328"/>
      <c r="AC82" s="328"/>
      <c r="AD82" s="328"/>
      <c r="AE82" s="328"/>
      <c r="AF82" s="328"/>
      <c r="AG82" s="328"/>
      <c r="AH82" s="328"/>
      <c r="AI82" s="328"/>
      <c r="AJ82" s="328"/>
      <c r="AK82" s="328"/>
      <c r="AL82" s="328"/>
      <c r="AM82" s="328"/>
      <c r="AN82" s="329"/>
    </row>
    <row r="83" spans="1:40" ht="30.75" customHeight="1">
      <c r="A83" s="318"/>
      <c r="B83" s="319"/>
      <c r="C83" s="319"/>
      <c r="D83" s="319"/>
      <c r="E83" s="319"/>
      <c r="F83" s="319"/>
      <c r="G83" s="319"/>
      <c r="H83" s="319"/>
      <c r="I83" s="319"/>
      <c r="J83" s="319"/>
      <c r="K83" s="319"/>
      <c r="L83" s="320"/>
      <c r="M83" s="327"/>
      <c r="N83" s="328"/>
      <c r="O83" s="328"/>
      <c r="P83" s="328"/>
      <c r="Q83" s="328"/>
      <c r="R83" s="328"/>
      <c r="S83" s="328"/>
      <c r="T83" s="328"/>
      <c r="U83" s="328"/>
      <c r="V83" s="328"/>
      <c r="W83" s="328"/>
      <c r="X83" s="328"/>
      <c r="Y83" s="328"/>
      <c r="Z83" s="328"/>
      <c r="AA83" s="328"/>
      <c r="AB83" s="328"/>
      <c r="AC83" s="328"/>
      <c r="AD83" s="328"/>
      <c r="AE83" s="328"/>
      <c r="AF83" s="328"/>
      <c r="AG83" s="328"/>
      <c r="AH83" s="328"/>
      <c r="AI83" s="328"/>
      <c r="AJ83" s="328"/>
      <c r="AK83" s="328"/>
      <c r="AL83" s="328"/>
      <c r="AM83" s="328"/>
      <c r="AN83" s="329"/>
    </row>
    <row r="84" spans="1:40" ht="30.75" customHeight="1">
      <c r="A84" s="318"/>
      <c r="B84" s="319"/>
      <c r="C84" s="319"/>
      <c r="D84" s="319"/>
      <c r="E84" s="319"/>
      <c r="F84" s="319"/>
      <c r="G84" s="319"/>
      <c r="H84" s="319"/>
      <c r="I84" s="319"/>
      <c r="J84" s="319"/>
      <c r="K84" s="319"/>
      <c r="L84" s="320"/>
      <c r="M84" s="327"/>
      <c r="N84" s="328"/>
      <c r="O84" s="328"/>
      <c r="P84" s="328"/>
      <c r="Q84" s="328"/>
      <c r="R84" s="328"/>
      <c r="S84" s="328"/>
      <c r="T84" s="328"/>
      <c r="U84" s="328"/>
      <c r="V84" s="328"/>
      <c r="W84" s="328"/>
      <c r="X84" s="328"/>
      <c r="Y84" s="328"/>
      <c r="Z84" s="328"/>
      <c r="AA84" s="328"/>
      <c r="AB84" s="328"/>
      <c r="AC84" s="328"/>
      <c r="AD84" s="328"/>
      <c r="AE84" s="328"/>
      <c r="AF84" s="328"/>
      <c r="AG84" s="328"/>
      <c r="AH84" s="328"/>
      <c r="AI84" s="328"/>
      <c r="AJ84" s="328"/>
      <c r="AK84" s="328"/>
      <c r="AL84" s="328"/>
      <c r="AM84" s="328"/>
      <c r="AN84" s="329"/>
    </row>
    <row r="85" spans="1:40" ht="30.75" customHeight="1">
      <c r="A85" s="318"/>
      <c r="B85" s="319"/>
      <c r="C85" s="319"/>
      <c r="D85" s="319"/>
      <c r="E85" s="319"/>
      <c r="F85" s="319"/>
      <c r="G85" s="319"/>
      <c r="H85" s="319"/>
      <c r="I85" s="319"/>
      <c r="J85" s="319"/>
      <c r="K85" s="319"/>
      <c r="L85" s="320"/>
      <c r="M85" s="327"/>
      <c r="N85" s="328"/>
      <c r="O85" s="328"/>
      <c r="P85" s="328"/>
      <c r="Q85" s="328"/>
      <c r="R85" s="328"/>
      <c r="S85" s="328"/>
      <c r="T85" s="328"/>
      <c r="U85" s="328"/>
      <c r="V85" s="328"/>
      <c r="W85" s="328"/>
      <c r="X85" s="328"/>
      <c r="Y85" s="328"/>
      <c r="Z85" s="328"/>
      <c r="AA85" s="328"/>
      <c r="AB85" s="328"/>
      <c r="AC85" s="328"/>
      <c r="AD85" s="328"/>
      <c r="AE85" s="328"/>
      <c r="AF85" s="328"/>
      <c r="AG85" s="328"/>
      <c r="AH85" s="328"/>
      <c r="AI85" s="328"/>
      <c r="AJ85" s="328"/>
      <c r="AK85" s="328"/>
      <c r="AL85" s="328"/>
      <c r="AM85" s="328"/>
      <c r="AN85" s="329"/>
    </row>
    <row r="86" spans="1:40" ht="30.75" customHeight="1">
      <c r="A86" s="318"/>
      <c r="B86" s="319"/>
      <c r="C86" s="319"/>
      <c r="D86" s="319"/>
      <c r="E86" s="319"/>
      <c r="F86" s="319"/>
      <c r="G86" s="319"/>
      <c r="H86" s="319"/>
      <c r="I86" s="319"/>
      <c r="J86" s="319"/>
      <c r="K86" s="319"/>
      <c r="L86" s="320"/>
      <c r="M86" s="327"/>
      <c r="N86" s="328"/>
      <c r="O86" s="328"/>
      <c r="P86" s="328"/>
      <c r="Q86" s="328"/>
      <c r="R86" s="328"/>
      <c r="S86" s="328"/>
      <c r="T86" s="328"/>
      <c r="U86" s="328"/>
      <c r="V86" s="328"/>
      <c r="W86" s="328"/>
      <c r="X86" s="328"/>
      <c r="Y86" s="328"/>
      <c r="Z86" s="328"/>
      <c r="AA86" s="328"/>
      <c r="AB86" s="328"/>
      <c r="AC86" s="328"/>
      <c r="AD86" s="328"/>
      <c r="AE86" s="328"/>
      <c r="AF86" s="328"/>
      <c r="AG86" s="328"/>
      <c r="AH86" s="328"/>
      <c r="AI86" s="328"/>
      <c r="AJ86" s="328"/>
      <c r="AK86" s="328"/>
      <c r="AL86" s="328"/>
      <c r="AM86" s="328"/>
      <c r="AN86" s="329"/>
    </row>
    <row r="87" spans="1:40" ht="30.75" customHeight="1">
      <c r="A87" s="318"/>
      <c r="B87" s="319"/>
      <c r="C87" s="319"/>
      <c r="D87" s="319"/>
      <c r="E87" s="319"/>
      <c r="F87" s="319"/>
      <c r="G87" s="319"/>
      <c r="H87" s="319"/>
      <c r="I87" s="319"/>
      <c r="J87" s="319"/>
      <c r="K87" s="319"/>
      <c r="L87" s="320"/>
      <c r="M87" s="327"/>
      <c r="N87" s="328"/>
      <c r="O87" s="328"/>
      <c r="P87" s="328"/>
      <c r="Q87" s="328"/>
      <c r="R87" s="328"/>
      <c r="S87" s="328"/>
      <c r="T87" s="328"/>
      <c r="U87" s="328"/>
      <c r="V87" s="328"/>
      <c r="W87" s="328"/>
      <c r="X87" s="328"/>
      <c r="Y87" s="328"/>
      <c r="Z87" s="328"/>
      <c r="AA87" s="328"/>
      <c r="AB87" s="328"/>
      <c r="AC87" s="328"/>
      <c r="AD87" s="328"/>
      <c r="AE87" s="328"/>
      <c r="AF87" s="328"/>
      <c r="AG87" s="328"/>
      <c r="AH87" s="328"/>
      <c r="AI87" s="328"/>
      <c r="AJ87" s="328"/>
      <c r="AK87" s="328"/>
      <c r="AL87" s="328"/>
      <c r="AM87" s="328"/>
      <c r="AN87" s="329"/>
    </row>
    <row r="88" spans="1:40" ht="30.75" customHeight="1">
      <c r="A88" s="318"/>
      <c r="B88" s="319"/>
      <c r="C88" s="319"/>
      <c r="D88" s="319"/>
      <c r="E88" s="319"/>
      <c r="F88" s="319"/>
      <c r="G88" s="319"/>
      <c r="H88" s="319"/>
      <c r="I88" s="319"/>
      <c r="J88" s="319"/>
      <c r="K88" s="319"/>
      <c r="L88" s="320"/>
      <c r="M88" s="327"/>
      <c r="N88" s="328"/>
      <c r="O88" s="328"/>
      <c r="P88" s="328"/>
      <c r="Q88" s="328"/>
      <c r="R88" s="328"/>
      <c r="S88" s="328"/>
      <c r="T88" s="328"/>
      <c r="U88" s="328"/>
      <c r="V88" s="328"/>
      <c r="W88" s="328"/>
      <c r="X88" s="328"/>
      <c r="Y88" s="328"/>
      <c r="Z88" s="328"/>
      <c r="AA88" s="328"/>
      <c r="AB88" s="328"/>
      <c r="AC88" s="328"/>
      <c r="AD88" s="328"/>
      <c r="AE88" s="328"/>
      <c r="AF88" s="328"/>
      <c r="AG88" s="328"/>
      <c r="AH88" s="328"/>
      <c r="AI88" s="328"/>
      <c r="AJ88" s="328"/>
      <c r="AK88" s="328"/>
      <c r="AL88" s="328"/>
      <c r="AM88" s="328"/>
      <c r="AN88" s="329"/>
    </row>
    <row r="89" spans="1:40" ht="30.75" customHeight="1">
      <c r="A89" s="318"/>
      <c r="B89" s="319"/>
      <c r="C89" s="319"/>
      <c r="D89" s="319"/>
      <c r="E89" s="319"/>
      <c r="F89" s="319"/>
      <c r="G89" s="319"/>
      <c r="H89" s="319"/>
      <c r="I89" s="319"/>
      <c r="J89" s="319"/>
      <c r="K89" s="319"/>
      <c r="L89" s="320"/>
      <c r="M89" s="327"/>
      <c r="N89" s="328"/>
      <c r="O89" s="328"/>
      <c r="P89" s="328"/>
      <c r="Q89" s="328"/>
      <c r="R89" s="328"/>
      <c r="S89" s="328"/>
      <c r="T89" s="328"/>
      <c r="U89" s="328"/>
      <c r="V89" s="328"/>
      <c r="W89" s="328"/>
      <c r="X89" s="328"/>
      <c r="Y89" s="328"/>
      <c r="Z89" s="328"/>
      <c r="AA89" s="328"/>
      <c r="AB89" s="328"/>
      <c r="AC89" s="328"/>
      <c r="AD89" s="328"/>
      <c r="AE89" s="328"/>
      <c r="AF89" s="328"/>
      <c r="AG89" s="328"/>
      <c r="AH89" s="328"/>
      <c r="AI89" s="328"/>
      <c r="AJ89" s="328"/>
      <c r="AK89" s="328"/>
      <c r="AL89" s="328"/>
      <c r="AM89" s="328"/>
      <c r="AN89" s="329"/>
    </row>
    <row r="90" spans="1:40" ht="30.75" customHeight="1">
      <c r="A90" s="318"/>
      <c r="B90" s="319"/>
      <c r="C90" s="319"/>
      <c r="D90" s="319"/>
      <c r="E90" s="319"/>
      <c r="F90" s="319"/>
      <c r="G90" s="319"/>
      <c r="H90" s="319"/>
      <c r="I90" s="319"/>
      <c r="J90" s="319"/>
      <c r="K90" s="319"/>
      <c r="L90" s="320"/>
      <c r="M90" s="327"/>
      <c r="N90" s="328"/>
      <c r="O90" s="328"/>
      <c r="P90" s="328"/>
      <c r="Q90" s="328"/>
      <c r="R90" s="328"/>
      <c r="S90" s="328"/>
      <c r="T90" s="328"/>
      <c r="U90" s="328"/>
      <c r="V90" s="328"/>
      <c r="W90" s="328"/>
      <c r="X90" s="328"/>
      <c r="Y90" s="328"/>
      <c r="Z90" s="328"/>
      <c r="AA90" s="328"/>
      <c r="AB90" s="328"/>
      <c r="AC90" s="328"/>
      <c r="AD90" s="328"/>
      <c r="AE90" s="328"/>
      <c r="AF90" s="328"/>
      <c r="AG90" s="328"/>
      <c r="AH90" s="328"/>
      <c r="AI90" s="328"/>
      <c r="AJ90" s="328"/>
      <c r="AK90" s="328"/>
      <c r="AL90" s="328"/>
      <c r="AM90" s="328"/>
      <c r="AN90" s="329"/>
    </row>
    <row r="91" spans="1:40" ht="30.75" customHeight="1">
      <c r="A91" s="318"/>
      <c r="B91" s="319"/>
      <c r="C91" s="319"/>
      <c r="D91" s="319"/>
      <c r="E91" s="319"/>
      <c r="F91" s="319"/>
      <c r="G91" s="319"/>
      <c r="H91" s="319"/>
      <c r="I91" s="319"/>
      <c r="J91" s="319"/>
      <c r="K91" s="319"/>
      <c r="L91" s="320"/>
      <c r="M91" s="327"/>
      <c r="N91" s="328"/>
      <c r="O91" s="328"/>
      <c r="P91" s="328"/>
      <c r="Q91" s="328"/>
      <c r="R91" s="328"/>
      <c r="S91" s="328"/>
      <c r="T91" s="328"/>
      <c r="U91" s="328"/>
      <c r="V91" s="328"/>
      <c r="W91" s="328"/>
      <c r="X91" s="328"/>
      <c r="Y91" s="328"/>
      <c r="Z91" s="328"/>
      <c r="AA91" s="328"/>
      <c r="AB91" s="328"/>
      <c r="AC91" s="328"/>
      <c r="AD91" s="328"/>
      <c r="AE91" s="328"/>
      <c r="AF91" s="328"/>
      <c r="AG91" s="328"/>
      <c r="AH91" s="328"/>
      <c r="AI91" s="328"/>
      <c r="AJ91" s="328"/>
      <c r="AK91" s="328"/>
      <c r="AL91" s="328"/>
      <c r="AM91" s="328"/>
      <c r="AN91" s="329"/>
    </row>
    <row r="92" spans="1:40" ht="30.75" customHeight="1">
      <c r="A92" s="318"/>
      <c r="B92" s="319"/>
      <c r="C92" s="319"/>
      <c r="D92" s="319"/>
      <c r="E92" s="319"/>
      <c r="F92" s="319"/>
      <c r="G92" s="319"/>
      <c r="H92" s="319"/>
      <c r="I92" s="319"/>
      <c r="J92" s="319"/>
      <c r="K92" s="319"/>
      <c r="L92" s="320"/>
      <c r="M92" s="327"/>
      <c r="N92" s="328"/>
      <c r="O92" s="328"/>
      <c r="P92" s="328"/>
      <c r="Q92" s="328"/>
      <c r="R92" s="328"/>
      <c r="S92" s="328"/>
      <c r="T92" s="328"/>
      <c r="U92" s="328"/>
      <c r="V92" s="328"/>
      <c r="W92" s="328"/>
      <c r="X92" s="328"/>
      <c r="Y92" s="328"/>
      <c r="Z92" s="328"/>
      <c r="AA92" s="328"/>
      <c r="AB92" s="328"/>
      <c r="AC92" s="328"/>
      <c r="AD92" s="328"/>
      <c r="AE92" s="328"/>
      <c r="AF92" s="328"/>
      <c r="AG92" s="328"/>
      <c r="AH92" s="328"/>
      <c r="AI92" s="328"/>
      <c r="AJ92" s="328"/>
      <c r="AK92" s="328"/>
      <c r="AL92" s="328"/>
      <c r="AM92" s="328"/>
      <c r="AN92" s="329"/>
    </row>
    <row r="93" spans="1:40" ht="30.75" customHeight="1">
      <c r="A93" s="318"/>
      <c r="B93" s="319"/>
      <c r="C93" s="319"/>
      <c r="D93" s="319"/>
      <c r="E93" s="319"/>
      <c r="F93" s="319"/>
      <c r="G93" s="319"/>
      <c r="H93" s="319"/>
      <c r="I93" s="319"/>
      <c r="J93" s="319"/>
      <c r="K93" s="319"/>
      <c r="L93" s="320"/>
      <c r="M93" s="327"/>
      <c r="N93" s="328"/>
      <c r="O93" s="328"/>
      <c r="P93" s="328"/>
      <c r="Q93" s="328"/>
      <c r="R93" s="328"/>
      <c r="S93" s="328"/>
      <c r="T93" s="328"/>
      <c r="U93" s="328"/>
      <c r="V93" s="328"/>
      <c r="W93" s="328"/>
      <c r="X93" s="328"/>
      <c r="Y93" s="328"/>
      <c r="Z93" s="328"/>
      <c r="AA93" s="328"/>
      <c r="AB93" s="328"/>
      <c r="AC93" s="328"/>
      <c r="AD93" s="328"/>
      <c r="AE93" s="328"/>
      <c r="AF93" s="328"/>
      <c r="AG93" s="328"/>
      <c r="AH93" s="328"/>
      <c r="AI93" s="328"/>
      <c r="AJ93" s="328"/>
      <c r="AK93" s="328"/>
      <c r="AL93" s="328"/>
      <c r="AM93" s="328"/>
      <c r="AN93" s="329"/>
    </row>
    <row r="94" spans="1:40" ht="30.75" customHeight="1">
      <c r="A94" s="318"/>
      <c r="B94" s="319"/>
      <c r="C94" s="319"/>
      <c r="D94" s="319"/>
      <c r="E94" s="319"/>
      <c r="F94" s="319"/>
      <c r="G94" s="319"/>
      <c r="H94" s="319"/>
      <c r="I94" s="319"/>
      <c r="J94" s="319"/>
      <c r="K94" s="319"/>
      <c r="L94" s="320"/>
      <c r="M94" s="327"/>
      <c r="N94" s="328"/>
      <c r="O94" s="328"/>
      <c r="P94" s="328"/>
      <c r="Q94" s="328"/>
      <c r="R94" s="328"/>
      <c r="S94" s="328"/>
      <c r="T94" s="328"/>
      <c r="U94" s="328"/>
      <c r="V94" s="328"/>
      <c r="W94" s="328"/>
      <c r="X94" s="328"/>
      <c r="Y94" s="328"/>
      <c r="Z94" s="328"/>
      <c r="AA94" s="328"/>
      <c r="AB94" s="328"/>
      <c r="AC94" s="328"/>
      <c r="AD94" s="328"/>
      <c r="AE94" s="328"/>
      <c r="AF94" s="328"/>
      <c r="AG94" s="328"/>
      <c r="AH94" s="328"/>
      <c r="AI94" s="328"/>
      <c r="AJ94" s="328"/>
      <c r="AK94" s="328"/>
      <c r="AL94" s="328"/>
      <c r="AM94" s="328"/>
      <c r="AN94" s="329"/>
    </row>
    <row r="95" spans="1:40" ht="30.75" customHeight="1">
      <c r="A95" s="318"/>
      <c r="B95" s="319"/>
      <c r="C95" s="319"/>
      <c r="D95" s="319"/>
      <c r="E95" s="319"/>
      <c r="F95" s="319"/>
      <c r="G95" s="319"/>
      <c r="H95" s="319"/>
      <c r="I95" s="319"/>
      <c r="J95" s="319"/>
      <c r="K95" s="319"/>
      <c r="L95" s="320"/>
      <c r="M95" s="327"/>
      <c r="N95" s="328"/>
      <c r="O95" s="328"/>
      <c r="P95" s="328"/>
      <c r="Q95" s="328"/>
      <c r="R95" s="328"/>
      <c r="S95" s="328"/>
      <c r="T95" s="328"/>
      <c r="U95" s="328"/>
      <c r="V95" s="328"/>
      <c r="W95" s="328"/>
      <c r="X95" s="328"/>
      <c r="Y95" s="328"/>
      <c r="Z95" s="328"/>
      <c r="AA95" s="328"/>
      <c r="AB95" s="328"/>
      <c r="AC95" s="328"/>
      <c r="AD95" s="328"/>
      <c r="AE95" s="328"/>
      <c r="AF95" s="328"/>
      <c r="AG95" s="328"/>
      <c r="AH95" s="328"/>
      <c r="AI95" s="328"/>
      <c r="AJ95" s="328"/>
      <c r="AK95" s="328"/>
      <c r="AL95" s="328"/>
      <c r="AM95" s="328"/>
      <c r="AN95" s="329"/>
    </row>
    <row r="96" spans="1:40" ht="30.75" customHeight="1">
      <c r="A96" s="318"/>
      <c r="B96" s="319"/>
      <c r="C96" s="319"/>
      <c r="D96" s="319"/>
      <c r="E96" s="319"/>
      <c r="F96" s="319"/>
      <c r="G96" s="319"/>
      <c r="H96" s="319"/>
      <c r="I96" s="319"/>
      <c r="J96" s="319"/>
      <c r="K96" s="319"/>
      <c r="L96" s="320"/>
      <c r="M96" s="327"/>
      <c r="N96" s="328"/>
      <c r="O96" s="328"/>
      <c r="P96" s="328"/>
      <c r="Q96" s="328"/>
      <c r="R96" s="328"/>
      <c r="S96" s="328"/>
      <c r="T96" s="328"/>
      <c r="U96" s="328"/>
      <c r="V96" s="328"/>
      <c r="W96" s="328"/>
      <c r="X96" s="328"/>
      <c r="Y96" s="328"/>
      <c r="Z96" s="328"/>
      <c r="AA96" s="328"/>
      <c r="AB96" s="328"/>
      <c r="AC96" s="328"/>
      <c r="AD96" s="328"/>
      <c r="AE96" s="328"/>
      <c r="AF96" s="328"/>
      <c r="AG96" s="328"/>
      <c r="AH96" s="328"/>
      <c r="AI96" s="328"/>
      <c r="AJ96" s="328"/>
      <c r="AK96" s="328"/>
      <c r="AL96" s="328"/>
      <c r="AM96" s="328"/>
      <c r="AN96" s="329"/>
    </row>
    <row r="97" spans="1:40" ht="30.75" customHeight="1">
      <c r="A97" s="318"/>
      <c r="B97" s="319"/>
      <c r="C97" s="319"/>
      <c r="D97" s="319"/>
      <c r="E97" s="319"/>
      <c r="F97" s="319"/>
      <c r="G97" s="319"/>
      <c r="H97" s="319"/>
      <c r="I97" s="319"/>
      <c r="J97" s="319"/>
      <c r="K97" s="319"/>
      <c r="L97" s="320"/>
      <c r="M97" s="327"/>
      <c r="N97" s="328"/>
      <c r="O97" s="328"/>
      <c r="P97" s="328"/>
      <c r="Q97" s="328"/>
      <c r="R97" s="328"/>
      <c r="S97" s="328"/>
      <c r="T97" s="328"/>
      <c r="U97" s="328"/>
      <c r="V97" s="328"/>
      <c r="W97" s="328"/>
      <c r="X97" s="328"/>
      <c r="Y97" s="328"/>
      <c r="Z97" s="328"/>
      <c r="AA97" s="328"/>
      <c r="AB97" s="328"/>
      <c r="AC97" s="328"/>
      <c r="AD97" s="328"/>
      <c r="AE97" s="328"/>
      <c r="AF97" s="328"/>
      <c r="AG97" s="328"/>
      <c r="AH97" s="328"/>
      <c r="AI97" s="328"/>
      <c r="AJ97" s="328"/>
      <c r="AK97" s="328"/>
      <c r="AL97" s="328"/>
      <c r="AM97" s="328"/>
      <c r="AN97" s="329"/>
    </row>
    <row r="98" spans="1:40" ht="30.75" customHeight="1">
      <c r="A98" s="318"/>
      <c r="B98" s="319"/>
      <c r="C98" s="319"/>
      <c r="D98" s="319"/>
      <c r="E98" s="319"/>
      <c r="F98" s="319"/>
      <c r="G98" s="319"/>
      <c r="H98" s="319"/>
      <c r="I98" s="319"/>
      <c r="J98" s="319"/>
      <c r="K98" s="319"/>
      <c r="L98" s="320"/>
      <c r="M98" s="327"/>
      <c r="N98" s="328"/>
      <c r="O98" s="328"/>
      <c r="P98" s="328"/>
      <c r="Q98" s="328"/>
      <c r="R98" s="328"/>
      <c r="S98" s="328"/>
      <c r="T98" s="328"/>
      <c r="U98" s="328"/>
      <c r="V98" s="328"/>
      <c r="W98" s="328"/>
      <c r="X98" s="328"/>
      <c r="Y98" s="328"/>
      <c r="Z98" s="328"/>
      <c r="AA98" s="328"/>
      <c r="AB98" s="328"/>
      <c r="AC98" s="328"/>
      <c r="AD98" s="328"/>
      <c r="AE98" s="328"/>
      <c r="AF98" s="328"/>
      <c r="AG98" s="328"/>
      <c r="AH98" s="328"/>
      <c r="AI98" s="328"/>
      <c r="AJ98" s="328"/>
      <c r="AK98" s="328"/>
      <c r="AL98" s="328"/>
      <c r="AM98" s="328"/>
      <c r="AN98" s="329"/>
    </row>
    <row r="99" spans="1:40" ht="30.75" customHeight="1">
      <c r="A99" s="318"/>
      <c r="B99" s="319"/>
      <c r="C99" s="319"/>
      <c r="D99" s="319"/>
      <c r="E99" s="319"/>
      <c r="F99" s="319"/>
      <c r="G99" s="319"/>
      <c r="H99" s="319"/>
      <c r="I99" s="319"/>
      <c r="J99" s="319"/>
      <c r="K99" s="319"/>
      <c r="L99" s="320"/>
      <c r="M99" s="327"/>
      <c r="N99" s="328"/>
      <c r="O99" s="328"/>
      <c r="P99" s="328"/>
      <c r="Q99" s="328"/>
      <c r="R99" s="328"/>
      <c r="S99" s="328"/>
      <c r="T99" s="328"/>
      <c r="U99" s="328"/>
      <c r="V99" s="328"/>
      <c r="W99" s="328"/>
      <c r="X99" s="328"/>
      <c r="Y99" s="328"/>
      <c r="Z99" s="328"/>
      <c r="AA99" s="328"/>
      <c r="AB99" s="328"/>
      <c r="AC99" s="328"/>
      <c r="AD99" s="328"/>
      <c r="AE99" s="328"/>
      <c r="AF99" s="328"/>
      <c r="AG99" s="328"/>
      <c r="AH99" s="328"/>
      <c r="AI99" s="328"/>
      <c r="AJ99" s="328"/>
      <c r="AK99" s="328"/>
      <c r="AL99" s="328"/>
      <c r="AM99" s="328"/>
      <c r="AN99" s="329"/>
    </row>
    <row r="100" spans="1:40" ht="30.75" customHeight="1">
      <c r="A100" s="318"/>
      <c r="B100" s="319"/>
      <c r="C100" s="319"/>
      <c r="D100" s="319"/>
      <c r="E100" s="319"/>
      <c r="F100" s="319"/>
      <c r="G100" s="319"/>
      <c r="H100" s="319"/>
      <c r="I100" s="319"/>
      <c r="J100" s="319"/>
      <c r="K100" s="319"/>
      <c r="L100" s="320"/>
      <c r="M100" s="327"/>
      <c r="N100" s="328"/>
      <c r="O100" s="328"/>
      <c r="P100" s="328"/>
      <c r="Q100" s="328"/>
      <c r="R100" s="328"/>
      <c r="S100" s="328"/>
      <c r="T100" s="328"/>
      <c r="U100" s="328"/>
      <c r="V100" s="328"/>
      <c r="W100" s="328"/>
      <c r="X100" s="328"/>
      <c r="Y100" s="328"/>
      <c r="Z100" s="328"/>
      <c r="AA100" s="328"/>
      <c r="AB100" s="328"/>
      <c r="AC100" s="328"/>
      <c r="AD100" s="328"/>
      <c r="AE100" s="328"/>
      <c r="AF100" s="328"/>
      <c r="AG100" s="328"/>
      <c r="AH100" s="328"/>
      <c r="AI100" s="328"/>
      <c r="AJ100" s="328"/>
      <c r="AK100" s="328"/>
      <c r="AL100" s="328"/>
      <c r="AM100" s="328"/>
      <c r="AN100" s="329"/>
    </row>
    <row r="101" spans="1:40" ht="30.75" customHeight="1">
      <c r="A101" s="318"/>
      <c r="B101" s="319"/>
      <c r="C101" s="319"/>
      <c r="D101" s="319"/>
      <c r="E101" s="319"/>
      <c r="F101" s="319"/>
      <c r="G101" s="319"/>
      <c r="H101" s="319"/>
      <c r="I101" s="319"/>
      <c r="J101" s="319"/>
      <c r="K101" s="319"/>
      <c r="L101" s="320"/>
      <c r="M101" s="327"/>
      <c r="N101" s="328"/>
      <c r="O101" s="328"/>
      <c r="P101" s="328"/>
      <c r="Q101" s="328"/>
      <c r="R101" s="328"/>
      <c r="S101" s="328"/>
      <c r="T101" s="328"/>
      <c r="U101" s="328"/>
      <c r="V101" s="328"/>
      <c r="W101" s="328"/>
      <c r="X101" s="328"/>
      <c r="Y101" s="328"/>
      <c r="Z101" s="328"/>
      <c r="AA101" s="328"/>
      <c r="AB101" s="328"/>
      <c r="AC101" s="328"/>
      <c r="AD101" s="328"/>
      <c r="AE101" s="328"/>
      <c r="AF101" s="328"/>
      <c r="AG101" s="328"/>
      <c r="AH101" s="328"/>
      <c r="AI101" s="328"/>
      <c r="AJ101" s="328"/>
      <c r="AK101" s="328"/>
      <c r="AL101" s="328"/>
      <c r="AM101" s="328"/>
      <c r="AN101" s="329"/>
    </row>
    <row r="102" spans="1:40" ht="30.75" customHeight="1">
      <c r="A102" s="318"/>
      <c r="B102" s="319"/>
      <c r="C102" s="319"/>
      <c r="D102" s="319"/>
      <c r="E102" s="319"/>
      <c r="F102" s="319"/>
      <c r="G102" s="319"/>
      <c r="H102" s="319"/>
      <c r="I102" s="319"/>
      <c r="J102" s="319"/>
      <c r="K102" s="319"/>
      <c r="L102" s="320"/>
      <c r="M102" s="327"/>
      <c r="N102" s="328"/>
      <c r="O102" s="328"/>
      <c r="P102" s="328"/>
      <c r="Q102" s="328"/>
      <c r="R102" s="328"/>
      <c r="S102" s="328"/>
      <c r="T102" s="328"/>
      <c r="U102" s="328"/>
      <c r="V102" s="328"/>
      <c r="W102" s="328"/>
      <c r="X102" s="328"/>
      <c r="Y102" s="328"/>
      <c r="Z102" s="328"/>
      <c r="AA102" s="328"/>
      <c r="AB102" s="328"/>
      <c r="AC102" s="328"/>
      <c r="AD102" s="328"/>
      <c r="AE102" s="328"/>
      <c r="AF102" s="328"/>
      <c r="AG102" s="328"/>
      <c r="AH102" s="328"/>
      <c r="AI102" s="328"/>
      <c r="AJ102" s="328"/>
      <c r="AK102" s="328"/>
      <c r="AL102" s="328"/>
      <c r="AM102" s="328"/>
      <c r="AN102" s="329"/>
    </row>
    <row r="103" spans="1:40" ht="30.75" customHeight="1">
      <c r="A103" s="318"/>
      <c r="B103" s="319"/>
      <c r="C103" s="319"/>
      <c r="D103" s="319"/>
      <c r="E103" s="319"/>
      <c r="F103" s="319"/>
      <c r="G103" s="319"/>
      <c r="H103" s="319"/>
      <c r="I103" s="319"/>
      <c r="J103" s="319"/>
      <c r="K103" s="319"/>
      <c r="L103" s="320"/>
      <c r="M103" s="327"/>
      <c r="N103" s="328"/>
      <c r="O103" s="328"/>
      <c r="P103" s="328"/>
      <c r="Q103" s="328"/>
      <c r="R103" s="328"/>
      <c r="S103" s="328"/>
      <c r="T103" s="328"/>
      <c r="U103" s="328"/>
      <c r="V103" s="328"/>
      <c r="W103" s="328"/>
      <c r="X103" s="328"/>
      <c r="Y103" s="328"/>
      <c r="Z103" s="328"/>
      <c r="AA103" s="328"/>
      <c r="AB103" s="328"/>
      <c r="AC103" s="328"/>
      <c r="AD103" s="328"/>
      <c r="AE103" s="328"/>
      <c r="AF103" s="328"/>
      <c r="AG103" s="328"/>
      <c r="AH103" s="328"/>
      <c r="AI103" s="328"/>
      <c r="AJ103" s="328"/>
      <c r="AK103" s="328"/>
      <c r="AL103" s="328"/>
      <c r="AM103" s="328"/>
      <c r="AN103" s="329"/>
    </row>
    <row r="104" spans="1:40" ht="30.75" customHeight="1">
      <c r="A104" s="318"/>
      <c r="B104" s="319"/>
      <c r="C104" s="319"/>
      <c r="D104" s="319"/>
      <c r="E104" s="319"/>
      <c r="F104" s="319"/>
      <c r="G104" s="319"/>
      <c r="H104" s="319"/>
      <c r="I104" s="319"/>
      <c r="J104" s="319"/>
      <c r="K104" s="319"/>
      <c r="L104" s="320"/>
      <c r="M104" s="327"/>
      <c r="N104" s="328"/>
      <c r="O104" s="328"/>
      <c r="P104" s="328"/>
      <c r="Q104" s="328"/>
      <c r="R104" s="328"/>
      <c r="S104" s="328"/>
      <c r="T104" s="328"/>
      <c r="U104" s="328"/>
      <c r="V104" s="328"/>
      <c r="W104" s="328"/>
      <c r="X104" s="328"/>
      <c r="Y104" s="328"/>
      <c r="Z104" s="328"/>
      <c r="AA104" s="328"/>
      <c r="AB104" s="328"/>
      <c r="AC104" s="328"/>
      <c r="AD104" s="328"/>
      <c r="AE104" s="328"/>
      <c r="AF104" s="328"/>
      <c r="AG104" s="328"/>
      <c r="AH104" s="328"/>
      <c r="AI104" s="328"/>
      <c r="AJ104" s="328"/>
      <c r="AK104" s="328"/>
      <c r="AL104" s="328"/>
      <c r="AM104" s="328"/>
      <c r="AN104" s="329"/>
    </row>
    <row r="105" spans="1:40" ht="30.75" customHeight="1" thickBot="1">
      <c r="A105" s="321"/>
      <c r="B105" s="322"/>
      <c r="C105" s="322"/>
      <c r="D105" s="322"/>
      <c r="E105" s="322"/>
      <c r="F105" s="322"/>
      <c r="G105" s="322"/>
      <c r="H105" s="322"/>
      <c r="I105" s="322"/>
      <c r="J105" s="322"/>
      <c r="K105" s="322"/>
      <c r="L105" s="323"/>
      <c r="M105" s="330"/>
      <c r="N105" s="331"/>
      <c r="O105" s="331"/>
      <c r="P105" s="331"/>
      <c r="Q105" s="331"/>
      <c r="R105" s="331"/>
      <c r="S105" s="331"/>
      <c r="T105" s="331"/>
      <c r="U105" s="331"/>
      <c r="V105" s="331"/>
      <c r="W105" s="331"/>
      <c r="X105" s="331"/>
      <c r="Y105" s="331"/>
      <c r="Z105" s="331"/>
      <c r="AA105" s="331"/>
      <c r="AB105" s="331"/>
      <c r="AC105" s="331"/>
      <c r="AD105" s="331"/>
      <c r="AE105" s="331"/>
      <c r="AF105" s="331"/>
      <c r="AG105" s="331"/>
      <c r="AH105" s="331"/>
      <c r="AI105" s="331"/>
      <c r="AJ105" s="331"/>
      <c r="AK105" s="331"/>
      <c r="AL105" s="331"/>
      <c r="AM105" s="331"/>
      <c r="AN105" s="332"/>
    </row>
  </sheetData>
  <sheetProtection algorithmName="SHA-512" hashValue="1vovxCHf1q5ojzbN6CIC7eWjYUiNqGG7tRV6kzRfNmLE/WPnmhlJ0whRWExm3RYsdh172QIx4Hxo5B+ZSX9G/A==" saltValue="sdkbzDJxKfoIKIgYup93+Q==" spinCount="100000" sheet="1" selectLockedCells="1"/>
  <mergeCells count="75">
    <mergeCell ref="AB5:AC5"/>
    <mergeCell ref="AD5:AE5"/>
    <mergeCell ref="AF5:AG5"/>
    <mergeCell ref="AH5:AI5"/>
    <mergeCell ref="A53:L53"/>
    <mergeCell ref="M53:AN53"/>
    <mergeCell ref="C5:C6"/>
    <mergeCell ref="D5:E5"/>
    <mergeCell ref="L8:M8"/>
    <mergeCell ref="J8:K8"/>
    <mergeCell ref="H8:I8"/>
    <mergeCell ref="N8:O8"/>
    <mergeCell ref="P8:Q8"/>
    <mergeCell ref="R8:S8"/>
    <mergeCell ref="D8:E8"/>
    <mergeCell ref="C8:C9"/>
    <mergeCell ref="A35:AJ35"/>
    <mergeCell ref="AL10:AL49"/>
    <mergeCell ref="A27:A34"/>
    <mergeCell ref="A26:AJ26"/>
    <mergeCell ref="A36:A42"/>
    <mergeCell ref="A21:A25"/>
    <mergeCell ref="B8:B9"/>
    <mergeCell ref="A8:A9"/>
    <mergeCell ref="A76:L105"/>
    <mergeCell ref="M76:AN105"/>
    <mergeCell ref="A75:L75"/>
    <mergeCell ref="M75:AN75"/>
    <mergeCell ref="A54:L74"/>
    <mergeCell ref="M54:AN74"/>
    <mergeCell ref="AL8:AL9"/>
    <mergeCell ref="AM8:AM9"/>
    <mergeCell ref="AK8:AK9"/>
    <mergeCell ref="Z8:AA8"/>
    <mergeCell ref="F8:G8"/>
    <mergeCell ref="A43:A49"/>
    <mergeCell ref="A10:A15"/>
    <mergeCell ref="A16:A18"/>
    <mergeCell ref="T1:V1"/>
    <mergeCell ref="AK5:AK6"/>
    <mergeCell ref="AJ5:AJ6"/>
    <mergeCell ref="AN10:AN49"/>
    <mergeCell ref="X8:Y8"/>
    <mergeCell ref="V8:W8"/>
    <mergeCell ref="T8:U8"/>
    <mergeCell ref="AN8:AN9"/>
    <mergeCell ref="AJ8:AJ9"/>
    <mergeCell ref="A7:AN7"/>
    <mergeCell ref="D1:E1"/>
    <mergeCell ref="F1:G1"/>
    <mergeCell ref="H1:J1"/>
    <mergeCell ref="K1:Q1"/>
    <mergeCell ref="R1:S1"/>
    <mergeCell ref="A5:A6"/>
    <mergeCell ref="D4:V4"/>
    <mergeCell ref="A4:C4"/>
    <mergeCell ref="R5:S5"/>
    <mergeCell ref="T5:U5"/>
    <mergeCell ref="V5:W5"/>
    <mergeCell ref="AK1:AN1"/>
    <mergeCell ref="A2:AK2"/>
    <mergeCell ref="B1:C1"/>
    <mergeCell ref="F5:G5"/>
    <mergeCell ref="H5:I5"/>
    <mergeCell ref="J5:K5"/>
    <mergeCell ref="L5:M5"/>
    <mergeCell ref="N5:O5"/>
    <mergeCell ref="P5:Q5"/>
    <mergeCell ref="AM5:AM6"/>
    <mergeCell ref="W1:X1"/>
    <mergeCell ref="AA1:AJ1"/>
    <mergeCell ref="W4:AN4"/>
    <mergeCell ref="X5:Y5"/>
    <mergeCell ref="Z5:AA5"/>
    <mergeCell ref="B5:B6"/>
  </mergeCells>
  <phoneticPr fontId="3" type="noConversion"/>
  <conditionalFormatting sqref="AK28:AK32">
    <cfRule type="notContainsBlanks" dxfId="74" priority="1547">
      <formula>LEN(TRIM(AK28))&gt;0</formula>
    </cfRule>
  </conditionalFormatting>
  <conditionalFormatting sqref="AK36:AK39">
    <cfRule type="notContainsBlanks" dxfId="73" priority="1544">
      <formula>LEN(TRIM(AK36))&gt;0</formula>
    </cfRule>
  </conditionalFormatting>
  <conditionalFormatting sqref="AN10 AM36:AM49 AM27:AM34">
    <cfRule type="notContainsBlanks" dxfId="72" priority="1534">
      <formula>LEN(TRIM(AM10))&gt;0</formula>
    </cfRule>
  </conditionalFormatting>
  <conditionalFormatting sqref="AL10">
    <cfRule type="notContainsBlanks" dxfId="71" priority="1763">
      <formula>LEN(TRIM(AL10))&gt;0</formula>
    </cfRule>
  </conditionalFormatting>
  <conditionalFormatting sqref="A1">
    <cfRule type="cellIs" dxfId="70" priority="1516" operator="equal">
      <formula>0</formula>
    </cfRule>
  </conditionalFormatting>
  <conditionalFormatting sqref="D42:AJ42">
    <cfRule type="cellIs" dxfId="69" priority="1513" operator="equal">
      <formula>0</formula>
    </cfRule>
  </conditionalFormatting>
  <conditionalFormatting sqref="D43:Y49 AB43:AI49">
    <cfRule type="expression" dxfId="68" priority="587">
      <formula>D43&gt;D$36</formula>
    </cfRule>
  </conditionalFormatting>
  <conditionalFormatting sqref="D36:Y36 AB36:AI36">
    <cfRule type="expression" dxfId="67" priority="586">
      <formula>D43&gt;D$36</formula>
    </cfRule>
  </conditionalFormatting>
  <conditionalFormatting sqref="D27:Y33 AB27:AJ33">
    <cfRule type="cellIs" dxfId="66" priority="107" operator="equal">
      <formula>0</formula>
    </cfRule>
    <cfRule type="cellIs" dxfId="65" priority="108" operator="equal">
      <formula>0</formula>
    </cfRule>
  </conditionalFormatting>
  <conditionalFormatting sqref="D34:Y34 AJ34">
    <cfRule type="cellIs" dxfId="64" priority="106" operator="equal">
      <formula>0</formula>
    </cfRule>
  </conditionalFormatting>
  <conditionalFormatting sqref="AM19">
    <cfRule type="notContainsBlanks" dxfId="63" priority="102">
      <formula>LEN(TRIM(AM19))&gt;0</formula>
    </cfRule>
  </conditionalFormatting>
  <conditionalFormatting sqref="AM20">
    <cfRule type="notContainsBlanks" dxfId="62" priority="101">
      <formula>LEN(TRIM(AM20))&gt;0</formula>
    </cfRule>
  </conditionalFormatting>
  <conditionalFormatting sqref="C27:C1048576 C1:C4 C7:C20">
    <cfRule type="duplicateValues" dxfId="61" priority="100"/>
  </conditionalFormatting>
  <conditionalFormatting sqref="AJ10:AJ20">
    <cfRule type="cellIs" dxfId="60" priority="98" operator="equal">
      <formula>0</formula>
    </cfRule>
    <cfRule type="cellIs" dxfId="59" priority="99" operator="equal">
      <formula>0</formula>
    </cfRule>
  </conditionalFormatting>
  <conditionalFormatting sqref="AJ36:AJ41">
    <cfRule type="cellIs" dxfId="58" priority="96" operator="equal">
      <formula>0</formula>
    </cfRule>
    <cfRule type="cellIs" dxfId="57" priority="97" operator="equal">
      <formula>0</formula>
    </cfRule>
  </conditionalFormatting>
  <conditionalFormatting sqref="AJ43:AJ49">
    <cfRule type="cellIs" dxfId="56" priority="94" operator="equal">
      <formula>0</formula>
    </cfRule>
    <cfRule type="cellIs" dxfId="55" priority="95" operator="equal">
      <formula>0</formula>
    </cfRule>
  </conditionalFormatting>
  <conditionalFormatting sqref="AJ16">
    <cfRule type="expression" dxfId="54" priority="93">
      <formula>(AJ16+AJ17+AJ18)&lt;&gt;AJ29</formula>
    </cfRule>
  </conditionalFormatting>
  <conditionalFormatting sqref="AJ17">
    <cfRule type="expression" dxfId="53" priority="92">
      <formula>(AJ16+AJ17+AJ18)&lt;&gt;AJ29</formula>
    </cfRule>
  </conditionalFormatting>
  <conditionalFormatting sqref="AJ18">
    <cfRule type="expression" dxfId="52" priority="91">
      <formula>(AJ16+AJ17+AJ18)&lt;&gt;AJ29</formula>
    </cfRule>
  </conditionalFormatting>
  <conditionalFormatting sqref="AJ10">
    <cfRule type="expression" dxfId="51" priority="90">
      <formula>(AJ16+AJ17+AJ18)&lt;&gt;AJ29</formula>
    </cfRule>
  </conditionalFormatting>
  <conditionalFormatting sqref="Z10:Z20">
    <cfRule type="cellIs" dxfId="50" priority="70" operator="equal">
      <formula>0</formula>
    </cfRule>
    <cfRule type="cellIs" dxfId="49" priority="71" operator="equal">
      <formula>0</formula>
    </cfRule>
  </conditionalFormatting>
  <conditionalFormatting sqref="AA10:AA20">
    <cfRule type="cellIs" dxfId="48" priority="67" operator="equal">
      <formula>0</formula>
    </cfRule>
    <cfRule type="cellIs" dxfId="47" priority="68" operator="equal">
      <formula>0</formula>
    </cfRule>
  </conditionalFormatting>
  <conditionalFormatting sqref="Z27:Z34">
    <cfRule type="cellIs" dxfId="46" priority="64" operator="equal">
      <formula>0</formula>
    </cfRule>
    <cfRule type="cellIs" dxfId="45" priority="65" operator="equal">
      <formula>0</formula>
    </cfRule>
  </conditionalFormatting>
  <conditionalFormatting sqref="AA27:AA34">
    <cfRule type="cellIs" dxfId="44" priority="62" operator="equal">
      <formula>0</formula>
    </cfRule>
    <cfRule type="cellIs" dxfId="43" priority="63" operator="equal">
      <formula>0</formula>
    </cfRule>
  </conditionalFormatting>
  <conditionalFormatting sqref="AB34:AI34">
    <cfRule type="cellIs" dxfId="42" priority="61" operator="equal">
      <formula>0</formula>
    </cfRule>
  </conditionalFormatting>
  <conditionalFormatting sqref="Z36:Z41">
    <cfRule type="cellIs" dxfId="41" priority="59" operator="equal">
      <formula>0</formula>
    </cfRule>
    <cfRule type="cellIs" dxfId="40" priority="60" operator="equal">
      <formula>0</formula>
    </cfRule>
  </conditionalFormatting>
  <conditionalFormatting sqref="AA36:AA41">
    <cfRule type="cellIs" dxfId="39" priority="57" operator="equal">
      <formula>0</formula>
    </cfRule>
    <cfRule type="cellIs" dxfId="38" priority="58" operator="equal">
      <formula>0</formula>
    </cfRule>
  </conditionalFormatting>
  <conditionalFormatting sqref="Z43:Z49">
    <cfRule type="cellIs" dxfId="37" priority="55" operator="equal">
      <formula>0</formula>
    </cfRule>
    <cfRule type="cellIs" dxfId="36" priority="56" operator="equal">
      <formula>0</formula>
    </cfRule>
  </conditionalFormatting>
  <conditionalFormatting sqref="AA43:AA49">
    <cfRule type="cellIs" dxfId="35" priority="53" operator="equal">
      <formula>0</formula>
    </cfRule>
    <cfRule type="cellIs" dxfId="34" priority="54" operator="equal">
      <formula>0</formula>
    </cfRule>
  </conditionalFormatting>
  <conditionalFormatting sqref="AM24:AM25">
    <cfRule type="notContainsBlanks" dxfId="33" priority="52">
      <formula>LEN(TRIM(AM24))&gt;0</formula>
    </cfRule>
  </conditionalFormatting>
  <conditionalFormatting sqref="C21:C24">
    <cfRule type="duplicateValues" dxfId="32" priority="51"/>
  </conditionalFormatting>
  <conditionalFormatting sqref="AJ21:AJ24">
    <cfRule type="cellIs" dxfId="31" priority="49" operator="equal">
      <formula>0</formula>
    </cfRule>
    <cfRule type="cellIs" dxfId="30" priority="50" operator="equal">
      <formula>0</formula>
    </cfRule>
  </conditionalFormatting>
  <conditionalFormatting sqref="C1:C24 C26:C1048576">
    <cfRule type="duplicateValues" dxfId="29" priority="37"/>
  </conditionalFormatting>
  <conditionalFormatting sqref="D21:AI21">
    <cfRule type="cellIs" dxfId="28" priority="36" operator="equal">
      <formula>0</formula>
    </cfRule>
  </conditionalFormatting>
  <conditionalFormatting sqref="Z22">
    <cfRule type="cellIs" dxfId="27" priority="33" operator="equal">
      <formula>0</formula>
    </cfRule>
    <cfRule type="cellIs" dxfId="26" priority="34" operator="equal">
      <formula>0</formula>
    </cfRule>
  </conditionalFormatting>
  <conditionalFormatting sqref="AA22">
    <cfRule type="cellIs" dxfId="25" priority="31" operator="equal">
      <formula>0</formula>
    </cfRule>
    <cfRule type="cellIs" dxfId="24" priority="32" operator="equal">
      <formula>0</formula>
    </cfRule>
  </conditionalFormatting>
  <conditionalFormatting sqref="Z23">
    <cfRule type="cellIs" dxfId="23" priority="29" operator="equal">
      <formula>0</formula>
    </cfRule>
    <cfRule type="cellIs" dxfId="22" priority="30" operator="equal">
      <formula>0</formula>
    </cfRule>
  </conditionalFormatting>
  <conditionalFormatting sqref="AA23">
    <cfRule type="cellIs" dxfId="21" priority="27" operator="equal">
      <formula>0</formula>
    </cfRule>
    <cfRule type="cellIs" dxfId="20" priority="28" operator="equal">
      <formula>0</formula>
    </cfRule>
  </conditionalFormatting>
  <conditionalFormatting sqref="Z24">
    <cfRule type="cellIs" dxfId="19" priority="25" operator="equal">
      <formula>0</formula>
    </cfRule>
    <cfRule type="cellIs" dxfId="18" priority="26" operator="equal">
      <formula>0</formula>
    </cfRule>
  </conditionalFormatting>
  <conditionalFormatting sqref="AA24">
    <cfRule type="cellIs" dxfId="17" priority="23" operator="equal">
      <formula>0</formula>
    </cfRule>
    <cfRule type="cellIs" dxfId="16" priority="24" operator="equal">
      <formula>0</formula>
    </cfRule>
  </conditionalFormatting>
  <conditionalFormatting sqref="D21:AI21">
    <cfRule type="expression" dxfId="15" priority="18">
      <formula>D21&gt;(D18+D17+D16)</formula>
    </cfRule>
  </conditionalFormatting>
  <conditionalFormatting sqref="D16:Y16">
    <cfRule type="expression" dxfId="14" priority="17">
      <formula>D21&gt;(D18+D17+D16)</formula>
    </cfRule>
  </conditionalFormatting>
  <conditionalFormatting sqref="D17:Y17">
    <cfRule type="expression" dxfId="13" priority="16">
      <formula>D21&gt;(D18+D17+D16)</formula>
    </cfRule>
  </conditionalFormatting>
  <conditionalFormatting sqref="D18:Y18">
    <cfRule type="expression" dxfId="12" priority="15">
      <formula>D21&gt;(D18+D17+D16)</formula>
    </cfRule>
  </conditionalFormatting>
  <conditionalFormatting sqref="AB16:AI16">
    <cfRule type="expression" dxfId="11" priority="12">
      <formula>AB21&gt;(AB18+AB17+AB16)</formula>
    </cfRule>
  </conditionalFormatting>
  <conditionalFormatting sqref="AB17:AI17">
    <cfRule type="expression" dxfId="10" priority="11">
      <formula>AB21&gt;(AB18+AB17+AB16)</formula>
    </cfRule>
  </conditionalFormatting>
  <conditionalFormatting sqref="AB18:AI18">
    <cfRule type="expression" dxfId="9" priority="10">
      <formula>AB21&gt;(AB18+AB17+AB16)</formula>
    </cfRule>
  </conditionalFormatting>
  <conditionalFormatting sqref="C25">
    <cfRule type="duplicateValues" dxfId="8" priority="9"/>
  </conditionalFormatting>
  <conditionalFormatting sqref="AJ25">
    <cfRule type="cellIs" dxfId="7" priority="7" operator="equal">
      <formula>0</formula>
    </cfRule>
    <cfRule type="cellIs" dxfId="6" priority="8" operator="equal">
      <formula>0</formula>
    </cfRule>
  </conditionalFormatting>
  <conditionalFormatting sqref="C25">
    <cfRule type="duplicateValues" dxfId="5" priority="6"/>
  </conditionalFormatting>
  <conditionalFormatting sqref="Z25">
    <cfRule type="cellIs" dxfId="4" priority="4" operator="equal">
      <formula>0</formula>
    </cfRule>
    <cfRule type="cellIs" dxfId="3" priority="5" operator="equal">
      <formula>0</formula>
    </cfRule>
  </conditionalFormatting>
  <conditionalFormatting sqref="AA25">
    <cfRule type="cellIs" dxfId="2" priority="2" operator="equal">
      <formula>0</formula>
    </cfRule>
    <cfRule type="cellIs" dxfId="1" priority="3" operator="equal">
      <formula>0</formula>
    </cfRule>
  </conditionalFormatting>
  <conditionalFormatting sqref="C1:C1048576">
    <cfRule type="duplicateValues" dxfId="0" priority="1"/>
  </conditionalFormatting>
  <dataValidations count="3">
    <dataValidation type="whole" allowBlank="1" showInputMessage="1" showErrorMessage="1" errorTitle="Non-Numeric or abnormal value" error="Enter Numbers only between 0 and 99999" sqref="D36:D49 AB36:AI41 D19:Y20 AB27:AI33 AB43:AI49 E42:AJ42 D27:Y33 E36:Y41 E43:Y49 AB19:AI20 D24:D25">
      <formula1>0</formula1>
      <formula2>99999</formula2>
    </dataValidation>
    <dataValidation type="whole" allowBlank="1" showInputMessage="1" showErrorMessage="1" errorTitle="Numeric Characters Error" error="Enter Numeric Characters only between range 0 and 2000" sqref="D10:Y18 Z43:AA49 Z27:AA34 Z36:AA41 AB10:AI18 Z10:AA20 D21:D23 E21:AI25">
      <formula1>0</formula1>
      <formula2>2000</formula2>
    </dataValidation>
    <dataValidation allowBlank="1" showInputMessage="1" showErrorMessage="1" errorTitle="Non-Numeric or abnormal value" error="Enter Numbers only between 0 and 99999" sqref="D34:Y34 AB34:AI34"/>
  </dataValidations>
  <pageMargins left="0.511811023622047" right="7.8740157480315001E-2" top="0.196850393700787" bottom="0.196850393700787" header="0.2" footer="0.118110236220472"/>
  <pageSetup scale="31" fitToHeight="0" orientation="portrait" r:id="rId1"/>
  <headerFooter>
    <oddFooter>&amp;R&amp;P</oddFooter>
  </headerFooter>
  <ignoredErrors>
    <ignoredError sqref="J8"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C9757ECA-E322-4B4F-A80B-F429838D8BF7}">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1ed6e237-7a44-4d6d-bfbc-e270d277b5ad"/>
    <ds:schemaRef ds:uri="http://purl.org/dc/terms/"/>
    <ds:schemaRef ds:uri="http://schemas.microsoft.com/office/2006/documentManagement/types"/>
    <ds:schemaRef ds:uri="dac3fa0a-9923-49c3-b4ba-df6390fa58ea"/>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Ouma, Emmanuel</dc:creator>
  <cp:lastModifiedBy>Emmanuel Kaunda</cp:lastModifiedBy>
  <cp:lastPrinted>2020-06-04T19:13:43Z</cp:lastPrinted>
  <dcterms:created xsi:type="dcterms:W3CDTF">2018-10-31T09:45:26Z</dcterms:created>
  <dcterms:modified xsi:type="dcterms:W3CDTF">2024-01-05T05:56:10Z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