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Projects\InternalSystem\web\"/>
    </mc:Choice>
  </mc:AlternateContent>
  <xr:revisionPtr revIDLastSave="0" documentId="13_ncr:1_{75B9787C-E5C2-4F69-BF28-7236003AD3DF}" xr6:coauthVersionLast="46" xr6:coauthVersionMax="46" xr10:uidLastSave="{00000000-0000-0000-0000-000000000000}"/>
  <workbookProtection workbookAlgorithmName="SHA-512" workbookHashValue="cPvhaXs730mrgLzHt5Rl87o6TzeovzFhWmNUAlmhmXXOoA/7jjlnKrO4h1HZOmdgNoXk2ByVPDp9kWVjMEMH6Q==" workbookSaltValue="ZJmJdmlOFHPXNdFapbjhAQ==" workbookSpinCount="100000" lockStructure="1"/>
  <bookViews>
    <workbookView xWindow="-120" yWindow="-120" windowWidth="29040" windowHeight="15840" activeTab="1" xr2:uid="{1C7A72A4-46D5-4130-84F6-E2BF1F1A15D0}"/>
  </bookViews>
  <sheets>
    <sheet name="InstructionsForm1A" sheetId="4" r:id="rId1"/>
    <sheet name="Feb" sheetId="1" r:id="rId2"/>
  </sheets>
  <definedNames>
    <definedName name="_xlnm._FilterDatabase" localSheetId="0" hidden="1">InstructionsForm1A!$B$2:$F$15</definedName>
    <definedName name="_xlnm.Print_Area" localSheetId="1">Feb!$A$1:$AB$163</definedName>
    <definedName name="_xlnm.Print_Area" localSheetId="0">InstructionsForm1A!$B$1:$F$15</definedName>
    <definedName name="_xlnm.Print_Titles" localSheetId="1">Feb!$1:$6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80" i="1" l="1"/>
  <c r="E80" i="1"/>
  <c r="F80" i="1"/>
  <c r="G80" i="1"/>
  <c r="H80" i="1"/>
  <c r="I80" i="1"/>
  <c r="J80" i="1"/>
  <c r="K80" i="1"/>
  <c r="D79" i="1"/>
  <c r="E79" i="1"/>
  <c r="F79" i="1"/>
  <c r="G79" i="1"/>
  <c r="H79" i="1"/>
  <c r="I79" i="1"/>
  <c r="J79" i="1"/>
  <c r="K79" i="1"/>
  <c r="D156" i="1"/>
  <c r="E156" i="1"/>
  <c r="F156" i="1"/>
  <c r="G156" i="1"/>
  <c r="H156" i="1"/>
  <c r="I156" i="1"/>
  <c r="J156" i="1"/>
  <c r="K156" i="1"/>
  <c r="L156" i="1"/>
  <c r="M156" i="1"/>
  <c r="N156" i="1"/>
  <c r="O156" i="1"/>
  <c r="P156" i="1"/>
  <c r="Q156" i="1"/>
  <c r="R156" i="1"/>
  <c r="S156" i="1"/>
  <c r="T156" i="1"/>
  <c r="U156" i="1"/>
  <c r="V156" i="1"/>
  <c r="W156" i="1"/>
  <c r="X156" i="1"/>
  <c r="Y156" i="1"/>
  <c r="Z156" i="1"/>
  <c r="AA156" i="1"/>
  <c r="E142" i="1"/>
  <c r="F142" i="1"/>
  <c r="G142" i="1"/>
  <c r="H142" i="1"/>
  <c r="AB142" i="1" s="1"/>
  <c r="I142" i="1"/>
  <c r="J142" i="1"/>
  <c r="K142" i="1"/>
  <c r="L142" i="1"/>
  <c r="M142" i="1"/>
  <c r="N142" i="1"/>
  <c r="O142" i="1"/>
  <c r="P142" i="1"/>
  <c r="Q142" i="1"/>
  <c r="R142" i="1"/>
  <c r="S142" i="1"/>
  <c r="T142" i="1"/>
  <c r="U142" i="1"/>
  <c r="V142" i="1"/>
  <c r="W142" i="1"/>
  <c r="X142" i="1"/>
  <c r="Y142" i="1"/>
  <c r="Z142" i="1"/>
  <c r="AA142" i="1"/>
  <c r="D142" i="1"/>
  <c r="D114" i="1"/>
  <c r="E114" i="1"/>
  <c r="F114" i="1"/>
  <c r="G114" i="1"/>
  <c r="H114" i="1"/>
  <c r="I114" i="1"/>
  <c r="J114" i="1"/>
  <c r="K114" i="1"/>
  <c r="D128" i="1"/>
  <c r="E128" i="1"/>
  <c r="F128" i="1"/>
  <c r="G128" i="1"/>
  <c r="H128" i="1"/>
  <c r="I128" i="1"/>
  <c r="J128" i="1"/>
  <c r="K128" i="1"/>
  <c r="M114" i="1"/>
  <c r="N114" i="1"/>
  <c r="O114" i="1"/>
  <c r="P114" i="1"/>
  <c r="Q114" i="1"/>
  <c r="R114" i="1"/>
  <c r="S114" i="1"/>
  <c r="T114" i="1"/>
  <c r="U114" i="1"/>
  <c r="V114" i="1"/>
  <c r="W114" i="1"/>
  <c r="X114" i="1"/>
  <c r="Y114" i="1"/>
  <c r="Z114" i="1"/>
  <c r="AA114" i="1"/>
  <c r="L114" i="1"/>
  <c r="M128" i="1"/>
  <c r="N128" i="1"/>
  <c r="O128" i="1"/>
  <c r="P128" i="1"/>
  <c r="Q128" i="1"/>
  <c r="R128" i="1"/>
  <c r="S128" i="1"/>
  <c r="T128" i="1"/>
  <c r="U128" i="1"/>
  <c r="V128" i="1"/>
  <c r="W128" i="1"/>
  <c r="X128" i="1"/>
  <c r="Y128" i="1"/>
  <c r="Z128" i="1"/>
  <c r="AA128" i="1"/>
  <c r="L128" i="1"/>
  <c r="AB143" i="1"/>
  <c r="AB144" i="1"/>
  <c r="AB145" i="1"/>
  <c r="AB146" i="1"/>
  <c r="AB147" i="1"/>
  <c r="AB148" i="1"/>
  <c r="AB149" i="1"/>
  <c r="AB150" i="1"/>
  <c r="AB151" i="1"/>
  <c r="AB152" i="1"/>
  <c r="AB153" i="1"/>
  <c r="AB154" i="1"/>
  <c r="AB158" i="1"/>
  <c r="AB157" i="1"/>
  <c r="AB138" i="1"/>
  <c r="AB137" i="1"/>
  <c r="AB136" i="1"/>
  <c r="AB162" i="1"/>
  <c r="AB161" i="1"/>
  <c r="AB160" i="1"/>
  <c r="AB159" i="1"/>
  <c r="AB110" i="1"/>
  <c r="AB111" i="1"/>
  <c r="AB112" i="1"/>
  <c r="AB114" i="1"/>
  <c r="AB115" i="1"/>
  <c r="AB102" i="1"/>
  <c r="AB103" i="1"/>
  <c r="AB104" i="1"/>
  <c r="AB105" i="1"/>
  <c r="AB106" i="1"/>
  <c r="AB107" i="1"/>
  <c r="AB108" i="1"/>
  <c r="AB109" i="1"/>
  <c r="AB98" i="1"/>
  <c r="AB99" i="1"/>
  <c r="AB100" i="1"/>
  <c r="AB101" i="1"/>
  <c r="AB140" i="1"/>
  <c r="AB139" i="1"/>
  <c r="AB135" i="1"/>
  <c r="AB134" i="1"/>
  <c r="AB133" i="1"/>
  <c r="AB131" i="1"/>
  <c r="AB130" i="1"/>
  <c r="AB126" i="1"/>
  <c r="AB125" i="1"/>
  <c r="AB123" i="1"/>
  <c r="AB122" i="1"/>
  <c r="AB121" i="1"/>
  <c r="AB120" i="1"/>
  <c r="AB119" i="1"/>
  <c r="AB118" i="1"/>
  <c r="AB117" i="1"/>
  <c r="AB156" i="1" l="1"/>
  <c r="AB128" i="1"/>
  <c r="AB129" i="1"/>
  <c r="AB97" i="1"/>
  <c r="AB53" i="1" l="1"/>
  <c r="AF70" i="1"/>
  <c r="AF61" i="1"/>
  <c r="AD70" i="1"/>
  <c r="AD61" i="1"/>
  <c r="AD51" i="1"/>
  <c r="M79" i="1"/>
  <c r="N79" i="1"/>
  <c r="O79" i="1"/>
  <c r="P79" i="1"/>
  <c r="Q79" i="1"/>
  <c r="R79" i="1"/>
  <c r="S79" i="1"/>
  <c r="T79" i="1"/>
  <c r="U79" i="1"/>
  <c r="V79" i="1"/>
  <c r="W79" i="1"/>
  <c r="X79" i="1"/>
  <c r="Y79" i="1"/>
  <c r="Z79" i="1"/>
  <c r="AA79" i="1"/>
  <c r="M80" i="1"/>
  <c r="N80" i="1"/>
  <c r="O80" i="1"/>
  <c r="P80" i="1"/>
  <c r="Q80" i="1"/>
  <c r="R80" i="1"/>
  <c r="S80" i="1"/>
  <c r="T80" i="1"/>
  <c r="U80" i="1"/>
  <c r="V80" i="1"/>
  <c r="W80" i="1"/>
  <c r="X80" i="1"/>
  <c r="Y80" i="1"/>
  <c r="Z80" i="1"/>
  <c r="AA80" i="1"/>
  <c r="L80" i="1"/>
  <c r="L79" i="1"/>
  <c r="AD45" i="1"/>
  <c r="M23" i="1"/>
  <c r="M26" i="1"/>
  <c r="N26" i="1"/>
  <c r="O26" i="1"/>
  <c r="P26" i="1"/>
  <c r="Q26" i="1"/>
  <c r="R26" i="1"/>
  <c r="S26" i="1"/>
  <c r="T26" i="1"/>
  <c r="U26" i="1"/>
  <c r="V26" i="1"/>
  <c r="W26" i="1"/>
  <c r="X26" i="1"/>
  <c r="Y26" i="1"/>
  <c r="Z26" i="1"/>
  <c r="AA26" i="1"/>
  <c r="L26" i="1"/>
  <c r="M25" i="1"/>
  <c r="N25" i="1"/>
  <c r="O25" i="1"/>
  <c r="P25" i="1"/>
  <c r="Q25" i="1"/>
  <c r="R25" i="1"/>
  <c r="S25" i="1"/>
  <c r="T25" i="1"/>
  <c r="U25" i="1"/>
  <c r="V25" i="1"/>
  <c r="W25" i="1"/>
  <c r="X25" i="1"/>
  <c r="Y25" i="1"/>
  <c r="Z25" i="1"/>
  <c r="AA25" i="1"/>
  <c r="L25" i="1"/>
  <c r="M24" i="1"/>
  <c r="N24" i="1"/>
  <c r="O24" i="1"/>
  <c r="P24" i="1"/>
  <c r="Q24" i="1"/>
  <c r="R24" i="1"/>
  <c r="S24" i="1"/>
  <c r="T24" i="1"/>
  <c r="U24" i="1"/>
  <c r="V24" i="1"/>
  <c r="W24" i="1"/>
  <c r="X24" i="1"/>
  <c r="Y24" i="1"/>
  <c r="Z24" i="1"/>
  <c r="AA24" i="1"/>
  <c r="L24" i="1"/>
  <c r="N23" i="1"/>
  <c r="O23" i="1"/>
  <c r="P23" i="1"/>
  <c r="Q23" i="1"/>
  <c r="R23" i="1"/>
  <c r="S23" i="1"/>
  <c r="T23" i="1"/>
  <c r="U23" i="1"/>
  <c r="V23" i="1"/>
  <c r="W23" i="1"/>
  <c r="X23" i="1"/>
  <c r="Y23" i="1"/>
  <c r="Z23" i="1"/>
  <c r="AA23" i="1"/>
  <c r="L23" i="1"/>
  <c r="M22" i="1"/>
  <c r="N22" i="1"/>
  <c r="O22" i="1"/>
  <c r="P22" i="1"/>
  <c r="Q22" i="1"/>
  <c r="R22" i="1"/>
  <c r="S22" i="1"/>
  <c r="T22" i="1"/>
  <c r="U22" i="1"/>
  <c r="V22" i="1"/>
  <c r="W22" i="1"/>
  <c r="X22" i="1"/>
  <c r="Y22" i="1"/>
  <c r="Z22" i="1"/>
  <c r="AA22" i="1"/>
  <c r="L22" i="1"/>
  <c r="AB27" i="1"/>
  <c r="AB28" i="1"/>
  <c r="AB29" i="1"/>
  <c r="AB30" i="1"/>
  <c r="AB31" i="1"/>
  <c r="AB32" i="1"/>
  <c r="AB33" i="1"/>
  <c r="AB34" i="1"/>
  <c r="AB35" i="1"/>
  <c r="AB36" i="1"/>
  <c r="AB37" i="1"/>
  <c r="AB38" i="1"/>
  <c r="AB39" i="1"/>
  <c r="AB40" i="1"/>
  <c r="AB41" i="1"/>
  <c r="AB45" i="1"/>
  <c r="AF45" i="1"/>
  <c r="AB47" i="1"/>
  <c r="AB51" i="1"/>
  <c r="AB52" i="1"/>
  <c r="AB54" i="1"/>
  <c r="AB55" i="1"/>
  <c r="AB56" i="1"/>
  <c r="AB57" i="1"/>
  <c r="AB58" i="1"/>
  <c r="AB59" i="1"/>
  <c r="AB60" i="1"/>
  <c r="AB61" i="1"/>
  <c r="AB62" i="1"/>
  <c r="AB63" i="1"/>
  <c r="AB64" i="1"/>
  <c r="AB65" i="1"/>
  <c r="AB66" i="1"/>
  <c r="AB70" i="1"/>
  <c r="AB71" i="1"/>
  <c r="AB72" i="1"/>
  <c r="AB75" i="1"/>
  <c r="AB81" i="1"/>
  <c r="AB84" i="1"/>
  <c r="AB85" i="1"/>
  <c r="AB86" i="1"/>
  <c r="AB87" i="1"/>
  <c r="AB88" i="1"/>
  <c r="AB89" i="1"/>
  <c r="AB92" i="1"/>
  <c r="AB93" i="1"/>
  <c r="AB79" i="1" l="1"/>
  <c r="AB80" i="1"/>
  <c r="AE22" i="1"/>
  <c r="AF22" i="1" s="1"/>
  <c r="AB25" i="1"/>
  <c r="AB26" i="1"/>
  <c r="AF51" i="1"/>
  <c r="AB46" i="1"/>
  <c r="AB73" i="1"/>
  <c r="AB90" i="1"/>
  <c r="AB82" i="1"/>
  <c r="AB8" i="1"/>
  <c r="AB9" i="1" l="1"/>
  <c r="AB10" i="1"/>
  <c r="AC8" i="1" l="1"/>
  <c r="AC9" i="1"/>
  <c r="D18" i="1" l="1"/>
  <c r="E18" i="1"/>
  <c r="AB16" i="1"/>
  <c r="AB17" i="1"/>
  <c r="AB15" i="1"/>
  <c r="AB12" i="1"/>
  <c r="AB13" i="1"/>
  <c r="D14" i="1"/>
  <c r="E14" i="1"/>
  <c r="G14" i="1"/>
  <c r="H14" i="1"/>
  <c r="I14" i="1"/>
  <c r="J14" i="1"/>
  <c r="K14" i="1"/>
  <c r="L14" i="1"/>
  <c r="M14" i="1"/>
  <c r="N14" i="1"/>
  <c r="O14" i="1"/>
  <c r="P14" i="1"/>
  <c r="Q14" i="1"/>
  <c r="R14" i="1"/>
  <c r="S14" i="1"/>
  <c r="T14" i="1"/>
  <c r="U14" i="1"/>
  <c r="V14" i="1"/>
  <c r="W14" i="1"/>
  <c r="X14" i="1"/>
  <c r="Y14" i="1"/>
  <c r="Z14" i="1"/>
  <c r="AA14" i="1"/>
  <c r="F14" i="1"/>
  <c r="AB18" i="1" l="1"/>
  <c r="AB14" i="1"/>
  <c r="AC16" i="1"/>
  <c r="AC15" i="1"/>
  <c r="AC12" i="1"/>
  <c r="AC11" i="1"/>
  <c r="G18" i="1"/>
  <c r="H18" i="1"/>
  <c r="I18" i="1"/>
  <c r="J18" i="1"/>
  <c r="K18" i="1"/>
  <c r="L18" i="1"/>
  <c r="M18" i="1"/>
  <c r="N18" i="1"/>
  <c r="O18" i="1"/>
  <c r="P18" i="1"/>
  <c r="Q18" i="1"/>
  <c r="R18" i="1"/>
  <c r="S18" i="1"/>
  <c r="T18" i="1"/>
  <c r="U18" i="1"/>
  <c r="V18" i="1"/>
  <c r="W18" i="1"/>
  <c r="X18" i="1"/>
  <c r="Y18" i="1"/>
  <c r="Z18" i="1"/>
  <c r="AA18" i="1"/>
  <c r="F18" i="1"/>
  <c r="AC22" i="1" l="1"/>
  <c r="AD22" i="1" s="1"/>
  <c r="AB22" i="1" l="1"/>
  <c r="AB23" i="1"/>
  <c r="AB24" i="1"/>
  <c r="AD8" i="1" l="1"/>
  <c r="A167" i="1" s="1"/>
  <c r="AF8" i="1"/>
  <c r="A189" i="1" s="1"/>
  <c r="AF6" i="1" l="1"/>
  <c r="AD6" i="1"/>
  <c r="M167" i="1" l="1"/>
</calcChain>
</file>

<file path=xl/sharedStrings.xml><?xml version="1.0" encoding="utf-8"?>
<sst xmlns="http://schemas.openxmlformats.org/spreadsheetml/2006/main" count="722" uniqueCount="304">
  <si>
    <t>&lt; 1</t>
  </si>
  <si>
    <t>1-4</t>
  </si>
  <si>
    <t>5-9</t>
  </si>
  <si>
    <t>10-14</t>
  </si>
  <si>
    <t>15-19</t>
  </si>
  <si>
    <t>20-24</t>
  </si>
  <si>
    <t>25-29</t>
  </si>
  <si>
    <t>30-34</t>
  </si>
  <si>
    <t>35-39</t>
  </si>
  <si>
    <t>50+</t>
  </si>
  <si>
    <t>M</t>
  </si>
  <si>
    <t>F</t>
  </si>
  <si>
    <t>1.1 HIV Testing</t>
  </si>
  <si>
    <t>Sub Total</t>
  </si>
  <si>
    <t>Other</t>
  </si>
  <si>
    <t>40-44</t>
  </si>
  <si>
    <t>45-49</t>
  </si>
  <si>
    <t>Data Element Description</t>
  </si>
  <si>
    <t>Indicator</t>
  </si>
  <si>
    <t>Data Element</t>
  </si>
  <si>
    <t>This is a count of index clients (newly diagnosed positive or previously known positives who may or may not be on ART) who were offered (e.g., counseled on) index testing services (regardless of whether or not those services were accepted by the index client)</t>
  </si>
  <si>
    <t>HTS_Index</t>
  </si>
  <si>
    <t>FINER AGE AND SEX DISAGGREGATION REPORTING FORM (FORM1A)</t>
  </si>
  <si>
    <t>Data source</t>
  </si>
  <si>
    <t>F01-01</t>
  </si>
  <si>
    <t>codes</t>
  </si>
  <si>
    <t>Known Positive</t>
  </si>
  <si>
    <t>Positive</t>
  </si>
  <si>
    <t>Tested</t>
  </si>
  <si>
    <t>Code</t>
  </si>
  <si>
    <t>Sub-Indicator</t>
  </si>
  <si>
    <t>Errors</t>
  </si>
  <si>
    <t>Sub County</t>
  </si>
  <si>
    <t>Month</t>
  </si>
  <si>
    <t>Year</t>
  </si>
  <si>
    <t>WARNINGS &amp; ERRORS</t>
  </si>
  <si>
    <t>Errors per Section</t>
  </si>
  <si>
    <t>Early Warning Service Quality</t>
  </si>
  <si>
    <t>County</t>
  </si>
  <si>
    <t>People in prison and other closed settings</t>
  </si>
  <si>
    <t>Likii Dispensary</t>
  </si>
  <si>
    <t>15035</t>
  </si>
  <si>
    <t>Laikipia East</t>
  </si>
  <si>
    <t>Laikipia</t>
  </si>
  <si>
    <t>02</t>
  </si>
  <si>
    <t>Prepared By:</t>
  </si>
  <si>
    <t>1.0 HTS eligibility screening at OPD, IPD &amp; MCH</t>
  </si>
  <si>
    <t>No. eligible for HTS testing</t>
  </si>
  <si>
    <t>F00-01</t>
  </si>
  <si>
    <t>F00-02</t>
  </si>
  <si>
    <t>F00-03</t>
  </si>
  <si>
    <t>Index testing register, colm "d"</t>
  </si>
  <si>
    <t>Index clients offered index testing services</t>
  </si>
  <si>
    <t xml:space="preserve">No. of clients seen at OPD (monthly workload)         </t>
  </si>
  <si>
    <t>No. screened for HTS eligibility</t>
  </si>
  <si>
    <t>Facility Details</t>
  </si>
  <si>
    <t xml:space="preserve">Clients seen at OPD (monthly workload)                                    </t>
  </si>
  <si>
    <t xml:space="preserve">This is a count of clients attending OPD clinic in a particular month </t>
  </si>
  <si>
    <t>OPD Register (for under 5 abd over 5)</t>
  </si>
  <si>
    <t xml:space="preserve">Screened for HTS eligibility </t>
  </si>
  <si>
    <t xml:space="preserve">This is a count of clients attending OPD clinic who were screened for HIV risk </t>
  </si>
  <si>
    <t xml:space="preserve">HIV Screening register/tally sheet </t>
  </si>
  <si>
    <t>Eligible for HTS testing</t>
  </si>
  <si>
    <t>This is a count of clients who were eligible for HIV testing based on the screening creteria</t>
  </si>
  <si>
    <t>ART</t>
  </si>
  <si>
    <t>HTS</t>
  </si>
  <si>
    <t>PMTCT</t>
  </si>
  <si>
    <t>HTS eligibility screening at OPD</t>
  </si>
  <si>
    <t>HTS eligibility screening at IPD</t>
  </si>
  <si>
    <t>HTS eligibility screening at MCH</t>
  </si>
  <si>
    <t>F00-04</t>
  </si>
  <si>
    <t>F00-05</t>
  </si>
  <si>
    <t>F00-06</t>
  </si>
  <si>
    <t>F00-07</t>
  </si>
  <si>
    <t>F00-08</t>
  </si>
  <si>
    <t>F00-09</t>
  </si>
  <si>
    <t>F00-10</t>
  </si>
  <si>
    <t xml:space="preserve">No. of clients seen at IPD (monthly workload)         </t>
  </si>
  <si>
    <t xml:space="preserve">No. of clients seen at MCH (monthly workload)         </t>
  </si>
  <si>
    <t>Total Eligible For HTS Testing IPD and OPD</t>
  </si>
  <si>
    <t>Total Eligible IPD and OPD</t>
  </si>
  <si>
    <t>Warnings Summaries</t>
  </si>
  <si>
    <t>Errors Justifications</t>
  </si>
  <si>
    <t xml:space="preserve">Type any Justifications on the section below to explain reason for the warnings on the left </t>
  </si>
  <si>
    <t>Data Gaps Warnings</t>
  </si>
  <si>
    <t>Errors Summaries</t>
  </si>
  <si>
    <r>
      <t>Total Eligible For HTS Testing in OPD</t>
    </r>
    <r>
      <rPr>
        <b/>
        <sz val="22"/>
        <color theme="9" tint="0.59999389629810485"/>
        <rFont val="Browallia New"/>
        <family val="2"/>
      </rPr>
      <t xml:space="preserve"> IPD and MCH</t>
    </r>
  </si>
  <si>
    <t>OPD Register (for under 5 and over 5)</t>
  </si>
  <si>
    <r>
      <t xml:space="preserve">Note: Please </t>
    </r>
    <r>
      <rPr>
        <b/>
        <sz val="36"/>
        <color rgb="FFFF0000"/>
        <rFont val="Browallia New"/>
        <family val="2"/>
      </rPr>
      <t>DON'T</t>
    </r>
    <r>
      <rPr>
        <b/>
        <sz val="28"/>
        <color rgb="FFFF0000"/>
        <rFont val="Browallia New"/>
        <family val="2"/>
        <charset val="222"/>
      </rPr>
      <t xml:space="preserve"> cut paste any cell, this will interfere with the formulas.</t>
    </r>
  </si>
  <si>
    <r>
      <t xml:space="preserve">Incase you copy data, please </t>
    </r>
    <r>
      <rPr>
        <b/>
        <sz val="22"/>
        <color theme="1"/>
        <rFont val="Browallia New"/>
        <family val="2"/>
      </rPr>
      <t>paste as value</t>
    </r>
    <r>
      <rPr>
        <b/>
        <sz val="22"/>
        <color rgb="FFFF0000"/>
        <rFont val="Browallia New"/>
        <family val="2"/>
        <charset val="222"/>
      </rPr>
      <t xml:space="preserve"> to avoid unexpected Red alerts</t>
    </r>
  </si>
  <si>
    <t>F10-08</t>
  </si>
  <si>
    <t>10.0 FP Integration</t>
  </si>
  <si>
    <t>Number of Women of reproductive age that received FP services at CCC</t>
  </si>
  <si>
    <t>FP Integration</t>
  </si>
  <si>
    <t xml:space="preserve">This is a count of  WRA Received FP services at CCC </t>
  </si>
  <si>
    <t xml:space="preserve">CCC DAR  Column " BM " </t>
  </si>
  <si>
    <t>_F00-01</t>
  </si>
  <si>
    <t>_F00-02</t>
  </si>
  <si>
    <t>_F00-03</t>
  </si>
  <si>
    <t>_F00-04</t>
  </si>
  <si>
    <t>_F00-11</t>
  </si>
  <si>
    <t>INSTRUCTIONS FOR FILLING THE FINER AGE &amp; SEX DISGGREGATION KP FORM 1A</t>
  </si>
  <si>
    <t>KP Form  version 1.0.0</t>
  </si>
  <si>
    <t>DIC Name</t>
  </si>
  <si>
    <r>
      <t xml:space="preserve">1.0 KP_PREV : </t>
    </r>
    <r>
      <rPr>
        <b/>
        <sz val="22"/>
        <color theme="4"/>
        <rFont val="Browallia New"/>
        <family val="2"/>
        <charset val="222"/>
      </rPr>
      <t>Number of key populations reached with individual and/or small group-level HIV prevention interventions designed for the target population.</t>
    </r>
  </si>
  <si>
    <t>KP_PREV</t>
  </si>
  <si>
    <t>PWID</t>
  </si>
  <si>
    <t>MSM</t>
  </si>
  <si>
    <t>TransGender People</t>
  </si>
  <si>
    <t>FSW</t>
  </si>
  <si>
    <t>Newly tested or referred for testing</t>
  </si>
  <si>
    <t>KP PREV Declined testing and or referral</t>
  </si>
  <si>
    <t>KP1-01</t>
  </si>
  <si>
    <t>KP1-02</t>
  </si>
  <si>
    <t>KP1-03</t>
  </si>
  <si>
    <t>KP1-04</t>
  </si>
  <si>
    <t>KP1-05</t>
  </si>
  <si>
    <t>KP1-06</t>
  </si>
  <si>
    <t>KP1-07</t>
  </si>
  <si>
    <t>KP1-08</t>
  </si>
  <si>
    <t>KP1-09</t>
  </si>
  <si>
    <t>KP1-10</t>
  </si>
  <si>
    <t>KP1-11</t>
  </si>
  <si>
    <t>KP1-12</t>
  </si>
  <si>
    <t>KP1-13</t>
  </si>
  <si>
    <t>KP1-14</t>
  </si>
  <si>
    <t>KP1-15</t>
  </si>
  <si>
    <t>KP1-16</t>
  </si>
  <si>
    <t>KP1-17</t>
  </si>
  <si>
    <t>KP1-18</t>
  </si>
  <si>
    <t>KP1-19</t>
  </si>
  <si>
    <t>KP1-20</t>
  </si>
  <si>
    <t>GBV</t>
  </si>
  <si>
    <t>Sexual Violence</t>
  </si>
  <si>
    <t>Physical or Emotional Violence</t>
  </si>
  <si>
    <t>Number of people receiving PEP Service </t>
  </si>
  <si>
    <t>KP1-21</t>
  </si>
  <si>
    <t>KP1-22</t>
  </si>
  <si>
    <t>KP1-23</t>
  </si>
  <si>
    <r>
      <t xml:space="preserve">1.1 GEND_GBV </t>
    </r>
    <r>
      <rPr>
        <b/>
        <sz val="24"/>
        <color theme="4"/>
        <rFont val="Browallia New"/>
        <family val="2"/>
        <charset val="222"/>
      </rPr>
      <t>Number of people receiving post-GBV care based on the minimum package</t>
    </r>
  </si>
  <si>
    <t>1.3 Testing HTS-TST</t>
  </si>
  <si>
    <t>Mobile Service Modality</t>
  </si>
  <si>
    <t>VCT Service Modality</t>
  </si>
  <si>
    <t>Other Service Modality</t>
  </si>
  <si>
    <t>HTS_INDEX (Community)</t>
  </si>
  <si>
    <t>Known Positives</t>
  </si>
  <si>
    <t>Number of contacts elicited</t>
  </si>
  <si>
    <t>KP1-40</t>
  </si>
  <si>
    <t>KP1-41</t>
  </si>
  <si>
    <t>KP1-42</t>
  </si>
  <si>
    <t>KP1-43</t>
  </si>
  <si>
    <t>KP1-44</t>
  </si>
  <si>
    <t>KP1-45</t>
  </si>
  <si>
    <t>1.4 HTS_TST (Community) - Index Testing Modality</t>
  </si>
  <si>
    <t>HTS_SELF</t>
  </si>
  <si>
    <t>Unassisted self-testing kit used by</t>
  </si>
  <si>
    <t>Directly Assisted</t>
  </si>
  <si>
    <t>Unassisted</t>
  </si>
  <si>
    <t>Self</t>
  </si>
  <si>
    <t>Sex Partner</t>
  </si>
  <si>
    <t>KP1-46</t>
  </si>
  <si>
    <t>KP1-47</t>
  </si>
  <si>
    <t>KP1-48</t>
  </si>
  <si>
    <t>KP1-49</t>
  </si>
  <si>
    <t>KP1-50</t>
  </si>
  <si>
    <t>KP1-51</t>
  </si>
  <si>
    <t>KP1-52</t>
  </si>
  <si>
    <t>KP1-53</t>
  </si>
  <si>
    <t>KP1-54</t>
  </si>
  <si>
    <t>KP1-55</t>
  </si>
  <si>
    <t>KP1-56</t>
  </si>
  <si>
    <t>KP1-57</t>
  </si>
  <si>
    <t>KP1-58</t>
  </si>
  <si>
    <t>KP1-59</t>
  </si>
  <si>
    <t>KP1-60</t>
  </si>
  <si>
    <t>Accepted index testing services</t>
  </si>
  <si>
    <t>Offered index testing services</t>
  </si>
  <si>
    <t>Self-test kits distributed for directly assisted testing</t>
  </si>
  <si>
    <t>Self-test kits distributed for unassisted testing</t>
  </si>
  <si>
    <t>1.5 HTS_SELF</t>
  </si>
  <si>
    <t>KP1-24</t>
  </si>
  <si>
    <t>KP1-25</t>
  </si>
  <si>
    <t>KP1-26</t>
  </si>
  <si>
    <t>KP1-27</t>
  </si>
  <si>
    <t>KP1-28</t>
  </si>
  <si>
    <t>KP1-29</t>
  </si>
  <si>
    <t>KP1-30</t>
  </si>
  <si>
    <t>KP1-31</t>
  </si>
  <si>
    <t>KP1-32</t>
  </si>
  <si>
    <t>KP1-33</t>
  </si>
  <si>
    <t>KP1-34</t>
  </si>
  <si>
    <t>KP1-35</t>
  </si>
  <si>
    <t>KP1-36</t>
  </si>
  <si>
    <t>KP1-37</t>
  </si>
  <si>
    <t>KP1-38</t>
  </si>
  <si>
    <t>KP1-39</t>
  </si>
  <si>
    <t>DIC Code</t>
  </si>
  <si>
    <t>TX_CURR_VERIFY</t>
  </si>
  <si>
    <t>TX_CURR_VERIFY Dispensing Quantity</t>
  </si>
  <si>
    <t>Non-KP (general population)</t>
  </si>
  <si>
    <t>2.0 TX_CURR_VERIFY</t>
  </si>
  <si>
    <t>TX_CURR_VERIFY ALL</t>
  </si>
  <si>
    <t>ARV Dispensing Quantity &lt;3 months</t>
  </si>
  <si>
    <t>ARV Dispensing Quantity 3-5 months</t>
  </si>
  <si>
    <t>ARV Dispensing Quantity 6 months or more</t>
  </si>
  <si>
    <t>PEPFAR Supported</t>
  </si>
  <si>
    <t>Non-PEPFAR Supported</t>
  </si>
  <si>
    <t>TX_CURR_VERIFY General population</t>
  </si>
  <si>
    <t>TX_CURR_VERIFY MSM</t>
  </si>
  <si>
    <t>TX_CURR_VERIFY FSW</t>
  </si>
  <si>
    <t>TX_CURR_VERIFY People in prison and other closed settings</t>
  </si>
  <si>
    <t>TX_CURR_VERIFY TG</t>
  </si>
  <si>
    <t>TX_CURR_VERIFY PWID</t>
  </si>
  <si>
    <t>Non-Pepfar Supported</t>
  </si>
  <si>
    <t>KP1-61</t>
  </si>
  <si>
    <t>KP1-62</t>
  </si>
  <si>
    <t>KP1-63</t>
  </si>
  <si>
    <t>KP1-64</t>
  </si>
  <si>
    <t>KP1-65</t>
  </si>
  <si>
    <t>KP1-66</t>
  </si>
  <si>
    <t>KP1-67</t>
  </si>
  <si>
    <t>KP1-68</t>
  </si>
  <si>
    <t>KP1-69</t>
  </si>
  <si>
    <t>KP1-70</t>
  </si>
  <si>
    <t>KP1-71</t>
  </si>
  <si>
    <t>KP1-72</t>
  </si>
  <si>
    <t>KP1-73</t>
  </si>
  <si>
    <t>KP1-74</t>
  </si>
  <si>
    <t>KP1-75</t>
  </si>
  <si>
    <t>KP1-76</t>
  </si>
  <si>
    <t xml:space="preserve">TX_NEW_VERIFY </t>
  </si>
  <si>
    <t>TX_NEW_VERIFY ALL</t>
  </si>
  <si>
    <t>KP1-77</t>
  </si>
  <si>
    <t>KP1-81</t>
  </si>
  <si>
    <t>KP1-82</t>
  </si>
  <si>
    <t>KP1-83</t>
  </si>
  <si>
    <t>KP1-84</t>
  </si>
  <si>
    <t>KP1-85</t>
  </si>
  <si>
    <t>KP1-86</t>
  </si>
  <si>
    <t>KP1-87</t>
  </si>
  <si>
    <t>KP1-88</t>
  </si>
  <si>
    <t>KP1-89</t>
  </si>
  <si>
    <t>KP1-90</t>
  </si>
  <si>
    <t>KP1-91</t>
  </si>
  <si>
    <t>KP1-92</t>
  </si>
  <si>
    <t>TX_NEW_VERIFY MSM</t>
  </si>
  <si>
    <t>TX_NEW_VERIFY General population</t>
  </si>
  <si>
    <t>TX_NEW_VERIFY People in prison and other closed settings</t>
  </si>
  <si>
    <t>TX_NEW_VERIFY PWID</t>
  </si>
  <si>
    <t>TX_NEW_VERIFY TG</t>
  </si>
  <si>
    <t>TX_NEW_VERIFY FSW</t>
  </si>
  <si>
    <t>TX_PVLS_VERIFY</t>
  </si>
  <si>
    <t>TX_RTT_VERIFY</t>
  </si>
  <si>
    <t>TX_PVLS_VERIFY Denominator</t>
  </si>
  <si>
    <t>TX_PVLS_Denominator_VERIFY FSW</t>
  </si>
  <si>
    <t>TX_PVLS_Denominator_VERIFY MSM</t>
  </si>
  <si>
    <t>TX_PVLS_Denominator_VERIFY Non-KP (general population)</t>
  </si>
  <si>
    <t>TX_PVLS_Denominator_VERIFY People in prison and other closed settings</t>
  </si>
  <si>
    <t>TX_PVLS_Denominator_VERIFY PWID</t>
  </si>
  <si>
    <t>TX_PVLS_Denominator_VERIFY TG</t>
  </si>
  <si>
    <t>TX_PVLS_VERIFY Numerator</t>
  </si>
  <si>
    <t>TX_PVLS_Numerator_VERIFY FSW</t>
  </si>
  <si>
    <t>TX_PVLS_Numerator_VERIFY MSM</t>
  </si>
  <si>
    <t>TX_PVLS_Numerator_VERIFY Non-KP (general population)</t>
  </si>
  <si>
    <t>TX_PVLS_Numerator_VERIFY People in prison and other closed settings</t>
  </si>
  <si>
    <t>TX_PVLS_Numerator_VERIFY PWID</t>
  </si>
  <si>
    <t>TX_PVLS_Numerator_VERIFY TG</t>
  </si>
  <si>
    <t>TX_RTT_VERIFY FSW</t>
  </si>
  <si>
    <t>TX_RTT_VERIFY MSM</t>
  </si>
  <si>
    <t>TX_RTT_VERIFY Non-KP (general population)</t>
  </si>
  <si>
    <t>TX_RTT_VERIFY People in prison and other closed settings</t>
  </si>
  <si>
    <t>TX_RTT_VERIFY PWID</t>
  </si>
  <si>
    <t>TX_RTT_VERIFY TG</t>
  </si>
  <si>
    <t>KP1-93</t>
  </si>
  <si>
    <t>KP1-95</t>
  </si>
  <si>
    <t>KP1-96</t>
  </si>
  <si>
    <t>KP1-97</t>
  </si>
  <si>
    <t>KP1-98</t>
  </si>
  <si>
    <t>KP1-99</t>
  </si>
  <si>
    <t>KP1-100</t>
  </si>
  <si>
    <t>KP1-101</t>
  </si>
  <si>
    <t>KP1-102</t>
  </si>
  <si>
    <t>KP1-103</t>
  </si>
  <si>
    <t>KP1-104</t>
  </si>
  <si>
    <t>KP1-105</t>
  </si>
  <si>
    <t>KP1-106</t>
  </si>
  <si>
    <t>KP1-94</t>
  </si>
  <si>
    <t>KP1-107</t>
  </si>
  <si>
    <t>KP1-108</t>
  </si>
  <si>
    <t>KP1-109</t>
  </si>
  <si>
    <t>KP1-110</t>
  </si>
  <si>
    <t>KP1-111</t>
  </si>
  <si>
    <t>KP1-112</t>
  </si>
  <si>
    <t>KP1-113</t>
  </si>
  <si>
    <t>KP1-114</t>
  </si>
  <si>
    <t>KP1-115</t>
  </si>
  <si>
    <t>KP1-116</t>
  </si>
  <si>
    <t>KP1-117</t>
  </si>
  <si>
    <t>KP1-118</t>
  </si>
  <si>
    <t>KP1-119</t>
  </si>
  <si>
    <t>3.0 TX_NEW_VERIFY</t>
  </si>
  <si>
    <t>5.0 TX_RTT_VERIFY</t>
  </si>
  <si>
    <t>4.0 TX_PVLS_VERIFY ( Denominator)</t>
  </si>
  <si>
    <t>5.0 TX_PVLS_VERIFY ( Numerator)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</si>
</sst>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x14ac:knownFonts="1">
    <font>
      <sz val="11"/>
      <color theme="1"/>
      <name val="Calibri"/>
      <family val="2"/>
      <scheme val="minor"/>
    </font>
    <font>
      <sz val="10"/>
      <name val="Arial"/>
      <family val="2"/>
    </font>
    <font>
      <sz val="8"/>
      <name val="Calibri"/>
      <family val="2"/>
      <scheme val="minor"/>
    </font>
    <font>
      <b/>
      <sz val="18"/>
      <color theme="1"/>
      <name val="Browallia New"/>
      <family val="2"/>
      <charset val="222"/>
    </font>
    <font>
      <sz val="18"/>
      <color theme="1"/>
      <name val="Browallia New"/>
      <family val="2"/>
      <charset val="222"/>
    </font>
    <font>
      <b/>
      <sz val="18"/>
      <color rgb="FFFF0000"/>
      <name val="Browallia New"/>
      <family val="2"/>
      <charset val="222"/>
    </font>
    <font>
      <b/>
      <sz val="18"/>
      <name val="Browallia New"/>
      <family val="2"/>
      <charset val="222"/>
    </font>
    <font>
      <sz val="18"/>
      <color theme="5"/>
      <name val="Browallia New"/>
      <family val="2"/>
      <charset val="222"/>
    </font>
    <font>
      <b/>
      <sz val="18"/>
      <color theme="5"/>
      <name val="Browallia New"/>
      <family val="2"/>
      <charset val="222"/>
    </font>
    <font>
      <b/>
      <sz val="18"/>
      <color theme="0"/>
      <name val="Browallia New"/>
      <family val="2"/>
      <charset val="222"/>
    </font>
    <font>
      <b/>
      <sz val="24"/>
      <color rgb="FFFF0000"/>
      <name val="Browallia New"/>
      <family val="2"/>
      <charset val="222"/>
    </font>
    <font>
      <b/>
      <sz val="20"/>
      <color theme="1"/>
      <name val="Browallia New"/>
      <family val="2"/>
      <charset val="222"/>
    </font>
    <font>
      <b/>
      <sz val="22"/>
      <color theme="1"/>
      <name val="Browallia New"/>
      <family val="2"/>
      <charset val="222"/>
    </font>
    <font>
      <sz val="22"/>
      <color theme="1"/>
      <name val="Browallia New"/>
      <family val="2"/>
      <charset val="222"/>
    </font>
    <font>
      <sz val="22"/>
      <name val="Browallia New"/>
      <family val="2"/>
      <charset val="222"/>
    </font>
    <font>
      <b/>
      <sz val="20"/>
      <color rgb="FFFF0000"/>
      <name val="Browallia New"/>
      <family val="2"/>
      <charset val="222"/>
    </font>
    <font>
      <b/>
      <sz val="20"/>
      <color theme="1"/>
      <name val="Browallia New"/>
      <family val="2"/>
    </font>
    <font>
      <sz val="20"/>
      <color theme="1"/>
      <name val="Browallia New"/>
      <family val="2"/>
    </font>
    <font>
      <sz val="22"/>
      <color theme="1"/>
      <name val="Browallia New"/>
      <family val="2"/>
    </font>
    <font>
      <b/>
      <sz val="16"/>
      <color theme="1"/>
      <name val="Browallia New"/>
      <family val="2"/>
      <charset val="222"/>
    </font>
    <font>
      <b/>
      <sz val="28"/>
      <color rgb="FFFF0000"/>
      <name val="Browallia New"/>
      <family val="2"/>
      <charset val="222"/>
    </font>
    <font>
      <b/>
      <sz val="22"/>
      <color theme="1"/>
      <name val="Browallia New"/>
      <family val="2"/>
    </font>
    <font>
      <b/>
      <sz val="22"/>
      <name val="Browallia New"/>
      <family val="2"/>
      <charset val="222"/>
    </font>
    <font>
      <b/>
      <sz val="26"/>
      <color theme="1"/>
      <name val="Browallia New"/>
      <family val="2"/>
    </font>
    <font>
      <sz val="26"/>
      <color theme="1"/>
      <name val="Browallia New"/>
      <family val="2"/>
    </font>
    <font>
      <sz val="26"/>
      <color theme="1"/>
      <name val="Calibri"/>
      <family val="2"/>
      <scheme val="minor"/>
    </font>
    <font>
      <b/>
      <sz val="26"/>
      <color rgb="FFFF0000"/>
      <name val="Browallia New"/>
      <family val="2"/>
    </font>
    <font>
      <b/>
      <sz val="20"/>
      <color theme="0"/>
      <name val="Browallia New"/>
      <family val="2"/>
    </font>
    <font>
      <sz val="20"/>
      <color theme="0"/>
      <name val="Browallia New"/>
      <family val="2"/>
    </font>
    <font>
      <b/>
      <sz val="24"/>
      <color theme="1"/>
      <name val="Browallia New"/>
      <family val="2"/>
    </font>
    <font>
      <b/>
      <sz val="28"/>
      <color theme="1"/>
      <name val="Browallia New"/>
      <family val="2"/>
    </font>
    <font>
      <sz val="28"/>
      <color theme="1"/>
      <name val="Browallia New"/>
      <family val="2"/>
    </font>
    <font>
      <sz val="22"/>
      <name val="Browallia New"/>
      <family val="2"/>
    </font>
    <font>
      <b/>
      <sz val="22"/>
      <color rgb="FFFF0000"/>
      <name val="Browallia New"/>
      <family val="2"/>
    </font>
    <font>
      <sz val="36"/>
      <color theme="0"/>
      <name val="Browallia New"/>
      <family val="2"/>
    </font>
    <font>
      <sz val="36"/>
      <color theme="1"/>
      <name val="Browallia New"/>
      <family val="2"/>
    </font>
    <font>
      <sz val="28"/>
      <color theme="0"/>
      <name val="Browallia New"/>
      <family val="2"/>
    </font>
    <font>
      <b/>
      <sz val="36"/>
      <color theme="0"/>
      <name val="Browallia New"/>
      <family val="2"/>
    </font>
    <font>
      <b/>
      <i/>
      <sz val="28"/>
      <color theme="2" tint="-0.499984740745262"/>
      <name val="Browallia New"/>
      <family val="2"/>
    </font>
    <font>
      <sz val="28"/>
      <color theme="2" tint="-0.499984740745262"/>
      <name val="Browallia New"/>
      <family val="2"/>
      <charset val="222"/>
    </font>
    <font>
      <b/>
      <sz val="22"/>
      <color theme="0"/>
      <name val="Browallia New"/>
      <family val="2"/>
    </font>
    <font>
      <b/>
      <sz val="22"/>
      <color theme="9" tint="0.59999389629810485"/>
      <name val="Browallia New"/>
      <family val="2"/>
    </font>
    <font>
      <b/>
      <sz val="22"/>
      <color rgb="FFFF0000"/>
      <name val="Browallia New"/>
      <family val="2"/>
      <charset val="222"/>
    </font>
    <font>
      <b/>
      <sz val="36"/>
      <color rgb="FFFF0000"/>
      <name val="Browallia New"/>
      <family val="2"/>
    </font>
    <font>
      <b/>
      <sz val="24"/>
      <color theme="1"/>
      <name val="Browallia New"/>
      <family val="2"/>
      <charset val="222"/>
    </font>
    <font>
      <sz val="18"/>
      <color theme="0"/>
      <name val="Browallia New"/>
      <family val="2"/>
    </font>
    <font>
      <b/>
      <sz val="22"/>
      <color theme="4"/>
      <name val="Browallia New"/>
      <family val="2"/>
      <charset val="222"/>
    </font>
    <font>
      <b/>
      <sz val="24"/>
      <color theme="4"/>
      <name val="Browallia New"/>
      <family val="2"/>
      <charset val="222"/>
    </font>
    <font>
      <b/>
      <sz val="20"/>
      <color theme="0"/>
      <name val="Browallia New"/>
      <family val="2"/>
      <charset val="222"/>
    </font>
  </fonts>
  <fills count="1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s>
  <borders count="15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style="thin">
        <color theme="2" tint="-0.249977111117893"/>
      </right>
      <top/>
      <bottom style="thin">
        <color theme="2" tint="-0.249977111117893"/>
      </bottom>
      <diagonal/>
    </border>
    <border>
      <left style="medium">
        <color theme="9"/>
      </left>
      <right style="medium">
        <color theme="9"/>
      </right>
      <top style="medium">
        <color theme="9"/>
      </top>
      <bottom style="medium">
        <color theme="9"/>
      </bottom>
      <diagonal/>
    </border>
    <border>
      <left style="thin">
        <color theme="2" tint="-0.249977111117893"/>
      </left>
      <right style="thin">
        <color theme="2" tint="-0.249977111117893"/>
      </right>
      <top style="medium">
        <color theme="9"/>
      </top>
      <bottom style="thin">
        <color theme="2" tint="-0.249977111117893"/>
      </bottom>
      <diagonal/>
    </border>
    <border>
      <left style="thin">
        <color theme="2" tint="-0.249977111117893"/>
      </left>
      <right style="medium">
        <color theme="9"/>
      </right>
      <top style="medium">
        <color theme="9"/>
      </top>
      <bottom style="thin">
        <color theme="2" tint="-0.249977111117893"/>
      </bottom>
      <diagonal/>
    </border>
    <border>
      <left style="thin">
        <color theme="2" tint="-0.249977111117893"/>
      </left>
      <right style="medium">
        <color theme="9"/>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medium">
        <color theme="9"/>
      </bottom>
      <diagonal/>
    </border>
    <border>
      <left style="thin">
        <color theme="2" tint="-0.249977111117893"/>
      </left>
      <right style="medium">
        <color theme="9"/>
      </right>
      <top style="thin">
        <color theme="2" tint="-0.249977111117893"/>
      </top>
      <bottom style="medium">
        <color theme="9"/>
      </bottom>
      <diagonal/>
    </border>
    <border>
      <left style="thin">
        <color theme="2" tint="-0.249977111117893"/>
      </left>
      <right style="thin">
        <color theme="2" tint="-0.249977111117893"/>
      </right>
      <top/>
      <bottom/>
      <diagonal/>
    </border>
    <border>
      <left style="medium">
        <color theme="9"/>
      </left>
      <right style="thin">
        <color theme="2" tint="-0.249977111117893"/>
      </right>
      <top style="medium">
        <color theme="9"/>
      </top>
      <bottom style="medium">
        <color theme="9"/>
      </bottom>
      <diagonal/>
    </border>
    <border>
      <left style="thin">
        <color theme="2" tint="-0.249977111117893"/>
      </left>
      <right style="thin">
        <color theme="2" tint="-0.249977111117893"/>
      </right>
      <top style="medium">
        <color theme="9"/>
      </top>
      <bottom style="medium">
        <color theme="9"/>
      </bottom>
      <diagonal/>
    </border>
    <border>
      <left style="thin">
        <color theme="2" tint="-0.249977111117893"/>
      </left>
      <right style="medium">
        <color theme="9"/>
      </right>
      <top style="medium">
        <color theme="9"/>
      </top>
      <bottom style="medium">
        <color theme="9"/>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top style="thin">
        <color theme="2" tint="-0.249977111117893"/>
      </top>
      <bottom style="thin">
        <color theme="2" tint="-0.249977111117893"/>
      </bottom>
      <diagonal/>
    </border>
    <border>
      <left style="medium">
        <color theme="9"/>
      </left>
      <right style="medium">
        <color theme="9"/>
      </right>
      <top style="medium">
        <color theme="9"/>
      </top>
      <bottom style="thin">
        <color theme="2" tint="-0.249977111117893"/>
      </bottom>
      <diagonal/>
    </border>
    <border>
      <left style="medium">
        <color theme="9"/>
      </left>
      <right style="medium">
        <color theme="9"/>
      </right>
      <top style="thin">
        <color theme="2" tint="-0.249977111117893"/>
      </top>
      <bottom style="thin">
        <color theme="2" tint="-0.249977111117893"/>
      </bottom>
      <diagonal/>
    </border>
    <border>
      <left style="medium">
        <color theme="9"/>
      </left>
      <right style="medium">
        <color theme="9"/>
      </right>
      <top style="thin">
        <color theme="2" tint="-0.249977111117893"/>
      </top>
      <bottom style="medium">
        <color theme="9"/>
      </bottom>
      <diagonal/>
    </border>
    <border>
      <left style="thin">
        <color theme="2" tint="-0.249977111117893"/>
      </left>
      <right/>
      <top style="thin">
        <color theme="2" tint="-0.249977111117893"/>
      </top>
      <bottom/>
      <diagonal/>
    </border>
    <border>
      <left style="medium">
        <color theme="9"/>
      </left>
      <right/>
      <top style="medium">
        <color theme="9"/>
      </top>
      <bottom style="thin">
        <color theme="2" tint="-0.249977111117893"/>
      </bottom>
      <diagonal/>
    </border>
    <border>
      <left style="medium">
        <color theme="9"/>
      </left>
      <right/>
      <top style="thin">
        <color theme="2" tint="-0.249977111117893"/>
      </top>
      <bottom style="thin">
        <color theme="2" tint="-0.249977111117893"/>
      </bottom>
      <diagonal/>
    </border>
    <border>
      <left style="medium">
        <color theme="9"/>
      </left>
      <right/>
      <top style="thin">
        <color theme="2" tint="-0.249977111117893"/>
      </top>
      <bottom style="medium">
        <color theme="9"/>
      </bottom>
      <diagonal/>
    </border>
    <border>
      <left/>
      <right style="thin">
        <color theme="2" tint="-0.249977111117893"/>
      </right>
      <top style="medium">
        <color theme="9"/>
      </top>
      <bottom style="thin">
        <color theme="2" tint="-0.249977111117893"/>
      </bottom>
      <diagonal/>
    </border>
    <border>
      <left/>
      <right style="thin">
        <color theme="2" tint="-0.249977111117893"/>
      </right>
      <top style="thin">
        <color theme="2" tint="-0.249977111117893"/>
      </top>
      <bottom style="medium">
        <color theme="9"/>
      </bottom>
      <diagonal/>
    </border>
    <border>
      <left style="thin">
        <color theme="2" tint="-0.249977111117893"/>
      </left>
      <right/>
      <top/>
      <bottom/>
      <diagonal/>
    </border>
    <border>
      <left/>
      <right style="thin">
        <color theme="2" tint="-0.249977111117893"/>
      </right>
      <top/>
      <bottom/>
      <diagonal/>
    </border>
    <border>
      <left style="thin">
        <color theme="2" tint="-0.249977111117893"/>
      </left>
      <right style="medium">
        <color theme="9"/>
      </right>
      <top/>
      <bottom style="thin">
        <color theme="2" tint="-0.249977111117893"/>
      </bottom>
      <diagonal/>
    </border>
    <border>
      <left/>
      <right style="thin">
        <color theme="2" tint="-0.249977111117893"/>
      </right>
      <top/>
      <bottom style="thin">
        <color theme="2" tint="-0.249977111117893"/>
      </bottom>
      <diagonal/>
    </border>
    <border>
      <left style="medium">
        <color theme="9"/>
      </left>
      <right/>
      <top style="medium">
        <color theme="9"/>
      </top>
      <bottom style="medium">
        <color theme="9"/>
      </bottom>
      <diagonal/>
    </border>
    <border>
      <left/>
      <right style="thin">
        <color theme="2" tint="-0.249977111117893"/>
      </right>
      <top style="medium">
        <color theme="9"/>
      </top>
      <bottom style="medium">
        <color theme="9"/>
      </bottom>
      <diagonal/>
    </border>
    <border>
      <left style="medium">
        <color theme="9"/>
      </left>
      <right style="medium">
        <color theme="9"/>
      </right>
      <top/>
      <bottom style="thin">
        <color theme="2" tint="-0.249977111117893"/>
      </bottom>
      <diagonal/>
    </border>
    <border>
      <left style="medium">
        <color theme="9"/>
      </left>
      <right style="medium">
        <color theme="9"/>
      </right>
      <top style="thin">
        <color theme="2" tint="-0.249977111117893"/>
      </top>
      <bottom/>
      <diagonal/>
    </border>
    <border>
      <left/>
      <right/>
      <top style="thin">
        <color theme="2" tint="-0.249977111117893"/>
      </top>
      <bottom/>
      <diagonal/>
    </border>
    <border>
      <left/>
      <right/>
      <top/>
      <bottom style="thin">
        <color theme="2" tint="-0.249977111117893"/>
      </bottom>
      <diagonal/>
    </border>
    <border>
      <left style="medium">
        <color theme="9"/>
      </left>
      <right/>
      <top/>
      <bottom style="thin">
        <color theme="2" tint="-0.249977111117893"/>
      </bottom>
      <diagonal/>
    </border>
    <border>
      <left style="thin">
        <color theme="2" tint="-0.249977111117893"/>
      </left>
      <right/>
      <top style="thin">
        <color theme="2" tint="-0.249977111117893"/>
      </top>
      <bottom style="medium">
        <color theme="9"/>
      </bottom>
      <diagonal/>
    </border>
    <border>
      <left style="medium">
        <color theme="9"/>
      </left>
      <right style="thin">
        <color theme="9"/>
      </right>
      <top style="medium">
        <color theme="9"/>
      </top>
      <bottom style="medium">
        <color theme="9"/>
      </bottom>
      <diagonal/>
    </border>
    <border>
      <left/>
      <right/>
      <top style="medium">
        <color theme="9"/>
      </top>
      <bottom style="medium">
        <color theme="9"/>
      </bottom>
      <diagonal/>
    </border>
    <border>
      <left style="medium">
        <color theme="9"/>
      </left>
      <right/>
      <top/>
      <bottom/>
      <diagonal/>
    </border>
    <border>
      <left style="medium">
        <color theme="9"/>
      </left>
      <right style="medium">
        <color theme="9"/>
      </right>
      <top/>
      <bottom/>
      <diagonal/>
    </border>
    <border>
      <left style="medium">
        <color theme="9"/>
      </left>
      <right/>
      <top style="thin">
        <color theme="2" tint="-0.249977111117893"/>
      </top>
      <bottom/>
      <diagonal/>
    </border>
    <border>
      <left style="thin">
        <color theme="2" tint="-0.249977111117893"/>
      </left>
      <right/>
      <top style="medium">
        <color theme="9"/>
      </top>
      <bottom style="medium">
        <color theme="9"/>
      </bottom>
      <diagonal/>
    </border>
    <border>
      <left/>
      <right/>
      <top style="thin">
        <color theme="2" tint="-0.249977111117893"/>
      </top>
      <bottom style="medium">
        <color theme="9"/>
      </bottom>
      <diagonal/>
    </border>
    <border>
      <left/>
      <right/>
      <top style="medium">
        <color theme="9"/>
      </top>
      <bottom style="thin">
        <color theme="2" tint="-0.249977111117893"/>
      </bottom>
      <diagonal/>
    </border>
    <border>
      <left style="medium">
        <color theme="9"/>
      </left>
      <right/>
      <top style="medium">
        <color theme="9"/>
      </top>
      <bottom/>
      <diagonal/>
    </border>
    <border>
      <left style="medium">
        <color theme="9"/>
      </left>
      <right style="thin">
        <color theme="2" tint="-0.249977111117893"/>
      </right>
      <top style="medium">
        <color theme="9"/>
      </top>
      <bottom/>
      <diagonal/>
    </border>
    <border>
      <left style="medium">
        <color theme="9"/>
      </left>
      <right style="medium">
        <color theme="9"/>
      </right>
      <top style="medium">
        <color theme="9"/>
      </top>
      <bottom style="thin">
        <color theme="9"/>
      </bottom>
      <diagonal/>
    </border>
    <border>
      <left style="medium">
        <color theme="9"/>
      </left>
      <right style="medium">
        <color theme="9"/>
      </right>
      <top style="thin">
        <color theme="9"/>
      </top>
      <bottom style="thin">
        <color theme="9"/>
      </bottom>
      <diagonal/>
    </border>
    <border>
      <left style="medium">
        <color theme="9"/>
      </left>
      <right style="medium">
        <color theme="9"/>
      </right>
      <top style="thin">
        <color theme="9"/>
      </top>
      <bottom style="medium">
        <color theme="9"/>
      </bottom>
      <diagonal/>
    </border>
    <border>
      <left style="medium">
        <color theme="9"/>
      </left>
      <right style="medium">
        <color theme="9"/>
      </right>
      <top style="medium">
        <color theme="9"/>
      </top>
      <bottom/>
      <diagonal/>
    </border>
    <border>
      <left style="medium">
        <color theme="9"/>
      </left>
      <right style="medium">
        <color theme="9"/>
      </right>
      <top/>
      <bottom style="medium">
        <color theme="9"/>
      </bottom>
      <diagonal/>
    </border>
    <border>
      <left/>
      <right style="medium">
        <color theme="9"/>
      </right>
      <top style="thin">
        <color theme="2" tint="-0.249977111117893"/>
      </top>
      <bottom style="medium">
        <color theme="9"/>
      </bottom>
      <diagonal/>
    </border>
    <border>
      <left style="thin">
        <color theme="2" tint="-0.249977111117893"/>
      </left>
      <right style="thin">
        <color theme="2" tint="-0.249977111117893"/>
      </right>
      <top/>
      <bottom style="medium">
        <color theme="9"/>
      </bottom>
      <diagonal/>
    </border>
    <border>
      <left style="medium">
        <color theme="9"/>
      </left>
      <right style="medium">
        <color theme="9"/>
      </right>
      <top/>
      <bottom style="thin">
        <color theme="9"/>
      </bottom>
      <diagonal/>
    </border>
    <border>
      <left style="thin">
        <color theme="2" tint="-0.249977111117893"/>
      </left>
      <right style="thin">
        <color theme="2" tint="-0.249977111117893"/>
      </right>
      <top style="medium">
        <color theme="9"/>
      </top>
      <bottom/>
      <diagonal/>
    </border>
    <border>
      <left/>
      <right style="medium">
        <color theme="9"/>
      </right>
      <top style="medium">
        <color theme="9"/>
      </top>
      <bottom style="thin">
        <color theme="2" tint="-0.249977111117893"/>
      </bottom>
      <diagonal/>
    </border>
    <border>
      <left/>
      <right style="medium">
        <color theme="9"/>
      </right>
      <top style="thin">
        <color theme="2" tint="-0.249977111117893"/>
      </top>
      <bottom style="thin">
        <color theme="2" tint="-0.249977111117893"/>
      </bottom>
      <diagonal/>
    </border>
    <border>
      <left/>
      <right style="medium">
        <color theme="9"/>
      </right>
      <top/>
      <bottom/>
      <diagonal/>
    </border>
    <border>
      <left style="medium">
        <color theme="9"/>
      </left>
      <right style="thin">
        <color theme="2" tint="-0.249977111117893"/>
      </right>
      <top/>
      <bottom style="medium">
        <color theme="9"/>
      </bottom>
      <diagonal/>
    </border>
    <border>
      <left style="medium">
        <color theme="9"/>
      </left>
      <right style="thin">
        <color theme="2" tint="-0.249977111117893"/>
      </right>
      <top style="medium">
        <color theme="9"/>
      </top>
      <bottom style="thin">
        <color theme="2" tint="-0.249977111117893"/>
      </bottom>
      <diagonal/>
    </border>
    <border>
      <left/>
      <right style="thin">
        <color theme="2" tint="-0.249977111117893"/>
      </right>
      <top/>
      <bottom style="medium">
        <color theme="9"/>
      </bottom>
      <diagonal/>
    </border>
    <border>
      <left style="thin">
        <color theme="2" tint="-0.249977111117893"/>
      </left>
      <right style="medium">
        <color theme="9"/>
      </right>
      <top/>
      <bottom/>
      <diagonal/>
    </border>
    <border>
      <left style="thin">
        <color theme="9"/>
      </left>
      <right style="thin">
        <color theme="9"/>
      </right>
      <top style="thin">
        <color theme="9"/>
      </top>
      <bottom style="thin">
        <color theme="9"/>
      </bottom>
      <diagonal/>
    </border>
    <border>
      <left/>
      <right style="medium">
        <color theme="9"/>
      </right>
      <top/>
      <bottom style="thin">
        <color theme="2" tint="-0.249977111117893"/>
      </bottom>
      <diagonal/>
    </border>
    <border>
      <left style="medium">
        <color theme="9"/>
      </left>
      <right/>
      <top/>
      <bottom style="medium">
        <color theme="9"/>
      </bottom>
      <diagonal/>
    </border>
    <border>
      <left style="thin">
        <color theme="2" tint="-0.249977111117893"/>
      </left>
      <right style="medium">
        <color theme="9"/>
      </right>
      <top/>
      <bottom style="medium">
        <color theme="9"/>
      </bottom>
      <diagonal/>
    </border>
    <border>
      <left/>
      <right style="thin">
        <color indexed="64"/>
      </right>
      <top style="thin">
        <color indexed="64"/>
      </top>
      <bottom/>
      <diagonal/>
    </border>
    <border>
      <left style="thin">
        <color theme="9"/>
      </left>
      <right style="thin">
        <color theme="9"/>
      </right>
      <top/>
      <bottom style="thin">
        <color theme="9"/>
      </bottom>
      <diagonal/>
    </border>
    <border>
      <left style="medium">
        <color theme="9"/>
      </left>
      <right style="thin">
        <color theme="9"/>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theme="9"/>
      </left>
      <right style="medium">
        <color theme="9"/>
      </right>
      <top style="medium">
        <color theme="9"/>
      </top>
      <bottom style="thin">
        <color theme="9"/>
      </bottom>
      <diagonal/>
    </border>
    <border>
      <left style="medium">
        <color theme="9"/>
      </left>
      <right style="thin">
        <color theme="9"/>
      </right>
      <top style="thin">
        <color theme="9"/>
      </top>
      <bottom style="thin">
        <color theme="9"/>
      </bottom>
      <diagonal/>
    </border>
    <border>
      <left style="thin">
        <color theme="9"/>
      </left>
      <right style="medium">
        <color theme="9"/>
      </right>
      <top style="thin">
        <color theme="9"/>
      </top>
      <bottom style="thin">
        <color theme="9"/>
      </bottom>
      <diagonal/>
    </border>
    <border>
      <left style="medium">
        <color theme="9"/>
      </left>
      <right style="thin">
        <color theme="9"/>
      </right>
      <top style="thin">
        <color theme="9"/>
      </top>
      <bottom style="medium">
        <color theme="9"/>
      </bottom>
      <diagonal/>
    </border>
    <border>
      <left style="thin">
        <color theme="9"/>
      </left>
      <right style="thin">
        <color theme="9"/>
      </right>
      <top style="thin">
        <color theme="9"/>
      </top>
      <bottom style="medium">
        <color theme="9"/>
      </bottom>
      <diagonal/>
    </border>
    <border>
      <left style="thin">
        <color theme="9"/>
      </left>
      <right style="medium">
        <color theme="9"/>
      </right>
      <top style="thin">
        <color theme="9"/>
      </top>
      <bottom style="medium">
        <color theme="9"/>
      </bottom>
      <diagonal/>
    </border>
    <border>
      <left style="thin">
        <color theme="9"/>
      </left>
      <right style="medium">
        <color theme="9"/>
      </right>
      <top/>
      <bottom style="thin">
        <color theme="9"/>
      </bottom>
      <diagonal/>
    </border>
    <border>
      <left style="thin">
        <color theme="9"/>
      </left>
      <right style="thin">
        <color theme="9"/>
      </right>
      <top style="medium">
        <color theme="9"/>
      </top>
      <bottom style="medium">
        <color theme="9"/>
      </bottom>
      <diagonal/>
    </border>
    <border>
      <left style="thin">
        <color theme="9"/>
      </left>
      <right style="medium">
        <color theme="9"/>
      </right>
      <top style="medium">
        <color theme="9"/>
      </top>
      <bottom style="medium">
        <color theme="9"/>
      </bottom>
      <diagonal/>
    </border>
    <border>
      <left/>
      <right style="thin">
        <color theme="9"/>
      </right>
      <top/>
      <bottom style="thin">
        <color theme="9"/>
      </bottom>
      <diagonal/>
    </border>
    <border>
      <left/>
      <right style="thin">
        <color theme="9"/>
      </right>
      <top style="thin">
        <color theme="9"/>
      </top>
      <bottom style="thin">
        <color theme="9"/>
      </bottom>
      <diagonal/>
    </border>
    <border>
      <left/>
      <right style="thin">
        <color theme="9"/>
      </right>
      <top style="thin">
        <color theme="9"/>
      </top>
      <bottom style="medium">
        <color theme="9"/>
      </bottom>
      <diagonal/>
    </border>
    <border>
      <left/>
      <right style="thin">
        <color theme="9"/>
      </right>
      <top style="medium">
        <color theme="9"/>
      </top>
      <bottom style="thin">
        <color theme="9"/>
      </bottom>
      <diagonal/>
    </border>
    <border>
      <left style="thin">
        <color theme="9"/>
      </left>
      <right style="thin">
        <color theme="9"/>
      </right>
      <top/>
      <bottom/>
      <diagonal/>
    </border>
    <border>
      <left style="medium">
        <color theme="4"/>
      </left>
      <right/>
      <top/>
      <bottom/>
      <diagonal/>
    </border>
    <border>
      <left/>
      <right style="medium">
        <color theme="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theme="0"/>
      </left>
      <right/>
      <top style="medium">
        <color rgb="FFFF0000"/>
      </top>
      <bottom style="medium">
        <color rgb="FFFF0000"/>
      </bottom>
      <diagonal/>
    </border>
    <border>
      <left style="thin">
        <color theme="9"/>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medium">
        <color theme="9"/>
      </right>
      <top/>
      <bottom style="medium">
        <color theme="9"/>
      </bottom>
      <diagonal/>
    </border>
    <border>
      <left style="medium">
        <color theme="9"/>
      </left>
      <right style="thin">
        <color theme="2" tint="-9.9978637043366805E-2"/>
      </right>
      <top style="medium">
        <color theme="9"/>
      </top>
      <bottom style="thin">
        <color theme="2" tint="-9.9978637043366805E-2"/>
      </bottom>
      <diagonal/>
    </border>
    <border>
      <left style="thin">
        <color theme="2" tint="-9.9978637043366805E-2"/>
      </left>
      <right style="thin">
        <color theme="2" tint="-9.9978637043366805E-2"/>
      </right>
      <top style="medium">
        <color theme="9"/>
      </top>
      <bottom style="thin">
        <color theme="2" tint="-9.9978637043366805E-2"/>
      </bottom>
      <diagonal/>
    </border>
    <border>
      <left style="thin">
        <color theme="2" tint="-9.9978637043366805E-2"/>
      </left>
      <right style="medium">
        <color theme="9"/>
      </right>
      <top style="medium">
        <color theme="9"/>
      </top>
      <bottom style="thin">
        <color theme="2" tint="-9.9978637043366805E-2"/>
      </bottom>
      <diagonal/>
    </border>
    <border>
      <left style="medium">
        <color theme="9"/>
      </left>
      <right style="thin">
        <color theme="2" tint="-9.9978637043366805E-2"/>
      </right>
      <top style="thin">
        <color theme="2" tint="-9.9978637043366805E-2"/>
      </top>
      <bottom style="thin">
        <color theme="2" tint="-9.9978637043366805E-2"/>
      </bottom>
      <diagonal/>
    </border>
    <border>
      <left style="thin">
        <color theme="2" tint="-9.9978637043366805E-2"/>
      </left>
      <right style="medium">
        <color theme="9"/>
      </right>
      <top style="thin">
        <color theme="2" tint="-9.9978637043366805E-2"/>
      </top>
      <bottom style="thin">
        <color theme="2" tint="-9.9978637043366805E-2"/>
      </bottom>
      <diagonal/>
    </border>
    <border>
      <left style="medium">
        <color theme="9"/>
      </left>
      <right style="thin">
        <color theme="2" tint="-9.9978637043366805E-2"/>
      </right>
      <top style="thin">
        <color theme="2" tint="-9.9978637043366805E-2"/>
      </top>
      <bottom style="medium">
        <color theme="9"/>
      </bottom>
      <diagonal/>
    </border>
    <border>
      <left style="thin">
        <color theme="2" tint="-9.9978637043366805E-2"/>
      </left>
      <right style="thin">
        <color theme="2" tint="-9.9978637043366805E-2"/>
      </right>
      <top style="thin">
        <color theme="2" tint="-9.9978637043366805E-2"/>
      </top>
      <bottom style="medium">
        <color theme="9"/>
      </bottom>
      <diagonal/>
    </border>
    <border>
      <left style="thin">
        <color theme="2" tint="-9.9978637043366805E-2"/>
      </left>
      <right style="medium">
        <color theme="9"/>
      </right>
      <top style="thin">
        <color theme="2" tint="-9.9978637043366805E-2"/>
      </top>
      <bottom style="medium">
        <color theme="9"/>
      </bottom>
      <diagonal/>
    </border>
    <border>
      <left style="medium">
        <color theme="9"/>
      </left>
      <right style="thin">
        <color theme="2" tint="-9.9978637043366805E-2"/>
      </right>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medium">
        <color theme="9"/>
      </right>
      <top/>
      <bottom style="thin">
        <color theme="2" tint="-9.9978637043366805E-2"/>
      </bottom>
      <diagonal/>
    </border>
    <border>
      <left/>
      <right style="medium">
        <color theme="9"/>
      </right>
      <top style="medium">
        <color theme="9"/>
      </top>
      <bottom style="medium">
        <color theme="9"/>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medium">
        <color theme="9"/>
      </bottom>
      <diagonal/>
    </border>
    <border>
      <left style="thin">
        <color theme="9"/>
      </left>
      <right style="thin">
        <color theme="2" tint="-9.9978637043366805E-2"/>
      </right>
      <top style="thin">
        <color theme="9"/>
      </top>
      <bottom style="thin">
        <color theme="2" tint="-9.9978637043366805E-2"/>
      </bottom>
      <diagonal/>
    </border>
    <border>
      <left style="thin">
        <color theme="2" tint="-9.9978637043366805E-2"/>
      </left>
      <right style="thin">
        <color theme="2" tint="-9.9978637043366805E-2"/>
      </right>
      <top style="thin">
        <color theme="9"/>
      </top>
      <bottom style="thin">
        <color theme="2" tint="-9.9978637043366805E-2"/>
      </bottom>
      <diagonal/>
    </border>
    <border>
      <left style="thin">
        <color theme="2" tint="-9.9978637043366805E-2"/>
      </left>
      <right style="thin">
        <color theme="9"/>
      </right>
      <top style="thin">
        <color theme="9"/>
      </top>
      <bottom style="thin">
        <color theme="2" tint="-9.9978637043366805E-2"/>
      </bottom>
      <diagonal/>
    </border>
    <border>
      <left style="thin">
        <color theme="9"/>
      </left>
      <right style="thin">
        <color theme="2" tint="-9.9978637043366805E-2"/>
      </right>
      <top/>
      <bottom style="thin">
        <color theme="2" tint="-9.9978637043366805E-2"/>
      </bottom>
      <diagonal/>
    </border>
    <border>
      <left style="thin">
        <color theme="2" tint="-9.9978637043366805E-2"/>
      </left>
      <right style="thin">
        <color theme="9"/>
      </right>
      <top/>
      <bottom style="thin">
        <color theme="2" tint="-9.9978637043366805E-2"/>
      </bottom>
      <diagonal/>
    </border>
    <border>
      <left style="thin">
        <color theme="9"/>
      </left>
      <right style="thin">
        <color theme="2" tint="-9.9978637043366805E-2"/>
      </right>
      <top/>
      <bottom style="thin">
        <color theme="9"/>
      </bottom>
      <diagonal/>
    </border>
    <border>
      <left style="thin">
        <color theme="2" tint="-9.9978637043366805E-2"/>
      </left>
      <right style="thin">
        <color theme="2" tint="-9.9978637043366805E-2"/>
      </right>
      <top/>
      <bottom style="thin">
        <color theme="9"/>
      </bottom>
      <diagonal/>
    </border>
    <border>
      <left style="thin">
        <color theme="2" tint="-9.9978637043366805E-2"/>
      </left>
      <right style="thin">
        <color theme="9"/>
      </right>
      <top/>
      <bottom style="thin">
        <color theme="9"/>
      </bottom>
      <diagonal/>
    </border>
    <border>
      <left style="thin">
        <color theme="2" tint="-9.9978637043366805E-2"/>
      </left>
      <right/>
      <top/>
      <bottom style="thin">
        <color theme="2" tint="-9.9978637043366805E-2"/>
      </bottom>
      <diagonal/>
    </border>
    <border>
      <left style="thin">
        <color theme="9"/>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9"/>
      </right>
      <top style="thin">
        <color theme="2" tint="-9.9978637043366805E-2"/>
      </top>
      <bottom style="thin">
        <color theme="2" tint="-9.9978637043366805E-2"/>
      </bottom>
      <diagonal/>
    </border>
    <border>
      <left style="thin">
        <color theme="9"/>
      </left>
      <right style="thin">
        <color theme="2" tint="-9.9978637043366805E-2"/>
      </right>
      <top style="thin">
        <color theme="2" tint="-9.9978637043366805E-2"/>
      </top>
      <bottom style="thin">
        <color theme="9"/>
      </bottom>
      <diagonal/>
    </border>
    <border>
      <left style="thin">
        <color theme="2" tint="-9.9978637043366805E-2"/>
      </left>
      <right style="thin">
        <color theme="2" tint="-9.9978637043366805E-2"/>
      </right>
      <top style="thin">
        <color theme="2" tint="-9.9978637043366805E-2"/>
      </top>
      <bottom style="thin">
        <color theme="9"/>
      </bottom>
      <diagonal/>
    </border>
    <border>
      <left style="thin">
        <color theme="2" tint="-9.9978637043366805E-2"/>
      </left>
      <right style="thin">
        <color theme="9"/>
      </right>
      <top style="thin">
        <color theme="2" tint="-9.9978637043366805E-2"/>
      </top>
      <bottom style="thin">
        <color theme="9"/>
      </bottom>
      <diagonal/>
    </border>
    <border>
      <left style="thin">
        <color theme="2" tint="-0.249977111117893"/>
      </left>
      <right style="medium">
        <color theme="9"/>
      </right>
      <top style="medium">
        <color theme="9"/>
      </top>
      <bottom/>
      <diagonal/>
    </border>
    <border>
      <left style="thin">
        <color theme="2" tint="-0.249977111117893"/>
      </left>
      <right/>
      <top style="medium">
        <color theme="9"/>
      </top>
      <bottom style="thin">
        <color theme="2" tint="-0.249977111117893"/>
      </bottom>
      <diagonal/>
    </border>
    <border>
      <left/>
      <right/>
      <top style="medium">
        <color theme="9"/>
      </top>
      <bottom/>
      <diagonal/>
    </border>
    <border>
      <left/>
      <right style="medium">
        <color theme="9"/>
      </right>
      <top style="medium">
        <color theme="9"/>
      </top>
      <bottom/>
      <diagonal/>
    </border>
    <border>
      <left/>
      <right/>
      <top/>
      <bottom style="medium">
        <color theme="9"/>
      </bottom>
      <diagonal/>
    </border>
    <border>
      <left style="thin">
        <color theme="9"/>
      </left>
      <right/>
      <top/>
      <bottom style="thin">
        <color theme="9"/>
      </bottom>
      <diagonal/>
    </border>
    <border>
      <left style="medium">
        <color theme="9"/>
      </left>
      <right style="thin">
        <color theme="9"/>
      </right>
      <top/>
      <bottom style="medium">
        <color theme="9"/>
      </bottom>
      <diagonal/>
    </border>
    <border>
      <left style="medium">
        <color theme="9"/>
      </left>
      <right style="thin">
        <color theme="9"/>
      </right>
      <top/>
      <bottom/>
      <diagonal/>
    </border>
    <border>
      <left/>
      <right style="medium">
        <color theme="9"/>
      </right>
      <top style="thin">
        <color theme="2" tint="-0.249977111117893"/>
      </top>
      <bottom/>
      <diagonal/>
    </border>
    <border>
      <left style="medium">
        <color theme="9"/>
      </left>
      <right style="thin">
        <color theme="2" tint="-0.249977111117893"/>
      </right>
      <top/>
      <bottom style="thin">
        <color theme="2" tint="-0.249977111117893"/>
      </bottom>
      <diagonal/>
    </border>
    <border>
      <left style="medium">
        <color theme="9"/>
      </left>
      <right style="thin">
        <color theme="2" tint="-0.249977111117893"/>
      </right>
      <top/>
      <bottom/>
      <diagonal/>
    </border>
  </borders>
  <cellStyleXfs count="2">
    <xf numFmtId="0" fontId="0" fillId="0" borderId="0"/>
    <xf numFmtId="0" fontId="1" fillId="0" borderId="0" applyNumberFormat="0" applyFont="0" applyFill="0" applyBorder="0" applyAlignment="0" applyProtection="0"/>
  </cellStyleXfs>
  <cellXfs count="498">
    <xf numFmtId="0" fontId="0" fillId="0" borderId="0" xfId="0"/>
    <xf numFmtId="0" fontId="4" fillId="0" borderId="0" xfId="0" applyFont="1"/>
    <xf numFmtId="0" fontId="3" fillId="0" borderId="0" xfId="0" applyFont="1"/>
    <xf numFmtId="0" fontId="3" fillId="0" borderId="0" xfId="0" applyFont="1" applyAlignment="1">
      <alignment horizontal="left"/>
    </xf>
    <xf numFmtId="0" fontId="4" fillId="5" borderId="0" xfId="0" applyFont="1" applyFill="1"/>
    <xf numFmtId="0" fontId="4" fillId="0" borderId="0" xfId="0" applyFont="1" applyAlignment="1">
      <alignment vertical="center"/>
    </xf>
    <xf numFmtId="0" fontId="4" fillId="0" borderId="0" xfId="0" applyFont="1" applyAlignment="1"/>
    <xf numFmtId="0" fontId="3" fillId="0" borderId="0" xfId="0" applyFont="1" applyAlignment="1">
      <alignment vertical="center"/>
    </xf>
    <xf numFmtId="0" fontId="23" fillId="5" borderId="1" xfId="0" applyFont="1" applyFill="1" applyBorder="1" applyAlignment="1">
      <alignment horizontal="left" wrapText="1"/>
    </xf>
    <xf numFmtId="0" fontId="25" fillId="5" borderId="0" xfId="0" applyFont="1" applyFill="1" applyAlignment="1">
      <alignment horizontal="left" wrapText="1"/>
    </xf>
    <xf numFmtId="0" fontId="7" fillId="0" borderId="15" xfId="0" applyFont="1" applyBorder="1" applyAlignment="1" applyProtection="1">
      <alignment horizontal="center" vertical="center"/>
      <protection locked="0"/>
    </xf>
    <xf numFmtId="0" fontId="4" fillId="5" borderId="12" xfId="0" applyFont="1" applyFill="1" applyBorder="1" applyAlignment="1" applyProtection="1">
      <alignment horizontal="center" vertical="center"/>
      <protection locked="0"/>
    </xf>
    <xf numFmtId="0" fontId="4" fillId="0" borderId="12" xfId="0" applyFont="1" applyBorder="1" applyAlignment="1" applyProtection="1">
      <alignment horizontal="center" vertical="center" wrapText="1"/>
      <protection locked="0"/>
    </xf>
    <xf numFmtId="0" fontId="4" fillId="0" borderId="15" xfId="0" applyFont="1" applyBorder="1" applyAlignment="1" applyProtection="1">
      <alignment horizontal="center" vertical="center" wrapText="1"/>
      <protection locked="0"/>
    </xf>
    <xf numFmtId="0" fontId="4" fillId="5" borderId="15" xfId="0" applyFont="1" applyFill="1" applyBorder="1" applyAlignment="1" applyProtection="1">
      <alignment horizontal="center" vertical="center"/>
      <protection locked="0"/>
    </xf>
    <xf numFmtId="0" fontId="4" fillId="4" borderId="19" xfId="0" applyFont="1" applyFill="1" applyBorder="1" applyAlignment="1" applyProtection="1">
      <alignment horizontal="center" vertical="center"/>
    </xf>
    <xf numFmtId="0" fontId="4" fillId="0" borderId="19" xfId="0" applyFont="1" applyBorder="1" applyAlignment="1" applyProtection="1">
      <alignment horizontal="center" vertical="center"/>
      <protection locked="0"/>
    </xf>
    <xf numFmtId="49" fontId="6" fillId="4" borderId="15" xfId="1" applyNumberFormat="1" applyFont="1" applyFill="1" applyBorder="1" applyAlignment="1">
      <alignment horizontal="center" vertical="center"/>
    </xf>
    <xf numFmtId="0" fontId="3" fillId="2" borderId="23" xfId="0" applyFont="1" applyFill="1" applyBorder="1" applyAlignment="1">
      <alignment vertical="top"/>
    </xf>
    <xf numFmtId="0" fontId="4" fillId="10" borderId="23" xfId="0" applyFont="1" applyFill="1" applyBorder="1" applyAlignment="1">
      <alignment horizontal="left" vertical="top" wrapText="1"/>
    </xf>
    <xf numFmtId="0" fontId="3" fillId="0" borderId="0" xfId="0" applyFont="1" applyAlignment="1"/>
    <xf numFmtId="0" fontId="24" fillId="5" borderId="0" xfId="0" applyFont="1" applyFill="1" applyAlignment="1"/>
    <xf numFmtId="0" fontId="23" fillId="5" borderId="1" xfId="0" applyFont="1" applyFill="1" applyBorder="1" applyAlignment="1">
      <alignment horizontal="left" vertical="center"/>
    </xf>
    <xf numFmtId="0" fontId="24" fillId="5" borderId="0" xfId="0" applyFont="1" applyFill="1" applyAlignment="1">
      <alignment horizontal="left"/>
    </xf>
    <xf numFmtId="0" fontId="25" fillId="5" borderId="0" xfId="0" applyFont="1" applyFill="1" applyAlignment="1">
      <alignment horizontal="left"/>
    </xf>
    <xf numFmtId="0" fontId="25" fillId="5" borderId="0" xfId="0" applyFont="1" applyFill="1" applyAlignment="1"/>
    <xf numFmtId="0" fontId="24" fillId="5" borderId="0" xfId="0" applyFont="1" applyFill="1" applyAlignment="1">
      <alignment horizontal="left" vertical="center"/>
    </xf>
    <xf numFmtId="0" fontId="3" fillId="4" borderId="25" xfId="0" applyFont="1" applyFill="1" applyBorder="1" applyAlignment="1">
      <alignment horizontal="center" vertical="center"/>
    </xf>
    <xf numFmtId="0" fontId="3" fillId="4" borderId="25" xfId="0" applyFont="1" applyFill="1" applyBorder="1" applyAlignment="1">
      <alignment horizontal="center" vertical="center" wrapText="1"/>
    </xf>
    <xf numFmtId="0" fontId="3" fillId="4" borderId="26" xfId="0" applyFont="1" applyFill="1" applyBorder="1" applyAlignment="1">
      <alignment horizontal="center" vertical="center" wrapText="1"/>
    </xf>
    <xf numFmtId="0" fontId="4" fillId="0" borderId="36" xfId="0" applyFont="1" applyBorder="1" applyAlignment="1" applyProtection="1">
      <alignment horizontal="center" vertical="center"/>
      <protection locked="0"/>
    </xf>
    <xf numFmtId="0" fontId="4" fillId="0" borderId="32" xfId="0" applyFont="1" applyBorder="1" applyAlignment="1" applyProtection="1">
      <alignment horizontal="center" vertical="center"/>
      <protection locked="0"/>
    </xf>
    <xf numFmtId="0" fontId="6" fillId="4" borderId="24" xfId="0" applyFont="1" applyFill="1" applyBorder="1" applyAlignment="1">
      <alignment horizontal="center" vertical="center" wrapText="1"/>
    </xf>
    <xf numFmtId="0" fontId="6" fillId="4" borderId="26" xfId="0" applyFont="1" applyFill="1" applyBorder="1" applyAlignment="1">
      <alignment horizontal="center" vertical="center" wrapText="1"/>
    </xf>
    <xf numFmtId="0" fontId="4" fillId="4" borderId="38" xfId="0" applyFont="1" applyFill="1" applyBorder="1" applyAlignment="1" applyProtection="1">
      <alignment horizontal="center" vertical="center"/>
    </xf>
    <xf numFmtId="0" fontId="4" fillId="0" borderId="31" xfId="0" applyFont="1" applyBorder="1" applyAlignment="1" applyProtection="1">
      <alignment horizontal="center" vertical="center"/>
      <protection locked="0"/>
    </xf>
    <xf numFmtId="0" fontId="4" fillId="0" borderId="8" xfId="0" applyFont="1" applyBorder="1" applyAlignment="1" applyProtection="1">
      <alignment horizontal="center" vertical="center"/>
      <protection locked="0"/>
    </xf>
    <xf numFmtId="0" fontId="16" fillId="0" borderId="0" xfId="0" applyFont="1" applyAlignment="1">
      <alignment horizontal="center" wrapText="1"/>
    </xf>
    <xf numFmtId="0" fontId="16" fillId="0" borderId="0" xfId="0" applyFont="1" applyAlignment="1">
      <alignment wrapText="1"/>
    </xf>
    <xf numFmtId="0" fontId="17" fillId="0" borderId="0" xfId="0" applyFont="1" applyAlignment="1">
      <alignment wrapText="1"/>
    </xf>
    <xf numFmtId="0" fontId="3" fillId="2" borderId="23" xfId="0" applyFont="1" applyFill="1" applyBorder="1" applyAlignment="1">
      <alignment horizontal="left" vertical="top"/>
    </xf>
    <xf numFmtId="0" fontId="5" fillId="4" borderId="48" xfId="0" applyFont="1" applyFill="1" applyBorder="1" applyAlignment="1">
      <alignment horizontal="center" vertical="center"/>
    </xf>
    <xf numFmtId="0" fontId="5" fillId="4" borderId="59" xfId="0" applyFont="1" applyFill="1" applyBorder="1" applyAlignment="1">
      <alignment horizontal="center" vertical="center"/>
    </xf>
    <xf numFmtId="0" fontId="4" fillId="0" borderId="0" xfId="0" applyFont="1"/>
    <xf numFmtId="0" fontId="3" fillId="0" borderId="0" xfId="0" applyFont="1" applyAlignment="1">
      <alignment wrapText="1"/>
    </xf>
    <xf numFmtId="0" fontId="4" fillId="0" borderId="0" xfId="0" applyFont="1" applyAlignment="1"/>
    <xf numFmtId="0" fontId="4" fillId="0" borderId="7" xfId="0" applyFont="1" applyBorder="1" applyAlignment="1" applyProtection="1">
      <alignment horizontal="center" vertical="center"/>
      <protection locked="0"/>
    </xf>
    <xf numFmtId="0" fontId="4" fillId="0" borderId="10" xfId="0" applyFont="1" applyBorder="1" applyAlignment="1" applyProtection="1">
      <alignment horizontal="center" vertical="center"/>
      <protection locked="0"/>
    </xf>
    <xf numFmtId="0" fontId="4" fillId="4" borderId="10" xfId="0" applyFont="1" applyFill="1" applyBorder="1" applyAlignment="1" applyProtection="1">
      <alignment horizontal="center" vertical="center"/>
    </xf>
    <xf numFmtId="0" fontId="4" fillId="4" borderId="12" xfId="0" applyFont="1" applyFill="1" applyBorder="1" applyAlignment="1" applyProtection="1">
      <alignment horizontal="center" vertical="center"/>
    </xf>
    <xf numFmtId="0" fontId="4" fillId="0" borderId="12" xfId="0" applyFont="1" applyBorder="1" applyAlignment="1" applyProtection="1">
      <alignment horizontal="center" vertical="center"/>
      <protection locked="0"/>
    </xf>
    <xf numFmtId="0" fontId="3" fillId="6" borderId="13" xfId="0" applyFont="1" applyFill="1" applyBorder="1" applyAlignment="1">
      <alignment horizontal="center" vertical="center"/>
    </xf>
    <xf numFmtId="0" fontId="3" fillId="6" borderId="14" xfId="0" applyFont="1" applyFill="1" applyBorder="1" applyAlignment="1">
      <alignment horizontal="center" vertical="center"/>
    </xf>
    <xf numFmtId="0" fontId="4" fillId="0" borderId="15" xfId="0" applyFont="1" applyBorder="1" applyAlignment="1" applyProtection="1">
      <alignment horizontal="center" vertical="center"/>
      <protection locked="0"/>
    </xf>
    <xf numFmtId="0" fontId="3" fillId="6" borderId="16" xfId="0" applyFont="1" applyFill="1" applyBorder="1" applyAlignment="1">
      <alignment horizontal="center" vertical="center"/>
    </xf>
    <xf numFmtId="0" fontId="4" fillId="0" borderId="9" xfId="0" applyFont="1" applyBorder="1" applyAlignment="1" applyProtection="1">
      <alignment horizontal="center" vertical="center"/>
      <protection locked="0"/>
    </xf>
    <xf numFmtId="0" fontId="3" fillId="2" borderId="23" xfId="0" applyFont="1" applyFill="1" applyBorder="1" applyAlignment="1">
      <alignment vertical="top"/>
    </xf>
    <xf numFmtId="0" fontId="4" fillId="10" borderId="23" xfId="0" applyFont="1" applyFill="1" applyBorder="1" applyAlignment="1">
      <alignment horizontal="left" vertical="top"/>
    </xf>
    <xf numFmtId="0" fontId="3" fillId="6" borderId="35" xfId="0" applyFont="1" applyFill="1" applyBorder="1" applyAlignment="1">
      <alignment horizontal="center" vertical="center"/>
    </xf>
    <xf numFmtId="0" fontId="24" fillId="5" borderId="0" xfId="0" applyFont="1" applyFill="1" applyAlignment="1"/>
    <xf numFmtId="0" fontId="23" fillId="5" borderId="1" xfId="0" applyFont="1" applyFill="1" applyBorder="1" applyAlignment="1">
      <alignment horizontal="center" vertical="top"/>
    </xf>
    <xf numFmtId="0" fontId="24" fillId="5" borderId="0" xfId="0" applyFont="1" applyFill="1" applyAlignment="1">
      <alignment horizontal="left"/>
    </xf>
    <xf numFmtId="0" fontId="25" fillId="5" borderId="0" xfId="0" applyFont="1" applyFill="1" applyAlignment="1">
      <alignment horizontal="left"/>
    </xf>
    <xf numFmtId="0" fontId="25" fillId="5" borderId="0" xfId="0" applyFont="1" applyFill="1" applyAlignment="1"/>
    <xf numFmtId="0" fontId="25" fillId="5" borderId="0" xfId="0" applyFont="1" applyFill="1" applyAlignment="1">
      <alignment horizontal="center" vertical="top"/>
    </xf>
    <xf numFmtId="0" fontId="4" fillId="4" borderId="36" xfId="0" applyFont="1" applyFill="1" applyBorder="1" applyAlignment="1" applyProtection="1">
      <alignment horizontal="center" vertical="center"/>
    </xf>
    <xf numFmtId="0" fontId="3" fillId="4" borderId="24" xfId="0" applyFont="1" applyFill="1" applyBorder="1" applyAlignment="1">
      <alignment horizontal="center" vertical="center" wrapText="1"/>
    </xf>
    <xf numFmtId="0" fontId="13" fillId="0" borderId="52" xfId="0" applyFont="1" applyBorder="1" applyAlignment="1">
      <alignment horizontal="left" vertical="center" wrapText="1"/>
    </xf>
    <xf numFmtId="0" fontId="12" fillId="0" borderId="51" xfId="0" applyFont="1" applyBorder="1" applyAlignment="1">
      <alignment horizontal="left" vertical="center" wrapText="1"/>
    </xf>
    <xf numFmtId="0" fontId="4" fillId="4" borderId="31" xfId="0" applyFont="1" applyFill="1" applyBorder="1" applyAlignment="1" applyProtection="1">
      <alignment horizontal="center" vertical="center"/>
    </xf>
    <xf numFmtId="0" fontId="3" fillId="4" borderId="39" xfId="0" applyFont="1" applyFill="1" applyBorder="1" applyAlignment="1">
      <alignment horizontal="center" vertical="center" wrapText="1"/>
    </xf>
    <xf numFmtId="0" fontId="5" fillId="4" borderId="58" xfId="0" applyFont="1" applyFill="1" applyBorder="1" applyAlignment="1">
      <alignment horizontal="center" vertical="center"/>
    </xf>
    <xf numFmtId="0" fontId="4" fillId="4" borderId="68" xfId="0" applyFont="1" applyFill="1" applyBorder="1" applyAlignment="1" applyProtection="1">
      <alignment horizontal="center" vertical="center"/>
    </xf>
    <xf numFmtId="49" fontId="3" fillId="6" borderId="69" xfId="0" applyNumberFormat="1" applyFont="1" applyFill="1" applyBorder="1" applyAlignment="1" applyProtection="1">
      <alignment horizontal="center" vertical="center"/>
    </xf>
    <xf numFmtId="0" fontId="3" fillId="6" borderId="70" xfId="0" applyFont="1" applyFill="1" applyBorder="1" applyAlignment="1">
      <alignment horizontal="center" vertical="center"/>
    </xf>
    <xf numFmtId="0" fontId="3" fillId="4" borderId="59" xfId="0" applyFont="1" applyFill="1" applyBorder="1" applyAlignment="1">
      <alignment horizontal="center" vertical="center" wrapText="1"/>
    </xf>
    <xf numFmtId="0" fontId="3" fillId="6" borderId="72" xfId="0" applyFont="1" applyFill="1" applyBorder="1" applyAlignment="1">
      <alignment horizontal="center" vertical="center"/>
    </xf>
    <xf numFmtId="0" fontId="3" fillId="6" borderId="74" xfId="0" applyFont="1" applyFill="1" applyBorder="1" applyAlignment="1">
      <alignment horizontal="center" vertical="center"/>
    </xf>
    <xf numFmtId="49" fontId="3" fillId="6" borderId="34" xfId="0" applyNumberFormat="1" applyFont="1" applyFill="1" applyBorder="1" applyAlignment="1" applyProtection="1">
      <alignment horizontal="center" vertical="center"/>
    </xf>
    <xf numFmtId="0" fontId="23" fillId="5" borderId="5" xfId="0" applyFont="1" applyFill="1" applyBorder="1" applyAlignment="1">
      <alignment horizontal="left" wrapText="1"/>
    </xf>
    <xf numFmtId="0" fontId="23" fillId="5" borderId="6" xfId="0" applyFont="1" applyFill="1" applyBorder="1" applyAlignment="1">
      <alignment horizontal="center" vertical="top"/>
    </xf>
    <xf numFmtId="0" fontId="23" fillId="5" borderId="75" xfId="0" applyFont="1" applyFill="1" applyBorder="1" applyAlignment="1">
      <alignment horizontal="left" vertical="center"/>
    </xf>
    <xf numFmtId="0" fontId="24" fillId="5" borderId="71" xfId="0" applyFont="1" applyFill="1" applyBorder="1" applyAlignment="1"/>
    <xf numFmtId="0" fontId="23" fillId="4" borderId="71" xfId="0" applyFont="1" applyFill="1" applyBorder="1" applyAlignment="1">
      <alignment horizontal="center" vertical="center"/>
    </xf>
    <xf numFmtId="0" fontId="23" fillId="5" borderId="2" xfId="0" applyFont="1" applyFill="1" applyBorder="1" applyAlignment="1"/>
    <xf numFmtId="0" fontId="23" fillId="5" borderId="1" xfId="0" applyFont="1" applyFill="1" applyBorder="1" applyAlignment="1">
      <alignment horizontal="left" vertical="top" wrapText="1"/>
    </xf>
    <xf numFmtId="0" fontId="23" fillId="5" borderId="6" xfId="0" applyFont="1" applyFill="1" applyBorder="1" applyAlignment="1">
      <alignment horizontal="left" vertical="top" wrapText="1"/>
    </xf>
    <xf numFmtId="0" fontId="24" fillId="5" borderId="71" xfId="0" applyFont="1" applyFill="1" applyBorder="1" applyAlignment="1">
      <alignment wrapText="1"/>
    </xf>
    <xf numFmtId="0" fontId="24" fillId="0" borderId="71" xfId="0" applyFont="1" applyBorder="1" applyAlignment="1" applyProtection="1">
      <alignment horizontal="left" vertical="center" wrapText="1"/>
      <protection locked="0"/>
    </xf>
    <xf numFmtId="0" fontId="24" fillId="5" borderId="0" xfId="0" applyFont="1" applyFill="1" applyAlignment="1">
      <alignment vertical="top" wrapText="1"/>
    </xf>
    <xf numFmtId="0" fontId="24" fillId="5" borderId="81" xfId="0" applyFont="1" applyFill="1" applyBorder="1" applyAlignment="1"/>
    <xf numFmtId="0" fontId="24" fillId="5" borderId="83" xfId="0" applyFont="1" applyFill="1" applyBorder="1" applyAlignment="1">
      <alignment wrapText="1"/>
    </xf>
    <xf numFmtId="0" fontId="24" fillId="5" borderId="84" xfId="0" applyFont="1" applyFill="1" applyBorder="1" applyAlignment="1"/>
    <xf numFmtId="0" fontId="24" fillId="5" borderId="76" xfId="0" applyFont="1" applyFill="1" applyBorder="1" applyAlignment="1">
      <alignment wrapText="1"/>
    </xf>
    <xf numFmtId="0" fontId="24" fillId="5" borderId="85" xfId="0" applyFont="1" applyFill="1" applyBorder="1" applyAlignment="1"/>
    <xf numFmtId="0" fontId="24" fillId="0" borderId="78" xfId="0" applyFont="1" applyBorder="1" applyAlignment="1" applyProtection="1">
      <alignment horizontal="left" vertical="center" wrapText="1"/>
      <protection locked="0"/>
    </xf>
    <xf numFmtId="0" fontId="24" fillId="0" borderId="79" xfId="0" applyFont="1" applyBorder="1" applyAlignment="1" applyProtection="1">
      <alignment horizontal="left" vertical="center"/>
      <protection locked="0"/>
    </xf>
    <xf numFmtId="0" fontId="24" fillId="0" borderId="81" xfId="0" applyFont="1" applyBorder="1" applyAlignment="1" applyProtection="1">
      <alignment horizontal="left" vertical="center"/>
      <protection locked="0"/>
    </xf>
    <xf numFmtId="0" fontId="24" fillId="0" borderId="83" xfId="0" applyFont="1" applyBorder="1" applyAlignment="1" applyProtection="1">
      <alignment horizontal="left" vertical="center" wrapText="1"/>
      <protection locked="0"/>
    </xf>
    <xf numFmtId="0" fontId="24" fillId="0" borderId="84" xfId="0" applyFont="1" applyBorder="1" applyAlignment="1" applyProtection="1">
      <alignment horizontal="left" vertical="center"/>
      <protection locked="0"/>
    </xf>
    <xf numFmtId="0" fontId="23" fillId="4" borderId="76" xfId="0" applyFont="1" applyFill="1" applyBorder="1" applyAlignment="1">
      <alignment horizontal="center" vertical="center"/>
    </xf>
    <xf numFmtId="0" fontId="23" fillId="4" borderId="78" xfId="0" applyFont="1" applyFill="1" applyBorder="1" applyAlignment="1">
      <alignment horizontal="center" vertical="center"/>
    </xf>
    <xf numFmtId="0" fontId="24" fillId="11" borderId="78" xfId="0" applyFont="1" applyFill="1" applyBorder="1" applyAlignment="1">
      <alignment wrapText="1"/>
    </xf>
    <xf numFmtId="0" fontId="24" fillId="11" borderId="79" xfId="0" applyFont="1" applyFill="1" applyBorder="1" applyAlignment="1"/>
    <xf numFmtId="0" fontId="23" fillId="4" borderId="83" xfId="0" applyFont="1" applyFill="1" applyBorder="1" applyAlignment="1">
      <alignment horizontal="center" vertical="center"/>
    </xf>
    <xf numFmtId="0" fontId="31" fillId="0" borderId="0" xfId="0" applyFont="1"/>
    <xf numFmtId="0" fontId="35" fillId="0" borderId="0" xfId="0" applyFont="1" applyAlignment="1">
      <alignment vertical="center"/>
    </xf>
    <xf numFmtId="0" fontId="21" fillId="7" borderId="39" xfId="0" applyFont="1" applyFill="1" applyBorder="1" applyAlignment="1">
      <alignment horizontal="center" vertical="center" wrapText="1"/>
    </xf>
    <xf numFmtId="0" fontId="3" fillId="8" borderId="21" xfId="0" applyFont="1" applyFill="1" applyBorder="1" applyAlignment="1">
      <alignment vertical="center"/>
    </xf>
    <xf numFmtId="0" fontId="21" fillId="0" borderId="26" xfId="0" applyFont="1" applyFill="1" applyBorder="1" applyAlignment="1">
      <alignment horizontal="center" vertical="center" wrapText="1"/>
    </xf>
    <xf numFmtId="0" fontId="12" fillId="0" borderId="44" xfId="0" applyFont="1" applyFill="1" applyBorder="1" applyAlignment="1">
      <alignment vertical="center"/>
    </xf>
    <xf numFmtId="0" fontId="24" fillId="0" borderId="71" xfId="0" applyFont="1" applyBorder="1" applyAlignment="1">
      <alignment horizontal="left" vertical="center" wrapText="1"/>
    </xf>
    <xf numFmtId="0" fontId="4" fillId="4" borderId="116" xfId="0" applyFont="1" applyFill="1" applyBorder="1" applyAlignment="1" applyProtection="1">
      <alignment horizontal="center" vertical="center"/>
    </xf>
    <xf numFmtId="0" fontId="3" fillId="6" borderId="117" xfId="0" applyFont="1" applyFill="1" applyBorder="1" applyAlignment="1">
      <alignment horizontal="center" vertical="center"/>
    </xf>
    <xf numFmtId="0" fontId="4" fillId="4" borderId="118" xfId="0" applyFont="1" applyFill="1" applyBorder="1" applyAlignment="1" applyProtection="1">
      <alignment horizontal="center" vertical="center"/>
    </xf>
    <xf numFmtId="0" fontId="4" fillId="4" borderId="119" xfId="0" applyFont="1" applyFill="1" applyBorder="1" applyAlignment="1" applyProtection="1">
      <alignment horizontal="center" vertical="center"/>
    </xf>
    <xf numFmtId="0" fontId="4" fillId="4" borderId="120" xfId="0" applyFont="1" applyFill="1" applyBorder="1" applyAlignment="1" applyProtection="1">
      <alignment horizontal="center" vertical="center"/>
    </xf>
    <xf numFmtId="0" fontId="4" fillId="4" borderId="121" xfId="0" applyFont="1" applyFill="1" applyBorder="1" applyAlignment="1" applyProtection="1">
      <alignment horizontal="center" vertical="center"/>
    </xf>
    <xf numFmtId="0" fontId="4" fillId="4" borderId="122" xfId="0" applyFont="1" applyFill="1" applyBorder="1" applyAlignment="1" applyProtection="1">
      <alignment horizontal="center" vertical="center"/>
    </xf>
    <xf numFmtId="0" fontId="4" fillId="4" borderId="123" xfId="0" applyFont="1" applyFill="1" applyBorder="1" applyAlignment="1" applyProtection="1">
      <alignment horizontal="center" vertical="center"/>
    </xf>
    <xf numFmtId="0" fontId="4" fillId="4" borderId="124" xfId="0" applyFont="1" applyFill="1" applyBorder="1" applyAlignment="1" applyProtection="1">
      <alignment horizontal="center" vertical="center"/>
    </xf>
    <xf numFmtId="0" fontId="4" fillId="4" borderId="125" xfId="0" applyFont="1" applyFill="1" applyBorder="1" applyAlignment="1" applyProtection="1">
      <alignment horizontal="center" vertical="center"/>
    </xf>
    <xf numFmtId="0" fontId="4" fillId="4" borderId="126" xfId="0" applyFont="1" applyFill="1" applyBorder="1" applyAlignment="1" applyProtection="1">
      <alignment horizontal="center" vertical="center"/>
    </xf>
    <xf numFmtId="0" fontId="4" fillId="4" borderId="127" xfId="0" applyFont="1" applyFill="1" applyBorder="1" applyAlignment="1" applyProtection="1">
      <alignment horizontal="center" vertical="center"/>
    </xf>
    <xf numFmtId="0" fontId="4" fillId="4" borderId="128" xfId="0" applyFont="1" applyFill="1" applyBorder="1" applyAlignment="1" applyProtection="1">
      <alignment horizontal="center" vertical="center"/>
    </xf>
    <xf numFmtId="0" fontId="16" fillId="0" borderId="117" xfId="0" applyFont="1" applyBorder="1" applyAlignment="1" applyProtection="1">
      <alignment horizontal="center" vertical="center"/>
      <protection locked="0"/>
    </xf>
    <xf numFmtId="0" fontId="23" fillId="5" borderId="1" xfId="0" applyFont="1" applyFill="1" applyBorder="1" applyAlignment="1">
      <alignment vertical="center" wrapText="1"/>
    </xf>
    <xf numFmtId="0" fontId="23" fillId="5" borderId="6" xfId="0" applyFont="1" applyFill="1" applyBorder="1" applyAlignment="1">
      <alignment vertical="center" wrapText="1"/>
    </xf>
    <xf numFmtId="0" fontId="24" fillId="0" borderId="88" xfId="0" applyFont="1" applyBorder="1" applyAlignment="1">
      <alignment horizontal="left" vertical="center" wrapText="1"/>
    </xf>
    <xf numFmtId="0" fontId="24" fillId="0" borderId="89" xfId="0" applyFont="1" applyBorder="1" applyAlignment="1">
      <alignment horizontal="left" vertical="center" wrapText="1"/>
    </xf>
    <xf numFmtId="0" fontId="24" fillId="0" borderId="90" xfId="0" applyFont="1" applyBorder="1" applyAlignment="1">
      <alignment horizontal="left" vertical="center" wrapText="1"/>
    </xf>
    <xf numFmtId="0" fontId="24" fillId="0" borderId="91" xfId="0" applyFont="1" applyBorder="1" applyAlignment="1">
      <alignment horizontal="left" vertical="center" wrapText="1"/>
    </xf>
    <xf numFmtId="0" fontId="24" fillId="0" borderId="78" xfId="0" applyFont="1" applyBorder="1" applyAlignment="1">
      <alignment horizontal="left" vertical="center" wrapText="1"/>
    </xf>
    <xf numFmtId="0" fontId="24" fillId="0" borderId="83" xfId="0" applyFont="1" applyBorder="1" applyAlignment="1">
      <alignment horizontal="left" vertical="center" wrapText="1"/>
    </xf>
    <xf numFmtId="0" fontId="25" fillId="5" borderId="0" xfId="0" applyFont="1" applyFill="1" applyAlignment="1">
      <alignment vertical="center" wrapText="1"/>
    </xf>
    <xf numFmtId="0" fontId="4" fillId="6" borderId="7" xfId="0" applyFont="1" applyFill="1" applyBorder="1" applyAlignment="1" applyProtection="1">
      <alignment horizontal="center" vertical="center"/>
    </xf>
    <xf numFmtId="0" fontId="24" fillId="5" borderId="71" xfId="0" applyFont="1" applyFill="1" applyBorder="1" applyAlignment="1">
      <alignment horizontal="left" vertical="center" wrapText="1"/>
    </xf>
    <xf numFmtId="0" fontId="4" fillId="4" borderId="18" xfId="0" applyFont="1" applyFill="1" applyBorder="1" applyAlignment="1" applyProtection="1">
      <alignment horizontal="center" vertical="center"/>
    </xf>
    <xf numFmtId="0" fontId="3" fillId="4" borderId="58" xfId="0" applyFont="1" applyFill="1" applyBorder="1" applyAlignment="1">
      <alignment horizontal="center" vertical="center"/>
    </xf>
    <xf numFmtId="0" fontId="3" fillId="4" borderId="11" xfId="0" applyFont="1" applyFill="1" applyBorder="1" applyAlignment="1">
      <alignment horizontal="center" vertical="center"/>
    </xf>
    <xf numFmtId="0" fontId="10" fillId="3" borderId="17" xfId="0" applyFont="1" applyFill="1" applyBorder="1" applyAlignment="1">
      <alignment vertical="center"/>
    </xf>
    <xf numFmtId="0" fontId="10" fillId="3" borderId="33" xfId="0" applyFont="1" applyFill="1" applyBorder="1" applyAlignment="1">
      <alignment vertical="center"/>
    </xf>
    <xf numFmtId="0" fontId="10" fillId="0" borderId="0" xfId="0" applyFont="1" applyFill="1" applyBorder="1" applyAlignment="1">
      <alignment vertical="center"/>
    </xf>
    <xf numFmtId="49" fontId="6" fillId="0" borderId="0" xfId="1" applyNumberFormat="1" applyFont="1" applyFill="1" applyBorder="1" applyAlignment="1">
      <alignment horizontal="center" vertical="center"/>
    </xf>
    <xf numFmtId="0" fontId="4" fillId="0" borderId="0" xfId="0" applyFont="1" applyFill="1" applyBorder="1" applyAlignment="1" applyProtection="1">
      <alignment horizontal="center" vertical="center"/>
      <protection locked="0"/>
    </xf>
    <xf numFmtId="0" fontId="3" fillId="0" borderId="0" xfId="0" applyFont="1" applyFill="1" applyBorder="1" applyAlignment="1">
      <alignment vertical="top"/>
    </xf>
    <xf numFmtId="0" fontId="10" fillId="0" borderId="0" xfId="0" applyFont="1" applyFill="1" applyBorder="1" applyAlignment="1">
      <alignment horizontal="left" vertical="center"/>
    </xf>
    <xf numFmtId="0" fontId="25" fillId="0" borderId="0" xfId="0" applyFont="1" applyFill="1" applyAlignment="1"/>
    <xf numFmtId="0" fontId="26" fillId="5" borderId="28" xfId="0" applyFont="1" applyFill="1" applyBorder="1" applyAlignment="1">
      <alignment horizontal="left" vertical="center" wrapText="1"/>
    </xf>
    <xf numFmtId="0" fontId="3" fillId="4" borderId="48" xfId="0" applyFont="1" applyFill="1" applyBorder="1" applyAlignment="1">
      <alignment horizontal="center" vertical="center" wrapText="1"/>
    </xf>
    <xf numFmtId="0" fontId="44" fillId="3" borderId="17" xfId="0" applyFont="1" applyFill="1" applyBorder="1" applyAlignment="1">
      <alignment vertical="center"/>
    </xf>
    <xf numFmtId="0" fontId="4" fillId="5" borderId="116" xfId="0" applyFont="1" applyFill="1" applyBorder="1" applyAlignment="1" applyProtection="1">
      <alignment horizontal="center" vertical="center"/>
      <protection locked="0"/>
    </xf>
    <xf numFmtId="0" fontId="4" fillId="5" borderId="124" xfId="0" applyFont="1" applyFill="1" applyBorder="1" applyAlignment="1" applyProtection="1">
      <alignment horizontal="center" vertical="center"/>
      <protection locked="0"/>
    </xf>
    <xf numFmtId="0" fontId="4" fillId="5" borderId="130" xfId="0" applyFont="1" applyFill="1" applyBorder="1" applyAlignment="1" applyProtection="1">
      <alignment horizontal="center" vertical="center"/>
      <protection locked="0"/>
    </xf>
    <xf numFmtId="0" fontId="4" fillId="5" borderId="131" xfId="0" applyFont="1" applyFill="1" applyBorder="1" applyAlignment="1" applyProtection="1">
      <alignment horizontal="center" vertical="center"/>
      <protection locked="0"/>
    </xf>
    <xf numFmtId="0" fontId="4" fillId="4" borderId="132" xfId="0" applyFont="1" applyFill="1" applyBorder="1" applyAlignment="1" applyProtection="1">
      <alignment horizontal="center" vertical="center"/>
    </xf>
    <xf numFmtId="0" fontId="4" fillId="4" borderId="133" xfId="0" applyFont="1" applyFill="1" applyBorder="1" applyAlignment="1" applyProtection="1">
      <alignment horizontal="center" vertical="center"/>
    </xf>
    <xf numFmtId="0" fontId="4" fillId="4" borderId="134" xfId="0" applyFont="1" applyFill="1" applyBorder="1" applyAlignment="1" applyProtection="1">
      <alignment horizontal="center" vertical="center"/>
    </xf>
    <xf numFmtId="0" fontId="4" fillId="4" borderId="135" xfId="0" applyFont="1" applyFill="1" applyBorder="1" applyAlignment="1" applyProtection="1">
      <alignment horizontal="center" vertical="center"/>
    </xf>
    <xf numFmtId="0" fontId="4" fillId="4" borderId="136" xfId="0" applyFont="1" applyFill="1" applyBorder="1" applyAlignment="1" applyProtection="1">
      <alignment horizontal="center" vertical="center"/>
    </xf>
    <xf numFmtId="0" fontId="4" fillId="4" borderId="137" xfId="0" applyFont="1" applyFill="1" applyBorder="1" applyAlignment="1" applyProtection="1">
      <alignment horizontal="center" vertical="center"/>
    </xf>
    <xf numFmtId="0" fontId="4" fillId="4" borderId="138" xfId="0" applyFont="1" applyFill="1" applyBorder="1" applyAlignment="1" applyProtection="1">
      <alignment horizontal="center" vertical="center"/>
    </xf>
    <xf numFmtId="0" fontId="4" fillId="4" borderId="139" xfId="0" applyFont="1" applyFill="1" applyBorder="1" applyAlignment="1" applyProtection="1">
      <alignment horizontal="center" vertical="center"/>
    </xf>
    <xf numFmtId="0" fontId="4" fillId="4" borderId="140" xfId="0" applyFont="1" applyFill="1" applyBorder="1" applyAlignment="1" applyProtection="1">
      <alignment horizontal="center" vertical="center"/>
    </xf>
    <xf numFmtId="0" fontId="4" fillId="5" borderId="132" xfId="0" applyFont="1" applyFill="1" applyBorder="1" applyAlignment="1" applyProtection="1">
      <alignment horizontal="center" vertical="center"/>
      <protection locked="0"/>
    </xf>
    <xf numFmtId="0" fontId="4" fillId="5" borderId="133" xfId="0" applyFont="1" applyFill="1" applyBorder="1" applyAlignment="1" applyProtection="1">
      <alignment horizontal="center" vertical="center"/>
      <protection locked="0"/>
    </xf>
    <xf numFmtId="0" fontId="4" fillId="5" borderId="134" xfId="0" applyFont="1" applyFill="1" applyBorder="1" applyAlignment="1" applyProtection="1">
      <alignment horizontal="center" vertical="center"/>
      <protection locked="0"/>
    </xf>
    <xf numFmtId="0" fontId="4" fillId="5" borderId="141" xfId="0" applyFont="1" applyFill="1" applyBorder="1" applyAlignment="1" applyProtection="1">
      <alignment horizontal="center" vertical="center"/>
      <protection locked="0"/>
    </xf>
    <xf numFmtId="0" fontId="4" fillId="5" borderId="142" xfId="0" applyFont="1" applyFill="1" applyBorder="1" applyAlignment="1" applyProtection="1">
      <alignment horizontal="center" vertical="center"/>
      <protection locked="0"/>
    </xf>
    <xf numFmtId="0" fontId="4" fillId="5" borderId="143" xfId="0" applyFont="1" applyFill="1" applyBorder="1" applyAlignment="1" applyProtection="1">
      <alignment horizontal="center" vertical="center"/>
      <protection locked="0"/>
    </xf>
    <xf numFmtId="0" fontId="4" fillId="5" borderId="144" xfId="0" applyFont="1" applyFill="1" applyBorder="1" applyAlignment="1" applyProtection="1">
      <alignment horizontal="center" vertical="center"/>
      <protection locked="0"/>
    </xf>
    <xf numFmtId="0" fontId="4" fillId="5" borderId="145" xfId="0" applyFont="1" applyFill="1" applyBorder="1" applyAlignment="1" applyProtection="1">
      <alignment horizontal="center" vertical="center"/>
      <protection locked="0"/>
    </xf>
    <xf numFmtId="0" fontId="21" fillId="0" borderId="0" xfId="0" applyFont="1" applyAlignment="1">
      <alignment horizontal="left" vertical="top" wrapText="1"/>
    </xf>
    <xf numFmtId="0" fontId="18" fillId="11" borderId="48" xfId="0" applyFont="1" applyFill="1" applyBorder="1" applyAlignment="1">
      <alignment horizontal="left" vertical="top" wrapText="1"/>
    </xf>
    <xf numFmtId="0" fontId="18" fillId="6" borderId="37" xfId="0" applyFont="1" applyFill="1" applyBorder="1" applyAlignment="1">
      <alignment horizontal="left" vertical="top" wrapText="1"/>
    </xf>
    <xf numFmtId="0" fontId="33" fillId="0" borderId="0" xfId="0" applyFont="1" applyAlignment="1">
      <alignment horizontal="left" vertical="top" wrapText="1"/>
    </xf>
    <xf numFmtId="0" fontId="18" fillId="0" borderId="0" xfId="0" applyFont="1" applyAlignment="1">
      <alignment horizontal="left" vertical="top" wrapText="1"/>
    </xf>
    <xf numFmtId="0" fontId="3" fillId="0" borderId="5" xfId="0" applyFont="1" applyBorder="1" applyAlignment="1">
      <alignment wrapText="1"/>
    </xf>
    <xf numFmtId="0" fontId="19" fillId="0" borderId="75" xfId="0" applyFont="1" applyBorder="1" applyAlignment="1">
      <alignment wrapText="1"/>
    </xf>
    <xf numFmtId="0" fontId="3" fillId="0" borderId="5" xfId="0" applyFont="1" applyBorder="1"/>
    <xf numFmtId="0" fontId="3" fillId="0" borderId="75" xfId="0" applyFont="1" applyBorder="1"/>
    <xf numFmtId="0" fontId="21" fillId="6" borderId="11" xfId="0" applyFont="1" applyFill="1" applyBorder="1" applyAlignment="1">
      <alignment horizontal="left" vertical="top" wrapText="1"/>
    </xf>
    <xf numFmtId="0" fontId="12" fillId="6" borderId="46" xfId="0" applyFont="1" applyFill="1" applyBorder="1" applyAlignment="1">
      <alignment vertical="center"/>
    </xf>
    <xf numFmtId="0" fontId="12" fillId="0" borderId="11" xfId="0" applyFont="1" applyBorder="1" applyAlignment="1">
      <alignment horizontal="center" vertical="center"/>
    </xf>
    <xf numFmtId="0" fontId="13" fillId="0" borderId="28" xfId="0" applyFont="1" applyBorder="1" applyAlignment="1">
      <alignment horizontal="left" wrapText="1"/>
    </xf>
    <xf numFmtId="0" fontId="13" fillId="0" borderId="49" xfId="0" applyFont="1" applyBorder="1" applyAlignment="1">
      <alignment horizontal="left" wrapText="1"/>
    </xf>
    <xf numFmtId="0" fontId="13" fillId="0" borderId="30" xfId="0" applyFont="1" applyBorder="1" applyAlignment="1">
      <alignment horizontal="left" wrapText="1"/>
    </xf>
    <xf numFmtId="0" fontId="21" fillId="6" borderId="50" xfId="0" applyFont="1" applyFill="1" applyBorder="1" applyAlignment="1">
      <alignment horizontal="left" wrapText="1"/>
    </xf>
    <xf numFmtId="0" fontId="13" fillId="0" borderId="29" xfId="0" applyFont="1" applyBorder="1" applyAlignment="1">
      <alignment horizontal="left" wrapText="1"/>
    </xf>
    <xf numFmtId="0" fontId="12" fillId="0" borderId="0" xfId="0" applyFont="1" applyAlignment="1">
      <alignment horizontal="left" wrapText="1"/>
    </xf>
    <xf numFmtId="0" fontId="13" fillId="0" borderId="0" xfId="0" applyFont="1" applyAlignment="1">
      <alignment horizontal="left" wrapText="1"/>
    </xf>
    <xf numFmtId="0" fontId="45" fillId="0" borderId="0" xfId="0" applyFont="1" applyFill="1" applyBorder="1" applyAlignment="1">
      <alignment horizontal="center"/>
    </xf>
    <xf numFmtId="0" fontId="45" fillId="0" borderId="47" xfId="0" applyFont="1" applyFill="1" applyBorder="1" applyAlignment="1">
      <alignment horizontal="center"/>
    </xf>
    <xf numFmtId="0" fontId="45" fillId="0" borderId="0" xfId="0" applyFont="1" applyFill="1" applyBorder="1"/>
    <xf numFmtId="0" fontId="34" fillId="0" borderId="0" xfId="0" applyFont="1" applyFill="1" applyBorder="1" applyAlignment="1">
      <alignment vertical="center"/>
    </xf>
    <xf numFmtId="0" fontId="36" fillId="0" borderId="0" xfId="0" applyFont="1" applyFill="1" applyBorder="1"/>
    <xf numFmtId="0" fontId="24" fillId="0" borderId="55" xfId="0" applyFont="1" applyBorder="1" applyAlignment="1">
      <alignment horizontal="left" vertical="center" wrapText="1"/>
    </xf>
    <xf numFmtId="0" fontId="3" fillId="4" borderId="24" xfId="0" applyFont="1" applyFill="1" applyBorder="1" applyAlignment="1">
      <alignment horizontal="center" vertical="center"/>
    </xf>
    <xf numFmtId="0" fontId="3" fillId="4" borderId="26" xfId="0" applyFont="1" applyFill="1" applyBorder="1" applyAlignment="1">
      <alignment horizontal="center" vertical="center"/>
    </xf>
    <xf numFmtId="0" fontId="3" fillId="0" borderId="0" xfId="0" applyFont="1" applyAlignment="1">
      <alignment horizontal="center" wrapText="1"/>
    </xf>
    <xf numFmtId="0" fontId="23" fillId="5" borderId="3" xfId="0" applyFont="1" applyFill="1" applyBorder="1" applyAlignment="1">
      <alignment horizontal="center"/>
    </xf>
    <xf numFmtId="0" fontId="23" fillId="5" borderId="4" xfId="0" applyFont="1" applyFill="1" applyBorder="1" applyAlignment="1">
      <alignment horizontal="center"/>
    </xf>
    <xf numFmtId="0" fontId="26" fillId="3" borderId="45" xfId="0" applyFont="1" applyFill="1" applyBorder="1" applyAlignment="1">
      <alignment horizontal="left" vertical="center"/>
    </xf>
    <xf numFmtId="0" fontId="26" fillId="3" borderId="86" xfId="0" applyFont="1" applyFill="1" applyBorder="1" applyAlignment="1">
      <alignment horizontal="left" vertical="center"/>
    </xf>
    <xf numFmtId="0" fontId="26" fillId="3" borderId="87" xfId="0" applyFont="1" applyFill="1" applyBorder="1" applyAlignment="1">
      <alignment horizontal="left" vertical="center"/>
    </xf>
    <xf numFmtId="0" fontId="24" fillId="11" borderId="55" xfId="0" applyFont="1" applyFill="1" applyBorder="1" applyAlignment="1">
      <alignment vertical="center"/>
    </xf>
    <xf numFmtId="0" fontId="24" fillId="11" borderId="56" xfId="0" applyFont="1" applyFill="1" applyBorder="1" applyAlignment="1">
      <alignment vertical="center"/>
    </xf>
    <xf numFmtId="0" fontId="24" fillId="11" borderId="57" xfId="0" applyFont="1" applyFill="1" applyBorder="1" applyAlignment="1">
      <alignment vertical="center"/>
    </xf>
    <xf numFmtId="0" fontId="26" fillId="3" borderId="92" xfId="0" applyFont="1" applyFill="1" applyBorder="1" applyAlignment="1">
      <alignment horizontal="left" vertical="center"/>
    </xf>
    <xf numFmtId="0" fontId="24" fillId="11" borderId="77" xfId="0" applyFont="1" applyFill="1" applyBorder="1" applyAlignment="1">
      <alignment vertical="center"/>
    </xf>
    <xf numFmtId="0" fontId="24" fillId="11" borderId="80" xfId="0" applyFont="1" applyFill="1" applyBorder="1" applyAlignment="1">
      <alignment vertical="center"/>
    </xf>
    <xf numFmtId="0" fontId="24" fillId="11" borderId="82" xfId="0" applyFont="1" applyFill="1" applyBorder="1" applyAlignment="1">
      <alignment vertical="center"/>
    </xf>
    <xf numFmtId="0" fontId="24" fillId="0" borderId="95" xfId="0" applyFont="1" applyBorder="1" applyAlignment="1">
      <alignment horizontal="left" vertical="top" wrapText="1"/>
    </xf>
    <xf numFmtId="0" fontId="24" fillId="0" borderId="96" xfId="0" applyFont="1" applyBorder="1" applyAlignment="1">
      <alignment horizontal="left" vertical="top" wrapText="1"/>
    </xf>
    <xf numFmtId="0" fontId="24" fillId="0" borderId="97" xfId="0" applyFont="1" applyBorder="1" applyAlignment="1">
      <alignment horizontal="left" vertical="top" wrapText="1"/>
    </xf>
    <xf numFmtId="0" fontId="24" fillId="0" borderId="98" xfId="0" applyFont="1" applyBorder="1" applyAlignment="1">
      <alignment horizontal="left" vertical="top" wrapText="1"/>
    </xf>
    <xf numFmtId="0" fontId="24" fillId="0" borderId="0" xfId="0" applyFont="1" applyBorder="1" applyAlignment="1">
      <alignment horizontal="left" vertical="top" wrapText="1"/>
    </xf>
    <xf numFmtId="0" fontId="24" fillId="0" borderId="99" xfId="0" applyFont="1" applyBorder="1" applyAlignment="1">
      <alignment horizontal="left" vertical="top" wrapText="1"/>
    </xf>
    <xf numFmtId="0" fontId="24" fillId="0" borderId="100" xfId="0" applyFont="1" applyBorder="1" applyAlignment="1">
      <alignment horizontal="left" vertical="top" wrapText="1"/>
    </xf>
    <xf numFmtId="0" fontId="24" fillId="0" borderId="101" xfId="0" applyFont="1" applyBorder="1" applyAlignment="1">
      <alignment horizontal="left" vertical="top" wrapText="1"/>
    </xf>
    <xf numFmtId="0" fontId="24" fillId="0" borderId="102" xfId="0" applyFont="1" applyBorder="1" applyAlignment="1">
      <alignment horizontal="left" vertical="top" wrapText="1"/>
    </xf>
    <xf numFmtId="0" fontId="39" fillId="0" borderId="95" xfId="0" applyFont="1" applyBorder="1" applyAlignment="1" applyProtection="1">
      <alignment horizontal="left" vertical="top"/>
      <protection locked="0"/>
    </xf>
    <xf numFmtId="0" fontId="39" fillId="0" borderId="96" xfId="0" applyFont="1" applyBorder="1" applyAlignment="1" applyProtection="1">
      <alignment horizontal="left" vertical="top"/>
      <protection locked="0"/>
    </xf>
    <xf numFmtId="0" fontId="39" fillId="0" borderId="97" xfId="0" applyFont="1" applyBorder="1" applyAlignment="1" applyProtection="1">
      <alignment horizontal="left" vertical="top"/>
      <protection locked="0"/>
    </xf>
    <xf numFmtId="0" fontId="39" fillId="0" borderId="98" xfId="0" applyFont="1" applyBorder="1" applyAlignment="1" applyProtection="1">
      <alignment horizontal="left" vertical="top"/>
      <protection locked="0"/>
    </xf>
    <xf numFmtId="0" fontId="39" fillId="0" borderId="0" xfId="0" applyFont="1" applyBorder="1" applyAlignment="1" applyProtection="1">
      <alignment horizontal="left" vertical="top"/>
      <protection locked="0"/>
    </xf>
    <xf numFmtId="0" fontId="39" fillId="0" borderId="99" xfId="0" applyFont="1" applyBorder="1" applyAlignment="1" applyProtection="1">
      <alignment horizontal="left" vertical="top"/>
      <protection locked="0"/>
    </xf>
    <xf numFmtId="0" fontId="39" fillId="0" borderId="100" xfId="0" applyFont="1" applyBorder="1" applyAlignment="1" applyProtection="1">
      <alignment horizontal="left" vertical="top"/>
      <protection locked="0"/>
    </xf>
    <xf numFmtId="0" fontId="39" fillId="0" borderId="101" xfId="0" applyFont="1" applyBorder="1" applyAlignment="1" applyProtection="1">
      <alignment horizontal="left" vertical="top"/>
      <protection locked="0"/>
    </xf>
    <xf numFmtId="0" fontId="39" fillId="0" borderId="102" xfId="0" applyFont="1" applyBorder="1" applyAlignment="1" applyProtection="1">
      <alignment horizontal="left" vertical="top"/>
      <protection locked="0"/>
    </xf>
    <xf numFmtId="0" fontId="30" fillId="12" borderId="93" xfId="0" applyFont="1" applyFill="1" applyBorder="1" applyAlignment="1">
      <alignment horizontal="center" vertical="top" wrapText="1"/>
    </xf>
    <xf numFmtId="0" fontId="30" fillId="12" borderId="0" xfId="0" applyFont="1" applyFill="1" applyBorder="1" applyAlignment="1">
      <alignment horizontal="center" vertical="top" wrapText="1"/>
    </xf>
    <xf numFmtId="0" fontId="30" fillId="12" borderId="94" xfId="0" applyFont="1" applyFill="1" applyBorder="1" applyAlignment="1">
      <alignment horizontal="center" vertical="top" wrapText="1"/>
    </xf>
    <xf numFmtId="0" fontId="30" fillId="12" borderId="0" xfId="0" applyFont="1" applyFill="1" applyBorder="1" applyAlignment="1">
      <alignment horizontal="left" vertical="top" wrapText="1"/>
    </xf>
    <xf numFmtId="0" fontId="30" fillId="12" borderId="66" xfId="0" applyFont="1" applyFill="1" applyBorder="1" applyAlignment="1">
      <alignment horizontal="left" vertical="top" wrapText="1"/>
    </xf>
    <xf numFmtId="0" fontId="29" fillId="0" borderId="103" xfId="0" applyFont="1" applyBorder="1" applyAlignment="1">
      <alignment horizontal="left" vertical="top" wrapText="1"/>
    </xf>
    <xf numFmtId="0" fontId="29" fillId="0" borderId="104" xfId="0" applyFont="1" applyBorder="1" applyAlignment="1">
      <alignment horizontal="left" vertical="top" wrapText="1"/>
    </xf>
    <xf numFmtId="0" fontId="29" fillId="0" borderId="105" xfId="0" applyFont="1" applyBorder="1" applyAlignment="1">
      <alignment horizontal="left" vertical="top" wrapText="1"/>
    </xf>
    <xf numFmtId="0" fontId="29" fillId="0" borderId="106" xfId="0" applyFont="1" applyBorder="1" applyAlignment="1">
      <alignment horizontal="left" vertical="top" wrapText="1"/>
    </xf>
    <xf numFmtId="0" fontId="29" fillId="0" borderId="0" xfId="0" applyFont="1" applyBorder="1" applyAlignment="1">
      <alignment horizontal="left" vertical="top" wrapText="1"/>
    </xf>
    <xf numFmtId="0" fontId="29" fillId="0" borderId="107" xfId="0" applyFont="1" applyBorder="1" applyAlignment="1">
      <alignment horizontal="left" vertical="top" wrapText="1"/>
    </xf>
    <xf numFmtId="0" fontId="29" fillId="0" borderId="108" xfId="0" applyFont="1" applyBorder="1" applyAlignment="1">
      <alignment horizontal="left" vertical="top" wrapText="1"/>
    </xf>
    <xf numFmtId="0" fontId="29" fillId="0" borderId="109" xfId="0" applyFont="1" applyBorder="1" applyAlignment="1">
      <alignment horizontal="left" vertical="top" wrapText="1"/>
    </xf>
    <xf numFmtId="0" fontId="29" fillId="0" borderId="110" xfId="0" applyFont="1" applyBorder="1" applyAlignment="1">
      <alignment horizontal="left" vertical="top" wrapText="1"/>
    </xf>
    <xf numFmtId="0" fontId="37" fillId="13" borderId="111" xfId="0" applyFont="1" applyFill="1" applyBorder="1" applyAlignment="1">
      <alignment horizontal="center" vertical="center" wrapText="1"/>
    </xf>
    <xf numFmtId="0" fontId="37" fillId="13" borderId="112" xfId="0" applyFont="1" applyFill="1" applyBorder="1" applyAlignment="1">
      <alignment horizontal="center" vertical="center" wrapText="1"/>
    </xf>
    <xf numFmtId="0" fontId="37" fillId="13" borderId="114" xfId="0" applyFont="1" applyFill="1" applyBorder="1" applyAlignment="1">
      <alignment horizontal="center" vertical="center" wrapText="1"/>
    </xf>
    <xf numFmtId="0" fontId="37" fillId="13" borderId="113" xfId="0" applyFont="1" applyFill="1" applyBorder="1" applyAlignment="1">
      <alignment horizontal="center" vertical="center" wrapText="1"/>
    </xf>
    <xf numFmtId="0" fontId="38" fillId="0" borderId="103" xfId="0" applyFont="1" applyBorder="1" applyAlignment="1" applyProtection="1">
      <alignment horizontal="left" vertical="top" wrapText="1"/>
      <protection locked="0"/>
    </xf>
    <xf numFmtId="0" fontId="38" fillId="0" borderId="104" xfId="0" applyFont="1" applyBorder="1" applyAlignment="1" applyProtection="1">
      <alignment horizontal="left" vertical="top" wrapText="1"/>
      <protection locked="0"/>
    </xf>
    <xf numFmtId="0" fontId="38" fillId="0" borderId="105" xfId="0" applyFont="1" applyBorder="1" applyAlignment="1" applyProtection="1">
      <alignment horizontal="left" vertical="top" wrapText="1"/>
      <protection locked="0"/>
    </xf>
    <xf numFmtId="0" fontId="38" fillId="0" borderId="106" xfId="0" applyFont="1" applyBorder="1" applyAlignment="1" applyProtection="1">
      <alignment horizontal="left" vertical="top" wrapText="1"/>
      <protection locked="0"/>
    </xf>
    <xf numFmtId="0" fontId="38" fillId="0" borderId="0" xfId="0" applyFont="1" applyBorder="1" applyAlignment="1" applyProtection="1">
      <alignment horizontal="left" vertical="top" wrapText="1"/>
      <protection locked="0"/>
    </xf>
    <xf numFmtId="0" fontId="38" fillId="0" borderId="107" xfId="0" applyFont="1" applyBorder="1" applyAlignment="1" applyProtection="1">
      <alignment horizontal="left" vertical="top" wrapText="1"/>
      <protection locked="0"/>
    </xf>
    <xf numFmtId="0" fontId="38" fillId="0" borderId="108" xfId="0" applyFont="1" applyBorder="1" applyAlignment="1" applyProtection="1">
      <alignment horizontal="left" vertical="top" wrapText="1"/>
      <protection locked="0"/>
    </xf>
    <xf numFmtId="0" fontId="38" fillId="0" borderId="109" xfId="0" applyFont="1" applyBorder="1" applyAlignment="1" applyProtection="1">
      <alignment horizontal="left" vertical="top" wrapText="1"/>
      <protection locked="0"/>
    </xf>
    <xf numFmtId="0" fontId="38" fillId="0" borderId="110" xfId="0" applyFont="1" applyBorder="1" applyAlignment="1" applyProtection="1">
      <alignment horizontal="left" vertical="top" wrapText="1"/>
      <protection locked="0"/>
    </xf>
    <xf numFmtId="0" fontId="16" fillId="7" borderId="26" xfId="0" applyFont="1" applyFill="1" applyBorder="1" applyAlignment="1">
      <alignment horizontal="center" vertical="center" wrapText="1"/>
    </xf>
    <xf numFmtId="49" fontId="6" fillId="4" borderId="12" xfId="1" applyNumberFormat="1" applyFont="1" applyFill="1" applyBorder="1" applyAlignment="1">
      <alignment horizontal="center" vertical="center"/>
    </xf>
    <xf numFmtId="49" fontId="6" fillId="4" borderId="31" xfId="1" applyNumberFormat="1" applyFont="1" applyFill="1" applyBorder="1" applyAlignment="1">
      <alignment horizontal="center" vertical="center"/>
    </xf>
    <xf numFmtId="0" fontId="21" fillId="2" borderId="24" xfId="0" applyFont="1" applyFill="1" applyBorder="1" applyAlignment="1">
      <alignment horizontal="left" vertical="top" wrapText="1"/>
    </xf>
    <xf numFmtId="0" fontId="21" fillId="2" borderId="26" xfId="0" applyFont="1" applyFill="1" applyBorder="1" applyAlignment="1">
      <alignment horizontal="left" vertical="top" wrapText="1"/>
    </xf>
    <xf numFmtId="0" fontId="3" fillId="4" borderId="24" xfId="0" applyFont="1" applyFill="1" applyBorder="1" applyAlignment="1">
      <alignment horizontal="center" vertical="center"/>
    </xf>
    <xf numFmtId="0" fontId="3" fillId="4" borderId="26" xfId="0" applyFont="1" applyFill="1" applyBorder="1" applyAlignment="1">
      <alignment horizontal="center" vertical="center"/>
    </xf>
    <xf numFmtId="0" fontId="12" fillId="2" borderId="24" xfId="0" applyFont="1" applyFill="1" applyBorder="1" applyAlignment="1">
      <alignment horizontal="left" wrapText="1"/>
    </xf>
    <xf numFmtId="0" fontId="16" fillId="7" borderId="39" xfId="0" applyFont="1" applyFill="1" applyBorder="1" applyAlignment="1">
      <alignment horizontal="center" vertical="center" wrapText="1"/>
    </xf>
    <xf numFmtId="49" fontId="6" fillId="4" borderId="10" xfId="1" applyNumberFormat="1" applyFont="1" applyFill="1" applyBorder="1" applyAlignment="1">
      <alignment horizontal="center" vertical="center"/>
    </xf>
    <xf numFmtId="0" fontId="12" fillId="6" borderId="37" xfId="0" applyFont="1" applyFill="1" applyBorder="1" applyAlignment="1">
      <alignment horizontal="center" vertical="center"/>
    </xf>
    <xf numFmtId="0" fontId="12" fillId="6" borderId="129" xfId="0" applyFont="1" applyFill="1" applyBorder="1" applyAlignment="1">
      <alignment horizontal="center" vertical="center"/>
    </xf>
    <xf numFmtId="0" fontId="12" fillId="0" borderId="37" xfId="0" applyFont="1" applyBorder="1" applyAlignment="1">
      <alignment horizontal="center" vertical="center"/>
    </xf>
    <xf numFmtId="0" fontId="12" fillId="0" borderId="129" xfId="0" applyFont="1" applyBorder="1" applyAlignment="1">
      <alignment horizontal="center" vertical="center"/>
    </xf>
    <xf numFmtId="0" fontId="12" fillId="6" borderId="46" xfId="0" applyFont="1" applyFill="1" applyBorder="1" applyAlignment="1">
      <alignment horizontal="center" vertical="center"/>
    </xf>
    <xf numFmtId="0" fontId="10" fillId="3" borderId="54" xfId="0" applyFont="1" applyFill="1" applyBorder="1" applyAlignment="1">
      <alignment horizontal="left" vertical="center"/>
    </xf>
    <xf numFmtId="0" fontId="10" fillId="3" borderId="63" xfId="0" applyFont="1" applyFill="1" applyBorder="1" applyAlignment="1">
      <alignment horizontal="left" vertical="center"/>
    </xf>
    <xf numFmtId="0" fontId="10" fillId="3" borderId="19" xfId="0" applyFont="1" applyFill="1" applyBorder="1" applyAlignment="1">
      <alignment horizontal="left" vertical="center"/>
    </xf>
    <xf numFmtId="0" fontId="10" fillId="3" borderId="50" xfId="0" applyFont="1" applyFill="1" applyBorder="1" applyAlignment="1">
      <alignment horizontal="left" vertical="center"/>
    </xf>
    <xf numFmtId="0" fontId="21" fillId="2" borderId="39" xfId="0" applyFont="1" applyFill="1" applyBorder="1" applyAlignment="1">
      <alignment horizontal="left" vertical="top" wrapText="1"/>
    </xf>
    <xf numFmtId="0" fontId="12" fillId="2" borderId="39" xfId="0" applyFont="1" applyFill="1" applyBorder="1" applyAlignment="1">
      <alignment horizontal="left" wrapText="1"/>
    </xf>
    <xf numFmtId="0" fontId="12" fillId="2" borderId="26" xfId="0" applyFont="1" applyFill="1" applyBorder="1" applyAlignment="1">
      <alignment horizontal="left" wrapText="1"/>
    </xf>
    <xf numFmtId="0" fontId="3" fillId="4" borderId="39" xfId="0" applyFont="1" applyFill="1" applyBorder="1" applyAlignment="1">
      <alignment horizontal="center" vertical="center"/>
    </xf>
    <xf numFmtId="0" fontId="20" fillId="0" borderId="46" xfId="0" applyFont="1" applyBorder="1" applyAlignment="1">
      <alignment horizontal="center" wrapText="1"/>
    </xf>
    <xf numFmtId="0" fontId="12" fillId="0" borderId="46" xfId="0" applyFont="1" applyBorder="1" applyAlignment="1">
      <alignment horizontal="center" vertical="center"/>
    </xf>
    <xf numFmtId="0" fontId="42" fillId="0" borderId="46" xfId="0" applyFont="1" applyBorder="1" applyAlignment="1">
      <alignment horizontal="center" vertical="center" wrapText="1"/>
    </xf>
    <xf numFmtId="0" fontId="42" fillId="0" borderId="129"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46" xfId="0" applyFont="1" applyBorder="1" applyAlignment="1">
      <alignment horizontal="center" vertical="center" wrapText="1"/>
    </xf>
    <xf numFmtId="0" fontId="3" fillId="4" borderId="10" xfId="0" applyFont="1" applyFill="1" applyBorder="1" applyAlignment="1">
      <alignment horizontal="center" wrapText="1"/>
    </xf>
    <xf numFmtId="0" fontId="3" fillId="4" borderId="15" xfId="0" applyFont="1" applyFill="1" applyBorder="1" applyAlignment="1">
      <alignment horizontal="center" wrapText="1"/>
    </xf>
    <xf numFmtId="0" fontId="3" fillId="7" borderId="21" xfId="0" applyFont="1" applyFill="1" applyBorder="1" applyAlignment="1">
      <alignment horizontal="center" vertical="center"/>
    </xf>
    <xf numFmtId="0" fontId="3" fillId="7" borderId="44" xfId="0" applyFont="1" applyFill="1" applyBorder="1" applyAlignment="1">
      <alignment horizontal="center" vertical="center"/>
    </xf>
    <xf numFmtId="0" fontId="15" fillId="9" borderId="37" xfId="0" applyFont="1" applyFill="1" applyBorder="1" applyAlignment="1">
      <alignment horizontal="center" vertical="center" wrapText="1"/>
    </xf>
    <xf numFmtId="0" fontId="15" fillId="9" borderId="46" xfId="0" applyFont="1" applyFill="1" applyBorder="1" applyAlignment="1">
      <alignment horizontal="center" vertical="center" wrapText="1"/>
    </xf>
    <xf numFmtId="0" fontId="15" fillId="9" borderId="129" xfId="0" applyFont="1" applyFill="1" applyBorder="1" applyAlignment="1">
      <alignment horizontal="center" vertical="center" wrapText="1"/>
    </xf>
    <xf numFmtId="0" fontId="3" fillId="0" borderId="0" xfId="0" applyFont="1" applyAlignment="1">
      <alignment horizontal="center" wrapText="1"/>
    </xf>
    <xf numFmtId="0" fontId="12" fillId="0" borderId="37" xfId="0" applyFont="1" applyBorder="1" applyAlignment="1">
      <alignment horizontal="center" vertical="center" wrapText="1"/>
    </xf>
    <xf numFmtId="0" fontId="12" fillId="0" borderId="129" xfId="0" applyFont="1" applyBorder="1" applyAlignment="1">
      <alignment horizontal="center" vertical="center" wrapText="1"/>
    </xf>
    <xf numFmtId="0" fontId="3" fillId="8" borderId="21" xfId="0" applyFont="1" applyFill="1" applyBorder="1" applyAlignment="1">
      <alignment horizontal="center" vertical="center"/>
    </xf>
    <xf numFmtId="0" fontId="3" fillId="8" borderId="44" xfId="0" applyFont="1" applyFill="1" applyBorder="1" applyAlignment="1">
      <alignment horizontal="center" vertical="center"/>
    </xf>
    <xf numFmtId="0" fontId="10" fillId="3" borderId="67" xfId="0" applyFont="1" applyFill="1" applyBorder="1" applyAlignment="1">
      <alignment horizontal="left" vertical="center"/>
    </xf>
    <xf numFmtId="0" fontId="10" fillId="3" borderId="61" xfId="0" applyFont="1" applyFill="1" applyBorder="1" applyAlignment="1">
      <alignment horizontal="left" vertical="center"/>
    </xf>
    <xf numFmtId="0" fontId="3" fillId="8" borderId="36" xfId="0" applyFont="1" applyFill="1" applyBorder="1" applyAlignment="1">
      <alignment horizontal="center" vertical="center"/>
    </xf>
    <xf numFmtId="0" fontId="3" fillId="8" borderId="32" xfId="0" applyFont="1" applyFill="1" applyBorder="1" applyAlignment="1">
      <alignment horizontal="center" vertical="center"/>
    </xf>
    <xf numFmtId="0" fontId="18" fillId="11" borderId="55" xfId="0" applyFont="1" applyFill="1" applyBorder="1" applyAlignment="1">
      <alignment horizontal="left" vertical="top" wrapText="1"/>
    </xf>
    <xf numFmtId="0" fontId="18" fillId="11" borderId="56" xfId="0" applyFont="1" applyFill="1" applyBorder="1" applyAlignment="1">
      <alignment horizontal="left" vertical="top" wrapText="1"/>
    </xf>
    <xf numFmtId="0" fontId="18" fillId="11" borderId="57" xfId="0" applyFont="1" applyFill="1" applyBorder="1" applyAlignment="1">
      <alignment horizontal="left" vertical="top" wrapText="1"/>
    </xf>
    <xf numFmtId="0" fontId="18" fillId="11" borderId="62" xfId="0" applyFont="1" applyFill="1" applyBorder="1" applyAlignment="1">
      <alignment horizontal="left" vertical="top" wrapText="1"/>
    </xf>
    <xf numFmtId="0" fontId="40" fillId="2" borderId="58" xfId="0" applyFont="1" applyFill="1" applyBorder="1" applyAlignment="1">
      <alignment horizontal="center" vertical="center" wrapText="1"/>
    </xf>
    <xf numFmtId="0" fontId="40" fillId="2" borderId="48" xfId="0" applyFont="1" applyFill="1" applyBorder="1" applyAlignment="1">
      <alignment horizontal="center" vertical="center" wrapText="1"/>
    </xf>
    <xf numFmtId="0" fontId="40" fillId="2" borderId="59" xfId="0" applyFont="1" applyFill="1" applyBorder="1" applyAlignment="1">
      <alignment horizontal="center" vertical="center" wrapText="1"/>
    </xf>
    <xf numFmtId="0" fontId="11" fillId="8" borderId="53" xfId="0" applyFont="1" applyFill="1" applyBorder="1" applyAlignment="1">
      <alignment horizontal="center" vertical="center" wrapText="1"/>
    </xf>
    <xf numFmtId="0" fontId="11" fillId="8" borderId="47" xfId="0" applyFont="1" applyFill="1" applyBorder="1" applyAlignment="1">
      <alignment horizontal="center" vertical="center" wrapText="1"/>
    </xf>
    <xf numFmtId="0" fontId="11" fillId="8" borderId="73" xfId="0" applyFont="1" applyFill="1" applyBorder="1" applyAlignment="1">
      <alignment horizontal="center" vertical="center" wrapText="1"/>
    </xf>
    <xf numFmtId="0" fontId="21" fillId="2" borderId="40" xfId="0" applyFont="1" applyFill="1" applyBorder="1" applyAlignment="1">
      <alignment horizontal="left" vertical="top" wrapText="1"/>
    </xf>
    <xf numFmtId="0" fontId="3" fillId="8" borderId="58" xfId="0" applyFont="1" applyFill="1" applyBorder="1" applyAlignment="1">
      <alignment horizontal="center" vertical="center"/>
    </xf>
    <xf numFmtId="0" fontId="3" fillId="8" borderId="59" xfId="0" applyFont="1" applyFill="1" applyBorder="1" applyAlignment="1">
      <alignment horizontal="center" vertical="center"/>
    </xf>
    <xf numFmtId="0" fontId="3" fillId="8" borderId="39" xfId="0" applyFont="1" applyFill="1" applyBorder="1" applyAlignment="1">
      <alignment horizontal="center" vertical="center"/>
    </xf>
    <xf numFmtId="0" fontId="16" fillId="7" borderId="58" xfId="0" applyFont="1" applyFill="1" applyBorder="1" applyAlignment="1">
      <alignment horizontal="center" vertical="center" wrapText="1"/>
    </xf>
    <xf numFmtId="0" fontId="16" fillId="7" borderId="59" xfId="0" applyFont="1" applyFill="1" applyBorder="1" applyAlignment="1">
      <alignment horizontal="center" vertical="center" wrapText="1"/>
    </xf>
    <xf numFmtId="0" fontId="3" fillId="7" borderId="146" xfId="0" applyFont="1" applyFill="1" applyBorder="1" applyAlignment="1">
      <alignment horizontal="center" vertical="center"/>
    </xf>
    <xf numFmtId="0" fontId="3" fillId="4" borderId="63" xfId="0" applyFont="1" applyFill="1" applyBorder="1" applyAlignment="1">
      <alignment horizontal="center" vertical="center" wrapText="1"/>
    </xf>
    <xf numFmtId="0" fontId="3" fillId="4" borderId="61" xfId="0" applyFont="1" applyFill="1" applyBorder="1" applyAlignment="1">
      <alignment horizontal="center" vertical="center" wrapText="1"/>
    </xf>
    <xf numFmtId="49" fontId="6" fillId="4" borderId="147" xfId="1" applyNumberFormat="1" applyFont="1" applyFill="1" applyBorder="1" applyAlignment="1">
      <alignment horizontal="center" vertical="center"/>
    </xf>
    <xf numFmtId="0" fontId="3" fillId="4" borderId="58" xfId="0" applyFont="1" applyFill="1" applyBorder="1" applyAlignment="1">
      <alignment horizontal="center" vertical="center"/>
    </xf>
    <xf numFmtId="0" fontId="3" fillId="4" borderId="59" xfId="0" applyFont="1" applyFill="1" applyBorder="1" applyAlignment="1">
      <alignment horizontal="center" vertical="center"/>
    </xf>
    <xf numFmtId="0" fontId="10" fillId="3" borderId="37" xfId="0" applyFont="1" applyFill="1" applyBorder="1" applyAlignment="1">
      <alignment horizontal="left" vertical="center"/>
    </xf>
    <xf numFmtId="0" fontId="10" fillId="3" borderId="46" xfId="0" applyFont="1" applyFill="1" applyBorder="1" applyAlignment="1">
      <alignment horizontal="left" vertical="center"/>
    </xf>
    <xf numFmtId="0" fontId="10" fillId="3" borderId="129" xfId="0" applyFont="1" applyFill="1" applyBorder="1" applyAlignment="1">
      <alignment horizontal="left" vertical="center"/>
    </xf>
    <xf numFmtId="0" fontId="3" fillId="7" borderId="74" xfId="0" applyFont="1" applyFill="1" applyBorder="1" applyAlignment="1">
      <alignment horizontal="center" vertical="center"/>
    </xf>
    <xf numFmtId="0" fontId="10" fillId="3" borderId="53" xfId="0" applyFont="1" applyFill="1" applyBorder="1" applyAlignment="1">
      <alignment horizontal="left" vertical="center"/>
    </xf>
    <xf numFmtId="0" fontId="10" fillId="3" borderId="148" xfId="0" applyFont="1" applyFill="1" applyBorder="1" applyAlignment="1">
      <alignment horizontal="left" vertical="center"/>
    </xf>
    <xf numFmtId="0" fontId="10" fillId="3" borderId="149" xfId="0" applyFont="1" applyFill="1" applyBorder="1" applyAlignment="1">
      <alignment horizontal="left" vertical="center"/>
    </xf>
    <xf numFmtId="0" fontId="18" fillId="0" borderId="58" xfId="0" applyFont="1" applyBorder="1" applyAlignment="1">
      <alignment horizontal="left" vertical="center"/>
    </xf>
    <xf numFmtId="0" fontId="18" fillId="0" borderId="48" xfId="0" applyFont="1" applyBorder="1" applyAlignment="1">
      <alignment horizontal="left" vertical="center"/>
    </xf>
    <xf numFmtId="0" fontId="18" fillId="0" borderId="58" xfId="0" applyFont="1" applyBorder="1" applyAlignment="1">
      <alignment horizontal="left" vertical="center" wrapText="1"/>
    </xf>
    <xf numFmtId="0" fontId="18" fillId="0" borderId="48" xfId="0" applyFont="1" applyBorder="1" applyAlignment="1">
      <alignment horizontal="left" vertical="center" wrapText="1"/>
    </xf>
    <xf numFmtId="0" fontId="18" fillId="0" borderId="59" xfId="0" applyFont="1" applyBorder="1" applyAlignment="1">
      <alignment horizontal="left" vertical="center" wrapText="1"/>
    </xf>
    <xf numFmtId="0" fontId="18" fillId="0" borderId="59" xfId="0" applyFont="1" applyBorder="1" applyAlignment="1">
      <alignment horizontal="left" vertical="center"/>
    </xf>
    <xf numFmtId="0" fontId="12" fillId="0" borderId="48" xfId="0" applyFont="1" applyBorder="1" applyAlignment="1">
      <alignment horizontal="left" vertical="center"/>
    </xf>
    <xf numFmtId="0" fontId="12" fillId="0" borderId="59" xfId="0" applyFont="1" applyBorder="1" applyAlignment="1">
      <alignment horizontal="left" vertical="center"/>
    </xf>
    <xf numFmtId="0" fontId="3" fillId="4" borderId="58" xfId="0" applyFont="1" applyFill="1" applyBorder="1" applyAlignment="1">
      <alignment horizontal="center" vertical="center" wrapText="1"/>
    </xf>
    <xf numFmtId="0" fontId="4" fillId="4" borderId="34" xfId="0" applyFont="1" applyFill="1" applyBorder="1" applyAlignment="1" applyProtection="1">
      <alignment horizontal="center" vertical="center"/>
    </xf>
    <xf numFmtId="0" fontId="4" fillId="4" borderId="17" xfId="0" applyFont="1" applyFill="1" applyBorder="1" applyAlignment="1" applyProtection="1">
      <alignment horizontal="center" vertical="center"/>
    </xf>
    <xf numFmtId="0" fontId="4" fillId="4" borderId="69" xfId="0" applyFont="1" applyFill="1" applyBorder="1" applyAlignment="1" applyProtection="1">
      <alignment horizontal="center" vertical="center"/>
    </xf>
    <xf numFmtId="0" fontId="4" fillId="4" borderId="61" xfId="0" applyFont="1" applyFill="1" applyBorder="1" applyAlignment="1" applyProtection="1">
      <alignment horizontal="center" vertical="center"/>
    </xf>
    <xf numFmtId="0" fontId="12" fillId="0" borderId="58" xfId="0" applyFont="1" applyBorder="1" applyAlignment="1">
      <alignment horizontal="left" vertical="center" wrapText="1"/>
    </xf>
    <xf numFmtId="0" fontId="12" fillId="0" borderId="48" xfId="0" applyFont="1" applyBorder="1" applyAlignment="1">
      <alignment horizontal="left" vertical="center" wrapText="1"/>
    </xf>
    <xf numFmtId="0" fontId="12" fillId="0" borderId="59" xfId="0" applyFont="1" applyBorder="1" applyAlignment="1">
      <alignment horizontal="left" vertical="center" wrapText="1"/>
    </xf>
    <xf numFmtId="0" fontId="12" fillId="0" borderId="58" xfId="0" applyFont="1" applyBorder="1" applyAlignment="1">
      <alignment horizontal="left" vertical="center"/>
    </xf>
    <xf numFmtId="0" fontId="4" fillId="6" borderId="22" xfId="0" applyFont="1" applyFill="1" applyBorder="1" applyAlignment="1" applyProtection="1">
      <alignment horizontal="center" vertical="center"/>
    </xf>
    <xf numFmtId="0" fontId="3" fillId="6" borderId="24" xfId="0" applyFont="1" applyFill="1" applyBorder="1" applyAlignment="1">
      <alignment horizontal="center" vertical="center"/>
    </xf>
    <xf numFmtId="0" fontId="3" fillId="6" borderId="25" xfId="0" applyFont="1" applyFill="1" applyBorder="1" applyAlignment="1">
      <alignment horizontal="center" vertical="center"/>
    </xf>
    <xf numFmtId="0" fontId="3" fillId="6" borderId="26" xfId="0" applyFont="1" applyFill="1" applyBorder="1" applyAlignment="1">
      <alignment horizontal="center" vertical="center"/>
    </xf>
    <xf numFmtId="0" fontId="7" fillId="0" borderId="44" xfId="0" applyFont="1" applyBorder="1" applyAlignment="1" applyProtection="1">
      <alignment horizontal="center" vertical="center"/>
      <protection locked="0"/>
    </xf>
    <xf numFmtId="0" fontId="8" fillId="6" borderId="24" xfId="0" applyFont="1" applyFill="1" applyBorder="1" applyAlignment="1">
      <alignment horizontal="center" vertical="center"/>
    </xf>
    <xf numFmtId="0" fontId="4" fillId="0" borderId="147" xfId="0" applyFont="1" applyBorder="1" applyAlignment="1" applyProtection="1">
      <alignment horizontal="center" vertical="center"/>
      <protection locked="0"/>
    </xf>
    <xf numFmtId="0" fontId="4" fillId="0" borderId="22" xfId="0" applyFont="1" applyBorder="1" applyAlignment="1" applyProtection="1">
      <alignment horizontal="center" vertical="center"/>
      <protection locked="0"/>
    </xf>
    <xf numFmtId="0" fontId="4" fillId="0" borderId="44" xfId="0" applyFont="1" applyBorder="1" applyAlignment="1" applyProtection="1">
      <alignment horizontal="center" vertical="center"/>
      <protection locked="0"/>
    </xf>
    <xf numFmtId="0" fontId="3" fillId="7" borderId="149" xfId="0" applyFont="1" applyFill="1" applyBorder="1" applyAlignment="1">
      <alignment horizontal="center" vertical="center"/>
    </xf>
    <xf numFmtId="0" fontId="3" fillId="7" borderId="72" xfId="0" applyFont="1" applyFill="1" applyBorder="1" applyAlignment="1">
      <alignment horizontal="center" vertical="center"/>
    </xf>
    <xf numFmtId="0" fontId="4" fillId="0" borderId="21" xfId="0" applyFont="1" applyBorder="1" applyAlignment="1" applyProtection="1">
      <alignment horizontal="center" vertical="center"/>
      <protection locked="0"/>
    </xf>
    <xf numFmtId="0" fontId="3" fillId="6" borderId="39" xfId="0" applyFont="1" applyFill="1" applyBorder="1" applyAlignment="1">
      <alignment horizontal="center" vertical="center"/>
    </xf>
    <xf numFmtId="0" fontId="3" fillId="4" borderId="146" xfId="0" applyFont="1" applyFill="1" applyBorder="1" applyAlignment="1">
      <alignment horizontal="center" vertical="center" wrapText="1"/>
    </xf>
    <xf numFmtId="0" fontId="3" fillId="4" borderId="74" xfId="0" applyFont="1" applyFill="1" applyBorder="1" applyAlignment="1">
      <alignment horizontal="center" vertical="center" wrapText="1"/>
    </xf>
    <xf numFmtId="0" fontId="12" fillId="0" borderId="115" xfId="0" applyFont="1" applyBorder="1" applyAlignment="1">
      <alignment horizontal="left" vertical="center" wrapText="1"/>
    </xf>
    <xf numFmtId="0" fontId="12" fillId="0" borderId="151" xfId="0" applyFont="1" applyBorder="1" applyAlignment="1">
      <alignment horizontal="left" vertical="center" wrapText="1"/>
    </xf>
    <xf numFmtId="0" fontId="18" fillId="5" borderId="58" xfId="0" applyFont="1" applyFill="1" applyBorder="1" applyAlignment="1">
      <alignment horizontal="left" vertical="center" wrapText="1"/>
    </xf>
    <xf numFmtId="0" fontId="18" fillId="5" borderId="59" xfId="0" applyFont="1" applyFill="1" applyBorder="1" applyAlignment="1">
      <alignment horizontal="left" vertical="center" wrapText="1"/>
    </xf>
    <xf numFmtId="0" fontId="3" fillId="4" borderId="53" xfId="0" applyFont="1" applyFill="1" applyBorder="1" applyAlignment="1">
      <alignment horizontal="center" vertical="center"/>
    </xf>
    <xf numFmtId="0" fontId="3" fillId="4" borderId="73" xfId="0" applyFont="1" applyFill="1" applyBorder="1" applyAlignment="1">
      <alignment horizontal="center" vertical="center"/>
    </xf>
    <xf numFmtId="0" fontId="3" fillId="7" borderId="117" xfId="0" applyFont="1" applyFill="1" applyBorder="1" applyAlignment="1">
      <alignment horizontal="center" vertical="center"/>
    </xf>
    <xf numFmtId="0" fontId="3" fillId="4" borderId="64" xfId="0" applyFont="1" applyFill="1" applyBorder="1" applyAlignment="1">
      <alignment horizontal="center" vertical="center" wrapText="1"/>
    </xf>
    <xf numFmtId="0" fontId="3" fillId="4" borderId="65" xfId="0" applyFont="1" applyFill="1" applyBorder="1" applyAlignment="1">
      <alignment horizontal="center" vertical="center" wrapText="1"/>
    </xf>
    <xf numFmtId="0" fontId="3" fillId="4" borderId="60" xfId="0" applyFont="1" applyFill="1" applyBorder="1" applyAlignment="1">
      <alignment horizontal="center" vertical="center" wrapText="1"/>
    </xf>
    <xf numFmtId="0" fontId="12" fillId="0" borderId="150" xfId="0" applyFont="1" applyBorder="1" applyAlignment="1" applyProtection="1">
      <alignment horizontal="left" wrapText="1"/>
      <protection locked="0"/>
    </xf>
    <xf numFmtId="0" fontId="3" fillId="4" borderId="47" xfId="0" applyFont="1" applyFill="1" applyBorder="1" applyAlignment="1">
      <alignment horizontal="center" vertical="center"/>
    </xf>
    <xf numFmtId="0" fontId="3" fillId="4" borderId="17" xfId="0" applyFont="1" applyFill="1" applyBorder="1" applyAlignment="1">
      <alignment horizontal="center" vertical="center" wrapText="1"/>
    </xf>
    <xf numFmtId="0" fontId="3" fillId="4" borderId="72" xfId="0" applyFont="1" applyFill="1" applyBorder="1" applyAlignment="1">
      <alignment horizontal="center" vertical="center" wrapText="1"/>
    </xf>
    <xf numFmtId="0" fontId="3" fillId="4" borderId="154" xfId="0" applyFont="1" applyFill="1" applyBorder="1" applyAlignment="1">
      <alignment horizontal="center" vertical="center" wrapText="1"/>
    </xf>
    <xf numFmtId="0" fontId="3" fillId="4" borderId="117" xfId="0" applyFont="1" applyFill="1" applyBorder="1" applyAlignment="1">
      <alignment horizontal="center" vertical="center" wrapText="1"/>
    </xf>
    <xf numFmtId="0" fontId="3" fillId="4" borderId="129" xfId="0" applyFont="1" applyFill="1" applyBorder="1" applyAlignment="1">
      <alignment horizontal="center" vertical="center" wrapText="1"/>
    </xf>
    <xf numFmtId="0" fontId="18" fillId="0" borderId="153" xfId="0" applyFont="1" applyBorder="1" applyAlignment="1">
      <alignment horizontal="left" vertical="center"/>
    </xf>
    <xf numFmtId="0" fontId="4" fillId="4" borderId="13" xfId="0" applyFont="1" applyFill="1" applyBorder="1" applyAlignment="1" applyProtection="1">
      <alignment horizontal="center" vertical="center"/>
    </xf>
    <xf numFmtId="0" fontId="45" fillId="0" borderId="47" xfId="0" applyFont="1" applyFill="1" applyBorder="1" applyAlignment="1">
      <alignment horizontal="center" vertical="center"/>
    </xf>
    <xf numFmtId="0" fontId="18" fillId="0" borderId="152" xfId="0" applyFont="1" applyBorder="1" applyAlignment="1">
      <alignment horizontal="left" vertical="center"/>
    </xf>
    <xf numFmtId="0" fontId="4" fillId="0" borderId="13" xfId="0" applyFont="1" applyBorder="1" applyAlignment="1" applyProtection="1">
      <alignment horizontal="center" vertical="center"/>
      <protection locked="0"/>
    </xf>
    <xf numFmtId="0" fontId="4" fillId="4" borderId="155" xfId="0" applyFont="1" applyFill="1" applyBorder="1" applyAlignment="1" applyProtection="1">
      <alignment horizontal="center" vertical="center"/>
    </xf>
    <xf numFmtId="0" fontId="4" fillId="0" borderId="14" xfId="0" applyFont="1" applyBorder="1" applyAlignment="1" applyProtection="1">
      <alignment horizontal="center" vertical="center"/>
      <protection locked="0"/>
    </xf>
    <xf numFmtId="0" fontId="4" fillId="4" borderId="67" xfId="0" applyFont="1" applyFill="1" applyBorder="1" applyAlignment="1" applyProtection="1">
      <alignment horizontal="center" vertical="center"/>
    </xf>
    <xf numFmtId="0" fontId="4" fillId="0" borderId="16" xfId="0" applyFont="1" applyBorder="1" applyAlignment="1" applyProtection="1">
      <alignment horizontal="center" vertical="center"/>
      <protection locked="0"/>
    </xf>
    <xf numFmtId="0" fontId="4" fillId="0" borderId="35" xfId="0" applyFont="1" applyBorder="1" applyAlignment="1" applyProtection="1">
      <alignment horizontal="center" vertical="center"/>
      <protection locked="0"/>
    </xf>
    <xf numFmtId="0" fontId="12" fillId="2" borderId="58" xfId="0" applyFont="1" applyFill="1" applyBorder="1" applyAlignment="1">
      <alignment horizontal="left" vertical="center" wrapText="1"/>
    </xf>
    <xf numFmtId="0" fontId="12" fillId="2" borderId="59" xfId="0" applyFont="1" applyFill="1" applyBorder="1" applyAlignment="1">
      <alignment horizontal="left" vertical="center" wrapText="1"/>
    </xf>
    <xf numFmtId="0" fontId="27" fillId="2" borderId="48" xfId="0" applyFont="1" applyFill="1" applyBorder="1" applyAlignment="1">
      <alignment vertical="center" wrapText="1"/>
    </xf>
    <xf numFmtId="0" fontId="16" fillId="10" borderId="48" xfId="0" applyFont="1" applyFill="1" applyBorder="1" applyAlignment="1">
      <alignment vertical="center" wrapText="1"/>
    </xf>
    <xf numFmtId="0" fontId="12" fillId="2" borderId="48" xfId="0" applyFont="1" applyFill="1" applyBorder="1" applyAlignment="1">
      <alignment horizontal="left" vertical="center" wrapText="1"/>
    </xf>
    <xf numFmtId="0" fontId="4" fillId="6" borderId="10" xfId="0" applyFont="1" applyFill="1" applyBorder="1" applyAlignment="1" applyProtection="1">
      <alignment horizontal="center" vertical="center"/>
    </xf>
    <xf numFmtId="0" fontId="4" fillId="6" borderId="21" xfId="0" applyFont="1" applyFill="1" applyBorder="1" applyAlignment="1" applyProtection="1">
      <alignment horizontal="center" vertical="center"/>
    </xf>
    <xf numFmtId="0" fontId="3" fillId="6" borderId="40" xfId="0" applyFont="1" applyFill="1" applyBorder="1" applyAlignment="1">
      <alignment horizontal="center" vertical="center"/>
    </xf>
    <xf numFmtId="0" fontId="4" fillId="6" borderId="8" xfId="0" applyFont="1" applyFill="1" applyBorder="1" applyAlignment="1" applyProtection="1">
      <alignment horizontal="center" vertical="center"/>
    </xf>
    <xf numFmtId="0" fontId="4" fillId="4" borderId="35" xfId="0" applyFont="1" applyFill="1" applyBorder="1" applyAlignment="1" applyProtection="1">
      <alignment horizontal="center" vertical="center"/>
    </xf>
    <xf numFmtId="0" fontId="4" fillId="4" borderId="74" xfId="0" applyFont="1" applyFill="1" applyBorder="1" applyAlignment="1" applyProtection="1">
      <alignment horizontal="center" vertical="center"/>
    </xf>
    <xf numFmtId="0" fontId="21" fillId="2" borderId="58" xfId="0" applyFont="1" applyFill="1" applyBorder="1" applyAlignment="1">
      <alignment horizontal="left" vertical="center" wrapText="1"/>
    </xf>
    <xf numFmtId="0" fontId="21" fillId="2" borderId="59" xfId="0" applyFont="1" applyFill="1" applyBorder="1" applyAlignment="1">
      <alignment horizontal="left" vertical="center" wrapText="1"/>
    </xf>
    <xf numFmtId="0" fontId="32" fillId="5" borderId="58" xfId="0" applyFont="1" applyFill="1" applyBorder="1" applyAlignment="1">
      <alignment horizontal="left" vertical="center" wrapText="1"/>
    </xf>
    <xf numFmtId="0" fontId="32" fillId="5" borderId="59" xfId="0" applyFont="1" applyFill="1" applyBorder="1" applyAlignment="1">
      <alignment horizontal="left" vertical="center" wrapText="1"/>
    </xf>
    <xf numFmtId="0" fontId="13" fillId="0" borderId="24" xfId="0" applyFont="1" applyBorder="1" applyAlignment="1">
      <alignment horizontal="left" vertical="center" wrapText="1"/>
    </xf>
    <xf numFmtId="0" fontId="3" fillId="2" borderId="42" xfId="0" applyFont="1" applyFill="1" applyBorder="1" applyAlignment="1">
      <alignment horizontal="left" vertical="center"/>
    </xf>
    <xf numFmtId="0" fontId="27" fillId="2" borderId="39" xfId="0" applyFont="1" applyFill="1" applyBorder="1" applyAlignment="1">
      <alignment vertical="center" wrapText="1"/>
    </xf>
    <xf numFmtId="0" fontId="4" fillId="10" borderId="42" xfId="0" applyFont="1" applyFill="1" applyBorder="1" applyAlignment="1">
      <alignment horizontal="left" vertical="center" wrapText="1"/>
    </xf>
    <xf numFmtId="0" fontId="16" fillId="10" borderId="43" xfId="0" applyFont="1" applyFill="1" applyBorder="1" applyAlignment="1">
      <alignment vertical="center" wrapText="1"/>
    </xf>
    <xf numFmtId="0" fontId="13" fillId="0" borderId="25" xfId="0" applyFont="1" applyBorder="1" applyAlignment="1">
      <alignment horizontal="left" vertical="center" wrapText="1"/>
    </xf>
    <xf numFmtId="0" fontId="3" fillId="2" borderId="23" xfId="0" applyFont="1" applyFill="1" applyBorder="1" applyAlignment="1">
      <alignment horizontal="left" vertical="center"/>
    </xf>
    <xf numFmtId="0" fontId="27" fillId="2" borderId="25" xfId="0" applyFont="1" applyFill="1" applyBorder="1" applyAlignment="1">
      <alignment vertical="center" wrapText="1"/>
    </xf>
    <xf numFmtId="0" fontId="4" fillId="10" borderId="23" xfId="0" applyFont="1" applyFill="1" applyBorder="1" applyAlignment="1">
      <alignment horizontal="left" vertical="center" wrapText="1"/>
    </xf>
    <xf numFmtId="0" fontId="16" fillId="10" borderId="29" xfId="0" applyFont="1" applyFill="1" applyBorder="1" applyAlignment="1">
      <alignment vertical="center" wrapText="1"/>
    </xf>
    <xf numFmtId="0" fontId="3" fillId="2" borderId="23" xfId="0" applyFont="1" applyFill="1" applyBorder="1" applyAlignment="1">
      <alignment horizontal="left" vertical="center"/>
    </xf>
    <xf numFmtId="0" fontId="4" fillId="10" borderId="23" xfId="0" applyFont="1" applyFill="1" applyBorder="1" applyAlignment="1">
      <alignment horizontal="left" vertical="center"/>
    </xf>
    <xf numFmtId="0" fontId="13" fillId="0" borderId="26" xfId="0" applyFont="1" applyBorder="1" applyAlignment="1">
      <alignment horizontal="left" vertical="center"/>
    </xf>
    <xf numFmtId="0" fontId="3" fillId="2" borderId="40" xfId="0" applyFont="1" applyFill="1" applyBorder="1" applyAlignment="1">
      <alignment horizontal="left" vertical="center"/>
    </xf>
    <xf numFmtId="0" fontId="13" fillId="0" borderId="52" xfId="0" applyFont="1" applyFill="1" applyBorder="1" applyAlignment="1">
      <alignment horizontal="left" vertical="center" wrapText="1"/>
    </xf>
    <xf numFmtId="0" fontId="3" fillId="2" borderId="39" xfId="0" applyFont="1" applyFill="1" applyBorder="1" applyAlignment="1">
      <alignment horizontal="left" vertical="center"/>
    </xf>
    <xf numFmtId="0" fontId="13" fillId="0" borderId="23" xfId="0" applyFont="1" applyBorder="1" applyAlignment="1">
      <alignment horizontal="left" vertical="center" wrapText="1"/>
    </xf>
    <xf numFmtId="0" fontId="13" fillId="0" borderId="51" xfId="0" applyFont="1" applyBorder="1" applyAlignment="1">
      <alignment horizontal="left" vertical="center" wrapText="1"/>
    </xf>
    <xf numFmtId="0" fontId="3" fillId="2" borderId="40" xfId="0" applyFont="1" applyFill="1" applyBorder="1" applyAlignment="1">
      <alignment horizontal="left" vertical="center"/>
    </xf>
    <xf numFmtId="0" fontId="4" fillId="2" borderId="23" xfId="0" applyFont="1" applyFill="1" applyBorder="1" applyAlignment="1">
      <alignment horizontal="left" vertical="center"/>
    </xf>
    <xf numFmtId="0" fontId="27" fillId="2" borderId="58" xfId="0" applyFont="1" applyFill="1" applyBorder="1" applyAlignment="1">
      <alignment horizontal="left" vertical="center" wrapText="1"/>
    </xf>
    <xf numFmtId="0" fontId="16" fillId="10" borderId="58" xfId="0" applyFont="1" applyFill="1" applyBorder="1" applyAlignment="1">
      <alignment horizontal="left" vertical="center" wrapText="1"/>
    </xf>
    <xf numFmtId="0" fontId="27" fillId="2" borderId="48" xfId="0" applyFont="1" applyFill="1" applyBorder="1" applyAlignment="1">
      <alignment horizontal="left" vertical="center" wrapText="1"/>
    </xf>
    <xf numFmtId="0" fontId="16" fillId="10" borderId="48" xfId="0" applyFont="1" applyFill="1" applyBorder="1" applyAlignment="1">
      <alignment horizontal="left" vertical="center" wrapText="1"/>
    </xf>
    <xf numFmtId="0" fontId="13" fillId="0" borderId="26" xfId="0" applyFont="1" applyBorder="1" applyAlignment="1">
      <alignment horizontal="left" vertical="center" wrapText="1"/>
    </xf>
    <xf numFmtId="0" fontId="4" fillId="2" borderId="42" xfId="0" applyFont="1" applyFill="1" applyBorder="1" applyAlignment="1">
      <alignment vertical="center"/>
    </xf>
    <xf numFmtId="0" fontId="27" fillId="2" borderId="58" xfId="0" applyFont="1" applyFill="1" applyBorder="1" applyAlignment="1">
      <alignment vertical="center" wrapText="1"/>
    </xf>
    <xf numFmtId="0" fontId="16" fillId="10" borderId="58" xfId="0" applyFont="1" applyFill="1" applyBorder="1" applyAlignment="1">
      <alignment vertical="center" wrapText="1"/>
    </xf>
    <xf numFmtId="0" fontId="3" fillId="2" borderId="23" xfId="0" applyFont="1" applyFill="1" applyBorder="1" applyAlignment="1">
      <alignment vertical="center"/>
    </xf>
    <xf numFmtId="0" fontId="4" fillId="2" borderId="23" xfId="0" applyFont="1" applyFill="1" applyBorder="1" applyAlignment="1">
      <alignment vertical="center"/>
    </xf>
    <xf numFmtId="0" fontId="13" fillId="0" borderId="42" xfId="0" applyFont="1" applyBorder="1" applyAlignment="1">
      <alignment horizontal="left" vertical="center" wrapText="1"/>
    </xf>
    <xf numFmtId="0" fontId="4" fillId="2" borderId="42" xfId="0" applyFont="1" applyFill="1" applyBorder="1" applyAlignment="1">
      <alignment horizontal="left" vertical="center"/>
    </xf>
    <xf numFmtId="0" fontId="28" fillId="2" borderId="58" xfId="0" applyFont="1" applyFill="1" applyBorder="1" applyAlignment="1">
      <alignment vertical="center" wrapText="1"/>
    </xf>
    <xf numFmtId="0" fontId="4" fillId="10" borderId="42" xfId="0" applyFont="1" applyFill="1" applyBorder="1" applyAlignment="1">
      <alignment horizontal="left" vertical="center"/>
    </xf>
    <xf numFmtId="0" fontId="28" fillId="2" borderId="48" xfId="0" applyFont="1" applyFill="1" applyBorder="1" applyAlignment="1">
      <alignment vertical="center" wrapText="1"/>
    </xf>
    <xf numFmtId="0" fontId="14" fillId="5" borderId="52" xfId="0" applyFont="1" applyFill="1" applyBorder="1" applyAlignment="1">
      <alignment horizontal="left" vertical="center" wrapText="1"/>
    </xf>
    <xf numFmtId="0" fontId="4" fillId="5" borderId="0" xfId="0" applyFont="1" applyFill="1" applyAlignment="1">
      <alignment vertical="center"/>
    </xf>
    <xf numFmtId="0" fontId="22" fillId="5" borderId="51" xfId="0" applyFont="1" applyFill="1" applyBorder="1" applyAlignment="1">
      <alignment horizontal="left" vertical="center" wrapText="1"/>
    </xf>
    <xf numFmtId="0" fontId="13" fillId="0" borderId="24" xfId="0" applyFont="1" applyFill="1" applyBorder="1" applyAlignment="1">
      <alignment horizontal="left" vertical="center" wrapText="1"/>
    </xf>
    <xf numFmtId="0" fontId="13" fillId="0" borderId="25" xfId="0" applyFont="1" applyFill="1" applyBorder="1" applyAlignment="1">
      <alignment horizontal="left" vertical="center" wrapText="1"/>
    </xf>
    <xf numFmtId="0" fontId="12" fillId="0" borderId="26" xfId="0" applyFont="1" applyFill="1" applyBorder="1" applyAlignment="1">
      <alignment horizontal="left" vertical="center" wrapText="1"/>
    </xf>
    <xf numFmtId="0" fontId="13" fillId="0" borderId="39" xfId="0" applyFont="1" applyFill="1" applyBorder="1" applyAlignment="1">
      <alignment horizontal="left" vertical="center" wrapText="1"/>
    </xf>
    <xf numFmtId="0" fontId="13" fillId="0" borderId="26" xfId="0" applyFont="1" applyFill="1" applyBorder="1" applyAlignment="1">
      <alignment horizontal="left" vertical="center" wrapText="1"/>
    </xf>
    <xf numFmtId="0" fontId="4" fillId="2" borderId="41" xfId="0" applyFont="1" applyFill="1" applyBorder="1" applyAlignment="1">
      <alignment horizontal="left" vertical="center"/>
    </xf>
    <xf numFmtId="0" fontId="4" fillId="2" borderId="64" xfId="0" applyFont="1" applyFill="1" applyBorder="1" applyAlignment="1">
      <alignment horizontal="left" vertical="center"/>
    </xf>
    <xf numFmtId="0" fontId="4" fillId="2" borderId="65" xfId="0" applyFont="1" applyFill="1" applyBorder="1" applyAlignment="1">
      <alignment horizontal="left" vertical="center"/>
    </xf>
    <xf numFmtId="0" fontId="18" fillId="0" borderId="82" xfId="0" applyFont="1" applyBorder="1" applyAlignment="1">
      <alignment horizontal="left" vertical="center"/>
    </xf>
    <xf numFmtId="0" fontId="4" fillId="2" borderId="60" xfId="0" applyFont="1" applyFill="1" applyBorder="1" applyAlignment="1">
      <alignment horizontal="left" vertical="center"/>
    </xf>
    <xf numFmtId="0" fontId="21" fillId="2" borderId="48" xfId="0" applyFont="1" applyFill="1" applyBorder="1" applyAlignment="1">
      <alignment horizontal="left" vertical="center" wrapText="1"/>
    </xf>
    <xf numFmtId="49" fontId="6" fillId="4" borderId="21" xfId="1" applyNumberFormat="1" applyFont="1" applyFill="1" applyBorder="1" applyAlignment="1">
      <alignment horizontal="center" vertical="center"/>
    </xf>
    <xf numFmtId="49" fontId="6" fillId="4" borderId="36" xfId="1" applyNumberFormat="1" applyFont="1" applyFill="1" applyBorder="1" applyAlignment="1">
      <alignment horizontal="center" vertical="center"/>
    </xf>
    <xf numFmtId="0" fontId="3" fillId="7" borderId="66" xfId="0" applyFont="1" applyFill="1" applyBorder="1" applyAlignment="1">
      <alignment horizontal="center" vertical="center"/>
    </xf>
    <xf numFmtId="0" fontId="3" fillId="8" borderId="48" xfId="0" applyFont="1" applyFill="1" applyBorder="1" applyAlignment="1">
      <alignment horizontal="center" vertical="center"/>
    </xf>
    <xf numFmtId="0" fontId="4" fillId="4" borderId="156" xfId="0" applyFont="1" applyFill="1" applyBorder="1" applyAlignment="1" applyProtection="1">
      <alignment horizontal="center" vertical="center"/>
    </xf>
    <xf numFmtId="0" fontId="13" fillId="0" borderId="24" xfId="0" applyFont="1" applyFill="1" applyBorder="1" applyAlignment="1">
      <alignment horizontal="left" vertical="center"/>
    </xf>
    <xf numFmtId="0" fontId="13" fillId="0" borderId="26" xfId="0" applyFont="1" applyFill="1" applyBorder="1" applyAlignment="1">
      <alignment horizontal="left" vertical="center"/>
    </xf>
    <xf numFmtId="0" fontId="13" fillId="0" borderId="39" xfId="0" applyFont="1" applyFill="1" applyBorder="1" applyAlignment="1">
      <alignment horizontal="left" vertical="center"/>
    </xf>
    <xf numFmtId="0" fontId="13" fillId="0" borderId="25" xfId="0" applyFont="1" applyFill="1" applyBorder="1" applyAlignment="1">
      <alignment horizontal="left" vertical="center"/>
    </xf>
    <xf numFmtId="0" fontId="13" fillId="0" borderId="58" xfId="0" applyFont="1" applyFill="1" applyBorder="1" applyAlignment="1">
      <alignment horizontal="left" vertical="center" wrapText="1"/>
    </xf>
    <xf numFmtId="0" fontId="13" fillId="0" borderId="48" xfId="0" applyFont="1" applyFill="1" applyBorder="1" applyAlignment="1">
      <alignment horizontal="left" vertical="center" wrapText="1"/>
    </xf>
    <xf numFmtId="0" fontId="13" fillId="0" borderId="59" xfId="0" applyFont="1" applyFill="1" applyBorder="1" applyAlignment="1">
      <alignment horizontal="left" vertical="center" wrapText="1"/>
    </xf>
    <xf numFmtId="0" fontId="13" fillId="0" borderId="39" xfId="0" applyFont="1" applyFill="1" applyBorder="1" applyAlignment="1">
      <alignment horizontal="left" vertical="center" wrapText="1"/>
    </xf>
    <xf numFmtId="0" fontId="4" fillId="0" borderId="20" xfId="0" applyFont="1" applyBorder="1" applyAlignment="1" applyProtection="1">
      <alignment horizontal="center" vertical="center"/>
      <protection locked="0"/>
    </xf>
    <xf numFmtId="0" fontId="13" fillId="0" borderId="28" xfId="0" applyFont="1" applyFill="1" applyBorder="1" applyAlignment="1">
      <alignment horizontal="left" vertical="center"/>
    </xf>
    <xf numFmtId="0" fontId="13" fillId="0" borderId="29" xfId="0" applyFont="1" applyFill="1" applyBorder="1" applyAlignment="1">
      <alignment horizontal="left" vertical="center"/>
    </xf>
    <xf numFmtId="0" fontId="13" fillId="0" borderId="30" xfId="0" applyFont="1" applyFill="1" applyBorder="1" applyAlignment="1">
      <alignment horizontal="left" vertical="center"/>
    </xf>
    <xf numFmtId="0" fontId="3" fillId="6" borderId="48" xfId="0" applyFont="1" applyFill="1" applyBorder="1" applyAlignment="1">
      <alignment horizontal="center" vertical="center"/>
    </xf>
    <xf numFmtId="0" fontId="4" fillId="6" borderId="19" xfId="0" applyFont="1" applyFill="1" applyBorder="1" applyAlignment="1" applyProtection="1">
      <alignment horizontal="center" vertical="center"/>
    </xf>
    <xf numFmtId="0" fontId="3" fillId="6" borderId="11" xfId="0" applyFont="1" applyFill="1" applyBorder="1" applyAlignment="1">
      <alignment horizontal="center" vertical="center"/>
    </xf>
    <xf numFmtId="0" fontId="13" fillId="0" borderId="40" xfId="0" applyFont="1" applyFill="1" applyBorder="1" applyAlignment="1">
      <alignment horizontal="left" vertical="center"/>
    </xf>
    <xf numFmtId="0" fontId="4" fillId="0" borderId="27" xfId="0" applyFont="1" applyBorder="1" applyAlignment="1" applyProtection="1">
      <alignment horizontal="center" vertical="center"/>
      <protection locked="0"/>
    </xf>
    <xf numFmtId="0" fontId="4" fillId="2" borderId="154" xfId="0" applyFont="1" applyFill="1" applyBorder="1" applyAlignment="1">
      <alignment horizontal="left" vertical="center"/>
    </xf>
    <xf numFmtId="0" fontId="4" fillId="2" borderId="117" xfId="0" applyFont="1" applyFill="1" applyBorder="1" applyAlignment="1">
      <alignment horizontal="left" vertical="center"/>
    </xf>
    <xf numFmtId="0" fontId="4" fillId="2" borderId="129" xfId="0" applyFont="1" applyFill="1" applyBorder="1" applyAlignment="1">
      <alignment horizontal="left" vertical="center"/>
    </xf>
    <xf numFmtId="0" fontId="13" fillId="0" borderId="43" xfId="0" applyFont="1" applyFill="1" applyBorder="1" applyAlignment="1">
      <alignment horizontal="left" vertical="center"/>
    </xf>
    <xf numFmtId="0" fontId="13" fillId="0" borderId="49" xfId="0" applyFont="1" applyFill="1" applyBorder="1" applyAlignment="1">
      <alignment horizontal="left" vertical="center"/>
    </xf>
    <xf numFmtId="0" fontId="10" fillId="3" borderId="150" xfId="0" applyFont="1" applyFill="1" applyBorder="1" applyAlignment="1">
      <alignment horizontal="left" vertical="center"/>
    </xf>
    <xf numFmtId="0" fontId="12" fillId="6" borderId="11" xfId="0" applyFont="1" applyFill="1" applyBorder="1" applyAlignment="1">
      <alignment horizontal="left" vertical="center" wrapText="1"/>
    </xf>
    <xf numFmtId="0" fontId="12" fillId="6" borderId="11" xfId="0" applyFont="1" applyFill="1" applyBorder="1" applyAlignment="1">
      <alignment horizontal="left" vertical="center"/>
    </xf>
    <xf numFmtId="0" fontId="3" fillId="6" borderId="19" xfId="0" applyFont="1" applyFill="1" applyBorder="1" applyAlignment="1" applyProtection="1">
      <alignment horizontal="center" vertical="center"/>
    </xf>
    <xf numFmtId="0" fontId="3" fillId="2" borderId="65" xfId="0" applyFont="1" applyFill="1" applyBorder="1" applyAlignment="1">
      <alignment horizontal="left" vertical="center"/>
    </xf>
    <xf numFmtId="0" fontId="48" fillId="2" borderId="48" xfId="0" applyFont="1" applyFill="1" applyBorder="1" applyAlignment="1">
      <alignment vertical="center" wrapText="1"/>
    </xf>
    <xf numFmtId="0" fontId="3" fillId="10" borderId="23" xfId="0" applyFont="1" applyFill="1" applyBorder="1" applyAlignment="1">
      <alignment horizontal="left" vertical="center" wrapText="1"/>
    </xf>
    <xf numFmtId="0" fontId="11" fillId="10" borderId="48" xfId="0" applyFont="1" applyFill="1" applyBorder="1" applyAlignment="1">
      <alignment vertical="center" wrapText="1"/>
    </xf>
    <xf numFmtId="0" fontId="9" fillId="0" borderId="47" xfId="0" applyFont="1" applyFill="1" applyBorder="1" applyAlignment="1">
      <alignment horizontal="center" vertical="center"/>
    </xf>
    <xf numFmtId="0" fontId="3" fillId="6" borderId="149" xfId="0" applyFont="1" applyFill="1" applyBorder="1" applyAlignment="1">
      <alignment horizontal="center" vertical="center" wrapText="1"/>
    </xf>
    <xf numFmtId="0" fontId="3" fillId="6" borderId="129" xfId="0" applyFont="1" applyFill="1" applyBorder="1" applyAlignment="1">
      <alignment horizontal="center" vertical="center" wrapText="1"/>
    </xf>
    <xf numFmtId="0" fontId="3" fillId="6" borderId="58" xfId="0" applyFont="1" applyFill="1" applyBorder="1" applyAlignment="1">
      <alignment horizontal="center" vertical="center" wrapText="1"/>
    </xf>
    <xf numFmtId="0" fontId="12" fillId="6" borderId="153" xfId="0" applyFont="1" applyFill="1" applyBorder="1" applyAlignment="1">
      <alignment horizontal="left" vertical="center"/>
    </xf>
    <xf numFmtId="0" fontId="12" fillId="6" borderId="24" xfId="0" applyFont="1" applyFill="1" applyBorder="1" applyAlignment="1">
      <alignment horizontal="left" vertical="center" wrapText="1"/>
    </xf>
    <xf numFmtId="0" fontId="12" fillId="6" borderId="24" xfId="0" applyFont="1" applyFill="1" applyBorder="1" applyAlignment="1">
      <alignment horizontal="left" vertical="center"/>
    </xf>
    <xf numFmtId="0" fontId="12" fillId="6" borderId="45" xfId="0" applyFont="1" applyFill="1" applyBorder="1" applyAlignment="1">
      <alignment vertical="center"/>
    </xf>
    <xf numFmtId="0" fontId="12" fillId="0" borderId="39" xfId="0" applyFont="1" applyFill="1" applyBorder="1" applyAlignment="1">
      <alignment horizontal="left" vertical="center" wrapText="1"/>
    </xf>
  </cellXfs>
  <cellStyles count="2">
    <cellStyle name="Normal" xfId="0" builtinId="0"/>
    <cellStyle name="Normal 3" xfId="1" xr:uid="{931A1C79-423E-4C1D-A52E-ECC68AACDB72}"/>
  </cellStyles>
  <dxfs count="109">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1"/>
      </font>
      <fill>
        <patternFill>
          <bgColor rgb="FFFFFF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theme="0"/>
        </patternFill>
      </fill>
    </dxf>
    <dxf>
      <font>
        <color theme="0"/>
      </font>
      <fill>
        <patternFill>
          <bgColor theme="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gradientFill degree="90">
          <stop position="0">
            <color rgb="FFFF0000"/>
          </stop>
          <stop position="1">
            <color rgb="FFFF0000"/>
          </stop>
        </gradientFill>
      </fill>
      <border>
        <left style="thin">
          <color rgb="FFC00000"/>
        </left>
        <right style="thin">
          <color rgb="FFC00000"/>
        </right>
        <top style="thin">
          <color rgb="FFC00000"/>
        </top>
        <bottom style="thin">
          <color rgb="FFC00000"/>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ill>
        <gradientFill degree="270">
          <stop position="0">
            <color rgb="FFFF0000"/>
          </stop>
          <stop position="1">
            <color rgb="FFFF0000"/>
          </stop>
        </gradientFill>
      </fill>
      <border>
        <left style="thin">
          <color rgb="FFC00000"/>
        </left>
        <right style="thin">
          <color rgb="FFC00000"/>
        </right>
        <top style="thin">
          <color rgb="FFC00000"/>
        </top>
        <bottom style="thin">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1"/>
      </font>
      <fill>
        <patternFill>
          <bgColor rgb="FFFFFF00"/>
        </patternFill>
      </fill>
    </dxf>
    <dxf>
      <font>
        <color theme="0"/>
      </font>
      <fill>
        <patternFill>
          <bgColor rgb="FFFF0000"/>
        </patternFill>
      </fill>
    </dxf>
    <dxf>
      <font>
        <color theme="1"/>
      </font>
      <fill>
        <patternFill>
          <bgColor rgb="FFFFFF00"/>
        </patternFill>
      </fill>
    </dxf>
    <dxf>
      <font>
        <b/>
        <i/>
        <color theme="1"/>
      </font>
      <fill>
        <patternFill patternType="solid">
          <fgColor rgb="FFFF0000"/>
          <bgColor rgb="FFFFFF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D82AD95-1030-4F11-9231-CBE77875848A}">
      <tableStyleElement type="wholeTable" dxfId="108"/>
      <tableStyleElement type="headerRow" dxfId="10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3A049-50D5-45C5-90FE-2DFC491C2753}">
  <sheetPr>
    <pageSetUpPr fitToPage="1"/>
  </sheetPr>
  <dimension ref="A1:AM17"/>
  <sheetViews>
    <sheetView showGridLines="0" showWhiteSpace="0" zoomScale="55" zoomScaleNormal="55" zoomScalePageLayoutView="30" workbookViewId="0">
      <pane xSplit="4" ySplit="2" topLeftCell="E3" activePane="bottomRight" state="frozen"/>
      <selection pane="topRight" activeCell="D1" sqref="D1"/>
      <selection pane="bottomLeft" activeCell="A3" sqref="A3"/>
      <selection pane="bottomRight" activeCell="E20" sqref="E20"/>
    </sheetView>
  </sheetViews>
  <sheetFormatPr defaultColWidth="9" defaultRowHeight="36.75" x14ac:dyDescent="0.5"/>
  <cols>
    <col min="1" max="1" width="6.42578125" style="63" customWidth="1"/>
    <col min="2" max="2" width="66.42578125" style="9" customWidth="1" collapsed="1"/>
    <col min="3" max="3" width="79.5703125" style="134" customWidth="1" collapsed="1"/>
    <col min="4" max="4" width="20.140625" style="64" bestFit="1" customWidth="1" collapsed="1"/>
    <col min="5" max="5" width="116.140625" style="89" customWidth="1" collapsed="1"/>
    <col min="6" max="6" width="86" style="26" customWidth="1" collapsed="1"/>
    <col min="7" max="35" width="9" style="25"/>
    <col min="36" max="16384" width="9" style="25" collapsed="1"/>
  </cols>
  <sheetData>
    <row r="1" spans="1:39" s="21" customFormat="1" ht="79.5" customHeight="1" x14ac:dyDescent="0.8">
      <c r="A1" s="59"/>
      <c r="B1" s="200" t="s">
        <v>101</v>
      </c>
      <c r="C1" s="201"/>
      <c r="D1" s="201"/>
      <c r="E1" s="201"/>
      <c r="F1" s="84"/>
    </row>
    <row r="2" spans="1:39" s="23" customFormat="1" ht="38.25" x14ac:dyDescent="0.8">
      <c r="A2" s="61"/>
      <c r="B2" s="8" t="s">
        <v>18</v>
      </c>
      <c r="C2" s="126" t="s">
        <v>19</v>
      </c>
      <c r="D2" s="60" t="s">
        <v>25</v>
      </c>
      <c r="E2" s="85" t="s">
        <v>17</v>
      </c>
      <c r="F2" s="22" t="s">
        <v>23</v>
      </c>
    </row>
    <row r="3" spans="1:39" s="23" customFormat="1" ht="7.5" customHeight="1" x14ac:dyDescent="0.8">
      <c r="A3" s="61"/>
      <c r="B3" s="79"/>
      <c r="C3" s="127"/>
      <c r="D3" s="80"/>
      <c r="E3" s="86"/>
      <c r="F3" s="81"/>
    </row>
    <row r="4" spans="1:39" s="24" customFormat="1" ht="39" hidden="1" thickBot="1" x14ac:dyDescent="0.55000000000000004">
      <c r="A4" s="62"/>
      <c r="B4" s="202" t="s">
        <v>46</v>
      </c>
      <c r="C4" s="203"/>
      <c r="D4" s="203"/>
      <c r="E4" s="203"/>
      <c r="F4" s="204"/>
    </row>
    <row r="5" spans="1:39" ht="38.25" hidden="1" x14ac:dyDescent="0.7">
      <c r="B5" s="205" t="s">
        <v>67</v>
      </c>
      <c r="C5" s="128" t="s">
        <v>56</v>
      </c>
      <c r="D5" s="100" t="s">
        <v>48</v>
      </c>
      <c r="E5" s="93" t="s">
        <v>57</v>
      </c>
      <c r="F5" s="94" t="s">
        <v>87</v>
      </c>
    </row>
    <row r="6" spans="1:39" ht="73.5" hidden="1" x14ac:dyDescent="0.7">
      <c r="B6" s="206"/>
      <c r="C6" s="129" t="s">
        <v>59</v>
      </c>
      <c r="D6" s="83" t="s">
        <v>49</v>
      </c>
      <c r="E6" s="87" t="s">
        <v>60</v>
      </c>
      <c r="F6" s="90" t="s">
        <v>61</v>
      </c>
    </row>
    <row r="7" spans="1:39" ht="74.25" hidden="1" thickBot="1" x14ac:dyDescent="0.75">
      <c r="B7" s="207"/>
      <c r="C7" s="130" t="s">
        <v>62</v>
      </c>
      <c r="D7" s="104" t="s">
        <v>50</v>
      </c>
      <c r="E7" s="91" t="s">
        <v>63</v>
      </c>
      <c r="F7" s="92" t="s">
        <v>61</v>
      </c>
    </row>
    <row r="8" spans="1:39" s="43" customFormat="1" ht="38.25" hidden="1" x14ac:dyDescent="0.5">
      <c r="B8" s="205" t="s">
        <v>68</v>
      </c>
      <c r="C8" s="131" t="s">
        <v>77</v>
      </c>
      <c r="D8" s="101" t="s">
        <v>70</v>
      </c>
      <c r="E8" s="95" t="s">
        <v>57</v>
      </c>
      <c r="F8" s="96" t="s">
        <v>87</v>
      </c>
    </row>
    <row r="9" spans="1:39" s="43" customFormat="1" ht="73.5" hidden="1" x14ac:dyDescent="0.5">
      <c r="B9" s="206"/>
      <c r="C9" s="129" t="s">
        <v>54</v>
      </c>
      <c r="D9" s="83" t="s">
        <v>71</v>
      </c>
      <c r="E9" s="88" t="s">
        <v>60</v>
      </c>
      <c r="F9" s="97" t="s">
        <v>61</v>
      </c>
    </row>
    <row r="10" spans="1:39" s="43" customFormat="1" ht="74.25" hidden="1" thickBot="1" x14ac:dyDescent="0.55000000000000004">
      <c r="B10" s="207"/>
      <c r="C10" s="130" t="s">
        <v>47</v>
      </c>
      <c r="D10" s="104" t="s">
        <v>72</v>
      </c>
      <c r="E10" s="98" t="s">
        <v>63</v>
      </c>
      <c r="F10" s="99" t="s">
        <v>61</v>
      </c>
    </row>
    <row r="11" spans="1:39" s="43" customFormat="1" ht="38.25" hidden="1" x14ac:dyDescent="0.5">
      <c r="B11" s="209" t="s">
        <v>69</v>
      </c>
      <c r="C11" s="132" t="s">
        <v>78</v>
      </c>
      <c r="D11" s="101" t="s">
        <v>74</v>
      </c>
      <c r="E11" s="95" t="s">
        <v>57</v>
      </c>
      <c r="F11" s="96" t="s">
        <v>58</v>
      </c>
    </row>
    <row r="12" spans="1:39" s="43" customFormat="1" ht="73.5" hidden="1" x14ac:dyDescent="0.5">
      <c r="B12" s="210"/>
      <c r="C12" s="111" t="s">
        <v>54</v>
      </c>
      <c r="D12" s="83" t="s">
        <v>75</v>
      </c>
      <c r="E12" s="88" t="s">
        <v>60</v>
      </c>
      <c r="F12" s="97" t="s">
        <v>61</v>
      </c>
    </row>
    <row r="13" spans="1:39" s="43" customFormat="1" ht="74.25" hidden="1" thickBot="1" x14ac:dyDescent="0.55000000000000004">
      <c r="B13" s="211"/>
      <c r="C13" s="133" t="s">
        <v>47</v>
      </c>
      <c r="D13" s="104" t="s">
        <v>76</v>
      </c>
      <c r="E13" s="98" t="s">
        <v>63</v>
      </c>
      <c r="F13" s="99" t="s">
        <v>61</v>
      </c>
    </row>
    <row r="14" spans="1:39" ht="39" thickBot="1" x14ac:dyDescent="0.55000000000000004">
      <c r="B14" s="208" t="s">
        <v>12</v>
      </c>
      <c r="C14" s="208"/>
      <c r="D14" s="208"/>
      <c r="E14" s="208"/>
      <c r="F14" s="208"/>
    </row>
    <row r="15" spans="1:39" ht="147" x14ac:dyDescent="0.7">
      <c r="B15" s="196" t="s">
        <v>21</v>
      </c>
      <c r="C15" s="131" t="s">
        <v>52</v>
      </c>
      <c r="D15" s="101" t="s">
        <v>24</v>
      </c>
      <c r="E15" s="102" t="s">
        <v>20</v>
      </c>
      <c r="F15" s="103" t="s">
        <v>51</v>
      </c>
    </row>
    <row r="16" spans="1:39" ht="36" hidden="1" thickBot="1" x14ac:dyDescent="0.55000000000000004">
      <c r="B16" s="140" t="s">
        <v>91</v>
      </c>
      <c r="C16" s="140"/>
      <c r="D16" s="150"/>
      <c r="E16" s="140"/>
      <c r="F16" s="141"/>
      <c r="G16" s="142"/>
      <c r="H16" s="142"/>
      <c r="I16" s="142"/>
      <c r="J16" s="142"/>
      <c r="K16" s="142"/>
      <c r="L16" s="142"/>
      <c r="M16" s="142"/>
      <c r="N16" s="142"/>
      <c r="O16" s="142"/>
      <c r="P16" s="142"/>
      <c r="Q16" s="142"/>
      <c r="R16" s="142"/>
      <c r="S16" s="142"/>
      <c r="T16" s="142"/>
      <c r="U16" s="142"/>
      <c r="V16" s="142"/>
      <c r="W16" s="142"/>
      <c r="X16" s="142"/>
      <c r="Y16" s="142"/>
      <c r="Z16" s="142"/>
      <c r="AA16" s="142"/>
      <c r="AB16" s="142"/>
      <c r="AC16" s="142"/>
      <c r="AD16" s="142"/>
      <c r="AE16" s="142"/>
      <c r="AF16" s="142"/>
      <c r="AG16" s="142"/>
      <c r="AH16" s="147"/>
      <c r="AI16" s="147"/>
      <c r="AJ16" s="147"/>
      <c r="AK16" s="147"/>
      <c r="AL16" s="147"/>
      <c r="AM16" s="147"/>
    </row>
    <row r="17" spans="2:39" ht="73.5" hidden="1" x14ac:dyDescent="0.7">
      <c r="B17" s="148" t="s">
        <v>93</v>
      </c>
      <c r="C17" s="136" t="s">
        <v>92</v>
      </c>
      <c r="D17" s="83" t="s">
        <v>90</v>
      </c>
      <c r="E17" s="87" t="s">
        <v>94</v>
      </c>
      <c r="F17" s="82" t="s">
        <v>95</v>
      </c>
      <c r="G17" s="143"/>
      <c r="H17" s="143"/>
      <c r="I17" s="143"/>
      <c r="J17" s="143"/>
      <c r="K17" s="144"/>
      <c r="L17" s="144"/>
      <c r="M17" s="144"/>
      <c r="N17" s="144"/>
      <c r="O17" s="144"/>
      <c r="P17" s="144"/>
      <c r="Q17" s="144"/>
      <c r="R17" s="144"/>
      <c r="S17" s="144"/>
      <c r="T17" s="144"/>
      <c r="U17" s="144"/>
      <c r="V17" s="144"/>
      <c r="W17" s="144"/>
      <c r="X17" s="144"/>
      <c r="Y17" s="144"/>
      <c r="Z17" s="144"/>
      <c r="AA17" s="144"/>
      <c r="AB17" s="144"/>
      <c r="AC17" s="144"/>
      <c r="AD17" s="144"/>
      <c r="AE17" s="144"/>
      <c r="AF17" s="145"/>
      <c r="AG17" s="146"/>
      <c r="AH17" s="147"/>
      <c r="AI17" s="147"/>
      <c r="AJ17" s="147"/>
      <c r="AK17" s="147"/>
      <c r="AL17" s="147"/>
      <c r="AM17" s="147"/>
    </row>
  </sheetData>
  <autoFilter ref="B2:F15" xr:uid="{B4420F47-1321-421B-B7C8-E50E9A19F5B4}"/>
  <mergeCells count="6">
    <mergeCell ref="B4:F4"/>
    <mergeCell ref="B5:B7"/>
    <mergeCell ref="B14:F14"/>
    <mergeCell ref="B8:B10"/>
    <mergeCell ref="B11:B13"/>
    <mergeCell ref="B1:E1"/>
  </mergeCells>
  <phoneticPr fontId="2" type="noConversion"/>
  <conditionalFormatting sqref="K17:AA17">
    <cfRule type="expression" dxfId="106" priority="5">
      <formula>K17&gt;#REF!</formula>
    </cfRule>
  </conditionalFormatting>
  <conditionalFormatting sqref="AF17">
    <cfRule type="notContainsBlanks" dxfId="105" priority="7">
      <formula>LEN(TRIM(AF17))&gt;0</formula>
    </cfRule>
  </conditionalFormatting>
  <conditionalFormatting sqref="K17:AA17">
    <cfRule type="expression" dxfId="104" priority="3">
      <formula>#REF!&gt;K17</formula>
    </cfRule>
  </conditionalFormatting>
  <conditionalFormatting sqref="AB17:AE17">
    <cfRule type="expression" dxfId="103" priority="2">
      <formula>AB17&gt;#REF!</formula>
    </cfRule>
  </conditionalFormatting>
  <conditionalFormatting sqref="AB17:AE17">
    <cfRule type="expression" dxfId="102" priority="1">
      <formula>#REF!&gt;AB17</formula>
    </cfRule>
  </conditionalFormatting>
  <dataValidations disablePrompts="1" count="2">
    <dataValidation type="whole" allowBlank="1" showInputMessage="1" showErrorMessage="1" errorTitle="Non-Numeric or abnormal value" error="Enter Numbers only between 0 and 99999" sqref="E9:F13 G17:AB17" xr:uid="{A98F9822-88B5-4A5E-BF36-2A1A3402C309}">
      <formula1>0</formula1>
      <formula2>99999</formula2>
    </dataValidation>
    <dataValidation allowBlank="1" showInputMessage="1" showErrorMessage="1" errorTitle="Non-Numeric or abnormal value" error="Enter Numbers only between 0 and 99999" sqref="E8:F8" xr:uid="{0C938D0D-C930-4B9D-8A4D-CE6361B6E653}"/>
  </dataValidations>
  <pageMargins left="0.7" right="0.7" top="0.75" bottom="0.75" header="0.3" footer="0.3"/>
  <pageSetup scale="13" fitToHeight="0" orientation="portrait" r:id="rId1"/>
  <headerFooter>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95B4-C53C-4558-AAD9-28AB113E7C55}">
  <sheetPr>
    <pageSetUpPr fitToPage="1"/>
  </sheetPr>
  <dimension ref="A1:AK218"/>
  <sheetViews>
    <sheetView showGridLines="0" tabSelected="1" showRuler="0" zoomScale="60" zoomScaleNormal="60" zoomScaleSheetLayoutView="68" zoomScalePageLayoutView="21" workbookViewId="0">
      <pane xSplit="3" ySplit="20" topLeftCell="D21" activePane="bottomRight" state="frozen"/>
      <selection pane="topRight" activeCell="D1" sqref="D1"/>
      <selection pane="bottomLeft" activeCell="A22" sqref="A22"/>
      <selection pane="bottomRight" activeCell="B30" sqref="B30"/>
    </sheetView>
  </sheetViews>
  <sheetFormatPr defaultColWidth="9.140625" defaultRowHeight="30.75" x14ac:dyDescent="0.6"/>
  <cols>
    <col min="1" max="1" width="59.42578125" style="176" bestFit="1" customWidth="1" collapsed="1"/>
    <col min="2" max="2" width="105.140625" style="190" bestFit="1" customWidth="1" collapsed="1"/>
    <col min="3" max="3" width="11" style="199" bestFit="1" customWidth="1" collapsed="1"/>
    <col min="4" max="27" width="7.5703125" style="1" customWidth="1" collapsed="1"/>
    <col min="28" max="28" width="13" style="1" customWidth="1" collapsed="1"/>
    <col min="29" max="29" width="9.7109375" style="6" customWidth="1" collapsed="1"/>
    <col min="30" max="30" width="31.85546875" style="39" customWidth="1" collapsed="1"/>
    <col min="31" max="31" width="31.5703125" style="1" customWidth="1" collapsed="1"/>
    <col min="32" max="32" width="36.7109375" style="1" customWidth="1" collapsed="1"/>
    <col min="33" max="33" width="9.140625" style="193" collapsed="1"/>
    <col min="34" max="34" width="9.140625" style="1"/>
    <col min="35" max="35" width="9.140625" style="1" collapsed="1"/>
    <col min="36" max="37" width="9.140625" style="1"/>
    <col min="38" max="16384" width="9.140625" style="1" collapsed="1"/>
  </cols>
  <sheetData>
    <row r="1" spans="1:33" s="3" customFormat="1" ht="39" customHeight="1" thickBot="1" x14ac:dyDescent="0.6">
      <c r="A1" s="181" t="s">
        <v>103</v>
      </c>
      <c r="B1" s="294" t="s">
        <v>40</v>
      </c>
      <c r="C1" s="295"/>
      <c r="D1" s="267" t="s">
        <v>196</v>
      </c>
      <c r="E1" s="268"/>
      <c r="F1" s="269" t="s">
        <v>41</v>
      </c>
      <c r="G1" s="270"/>
      <c r="H1" s="267" t="s">
        <v>32</v>
      </c>
      <c r="I1" s="271"/>
      <c r="J1" s="268"/>
      <c r="K1" s="269" t="s">
        <v>42</v>
      </c>
      <c r="L1" s="281"/>
      <c r="M1" s="281"/>
      <c r="N1" s="281"/>
      <c r="O1" s="281"/>
      <c r="P1" s="281"/>
      <c r="Q1" s="270"/>
      <c r="R1" s="267" t="s">
        <v>38</v>
      </c>
      <c r="S1" s="268"/>
      <c r="T1" s="269" t="s">
        <v>43</v>
      </c>
      <c r="U1" s="281"/>
      <c r="V1" s="270"/>
      <c r="W1" s="267" t="s">
        <v>33</v>
      </c>
      <c r="X1" s="268"/>
      <c r="Y1" s="183" t="s">
        <v>44</v>
      </c>
      <c r="Z1" s="182" t="s">
        <v>34</v>
      </c>
      <c r="AA1" s="269">
        <v>2020</v>
      </c>
      <c r="AB1" s="270"/>
      <c r="AC1" s="290" t="s">
        <v>35</v>
      </c>
      <c r="AD1" s="291"/>
      <c r="AE1" s="291"/>
      <c r="AF1" s="292"/>
      <c r="AG1" s="191">
        <v>0</v>
      </c>
    </row>
    <row r="2" spans="1:33" s="2" customFormat="1" hidden="1" thickBot="1" x14ac:dyDescent="0.7">
      <c r="A2" s="293" t="s">
        <v>22</v>
      </c>
      <c r="B2" s="293"/>
      <c r="C2" s="293"/>
      <c r="D2" s="293"/>
      <c r="E2" s="293"/>
      <c r="F2" s="293"/>
      <c r="G2" s="293"/>
      <c r="H2" s="293"/>
      <c r="I2" s="293"/>
      <c r="J2" s="293"/>
      <c r="K2" s="293"/>
      <c r="L2" s="293"/>
      <c r="M2" s="293"/>
      <c r="N2" s="293"/>
      <c r="O2" s="293"/>
      <c r="P2" s="293"/>
      <c r="Q2" s="293"/>
      <c r="R2" s="293"/>
      <c r="S2" s="293"/>
      <c r="T2" s="293"/>
      <c r="U2" s="293"/>
      <c r="V2" s="293"/>
      <c r="W2" s="293"/>
      <c r="X2" s="293"/>
      <c r="Y2" s="293"/>
      <c r="Z2" s="293"/>
      <c r="AA2" s="293"/>
      <c r="AB2" s="293"/>
      <c r="AC2" s="293"/>
      <c r="AD2" s="37"/>
      <c r="AG2" s="191">
        <v>1</v>
      </c>
    </row>
    <row r="3" spans="1:33" s="2" customFormat="1" ht="33" hidden="1" thickBot="1" x14ac:dyDescent="0.7">
      <c r="A3" s="172" t="s">
        <v>55</v>
      </c>
      <c r="B3" s="44"/>
      <c r="C3" s="44"/>
      <c r="D3" s="177" t="s">
        <v>64</v>
      </c>
      <c r="E3" s="178">
        <v>1</v>
      </c>
      <c r="F3" s="179" t="s">
        <v>65</v>
      </c>
      <c r="G3" s="180">
        <v>1</v>
      </c>
      <c r="H3" s="179" t="s">
        <v>66</v>
      </c>
      <c r="I3" s="180">
        <v>1</v>
      </c>
      <c r="AC3" s="20"/>
      <c r="AD3" s="38"/>
      <c r="AG3" s="191">
        <v>2</v>
      </c>
    </row>
    <row r="4" spans="1:33" s="7" customFormat="1" ht="39.75" customHeight="1" thickBot="1" x14ac:dyDescent="0.9">
      <c r="A4" s="284" t="s">
        <v>102</v>
      </c>
      <c r="B4" s="285"/>
      <c r="C4" s="285"/>
      <c r="D4" s="280" t="s">
        <v>88</v>
      </c>
      <c r="E4" s="280"/>
      <c r="F4" s="280"/>
      <c r="G4" s="280"/>
      <c r="H4" s="280"/>
      <c r="I4" s="280"/>
      <c r="J4" s="280"/>
      <c r="K4" s="280"/>
      <c r="L4" s="280"/>
      <c r="M4" s="280"/>
      <c r="N4" s="280"/>
      <c r="O4" s="280"/>
      <c r="P4" s="280"/>
      <c r="Q4" s="280"/>
      <c r="R4" s="280"/>
      <c r="S4" s="280"/>
      <c r="T4" s="280"/>
      <c r="U4" s="280"/>
      <c r="V4" s="280"/>
      <c r="W4" s="282" t="s">
        <v>89</v>
      </c>
      <c r="X4" s="282"/>
      <c r="Y4" s="282"/>
      <c r="Z4" s="282"/>
      <c r="AA4" s="282"/>
      <c r="AB4" s="282"/>
      <c r="AC4" s="282"/>
      <c r="AD4" s="282"/>
      <c r="AE4" s="282"/>
      <c r="AF4" s="283"/>
      <c r="AG4" s="191">
        <v>3</v>
      </c>
    </row>
    <row r="5" spans="1:33" s="4" customFormat="1" ht="26.25" hidden="1" customHeight="1" x14ac:dyDescent="0.5">
      <c r="A5" s="276" t="s">
        <v>18</v>
      </c>
      <c r="B5" s="277" t="s">
        <v>30</v>
      </c>
      <c r="C5" s="279" t="s">
        <v>29</v>
      </c>
      <c r="D5" s="266" t="s">
        <v>0</v>
      </c>
      <c r="E5" s="266"/>
      <c r="F5" s="266" t="s">
        <v>1</v>
      </c>
      <c r="G5" s="266"/>
      <c r="H5" s="266" t="s">
        <v>2</v>
      </c>
      <c r="I5" s="266"/>
      <c r="J5" s="266" t="s">
        <v>3</v>
      </c>
      <c r="K5" s="266"/>
      <c r="L5" s="266" t="s">
        <v>4</v>
      </c>
      <c r="M5" s="266"/>
      <c r="N5" s="266" t="s">
        <v>5</v>
      </c>
      <c r="O5" s="266"/>
      <c r="P5" s="266" t="s">
        <v>6</v>
      </c>
      <c r="Q5" s="266"/>
      <c r="R5" s="266" t="s">
        <v>7</v>
      </c>
      <c r="S5" s="266"/>
      <c r="T5" s="266" t="s">
        <v>8</v>
      </c>
      <c r="U5" s="266"/>
      <c r="V5" s="266" t="s">
        <v>15</v>
      </c>
      <c r="W5" s="266"/>
      <c r="X5" s="266" t="s">
        <v>16</v>
      </c>
      <c r="Y5" s="266"/>
      <c r="Z5" s="266" t="s">
        <v>9</v>
      </c>
      <c r="AA5" s="266"/>
      <c r="AB5" s="286" t="s">
        <v>13</v>
      </c>
      <c r="AC5" s="288" t="s">
        <v>31</v>
      </c>
      <c r="AD5" s="107" t="s">
        <v>31</v>
      </c>
      <c r="AE5" s="300" t="s">
        <v>37</v>
      </c>
      <c r="AF5" s="108" t="s">
        <v>84</v>
      </c>
      <c r="AG5" s="192">
        <v>4</v>
      </c>
    </row>
    <row r="6" spans="1:33" s="4" customFormat="1" ht="27" hidden="1" customHeight="1" thickBot="1" x14ac:dyDescent="0.55000000000000004">
      <c r="A6" s="261"/>
      <c r="B6" s="278"/>
      <c r="C6" s="263"/>
      <c r="D6" s="17" t="s">
        <v>10</v>
      </c>
      <c r="E6" s="17" t="s">
        <v>11</v>
      </c>
      <c r="F6" s="17" t="s">
        <v>10</v>
      </c>
      <c r="G6" s="17" t="s">
        <v>11</v>
      </c>
      <c r="H6" s="17" t="s">
        <v>10</v>
      </c>
      <c r="I6" s="17" t="s">
        <v>11</v>
      </c>
      <c r="J6" s="17" t="s">
        <v>10</v>
      </c>
      <c r="K6" s="17" t="s">
        <v>11</v>
      </c>
      <c r="L6" s="17" t="s">
        <v>10</v>
      </c>
      <c r="M6" s="17" t="s">
        <v>11</v>
      </c>
      <c r="N6" s="17" t="s">
        <v>10</v>
      </c>
      <c r="O6" s="17" t="s">
        <v>11</v>
      </c>
      <c r="P6" s="17" t="s">
        <v>10</v>
      </c>
      <c r="Q6" s="17" t="s">
        <v>11</v>
      </c>
      <c r="R6" s="17" t="s">
        <v>10</v>
      </c>
      <c r="S6" s="17" t="s">
        <v>11</v>
      </c>
      <c r="T6" s="17" t="s">
        <v>10</v>
      </c>
      <c r="U6" s="17" t="s">
        <v>11</v>
      </c>
      <c r="V6" s="17" t="s">
        <v>10</v>
      </c>
      <c r="W6" s="17" t="s">
        <v>11</v>
      </c>
      <c r="X6" s="17" t="s">
        <v>10</v>
      </c>
      <c r="Y6" s="17" t="s">
        <v>11</v>
      </c>
      <c r="Z6" s="17" t="s">
        <v>10</v>
      </c>
      <c r="AA6" s="17" t="s">
        <v>11</v>
      </c>
      <c r="AB6" s="287"/>
      <c r="AC6" s="289"/>
      <c r="AD6" s="109" t="str">
        <f>IF(LEN(A167)-LEN(SUBSTITUTE(A167,"*",""))&gt;0," Total Errors are "&amp;(LEN(A167)-LEN(SUBSTITUTE(A167,"*",""))),"")</f>
        <v/>
      </c>
      <c r="AE6" s="301"/>
      <c r="AF6" s="110" t="e">
        <f>IF(LEN(A189)-LEN(SUBSTITUTE(A189,"*",""))&gt;0," Total Warnings are "&amp;(LEN(A189)-LEN(SUBSTITUTE(A189,"*",""))),"")</f>
        <v>#REF!</v>
      </c>
      <c r="AG6" s="192">
        <v>5</v>
      </c>
    </row>
    <row r="7" spans="1:33" ht="36" hidden="1" thickBot="1" x14ac:dyDescent="0.55000000000000004">
      <c r="A7" s="272" t="s">
        <v>46</v>
      </c>
      <c r="B7" s="273"/>
      <c r="C7" s="273"/>
      <c r="D7" s="273"/>
      <c r="E7" s="273"/>
      <c r="F7" s="273"/>
      <c r="G7" s="273"/>
      <c r="H7" s="273"/>
      <c r="I7" s="273"/>
      <c r="J7" s="273"/>
      <c r="K7" s="273"/>
      <c r="L7" s="273"/>
      <c r="M7" s="273"/>
      <c r="N7" s="273"/>
      <c r="O7" s="273"/>
      <c r="P7" s="273"/>
      <c r="Q7" s="273"/>
      <c r="R7" s="273"/>
      <c r="S7" s="273"/>
      <c r="T7" s="273"/>
      <c r="U7" s="273"/>
      <c r="V7" s="273"/>
      <c r="W7" s="273"/>
      <c r="X7" s="273"/>
      <c r="Y7" s="273"/>
      <c r="Z7" s="273"/>
      <c r="AA7" s="273"/>
      <c r="AB7" s="273"/>
      <c r="AC7" s="273"/>
      <c r="AD7" s="274"/>
      <c r="AE7" s="273"/>
      <c r="AF7" s="275"/>
      <c r="AG7" s="192">
        <v>6</v>
      </c>
    </row>
    <row r="8" spans="1:33" ht="31.15" hidden="1" customHeight="1" thickBot="1" x14ac:dyDescent="0.65">
      <c r="A8" s="302" t="s">
        <v>67</v>
      </c>
      <c r="B8" s="184" t="s">
        <v>53</v>
      </c>
      <c r="C8" s="138" t="s">
        <v>96</v>
      </c>
      <c r="D8" s="123"/>
      <c r="E8" s="123"/>
      <c r="F8" s="123"/>
      <c r="G8" s="163"/>
      <c r="H8" s="164"/>
      <c r="I8" s="165"/>
      <c r="J8" s="165"/>
      <c r="K8" s="165"/>
      <c r="L8" s="165"/>
      <c r="M8" s="165"/>
      <c r="N8" s="165"/>
      <c r="O8" s="165"/>
      <c r="P8" s="165"/>
      <c r="Q8" s="165"/>
      <c r="R8" s="165"/>
      <c r="S8" s="166"/>
      <c r="T8" s="155"/>
      <c r="U8" s="156"/>
      <c r="V8" s="156"/>
      <c r="W8" s="156"/>
      <c r="X8" s="156"/>
      <c r="Y8" s="157"/>
      <c r="Z8" s="153"/>
      <c r="AA8" s="151"/>
      <c r="AB8" s="52">
        <f t="shared" ref="AB8:AB10" si="0">SUM(D8:AA8)</f>
        <v>0</v>
      </c>
      <c r="AC8" s="18" t="str">
        <f>CONCATENATE(IF(AB9&gt;AB8," * No Screened in OPD "&amp;$AB$19&amp;" is more than Number Seen at OPD "&amp;CHAR(10),""))</f>
        <v/>
      </c>
      <c r="AD8" s="306" t="str">
        <f>CONCATENATE(AC8,AC9,AC10,AC11,AC12,AC13,AC15,AC16,AC17,AC18,AC14)</f>
        <v/>
      </c>
      <c r="AE8" s="19"/>
      <c r="AF8" s="309" t="str">
        <f>CONCATENATE(AE8,AE9,AE10,AE11,AE12,AE13,AE14,AE15,AE16,AE17,AE18)</f>
        <v/>
      </c>
      <c r="AG8" s="192">
        <v>7</v>
      </c>
    </row>
    <row r="9" spans="1:33" ht="31.5" hidden="1" thickBot="1" x14ac:dyDescent="0.65">
      <c r="A9" s="303"/>
      <c r="B9" s="185" t="s">
        <v>54</v>
      </c>
      <c r="C9" s="138" t="s">
        <v>97</v>
      </c>
      <c r="D9" s="123"/>
      <c r="E9" s="123"/>
      <c r="F9" s="123"/>
      <c r="G9" s="163"/>
      <c r="H9" s="167"/>
      <c r="I9" s="151"/>
      <c r="J9" s="151"/>
      <c r="K9" s="151"/>
      <c r="L9" s="151"/>
      <c r="M9" s="151"/>
      <c r="N9" s="151"/>
      <c r="O9" s="151"/>
      <c r="P9" s="151"/>
      <c r="Q9" s="151"/>
      <c r="R9" s="151"/>
      <c r="S9" s="168"/>
      <c r="T9" s="158"/>
      <c r="U9" s="123"/>
      <c r="V9" s="123"/>
      <c r="W9" s="123"/>
      <c r="X9" s="123"/>
      <c r="Y9" s="159"/>
      <c r="Z9" s="153"/>
      <c r="AA9" s="151"/>
      <c r="AB9" s="52">
        <f t="shared" si="0"/>
        <v>0</v>
      </c>
      <c r="AC9" s="18" t="str">
        <f>CONCATENATE(IF(AB10&gt;AB9," * No Eligible for HTS Testing "&amp;$AB$19&amp;" is more than No Screened for HTS Eligibility "&amp;CHAR(10),""))</f>
        <v/>
      </c>
      <c r="AD9" s="307"/>
      <c r="AE9" s="19"/>
      <c r="AF9" s="310"/>
      <c r="AG9" s="192">
        <v>8</v>
      </c>
    </row>
    <row r="10" spans="1:33" ht="31.5" hidden="1" thickBot="1" x14ac:dyDescent="0.65">
      <c r="A10" s="304"/>
      <c r="B10" s="186" t="s">
        <v>47</v>
      </c>
      <c r="C10" s="138" t="s">
        <v>98</v>
      </c>
      <c r="D10" s="123"/>
      <c r="E10" s="123"/>
      <c r="F10" s="123"/>
      <c r="G10" s="163"/>
      <c r="H10" s="169"/>
      <c r="I10" s="170"/>
      <c r="J10" s="170"/>
      <c r="K10" s="170"/>
      <c r="L10" s="170"/>
      <c r="M10" s="170"/>
      <c r="N10" s="170"/>
      <c r="O10" s="170"/>
      <c r="P10" s="170"/>
      <c r="Q10" s="170"/>
      <c r="R10" s="170"/>
      <c r="S10" s="171"/>
      <c r="T10" s="160"/>
      <c r="U10" s="161"/>
      <c r="V10" s="161"/>
      <c r="W10" s="161"/>
      <c r="X10" s="161"/>
      <c r="Y10" s="162"/>
      <c r="Z10" s="154"/>
      <c r="AA10" s="152"/>
      <c r="AB10" s="52">
        <f t="shared" si="0"/>
        <v>0</v>
      </c>
      <c r="AC10" s="40"/>
      <c r="AD10" s="307"/>
      <c r="AE10" s="19"/>
      <c r="AF10" s="310"/>
      <c r="AG10" s="192">
        <v>9</v>
      </c>
    </row>
    <row r="11" spans="1:33" ht="31.5" hidden="1" thickBot="1" x14ac:dyDescent="0.65">
      <c r="A11" s="305" t="s">
        <v>68</v>
      </c>
      <c r="B11" s="184" t="s">
        <v>77</v>
      </c>
      <c r="C11" s="138" t="s">
        <v>99</v>
      </c>
      <c r="D11" s="122"/>
      <c r="E11" s="123"/>
      <c r="F11" s="123"/>
      <c r="G11" s="123"/>
      <c r="H11" s="123"/>
      <c r="I11" s="123"/>
      <c r="J11" s="123"/>
      <c r="K11" s="123"/>
      <c r="L11" s="123"/>
      <c r="M11" s="123"/>
      <c r="N11" s="123"/>
      <c r="O11" s="123"/>
      <c r="P11" s="123"/>
      <c r="Q11" s="123"/>
      <c r="R11" s="123"/>
      <c r="S11" s="123"/>
      <c r="T11" s="123"/>
      <c r="U11" s="123"/>
      <c r="V11" s="123"/>
      <c r="W11" s="123"/>
      <c r="X11" s="123"/>
      <c r="Y11" s="123"/>
      <c r="Z11" s="123"/>
      <c r="AA11" s="124"/>
      <c r="AB11" s="125"/>
      <c r="AC11" s="18" t="str">
        <f>CONCATENATE(IF(D12&gt;D11," * F00-05 "&amp;$D$19&amp;" "&amp;$D$20&amp;" is more than F00-04"&amp;CHAR(10),""),IF(E12&gt;E11," * F00-05 "&amp;$D$19&amp;" "&amp;$E$20&amp;" is more than F00-04"&amp;CHAR(10),""),IF(F12&gt;F11," * F00-05 "&amp;$F$19&amp;" "&amp;$F$20&amp;" is more than F00-04"&amp;CHAR(10),""),IF(G12&gt;G11," * F00-05 "&amp;$F$19&amp;" "&amp;$G$20&amp;" is more than F00-04"&amp;CHAR(10),""),IF(H12&gt;H11," * F00-05 "&amp;$H$19&amp;" "&amp;$H$20&amp;" is more than F00-04"&amp;CHAR(10),""),IF(I12&gt;I11," * F00-05 "&amp;$H$19&amp;" "&amp;$I$20&amp;" is more than F00-04"&amp;CHAR(10),""),IF(J12&gt;J11," * F00-05 "&amp;$J$19&amp;" "&amp;$J$20&amp;" is more than F00-04"&amp;CHAR(10),""),IF(K12&gt;K11," * F00-05 "&amp;$J$19&amp;" "&amp;$K$20&amp;" is more than F00-04"&amp;CHAR(10),""),IF(L12&gt;L11," * F00-05 "&amp;$L$19&amp;" "&amp;$L$20&amp;" is more than F00-04"&amp;CHAR(10),""),IF(M12&gt;M11," * F00-05 "&amp;$L$19&amp;" "&amp;$M$20&amp;" is more than F00-04"&amp;CHAR(10),""),IF(N12&gt;N11," * F00-05 "&amp;$N$19&amp;" "&amp;$N$20&amp;" is more than F00-04"&amp;CHAR(10),""),IF(O12&gt;O11," * F00-05 "&amp;$N$19&amp;" "&amp;$O$20&amp;" is more than F00-04"&amp;CHAR(10),""),IF(P12&gt;P11," * F00-05 "&amp;$P$19&amp;" "&amp;$P$20&amp;" is more than F00-04"&amp;CHAR(10),""),IF(Q12&gt;Q11," * F00-05 "&amp;$P$19&amp;" "&amp;$Q$20&amp;" is more than F00-04"&amp;CHAR(10),""),IF(R12&gt;R11," * F00-05 "&amp;$R$19&amp;" "&amp;$R$20&amp;" is more than F00-04"&amp;CHAR(10),""),IF(S12&gt;S11," * F00-05 "&amp;$R$19&amp;" "&amp;$S$20&amp;" is more than F00-04"&amp;CHAR(10),""),IF(T12&gt;T11," * F00-05 "&amp;$T$19&amp;" "&amp;$T$20&amp;" is more than F00-04"&amp;CHAR(10),""),IF(U12&gt;U11," * F00-05 "&amp;$T$19&amp;" "&amp;$U$20&amp;" is more than F00-04"&amp;CHAR(10),""),IF(V12&gt;V11," * F00-05 "&amp;$V$19&amp;" "&amp;$V$20&amp;" is more than F00-04"&amp;CHAR(10),""),IF(W12&gt;W11," * F00-05 "&amp;$V$19&amp;" "&amp;$W$20&amp;" is more than F00-04"&amp;CHAR(10),""),IF(X12&gt;X11," * F00-05 "&amp;$X$19&amp;" "&amp;$X$20&amp;" is more than F00-04"&amp;CHAR(10),""),IF(Y12&gt;Y11," * F00-05 "&amp;$X$19&amp;" "&amp;$Y$20&amp;" is more than F00-04"&amp;CHAR(10),""),IF(Z12&gt;Z11," * F00-05 "&amp;$Z$19&amp;" "&amp;$Z$20&amp;" is more than F00-04"&amp;CHAR(10),""),IF(AA12&gt;AA11," * F00-05 "&amp;$Z$19&amp;" "&amp;$AA$20&amp;" is more than F00-04"&amp;CHAR(10),""))</f>
        <v/>
      </c>
      <c r="AD11" s="307"/>
      <c r="AE11" s="19"/>
      <c r="AF11" s="310"/>
      <c r="AG11" s="192">
        <v>10</v>
      </c>
    </row>
    <row r="12" spans="1:33" ht="31.5" hidden="1" thickBot="1" x14ac:dyDescent="0.65">
      <c r="A12" s="303"/>
      <c r="B12" s="185" t="s">
        <v>54</v>
      </c>
      <c r="C12" s="41" t="s">
        <v>71</v>
      </c>
      <c r="D12" s="117"/>
      <c r="E12" s="112"/>
      <c r="F12" s="112"/>
      <c r="G12" s="112"/>
      <c r="H12" s="112"/>
      <c r="I12" s="112"/>
      <c r="J12" s="112"/>
      <c r="K12" s="112"/>
      <c r="L12" s="112"/>
      <c r="M12" s="112"/>
      <c r="N12" s="112"/>
      <c r="O12" s="112"/>
      <c r="P12" s="112"/>
      <c r="Q12" s="112"/>
      <c r="R12" s="112"/>
      <c r="S12" s="112"/>
      <c r="T12" s="112"/>
      <c r="U12" s="112"/>
      <c r="V12" s="112"/>
      <c r="W12" s="112"/>
      <c r="X12" s="112"/>
      <c r="Y12" s="112"/>
      <c r="Z12" s="112"/>
      <c r="AA12" s="118"/>
      <c r="AB12" s="76">
        <f t="shared" ref="AB12:AB17" si="1">SUM(D12:AA12)</f>
        <v>0</v>
      </c>
      <c r="AC12" s="18" t="str">
        <f>CONCATENATE(IF(D13&gt;D12," * F00-06 "&amp;$D$19&amp;" "&amp;$D$20&amp;" is more than F00-05"&amp;CHAR(10),""),IF(E13&gt;E12," * F00-06 "&amp;$D$19&amp;" "&amp;$E$20&amp;" is more than F00-05"&amp;CHAR(10),""),IF(F13&gt;F12," * F00-06 "&amp;$F$19&amp;" "&amp;$F$20&amp;" is more than F00-05"&amp;CHAR(10),""),IF(G13&gt;G12," * F00-06 "&amp;$F$19&amp;" "&amp;$G$20&amp;" is more than F00-05"&amp;CHAR(10),""),IF(H13&gt;H12," * F00-06 "&amp;$H$19&amp;" "&amp;$H$20&amp;" is more than F00-05"&amp;CHAR(10),""),IF(I13&gt;I12," * F00-06 "&amp;$H$19&amp;" "&amp;$I$20&amp;" is more than F00-05"&amp;CHAR(10),""),IF(J13&gt;J12," * F00-06 "&amp;$J$19&amp;" "&amp;$J$20&amp;" is more than F00-05"&amp;CHAR(10),""),IF(K13&gt;K12," * F00-06 "&amp;$J$19&amp;" "&amp;$K$20&amp;" is more than F00-05"&amp;CHAR(10),""),IF(L13&gt;L12," * F00-06 "&amp;$L$19&amp;" "&amp;$L$20&amp;" is more than F00-05"&amp;CHAR(10),""),IF(M13&gt;M12," * F00-06 "&amp;$L$19&amp;" "&amp;$M$20&amp;" is more than F00-05"&amp;CHAR(10),""),IF(N13&gt;N12," * F00-06 "&amp;$N$19&amp;" "&amp;$N$20&amp;" is more than F00-05"&amp;CHAR(10),""),IF(O13&gt;O12," * F00-06 "&amp;$N$19&amp;" "&amp;$O$20&amp;" is more than F00-05"&amp;CHAR(10),""),IF(P13&gt;P12," * F00-06 "&amp;$P$19&amp;" "&amp;$P$20&amp;" is more than F00-05"&amp;CHAR(10),""),IF(Q13&gt;Q12," * F00-06 "&amp;$P$19&amp;" "&amp;$Q$20&amp;" is more than F00-05"&amp;CHAR(10),""),IF(R13&gt;R12," * F00-06 "&amp;$R$19&amp;" "&amp;$R$20&amp;" is more than F00-05"&amp;CHAR(10),""),IF(S13&gt;S12," * F00-06 "&amp;$R$19&amp;" "&amp;$S$20&amp;" is more than F00-05"&amp;CHAR(10),""),IF(T13&gt;T12," * F00-06 "&amp;$T$19&amp;" "&amp;$T$20&amp;" is more than F00-05"&amp;CHAR(10),""),IF(U13&gt;U12," * F00-06 "&amp;$T$19&amp;" "&amp;$U$20&amp;" is more than F00-05"&amp;CHAR(10),""),IF(V13&gt;V12," * F00-06 "&amp;$V$19&amp;" "&amp;$V$20&amp;" is more than F00-05"&amp;CHAR(10),""),IF(W13&gt;W12," * F00-06 "&amp;$V$19&amp;" "&amp;$W$20&amp;" is more than F00-05"&amp;CHAR(10),""),IF(X13&gt;X12," * F00-06 "&amp;$X$19&amp;" "&amp;$X$20&amp;" is more than F00-05"&amp;CHAR(10),""),IF(Y13&gt;Y12," * F00-06 "&amp;$X$19&amp;" "&amp;$Y$20&amp;" is more than F00-05"&amp;CHAR(10),""),IF(Z13&gt;Z12," * F00-06 "&amp;$Z$19&amp;" "&amp;$Z$20&amp;" is more than F00-05"&amp;CHAR(10),""),IF(AA13&gt;AA12," * F00-06 "&amp;$Z$19&amp;" "&amp;$AA$20&amp;" is more than F00-05"&amp;CHAR(10),""))</f>
        <v/>
      </c>
      <c r="AD12" s="307"/>
      <c r="AE12" s="19"/>
      <c r="AF12" s="310"/>
      <c r="AG12" s="192">
        <v>11</v>
      </c>
    </row>
    <row r="13" spans="1:33" ht="31.5" hidden="1" thickBot="1" x14ac:dyDescent="0.65">
      <c r="A13" s="304"/>
      <c r="B13" s="186" t="s">
        <v>47</v>
      </c>
      <c r="C13" s="42" t="s">
        <v>72</v>
      </c>
      <c r="D13" s="119"/>
      <c r="E13" s="120"/>
      <c r="F13" s="120"/>
      <c r="G13" s="120"/>
      <c r="H13" s="120"/>
      <c r="I13" s="120"/>
      <c r="J13" s="120"/>
      <c r="K13" s="120"/>
      <c r="L13" s="120"/>
      <c r="M13" s="120"/>
      <c r="N13" s="120"/>
      <c r="O13" s="120"/>
      <c r="P13" s="120"/>
      <c r="Q13" s="120"/>
      <c r="R13" s="120"/>
      <c r="S13" s="120"/>
      <c r="T13" s="120"/>
      <c r="U13" s="120"/>
      <c r="V13" s="120"/>
      <c r="W13" s="120"/>
      <c r="X13" s="120"/>
      <c r="Y13" s="120"/>
      <c r="Z13" s="120"/>
      <c r="AA13" s="121"/>
      <c r="AB13" s="113">
        <f t="shared" si="1"/>
        <v>0</v>
      </c>
      <c r="AC13" s="40"/>
      <c r="AD13" s="307"/>
      <c r="AE13" s="19"/>
      <c r="AF13" s="310"/>
      <c r="AG13" s="192">
        <v>12</v>
      </c>
    </row>
    <row r="14" spans="1:33" s="45" customFormat="1" ht="33" hidden="1" thickBot="1" x14ac:dyDescent="0.75">
      <c r="A14" s="173" t="s">
        <v>80</v>
      </c>
      <c r="B14" s="187" t="s">
        <v>79</v>
      </c>
      <c r="C14" s="71" t="s">
        <v>73</v>
      </c>
      <c r="D14" s="78">
        <f t="shared" ref="D14:E14" si="2">D13+D10</f>
        <v>0</v>
      </c>
      <c r="E14" s="78">
        <f t="shared" si="2"/>
        <v>0</v>
      </c>
      <c r="F14" s="78">
        <f>F13+F10</f>
        <v>0</v>
      </c>
      <c r="G14" s="78">
        <f t="shared" ref="G14:AA14" si="3">G13+G10</f>
        <v>0</v>
      </c>
      <c r="H14" s="78">
        <f t="shared" si="3"/>
        <v>0</v>
      </c>
      <c r="I14" s="78">
        <f t="shared" si="3"/>
        <v>0</v>
      </c>
      <c r="J14" s="78">
        <f t="shared" si="3"/>
        <v>0</v>
      </c>
      <c r="K14" s="78">
        <f t="shared" si="3"/>
        <v>0</v>
      </c>
      <c r="L14" s="78">
        <f t="shared" si="3"/>
        <v>0</v>
      </c>
      <c r="M14" s="78">
        <f t="shared" si="3"/>
        <v>0</v>
      </c>
      <c r="N14" s="78">
        <f t="shared" si="3"/>
        <v>0</v>
      </c>
      <c r="O14" s="78">
        <f t="shared" si="3"/>
        <v>0</v>
      </c>
      <c r="P14" s="78">
        <f t="shared" si="3"/>
        <v>0</v>
      </c>
      <c r="Q14" s="78">
        <f t="shared" si="3"/>
        <v>0</v>
      </c>
      <c r="R14" s="78">
        <f t="shared" si="3"/>
        <v>0</v>
      </c>
      <c r="S14" s="78">
        <f t="shared" si="3"/>
        <v>0</v>
      </c>
      <c r="T14" s="78">
        <f t="shared" si="3"/>
        <v>0</v>
      </c>
      <c r="U14" s="78">
        <f t="shared" si="3"/>
        <v>0</v>
      </c>
      <c r="V14" s="78">
        <f t="shared" si="3"/>
        <v>0</v>
      </c>
      <c r="W14" s="78">
        <f t="shared" si="3"/>
        <v>0</v>
      </c>
      <c r="X14" s="78">
        <f t="shared" si="3"/>
        <v>0</v>
      </c>
      <c r="Y14" s="78">
        <f t="shared" si="3"/>
        <v>0</v>
      </c>
      <c r="Z14" s="78">
        <f t="shared" si="3"/>
        <v>0</v>
      </c>
      <c r="AA14" s="78">
        <f t="shared" si="3"/>
        <v>0</v>
      </c>
      <c r="AB14" s="74">
        <f t="shared" si="1"/>
        <v>0</v>
      </c>
      <c r="AC14" s="56"/>
      <c r="AD14" s="307"/>
      <c r="AE14" s="57"/>
      <c r="AF14" s="310"/>
      <c r="AG14" s="192">
        <v>13</v>
      </c>
    </row>
    <row r="15" spans="1:33" ht="31.5" hidden="1" thickBot="1" x14ac:dyDescent="0.65">
      <c r="A15" s="302" t="s">
        <v>69</v>
      </c>
      <c r="B15" s="184" t="s">
        <v>78</v>
      </c>
      <c r="C15" s="71" t="s">
        <v>74</v>
      </c>
      <c r="D15" s="114"/>
      <c r="E15" s="115"/>
      <c r="F15" s="115"/>
      <c r="G15" s="115"/>
      <c r="H15" s="115"/>
      <c r="I15" s="115"/>
      <c r="J15" s="115"/>
      <c r="K15" s="115"/>
      <c r="L15" s="115"/>
      <c r="M15" s="115"/>
      <c r="N15" s="115"/>
      <c r="O15" s="115"/>
      <c r="P15" s="115"/>
      <c r="Q15" s="115"/>
      <c r="R15" s="115"/>
      <c r="S15" s="115"/>
      <c r="T15" s="115"/>
      <c r="U15" s="115"/>
      <c r="V15" s="115"/>
      <c r="W15" s="115"/>
      <c r="X15" s="115"/>
      <c r="Y15" s="115"/>
      <c r="Z15" s="115"/>
      <c r="AA15" s="116"/>
      <c r="AB15" s="51">
        <f t="shared" si="1"/>
        <v>0</v>
      </c>
      <c r="AC15" s="18" t="str">
        <f>CONCATENATE(IF(D16&gt;D15," * F00-08 "&amp;$D$19&amp;" "&amp;$D$20&amp;" is more than F00-07"&amp;CHAR(10),""),IF(E16&gt;E15," * F00-08 "&amp;$D$19&amp;" "&amp;$E$20&amp;" is more than F00-07"&amp;CHAR(10),""),IF(F16&gt;F15," * F00-08 "&amp;$F$19&amp;" "&amp;$F$20&amp;" is more than F00-07"&amp;CHAR(10),""),IF(G16&gt;G15," * F00-08 "&amp;$F$19&amp;" "&amp;$G$20&amp;" is more than F00-07"&amp;CHAR(10),""),IF(H16&gt;H15," * F00-08 "&amp;$H$19&amp;" "&amp;$H$20&amp;" is more than F00-07"&amp;CHAR(10),""),IF(I16&gt;I15," * F00-08 "&amp;$H$19&amp;" "&amp;$I$20&amp;" is more than F00-07"&amp;CHAR(10),""),IF(J16&gt;J15," * F00-08 "&amp;$J$19&amp;" "&amp;$J$20&amp;" is more than F00-07"&amp;CHAR(10),""),IF(K16&gt;K15," * F00-08 "&amp;$J$19&amp;" "&amp;$K$20&amp;" is more than F00-07"&amp;CHAR(10),""),IF(L16&gt;L15," * F00-08 "&amp;$L$19&amp;" "&amp;$L$20&amp;" is more than F00-07"&amp;CHAR(10),""),IF(M16&gt;M15," * F00-08 "&amp;$L$19&amp;" "&amp;$M$20&amp;" is more than F00-07"&amp;CHAR(10),""),IF(N16&gt;N15," * F00-08 "&amp;$N$19&amp;" "&amp;$N$20&amp;" is more than F00-07"&amp;CHAR(10),""),IF(O16&gt;O15," * F00-08 "&amp;$N$19&amp;" "&amp;$O$20&amp;" is more than F00-07"&amp;CHAR(10),""),IF(P16&gt;P15," * F00-08 "&amp;$P$19&amp;" "&amp;$P$20&amp;" is more than F00-07"&amp;CHAR(10),""),IF(Q16&gt;Q15," * F00-08 "&amp;$P$19&amp;" "&amp;$Q$20&amp;" is more than F00-07"&amp;CHAR(10),""),IF(R16&gt;R15," * F00-08 "&amp;$R$19&amp;" "&amp;$R$20&amp;" is more than F00-07"&amp;CHAR(10),""),IF(S16&gt;S15," * F00-08 "&amp;$R$19&amp;" "&amp;$S$20&amp;" is more than F00-07"&amp;CHAR(10),""),IF(T16&gt;T15," * F00-08 "&amp;$T$19&amp;" "&amp;$T$20&amp;" is more than F00-07"&amp;CHAR(10),""),IF(U16&gt;U15," * F00-08 "&amp;$T$19&amp;" "&amp;$U$20&amp;" is more than F00-07"&amp;CHAR(10),""),IF(V16&gt;V15," * F00-08 "&amp;$V$19&amp;" "&amp;$V$20&amp;" is more than F00-07"&amp;CHAR(10),""),IF(W16&gt;W15," * F00-08 "&amp;$V$19&amp;" "&amp;$W$20&amp;" is more than F00-07"&amp;CHAR(10),""),IF(X16&gt;X15," * F00-08 "&amp;$X$19&amp;" "&amp;$X$20&amp;" is more than F00-07"&amp;CHAR(10),""),IF(Y16&gt;Y15," * F00-08 "&amp;$X$19&amp;" "&amp;$Y$20&amp;" is more than F00-07"&amp;CHAR(10),""),IF(Z16&gt;Z15," * F00-08 "&amp;$Z$19&amp;" "&amp;$Z$20&amp;" is more than F00-07"&amp;CHAR(10),""),IF(AA16&gt;AA15," * F00-08 "&amp;$Z$19&amp;" "&amp;$AA$20&amp;" is more than F00-07"&amp;CHAR(10),""))</f>
        <v/>
      </c>
      <c r="AD15" s="307"/>
      <c r="AE15" s="19"/>
      <c r="AF15" s="310"/>
      <c r="AG15" s="192">
        <v>14</v>
      </c>
    </row>
    <row r="16" spans="1:33" ht="31.5" hidden="1" thickBot="1" x14ac:dyDescent="0.65">
      <c r="A16" s="303"/>
      <c r="B16" s="188" t="s">
        <v>54</v>
      </c>
      <c r="C16" s="41" t="s">
        <v>75</v>
      </c>
      <c r="D16" s="117"/>
      <c r="E16" s="112"/>
      <c r="F16" s="112"/>
      <c r="G16" s="112"/>
      <c r="H16" s="112"/>
      <c r="I16" s="112"/>
      <c r="J16" s="112"/>
      <c r="K16" s="112"/>
      <c r="L16" s="112"/>
      <c r="M16" s="112"/>
      <c r="N16" s="112"/>
      <c r="O16" s="112"/>
      <c r="P16" s="112"/>
      <c r="Q16" s="112"/>
      <c r="R16" s="112"/>
      <c r="S16" s="112"/>
      <c r="T16" s="112"/>
      <c r="U16" s="112"/>
      <c r="V16" s="112"/>
      <c r="W16" s="112"/>
      <c r="X16" s="112"/>
      <c r="Y16" s="112"/>
      <c r="Z16" s="112"/>
      <c r="AA16" s="118"/>
      <c r="AB16" s="58">
        <f t="shared" si="1"/>
        <v>0</v>
      </c>
      <c r="AC16" s="18" t="str">
        <f>CONCATENATE(IF(D17&gt;D16," * F00-09 "&amp;$D$19&amp;" "&amp;$D$20&amp;" is more than F00-08"&amp;CHAR(10),""),IF(E17&gt;E16," * F00-09 "&amp;$D$19&amp;" "&amp;$E$20&amp;" is more than F00-08"&amp;CHAR(10),""),IF(F17&gt;F16," * F00-09 "&amp;$F$19&amp;" "&amp;$F$20&amp;" is more than F00-08"&amp;CHAR(10),""),IF(G17&gt;G16," * F00-09 "&amp;$F$19&amp;" "&amp;$G$20&amp;" is more than F00-08"&amp;CHAR(10),""),IF(H17&gt;H16," * F00-09 "&amp;$H$19&amp;" "&amp;$H$20&amp;" is more than F00-08"&amp;CHAR(10),""),IF(I17&gt;I16," * F00-09 "&amp;$H$19&amp;" "&amp;$I$20&amp;" is more than F00-08"&amp;CHAR(10),""),IF(J17&gt;J16," * F00-09 "&amp;$J$19&amp;" "&amp;$J$20&amp;" is more than F00-08"&amp;CHAR(10),""),IF(K17&gt;K16," * F00-09 "&amp;$J$19&amp;" "&amp;$K$20&amp;" is more than F00-08"&amp;CHAR(10),""),IF(L17&gt;L16," * F00-09 "&amp;$L$19&amp;" "&amp;$L$20&amp;" is more than F00-08"&amp;CHAR(10),""),IF(M17&gt;M16," * F00-09 "&amp;$L$19&amp;" "&amp;$M$20&amp;" is more than F00-08"&amp;CHAR(10),""),IF(N17&gt;N16," * F00-09 "&amp;$N$19&amp;" "&amp;$N$20&amp;" is more than F00-08"&amp;CHAR(10),""),IF(O17&gt;O16," * F00-09 "&amp;$N$19&amp;" "&amp;$O$20&amp;" is more than F00-08"&amp;CHAR(10),""),IF(P17&gt;P16," * F00-09 "&amp;$P$19&amp;" "&amp;$P$20&amp;" is more than F00-08"&amp;CHAR(10),""),IF(Q17&gt;Q16," * F00-09 "&amp;$P$19&amp;" "&amp;$Q$20&amp;" is more than F00-08"&amp;CHAR(10),""),IF(R17&gt;R16," * F00-09 "&amp;$R$19&amp;" "&amp;$R$20&amp;" is more than F00-08"&amp;CHAR(10),""),IF(S17&gt;S16," * F00-09 "&amp;$R$19&amp;" "&amp;$S$20&amp;" is more than F00-08"&amp;CHAR(10),""),IF(T17&gt;T16," * F00-09 "&amp;$T$19&amp;" "&amp;$T$20&amp;" is more than F00-08"&amp;CHAR(10),""),IF(U17&gt;U16," * F00-09 "&amp;$T$19&amp;" "&amp;$U$20&amp;" is more than F00-08"&amp;CHAR(10),""),IF(V17&gt;V16," * F00-09 "&amp;$V$19&amp;" "&amp;$V$20&amp;" is more than F00-08"&amp;CHAR(10),""),IF(W17&gt;W16," * F00-09 "&amp;$V$19&amp;" "&amp;$W$20&amp;" is more than F00-08"&amp;CHAR(10),""),IF(X17&gt;X16," * F00-09 "&amp;$X$19&amp;" "&amp;$X$20&amp;" is more than F00-08"&amp;CHAR(10),""),IF(Y17&gt;Y16," * F00-09 "&amp;$X$19&amp;" "&amp;$Y$20&amp;" is more than F00-08"&amp;CHAR(10),""),IF(Z17&gt;Z16," * F00-09 "&amp;$Z$19&amp;" "&amp;$Z$20&amp;" is more than F00-08"&amp;CHAR(10),""),IF(AA17&gt;AA16," * F00-09 "&amp;$Z$19&amp;" "&amp;$AA$20&amp;" is more than F00-08"&amp;CHAR(10),""))</f>
        <v/>
      </c>
      <c r="AD16" s="307"/>
      <c r="AE16" s="19"/>
      <c r="AF16" s="310"/>
      <c r="AG16" s="192">
        <v>15</v>
      </c>
    </row>
    <row r="17" spans="1:33" ht="31.5" hidden="1" thickBot="1" x14ac:dyDescent="0.65">
      <c r="A17" s="304"/>
      <c r="B17" s="186" t="s">
        <v>47</v>
      </c>
      <c r="C17" s="42" t="s">
        <v>76</v>
      </c>
      <c r="D17" s="119"/>
      <c r="E17" s="120"/>
      <c r="F17" s="120"/>
      <c r="G17" s="120"/>
      <c r="H17" s="120"/>
      <c r="I17" s="120"/>
      <c r="J17" s="120"/>
      <c r="K17" s="120"/>
      <c r="L17" s="120"/>
      <c r="M17" s="120"/>
      <c r="N17" s="120"/>
      <c r="O17" s="120"/>
      <c r="P17" s="120"/>
      <c r="Q17" s="120"/>
      <c r="R17" s="120"/>
      <c r="S17" s="120"/>
      <c r="T17" s="120"/>
      <c r="U17" s="120"/>
      <c r="V17" s="120"/>
      <c r="W17" s="120"/>
      <c r="X17" s="120"/>
      <c r="Y17" s="120"/>
      <c r="Z17" s="120"/>
      <c r="AA17" s="121"/>
      <c r="AB17" s="77">
        <f t="shared" si="1"/>
        <v>0</v>
      </c>
      <c r="AC17" s="40"/>
      <c r="AD17" s="307"/>
      <c r="AE17" s="19"/>
      <c r="AF17" s="310"/>
      <c r="AG17" s="192">
        <v>16</v>
      </c>
    </row>
    <row r="18" spans="1:33" ht="33" hidden="1" thickBot="1" x14ac:dyDescent="0.75">
      <c r="A18" s="174"/>
      <c r="B18" s="187" t="s">
        <v>86</v>
      </c>
      <c r="C18" s="139" t="s">
        <v>100</v>
      </c>
      <c r="D18" s="73">
        <f t="shared" ref="D18:E18" si="4">D17+D13+D10</f>
        <v>0</v>
      </c>
      <c r="E18" s="73">
        <f t="shared" si="4"/>
        <v>0</v>
      </c>
      <c r="F18" s="73">
        <f>F17+F13+F10</f>
        <v>0</v>
      </c>
      <c r="G18" s="73">
        <f t="shared" ref="G18:AB18" si="5">G17+G13+G10</f>
        <v>0</v>
      </c>
      <c r="H18" s="73">
        <f t="shared" si="5"/>
        <v>0</v>
      </c>
      <c r="I18" s="73">
        <f t="shared" si="5"/>
        <v>0</v>
      </c>
      <c r="J18" s="73">
        <f t="shared" si="5"/>
        <v>0</v>
      </c>
      <c r="K18" s="73">
        <f t="shared" si="5"/>
        <v>0</v>
      </c>
      <c r="L18" s="73">
        <f t="shared" si="5"/>
        <v>0</v>
      </c>
      <c r="M18" s="73">
        <f t="shared" si="5"/>
        <v>0</v>
      </c>
      <c r="N18" s="73">
        <f t="shared" si="5"/>
        <v>0</v>
      </c>
      <c r="O18" s="73">
        <f t="shared" si="5"/>
        <v>0</v>
      </c>
      <c r="P18" s="73">
        <f t="shared" si="5"/>
        <v>0</v>
      </c>
      <c r="Q18" s="73">
        <f t="shared" si="5"/>
        <v>0</v>
      </c>
      <c r="R18" s="73">
        <f t="shared" si="5"/>
        <v>0</v>
      </c>
      <c r="S18" s="73">
        <f t="shared" si="5"/>
        <v>0</v>
      </c>
      <c r="T18" s="73">
        <f t="shared" si="5"/>
        <v>0</v>
      </c>
      <c r="U18" s="73">
        <f t="shared" si="5"/>
        <v>0</v>
      </c>
      <c r="V18" s="73">
        <f t="shared" si="5"/>
        <v>0</v>
      </c>
      <c r="W18" s="73">
        <f t="shared" si="5"/>
        <v>0</v>
      </c>
      <c r="X18" s="73">
        <f t="shared" si="5"/>
        <v>0</v>
      </c>
      <c r="Y18" s="73">
        <f t="shared" si="5"/>
        <v>0</v>
      </c>
      <c r="Z18" s="73">
        <f t="shared" si="5"/>
        <v>0</v>
      </c>
      <c r="AA18" s="73">
        <f t="shared" si="5"/>
        <v>0</v>
      </c>
      <c r="AB18" s="73">
        <f t="shared" si="5"/>
        <v>0</v>
      </c>
      <c r="AC18" s="40"/>
      <c r="AD18" s="308"/>
      <c r="AE18" s="19"/>
      <c r="AF18" s="311"/>
      <c r="AG18" s="192">
        <v>17</v>
      </c>
    </row>
    <row r="19" spans="1:33" s="4" customFormat="1" ht="39.75" customHeight="1" x14ac:dyDescent="0.5">
      <c r="A19" s="260" t="s">
        <v>18</v>
      </c>
      <c r="B19" s="264" t="s">
        <v>30</v>
      </c>
      <c r="C19" s="262" t="s">
        <v>29</v>
      </c>
      <c r="D19" s="266" t="s">
        <v>0</v>
      </c>
      <c r="E19" s="266"/>
      <c r="F19" s="266" t="s">
        <v>1</v>
      </c>
      <c r="G19" s="266"/>
      <c r="H19" s="266" t="s">
        <v>2</v>
      </c>
      <c r="I19" s="266"/>
      <c r="J19" s="266" t="s">
        <v>3</v>
      </c>
      <c r="K19" s="266"/>
      <c r="L19" s="266" t="s">
        <v>4</v>
      </c>
      <c r="M19" s="266"/>
      <c r="N19" s="266" t="s">
        <v>5</v>
      </c>
      <c r="O19" s="266"/>
      <c r="P19" s="266" t="s">
        <v>6</v>
      </c>
      <c r="Q19" s="266"/>
      <c r="R19" s="266" t="s">
        <v>7</v>
      </c>
      <c r="S19" s="266"/>
      <c r="T19" s="266" t="s">
        <v>8</v>
      </c>
      <c r="U19" s="266"/>
      <c r="V19" s="266" t="s">
        <v>15</v>
      </c>
      <c r="W19" s="266"/>
      <c r="X19" s="266" t="s">
        <v>16</v>
      </c>
      <c r="Y19" s="266"/>
      <c r="Z19" s="266" t="s">
        <v>9</v>
      </c>
      <c r="AA19" s="266"/>
      <c r="AB19" s="286" t="s">
        <v>13</v>
      </c>
      <c r="AC19" s="288" t="s">
        <v>31</v>
      </c>
      <c r="AD19" s="265" t="s">
        <v>36</v>
      </c>
      <c r="AE19" s="300" t="s">
        <v>37</v>
      </c>
      <c r="AF19" s="296" t="s">
        <v>37</v>
      </c>
      <c r="AG19" s="192">
        <v>19</v>
      </c>
    </row>
    <row r="20" spans="1:33" s="4" customFormat="1" ht="33" customHeight="1" thickBot="1" x14ac:dyDescent="0.55000000000000004">
      <c r="A20" s="312"/>
      <c r="B20" s="278"/>
      <c r="C20" s="263"/>
      <c r="D20" s="17" t="s">
        <v>10</v>
      </c>
      <c r="E20" s="17" t="s">
        <v>11</v>
      </c>
      <c r="F20" s="17" t="s">
        <v>10</v>
      </c>
      <c r="G20" s="17" t="s">
        <v>11</v>
      </c>
      <c r="H20" s="17" t="s">
        <v>10</v>
      </c>
      <c r="I20" s="17" t="s">
        <v>11</v>
      </c>
      <c r="J20" s="17" t="s">
        <v>10</v>
      </c>
      <c r="K20" s="17" t="s">
        <v>11</v>
      </c>
      <c r="L20" s="17" t="s">
        <v>10</v>
      </c>
      <c r="M20" s="17" t="s">
        <v>11</v>
      </c>
      <c r="N20" s="17" t="s">
        <v>10</v>
      </c>
      <c r="O20" s="17" t="s">
        <v>11</v>
      </c>
      <c r="P20" s="17" t="s">
        <v>10</v>
      </c>
      <c r="Q20" s="17" t="s">
        <v>11</v>
      </c>
      <c r="R20" s="17" t="s">
        <v>10</v>
      </c>
      <c r="S20" s="17" t="s">
        <v>11</v>
      </c>
      <c r="T20" s="17" t="s">
        <v>10</v>
      </c>
      <c r="U20" s="17" t="s">
        <v>11</v>
      </c>
      <c r="V20" s="17" t="s">
        <v>10</v>
      </c>
      <c r="W20" s="17" t="s">
        <v>11</v>
      </c>
      <c r="X20" s="17" t="s">
        <v>10</v>
      </c>
      <c r="Y20" s="17" t="s">
        <v>11</v>
      </c>
      <c r="Z20" s="17" t="s">
        <v>10</v>
      </c>
      <c r="AA20" s="17" t="s">
        <v>11</v>
      </c>
      <c r="AB20" s="287"/>
      <c r="AC20" s="289"/>
      <c r="AD20" s="257"/>
      <c r="AE20" s="301"/>
      <c r="AF20" s="297"/>
      <c r="AG20" s="192">
        <v>20</v>
      </c>
    </row>
    <row r="21" spans="1:33" s="5" customFormat="1" ht="38.25" customHeight="1" thickBot="1" x14ac:dyDescent="0.3">
      <c r="A21" s="298" t="s">
        <v>104</v>
      </c>
      <c r="B21" s="299"/>
      <c r="C21" s="299"/>
      <c r="D21" s="299"/>
      <c r="E21" s="299"/>
      <c r="F21" s="299"/>
      <c r="G21" s="299"/>
      <c r="H21" s="299"/>
      <c r="I21" s="299"/>
      <c r="J21" s="299"/>
      <c r="K21" s="299"/>
      <c r="L21" s="299"/>
      <c r="M21" s="299"/>
      <c r="N21" s="299"/>
      <c r="O21" s="299"/>
      <c r="P21" s="299"/>
      <c r="Q21" s="299"/>
      <c r="R21" s="299"/>
      <c r="S21" s="299"/>
      <c r="T21" s="299"/>
      <c r="U21" s="299"/>
      <c r="V21" s="299"/>
      <c r="W21" s="299"/>
      <c r="X21" s="299"/>
      <c r="Y21" s="299"/>
      <c r="Z21" s="299"/>
      <c r="AA21" s="299"/>
      <c r="AB21" s="299"/>
      <c r="AC21" s="299"/>
      <c r="AD21" s="274"/>
      <c r="AE21" s="299"/>
      <c r="AF21" s="275"/>
      <c r="AG21" s="382">
        <v>18</v>
      </c>
    </row>
    <row r="22" spans="1:33" s="5" customFormat="1" ht="38.25" customHeight="1" x14ac:dyDescent="0.25">
      <c r="A22" s="344" t="s">
        <v>105</v>
      </c>
      <c r="B22" s="405" t="s">
        <v>106</v>
      </c>
      <c r="C22" s="66" t="s">
        <v>112</v>
      </c>
      <c r="D22" s="72"/>
      <c r="E22" s="49"/>
      <c r="F22" s="69"/>
      <c r="G22" s="49"/>
      <c r="H22" s="69"/>
      <c r="I22" s="49"/>
      <c r="J22" s="69"/>
      <c r="K22" s="381"/>
      <c r="L22" s="398">
        <f>SUM(L27:L29)</f>
        <v>0</v>
      </c>
      <c r="M22" s="135">
        <f t="shared" ref="M22:AA22" si="6">SUM(M27:M29)</f>
        <v>0</v>
      </c>
      <c r="N22" s="135">
        <f t="shared" si="6"/>
        <v>0</v>
      </c>
      <c r="O22" s="135">
        <f t="shared" si="6"/>
        <v>0</v>
      </c>
      <c r="P22" s="135">
        <f t="shared" si="6"/>
        <v>0</v>
      </c>
      <c r="Q22" s="135">
        <f t="shared" si="6"/>
        <v>0</v>
      </c>
      <c r="R22" s="135">
        <f t="shared" si="6"/>
        <v>0</v>
      </c>
      <c r="S22" s="135">
        <f t="shared" si="6"/>
        <v>0</v>
      </c>
      <c r="T22" s="135">
        <f t="shared" si="6"/>
        <v>0</v>
      </c>
      <c r="U22" s="135">
        <f t="shared" si="6"/>
        <v>0</v>
      </c>
      <c r="V22" s="135">
        <f t="shared" si="6"/>
        <v>0</v>
      </c>
      <c r="W22" s="135">
        <f t="shared" si="6"/>
        <v>0</v>
      </c>
      <c r="X22" s="135">
        <f t="shared" si="6"/>
        <v>0</v>
      </c>
      <c r="Y22" s="135">
        <f t="shared" si="6"/>
        <v>0</v>
      </c>
      <c r="Z22" s="135">
        <f t="shared" si="6"/>
        <v>0</v>
      </c>
      <c r="AA22" s="348">
        <f t="shared" si="6"/>
        <v>0</v>
      </c>
      <c r="AB22" s="349">
        <f t="shared" ref="AB22:AB26" si="7">SUM(D22:AA22)</f>
        <v>0</v>
      </c>
      <c r="AC22" s="406" t="str">
        <f>CONCATENATE(IF(D23&gt;D22," * F01-02 "&amp;$D$19&amp;" "&amp;$D$20&amp;" is more than F01-01"&amp;CHAR(10),""),IF(E23&gt;E22," * F01-02 "&amp;$D$19&amp;" "&amp;$E$20&amp;" is more than F01-01"&amp;CHAR(10),""),IF(F23&gt;F22," * F01-02 "&amp;$F$19&amp;" "&amp;$F$20&amp;" is more than F01-01"&amp;CHAR(10),""),IF(G23&gt;G22," * F01-02 "&amp;$F$19&amp;" "&amp;$G$20&amp;" is more than F01-01"&amp;CHAR(10),""),IF(H23&gt;H22," * F01-02 "&amp;$H$19&amp;" "&amp;$H$20&amp;" is more than F01-01"&amp;CHAR(10),""),IF(I23&gt;I22," * F01-02 "&amp;$H$19&amp;" "&amp;$I$20&amp;" is more than F01-01"&amp;CHAR(10),""),IF(J23&gt;J22," * F01-02 "&amp;$J$19&amp;" "&amp;$J$20&amp;" is more than F01-01"&amp;CHAR(10),""),IF(K23&gt;K22," * F01-02 "&amp;$J$19&amp;" "&amp;$K$20&amp;" is more than F01-01"&amp;CHAR(10),""),IF(L23&gt;L22," * F01-02 "&amp;$L$19&amp;" "&amp;$L$20&amp;" is more than F01-01"&amp;CHAR(10),""),IF(M23&gt;M22," * F01-02 "&amp;$L$19&amp;" "&amp;$M$20&amp;" is more than F01-01"&amp;CHAR(10),""),IF(N23&gt;N22," * F01-02 "&amp;$N$19&amp;" "&amp;$N$20&amp;" is more than F01-01"&amp;CHAR(10),""),IF(O23&gt;O22," * F01-02 "&amp;$N$19&amp;" "&amp;$O$20&amp;" is more than F01-01"&amp;CHAR(10),""),IF(P23&gt;P22," * F01-02 "&amp;$P$19&amp;" "&amp;$P$20&amp;" is more than F01-01"&amp;CHAR(10),""),IF(Q23&gt;Q22," * F01-02 "&amp;$P$19&amp;" "&amp;$Q$20&amp;" is more than F01-01"&amp;CHAR(10),""),IF(R23&gt;R22," * F01-02 "&amp;$R$19&amp;" "&amp;$R$20&amp;" is more than F01-01"&amp;CHAR(10),""),IF(S23&gt;S22," * F01-02 "&amp;$R$19&amp;" "&amp;$S$20&amp;" is more than F01-01"&amp;CHAR(10),""),IF(T23&gt;T22," * F01-02 "&amp;$T$19&amp;" "&amp;$T$20&amp;" is more than F01-01"&amp;CHAR(10),""),IF(U23&gt;U22," * F01-02 "&amp;$T$19&amp;" "&amp;$U$20&amp;" is more than F01-01"&amp;CHAR(10),""),IF(V23&gt;V22," * F01-02 "&amp;$V$19&amp;" "&amp;$V$20&amp;" is more than F01-01"&amp;CHAR(10),""),IF(W23&gt;W22," * F01-02 "&amp;$V$19&amp;" "&amp;$W$20&amp;" is more than F01-01"&amp;CHAR(10),""),IF(X23&gt;X22," * F01-02 "&amp;$X$19&amp;" "&amp;$X$20&amp;" is more than F01-01"&amp;CHAR(10),""),IF(Y23&gt;Y22," * F01-02 "&amp;$X$19&amp;" "&amp;$Y$20&amp;" is more than F01-01"&amp;CHAR(10),""),IF(Z23&gt;Z22," * F01-02 "&amp;$Z$19&amp;" "&amp;$Z$20&amp;" is more than F01-01"&amp;CHAR(10),""),IF(AA23&gt;AA22," * F01-02 "&amp;$Z$19&amp;" "&amp;$AA$20&amp;" is more than F01-01"&amp;CHAR(10),""))</f>
        <v/>
      </c>
      <c r="AD22" s="407" t="str">
        <f>CONCATENATE(AC22,AC24,AC25,AC26,AC28,AC29,AC30,AC31,AC33,AC35,AC37,AC39,AC41)</f>
        <v/>
      </c>
      <c r="AE22" s="408" t="str">
        <f>CONCATENATE(IF(D24&lt;&gt;SUM(D25,D26,D29,D30)," * F01-03 for Age "&amp;D19&amp;" "&amp;D20&amp;" is not equal to the sum of (F01-04+F01-05+F01-08+F01-09)"&amp;CHAR(10),""),IF(E24&lt;&gt;SUM(E25,E26,E29,E30)," * F01-03 for Age "&amp;D19&amp;" "&amp;E20&amp;" is not equal to the sum of F01-04+F01-05+F01-08+F01-09"&amp;CHAR(10),""),IF(F24&lt;&gt;SUM(F25,F26,F29,F30)," * F01-03 for Age "&amp;F19&amp;" "&amp;F20&amp;" is not equal to the sum of (F01-04+F01-05+F01-08+F01-09)"&amp;CHAR(10),""),IF(G24&lt;&gt;SUM(G25,G26,G29,G30)," * F01-03 for Age "&amp;F19&amp;" "&amp;G20&amp;" is not equal to the sum of F01-04+F01-05+F01-08+F01-09"&amp;CHAR(10),""),IF(H24&lt;&gt;SUM(H25,H26,H29,H30)," * F01-03 for Age "&amp;H19&amp;" "&amp;H20&amp;" is not equal to the sum of (F01-04+F01-05+F01-08+F01-09)"&amp;CHAR(10),""),IF(I24&lt;&gt;SUM(I25,I26,I29,I30)," * F01-03 for Age "&amp;H19&amp;" "&amp;I20&amp;" is not equal to the sum of F01-04+F01-05+F01-08+F01-09"&amp;CHAR(10),""),IF(J24&lt;&gt;SUM(J25,J26,J29,J30)," * F01-03 for Age "&amp;J19&amp;" "&amp;J20&amp;" is not equal to the sum of (F01-04+F01-05+F01-08+F01-09)"&amp;CHAR(10),""),IF(K24&lt;&gt;SUM(K25,K26,K29,K30)," * F01-03 for Age "&amp;J19&amp;" "&amp;K20&amp;" is not equal to the sum of F01-04+F01-05+F01-08+F01-09"&amp;CHAR(10),""),IF(L24&lt;&gt;SUM(L25,L26,L29,L30)," * F01-03 for Age "&amp;L19&amp;" "&amp;L20&amp;" is not equal to the sum of (F01-04+F01-05+F01-08+F01-09)"&amp;CHAR(10),""),IF(M24&lt;&gt;SUM(M25,M26,M29,M30)," * F01-03 for Age "&amp;L19&amp;" "&amp;M20&amp;" is not equal to the sum of F01-04+F01-05+F01-08+F01-09"&amp;CHAR(10),""),IF(N24&lt;&gt;SUM(N25,N26,N29,N30)," * F01-03 for Age "&amp;N19&amp;" "&amp;N20&amp;" is not equal to the sum of (F01-04+F01-05+F01-08+F01-09)"&amp;CHAR(10),""),IF(O24&lt;&gt;SUM(O25,O26,O29,O30)," * F01-03 for Age "&amp;N19&amp;" "&amp;O20&amp;" is not equal to the sum of F01-04+F01-05+F01-08+F01-09"&amp;CHAR(10),""),IF(P24&lt;&gt;SUM(P25,P26,P29,P30)," * F01-03 for Age "&amp;P19&amp;" "&amp;P20&amp;" is not equal to the sum of (F01-04+F01-05+F01-08+F01-09)"&amp;CHAR(10),""),IF(Q24&lt;&gt;SUM(Q25,Q26,Q29,Q30)," * F01-03 for Age "&amp;P19&amp;" "&amp;Q20&amp;" is not equal to the sum of F01-04+F01-05+F01-08+F01-09"&amp;CHAR(10),""),IF(R24&lt;&gt;SUM(R25,R26,R29,R30)," * F01-03 for Age "&amp;R19&amp;" "&amp;R20&amp;" is not equal to the sum of (F01-04+F01-05+F01-08+F01-09)"&amp;CHAR(10),""),IF(S24&lt;&gt;SUM(S25,S26,S29,S30)," * F01-03 for Age "&amp;R19&amp;" "&amp;S20&amp;" is not equal to the sum of F01-04+F01-05+F01-08+F01-09"&amp;CHAR(10),""),IF(T24&lt;&gt;SUM(T25,T26,T29,T30)," * F01-03 for Age "&amp;T19&amp;" "&amp;T20&amp;" is not equal to the sum of (F01-04+F01-05+F01-08+F01-09)"&amp;CHAR(10),""),IF(U24&lt;&gt;SUM(U25,U26,U29,U30)," * F01-03 for Age "&amp;T19&amp;" "&amp;U20&amp;" is not equal to the sum of F01-04+F01-05+F01-08+F01-09"&amp;CHAR(10),""),IF(V24&lt;&gt;SUM(V25,V26,V29,V30)," * F01-03 for Age "&amp;V19&amp;" "&amp;V20&amp;" is not equal to the sum of (F01-04+F01-05+F01-08+F01-09)"&amp;CHAR(10),""),IF(W24&lt;&gt;SUM(W25,W26,W29,W30)," * F01-03 for Age "&amp;V19&amp;" "&amp;W20&amp;" is not equal to the sum of F01-04+F01-05+F01-08+F01-09"&amp;CHAR(10),""),IF(X24&lt;&gt;SUM(X25,X26,X29,X30)," * F01-03 for Age "&amp;X19&amp;" "&amp;X20&amp;" is not equal to the sum of (F01-04+F01-05+F01-08+F01-09)"&amp;CHAR(10),""),IF(Y24&lt;&gt;SUM(Y25,Y26,Y29,Y30)," * F01-03 for Age "&amp;X19&amp;" "&amp;Y20&amp;" is not equal to the sum of F01-04+F01-05+F01-08+F01-09"&amp;CHAR(10),""),IF(Z24&lt;&gt;SUM(Z25,Z26,Z29,Z30)," * F01-03 for Age "&amp;Z19&amp;" "&amp;Z20&amp;" is not equal to the sum of (F01-04+F01-05+F01-08+F01-09)"&amp;CHAR(10),""),IF(AA24&lt;&gt;SUM(AA25,AA26,AA29,AA30)," * F01-03 for Age "&amp;Z19&amp;" "&amp;AA20&amp;" is not equal to the sum of (F01-04+F01-05+F01-08+F01-09)"&amp;CHAR(10),""))</f>
        <v/>
      </c>
      <c r="AF22" s="409" t="str">
        <f>CONCATENATE(AE22,AE23,AE24,AE25,AE26,AE27,AE28,AE29,AE30,AE31,AE32,AE33,AE34,AE35,AE36,AE37,AE38,AE39,AE40)</f>
        <v/>
      </c>
      <c r="AG22" s="382">
        <v>21</v>
      </c>
    </row>
    <row r="23" spans="1:33" s="5" customFormat="1" ht="38.25" customHeight="1" x14ac:dyDescent="0.25">
      <c r="A23" s="345"/>
      <c r="B23" s="410" t="s">
        <v>107</v>
      </c>
      <c r="C23" s="27" t="s">
        <v>113</v>
      </c>
      <c r="D23" s="385"/>
      <c r="E23" s="48"/>
      <c r="F23" s="65"/>
      <c r="G23" s="48"/>
      <c r="H23" s="65"/>
      <c r="I23" s="48"/>
      <c r="J23" s="65"/>
      <c r="K23" s="399"/>
      <c r="L23" s="398">
        <f>SUM(L30:L32)</f>
        <v>0</v>
      </c>
      <c r="M23" s="135">
        <f>SUM(M30:M32)</f>
        <v>0</v>
      </c>
      <c r="N23" s="135">
        <f t="shared" ref="N23:AA23" si="8">SUM(N30:N32)</f>
        <v>0</v>
      </c>
      <c r="O23" s="135">
        <f t="shared" si="8"/>
        <v>0</v>
      </c>
      <c r="P23" s="135">
        <f t="shared" si="8"/>
        <v>0</v>
      </c>
      <c r="Q23" s="135">
        <f t="shared" si="8"/>
        <v>0</v>
      </c>
      <c r="R23" s="135">
        <f t="shared" si="8"/>
        <v>0</v>
      </c>
      <c r="S23" s="135">
        <f t="shared" si="8"/>
        <v>0</v>
      </c>
      <c r="T23" s="135">
        <f t="shared" si="8"/>
        <v>0</v>
      </c>
      <c r="U23" s="135">
        <f t="shared" si="8"/>
        <v>0</v>
      </c>
      <c r="V23" s="135">
        <f t="shared" si="8"/>
        <v>0</v>
      </c>
      <c r="W23" s="135">
        <f t="shared" si="8"/>
        <v>0</v>
      </c>
      <c r="X23" s="135">
        <f t="shared" si="8"/>
        <v>0</v>
      </c>
      <c r="Y23" s="135">
        <f t="shared" si="8"/>
        <v>0</v>
      </c>
      <c r="Z23" s="135">
        <f t="shared" si="8"/>
        <v>0</v>
      </c>
      <c r="AA23" s="348">
        <f t="shared" si="8"/>
        <v>0</v>
      </c>
      <c r="AB23" s="350">
        <f t="shared" si="7"/>
        <v>0</v>
      </c>
      <c r="AC23" s="411"/>
      <c r="AD23" s="412"/>
      <c r="AE23" s="413"/>
      <c r="AF23" s="414"/>
      <c r="AG23" s="382">
        <v>22</v>
      </c>
    </row>
    <row r="24" spans="1:33" s="5" customFormat="1" ht="38.25" customHeight="1" x14ac:dyDescent="0.25">
      <c r="A24" s="345"/>
      <c r="B24" s="410" t="s">
        <v>108</v>
      </c>
      <c r="C24" s="27" t="s">
        <v>114</v>
      </c>
      <c r="D24" s="385"/>
      <c r="E24" s="48"/>
      <c r="F24" s="65"/>
      <c r="G24" s="48"/>
      <c r="H24" s="65"/>
      <c r="I24" s="48"/>
      <c r="J24" s="65"/>
      <c r="K24" s="399"/>
      <c r="L24" s="398">
        <f>SUM(L33:L35)</f>
        <v>0</v>
      </c>
      <c r="M24" s="135">
        <f t="shared" ref="M24:AA24" si="9">SUM(M33:M35)</f>
        <v>0</v>
      </c>
      <c r="N24" s="135">
        <f t="shared" si="9"/>
        <v>0</v>
      </c>
      <c r="O24" s="135">
        <f t="shared" si="9"/>
        <v>0</v>
      </c>
      <c r="P24" s="135">
        <f t="shared" si="9"/>
        <v>0</v>
      </c>
      <c r="Q24" s="135">
        <f t="shared" si="9"/>
        <v>0</v>
      </c>
      <c r="R24" s="135">
        <f t="shared" si="9"/>
        <v>0</v>
      </c>
      <c r="S24" s="135">
        <f t="shared" si="9"/>
        <v>0</v>
      </c>
      <c r="T24" s="135">
        <f t="shared" si="9"/>
        <v>0</v>
      </c>
      <c r="U24" s="135">
        <f t="shared" si="9"/>
        <v>0</v>
      </c>
      <c r="V24" s="135">
        <f t="shared" si="9"/>
        <v>0</v>
      </c>
      <c r="W24" s="135">
        <f t="shared" si="9"/>
        <v>0</v>
      </c>
      <c r="X24" s="135">
        <f t="shared" si="9"/>
        <v>0</v>
      </c>
      <c r="Y24" s="135">
        <f t="shared" si="9"/>
        <v>0</v>
      </c>
      <c r="Z24" s="135">
        <f t="shared" si="9"/>
        <v>0</v>
      </c>
      <c r="AA24" s="348">
        <f t="shared" si="9"/>
        <v>0</v>
      </c>
      <c r="AB24" s="350">
        <f t="shared" si="7"/>
        <v>0</v>
      </c>
      <c r="AC24" s="415"/>
      <c r="AD24" s="412"/>
      <c r="AE24" s="416"/>
      <c r="AF24" s="414"/>
      <c r="AG24" s="382">
        <v>23</v>
      </c>
    </row>
    <row r="25" spans="1:33" s="5" customFormat="1" ht="38.25" customHeight="1" x14ac:dyDescent="0.25">
      <c r="A25" s="345"/>
      <c r="B25" s="410" t="s">
        <v>109</v>
      </c>
      <c r="C25" s="28" t="s">
        <v>115</v>
      </c>
      <c r="D25" s="385"/>
      <c r="E25" s="48"/>
      <c r="F25" s="65"/>
      <c r="G25" s="48"/>
      <c r="H25" s="65"/>
      <c r="I25" s="48"/>
      <c r="J25" s="65"/>
      <c r="K25" s="399"/>
      <c r="L25" s="398">
        <f>SUM(L36:L38)</f>
        <v>0</v>
      </c>
      <c r="M25" s="135">
        <f t="shared" ref="M25:AA25" si="10">SUM(M36:M38)</f>
        <v>0</v>
      </c>
      <c r="N25" s="135">
        <f t="shared" si="10"/>
        <v>0</v>
      </c>
      <c r="O25" s="135">
        <f t="shared" si="10"/>
        <v>0</v>
      </c>
      <c r="P25" s="135">
        <f t="shared" si="10"/>
        <v>0</v>
      </c>
      <c r="Q25" s="135">
        <f t="shared" si="10"/>
        <v>0</v>
      </c>
      <c r="R25" s="135">
        <f t="shared" si="10"/>
        <v>0</v>
      </c>
      <c r="S25" s="135">
        <f t="shared" si="10"/>
        <v>0</v>
      </c>
      <c r="T25" s="135">
        <f t="shared" si="10"/>
        <v>0</v>
      </c>
      <c r="U25" s="135">
        <f t="shared" si="10"/>
        <v>0</v>
      </c>
      <c r="V25" s="135">
        <f t="shared" si="10"/>
        <v>0</v>
      </c>
      <c r="W25" s="135">
        <f t="shared" si="10"/>
        <v>0</v>
      </c>
      <c r="X25" s="135">
        <f t="shared" si="10"/>
        <v>0</v>
      </c>
      <c r="Y25" s="135">
        <f t="shared" si="10"/>
        <v>0</v>
      </c>
      <c r="Z25" s="135">
        <f t="shared" si="10"/>
        <v>0</v>
      </c>
      <c r="AA25" s="348">
        <f t="shared" si="10"/>
        <v>0</v>
      </c>
      <c r="AB25" s="350">
        <f t="shared" si="7"/>
        <v>0</v>
      </c>
      <c r="AC25" s="415"/>
      <c r="AD25" s="412"/>
      <c r="AE25" s="413"/>
      <c r="AF25" s="414"/>
      <c r="AG25" s="382">
        <v>24</v>
      </c>
    </row>
    <row r="26" spans="1:33" s="5" customFormat="1" ht="38.25" customHeight="1" thickBot="1" x14ac:dyDescent="0.3">
      <c r="A26" s="346"/>
      <c r="B26" s="417" t="s">
        <v>39</v>
      </c>
      <c r="C26" s="29" t="s">
        <v>116</v>
      </c>
      <c r="D26" s="387"/>
      <c r="E26" s="343"/>
      <c r="F26" s="342"/>
      <c r="G26" s="343"/>
      <c r="H26" s="342"/>
      <c r="I26" s="343"/>
      <c r="J26" s="342"/>
      <c r="K26" s="400"/>
      <c r="L26" s="398">
        <f>SUM(L39:L41)</f>
        <v>0</v>
      </c>
      <c r="M26" s="135">
        <f t="shared" ref="M26:AA26" si="11">SUM(M39:M41)</f>
        <v>0</v>
      </c>
      <c r="N26" s="135">
        <f t="shared" si="11"/>
        <v>0</v>
      </c>
      <c r="O26" s="135">
        <f t="shared" si="11"/>
        <v>0</v>
      </c>
      <c r="P26" s="135">
        <f t="shared" si="11"/>
        <v>0</v>
      </c>
      <c r="Q26" s="135">
        <f t="shared" si="11"/>
        <v>0</v>
      </c>
      <c r="R26" s="135">
        <f t="shared" si="11"/>
        <v>0</v>
      </c>
      <c r="S26" s="135">
        <f t="shared" si="11"/>
        <v>0</v>
      </c>
      <c r="T26" s="135">
        <f t="shared" si="11"/>
        <v>0</v>
      </c>
      <c r="U26" s="135">
        <f t="shared" si="11"/>
        <v>0</v>
      </c>
      <c r="V26" s="135">
        <f t="shared" si="11"/>
        <v>0</v>
      </c>
      <c r="W26" s="135">
        <f t="shared" si="11"/>
        <v>0</v>
      </c>
      <c r="X26" s="135">
        <f t="shared" si="11"/>
        <v>0</v>
      </c>
      <c r="Y26" s="135">
        <f t="shared" si="11"/>
        <v>0</v>
      </c>
      <c r="Z26" s="135">
        <f t="shared" si="11"/>
        <v>0</v>
      </c>
      <c r="AA26" s="348">
        <f t="shared" si="11"/>
        <v>0</v>
      </c>
      <c r="AB26" s="351">
        <f t="shared" si="7"/>
        <v>0</v>
      </c>
      <c r="AC26" s="418"/>
      <c r="AD26" s="412"/>
      <c r="AE26" s="413"/>
      <c r="AF26" s="414"/>
      <c r="AG26" s="382">
        <v>25</v>
      </c>
    </row>
    <row r="27" spans="1:33" s="5" customFormat="1" ht="38.25" customHeight="1" x14ac:dyDescent="0.25">
      <c r="A27" s="347" t="s">
        <v>106</v>
      </c>
      <c r="B27" s="419" t="s">
        <v>26</v>
      </c>
      <c r="C27" s="66" t="s">
        <v>117</v>
      </c>
      <c r="D27" s="72"/>
      <c r="E27" s="49"/>
      <c r="F27" s="69"/>
      <c r="G27" s="49"/>
      <c r="H27" s="69"/>
      <c r="I27" s="49"/>
      <c r="J27" s="69"/>
      <c r="K27" s="381"/>
      <c r="L27" s="35"/>
      <c r="M27" s="50"/>
      <c r="N27" s="50"/>
      <c r="O27" s="50"/>
      <c r="P27" s="50"/>
      <c r="Q27" s="50"/>
      <c r="R27" s="50"/>
      <c r="S27" s="50"/>
      <c r="T27" s="50"/>
      <c r="U27" s="50"/>
      <c r="V27" s="50"/>
      <c r="W27" s="50"/>
      <c r="X27" s="50"/>
      <c r="Y27" s="50"/>
      <c r="Z27" s="50"/>
      <c r="AA27" s="354"/>
      <c r="AB27" s="353">
        <f>SUM(D27:AA27)</f>
        <v>0</v>
      </c>
      <c r="AC27" s="420"/>
      <c r="AD27" s="412"/>
      <c r="AE27" s="413"/>
      <c r="AF27" s="414"/>
      <c r="AG27" s="382">
        <v>26</v>
      </c>
    </row>
    <row r="28" spans="1:33" s="5" customFormat="1" ht="38.25" customHeight="1" x14ac:dyDescent="0.25">
      <c r="A28" s="337"/>
      <c r="B28" s="421" t="s">
        <v>110</v>
      </c>
      <c r="C28" s="28" t="s">
        <v>118</v>
      </c>
      <c r="D28" s="385"/>
      <c r="E28" s="48"/>
      <c r="F28" s="65"/>
      <c r="G28" s="48"/>
      <c r="H28" s="65"/>
      <c r="I28" s="48"/>
      <c r="J28" s="65"/>
      <c r="K28" s="399"/>
      <c r="L28" s="36"/>
      <c r="M28" s="46"/>
      <c r="N28" s="46"/>
      <c r="O28" s="46"/>
      <c r="P28" s="46"/>
      <c r="Q28" s="46"/>
      <c r="R28" s="46"/>
      <c r="S28" s="46"/>
      <c r="T28" s="46"/>
      <c r="U28" s="46"/>
      <c r="V28" s="46"/>
      <c r="W28" s="46"/>
      <c r="X28" s="46"/>
      <c r="Y28" s="46"/>
      <c r="Z28" s="46"/>
      <c r="AA28" s="355"/>
      <c r="AB28" s="350">
        <f t="shared" ref="AB28:AB41" si="12">SUM(D28:AA28)</f>
        <v>0</v>
      </c>
      <c r="AC28" s="415"/>
      <c r="AD28" s="412"/>
      <c r="AE28" s="413"/>
      <c r="AF28" s="414"/>
      <c r="AG28" s="382">
        <v>27</v>
      </c>
    </row>
    <row r="29" spans="1:33" s="5" customFormat="1" ht="38.25" customHeight="1" thickBot="1" x14ac:dyDescent="0.3">
      <c r="A29" s="338"/>
      <c r="B29" s="422" t="s">
        <v>111</v>
      </c>
      <c r="C29" s="29" t="s">
        <v>119</v>
      </c>
      <c r="D29" s="387"/>
      <c r="E29" s="343"/>
      <c r="F29" s="342"/>
      <c r="G29" s="343"/>
      <c r="H29" s="342"/>
      <c r="I29" s="343"/>
      <c r="J29" s="342"/>
      <c r="K29" s="400"/>
      <c r="L29" s="31"/>
      <c r="M29" s="53"/>
      <c r="N29" s="53"/>
      <c r="O29" s="53"/>
      <c r="P29" s="53"/>
      <c r="Q29" s="53"/>
      <c r="R29" s="53"/>
      <c r="S29" s="53"/>
      <c r="T29" s="53"/>
      <c r="U29" s="53"/>
      <c r="V29" s="53"/>
      <c r="W29" s="53"/>
      <c r="X29" s="53"/>
      <c r="Y29" s="53"/>
      <c r="Z29" s="53"/>
      <c r="AA29" s="356"/>
      <c r="AB29" s="351">
        <f t="shared" si="12"/>
        <v>0</v>
      </c>
      <c r="AC29" s="415"/>
      <c r="AD29" s="412"/>
      <c r="AE29" s="413"/>
      <c r="AF29" s="414"/>
      <c r="AG29" s="382">
        <v>28</v>
      </c>
    </row>
    <row r="30" spans="1:33" s="5" customFormat="1" ht="38.25" customHeight="1" x14ac:dyDescent="0.25">
      <c r="A30" s="347" t="s">
        <v>107</v>
      </c>
      <c r="B30" s="419" t="s">
        <v>26</v>
      </c>
      <c r="C30" s="66" t="s">
        <v>120</v>
      </c>
      <c r="D30" s="72"/>
      <c r="E30" s="49"/>
      <c r="F30" s="69"/>
      <c r="G30" s="49"/>
      <c r="H30" s="69"/>
      <c r="I30" s="49"/>
      <c r="J30" s="69"/>
      <c r="K30" s="381"/>
      <c r="L30" s="35"/>
      <c r="M30" s="50"/>
      <c r="N30" s="50"/>
      <c r="O30" s="50"/>
      <c r="P30" s="50"/>
      <c r="Q30" s="50"/>
      <c r="R30" s="50"/>
      <c r="S30" s="50"/>
      <c r="T30" s="50"/>
      <c r="U30" s="50"/>
      <c r="V30" s="50"/>
      <c r="W30" s="50"/>
      <c r="X30" s="50"/>
      <c r="Y30" s="50"/>
      <c r="Z30" s="50"/>
      <c r="AA30" s="50"/>
      <c r="AB30" s="353">
        <f t="shared" si="12"/>
        <v>0</v>
      </c>
      <c r="AC30" s="415"/>
      <c r="AD30" s="412"/>
      <c r="AE30" s="413"/>
      <c r="AF30" s="414"/>
      <c r="AG30" s="382">
        <v>29</v>
      </c>
    </row>
    <row r="31" spans="1:33" s="5" customFormat="1" ht="38.25" customHeight="1" x14ac:dyDescent="0.25">
      <c r="A31" s="337"/>
      <c r="B31" s="421" t="s">
        <v>110</v>
      </c>
      <c r="C31" s="28" t="s">
        <v>121</v>
      </c>
      <c r="D31" s="385"/>
      <c r="E31" s="48"/>
      <c r="F31" s="65"/>
      <c r="G31" s="48"/>
      <c r="H31" s="65"/>
      <c r="I31" s="48"/>
      <c r="J31" s="65"/>
      <c r="K31" s="399"/>
      <c r="L31" s="36"/>
      <c r="M31" s="46"/>
      <c r="N31" s="46"/>
      <c r="O31" s="46"/>
      <c r="P31" s="46"/>
      <c r="Q31" s="46"/>
      <c r="R31" s="46"/>
      <c r="S31" s="46"/>
      <c r="T31" s="46"/>
      <c r="U31" s="46"/>
      <c r="V31" s="46"/>
      <c r="W31" s="46"/>
      <c r="X31" s="46"/>
      <c r="Y31" s="46"/>
      <c r="Z31" s="46"/>
      <c r="AA31" s="46"/>
      <c r="AB31" s="350">
        <f t="shared" si="12"/>
        <v>0</v>
      </c>
      <c r="AC31" s="418"/>
      <c r="AD31" s="412"/>
      <c r="AE31" s="413"/>
      <c r="AF31" s="414"/>
      <c r="AG31" s="382">
        <v>30</v>
      </c>
    </row>
    <row r="32" spans="1:33" s="5" customFormat="1" ht="38.25" customHeight="1" thickBot="1" x14ac:dyDescent="0.3">
      <c r="A32" s="338"/>
      <c r="B32" s="422" t="s">
        <v>111</v>
      </c>
      <c r="C32" s="29" t="s">
        <v>122</v>
      </c>
      <c r="D32" s="387"/>
      <c r="E32" s="343"/>
      <c r="F32" s="342"/>
      <c r="G32" s="343"/>
      <c r="H32" s="342"/>
      <c r="I32" s="343"/>
      <c r="J32" s="342"/>
      <c r="K32" s="400"/>
      <c r="L32" s="31"/>
      <c r="M32" s="53"/>
      <c r="N32" s="53"/>
      <c r="O32" s="53"/>
      <c r="P32" s="53"/>
      <c r="Q32" s="53"/>
      <c r="R32" s="53"/>
      <c r="S32" s="53"/>
      <c r="T32" s="53"/>
      <c r="U32" s="53"/>
      <c r="V32" s="53"/>
      <c r="W32" s="53"/>
      <c r="X32" s="53"/>
      <c r="Y32" s="53"/>
      <c r="Z32" s="53"/>
      <c r="AA32" s="53"/>
      <c r="AB32" s="351">
        <f t="shared" si="12"/>
        <v>0</v>
      </c>
      <c r="AC32" s="420"/>
      <c r="AD32" s="412"/>
      <c r="AE32" s="413"/>
      <c r="AF32" s="414"/>
      <c r="AG32" s="382">
        <v>31</v>
      </c>
    </row>
    <row r="33" spans="1:33" s="5" customFormat="1" ht="38.25" customHeight="1" x14ac:dyDescent="0.25">
      <c r="A33" s="347" t="s">
        <v>108</v>
      </c>
      <c r="B33" s="419" t="s">
        <v>26</v>
      </c>
      <c r="C33" s="66" t="s">
        <v>123</v>
      </c>
      <c r="D33" s="72"/>
      <c r="E33" s="49"/>
      <c r="F33" s="69"/>
      <c r="G33" s="49"/>
      <c r="H33" s="69"/>
      <c r="I33" s="49"/>
      <c r="J33" s="69"/>
      <c r="K33" s="381"/>
      <c r="L33" s="35"/>
      <c r="M33" s="50"/>
      <c r="N33" s="50"/>
      <c r="O33" s="50"/>
      <c r="P33" s="50"/>
      <c r="Q33" s="50"/>
      <c r="R33" s="50"/>
      <c r="S33" s="50"/>
      <c r="T33" s="50"/>
      <c r="U33" s="50"/>
      <c r="V33" s="50"/>
      <c r="W33" s="50"/>
      <c r="X33" s="50"/>
      <c r="Y33" s="50"/>
      <c r="Z33" s="50"/>
      <c r="AA33" s="50"/>
      <c r="AB33" s="353">
        <f t="shared" si="12"/>
        <v>0</v>
      </c>
      <c r="AC33" s="418"/>
      <c r="AD33" s="412"/>
      <c r="AE33" s="413"/>
      <c r="AF33" s="414"/>
      <c r="AG33" s="382">
        <v>32</v>
      </c>
    </row>
    <row r="34" spans="1:33" s="5" customFormat="1" ht="38.25" customHeight="1" x14ac:dyDescent="0.25">
      <c r="A34" s="337" t="s">
        <v>108</v>
      </c>
      <c r="B34" s="421" t="s">
        <v>110</v>
      </c>
      <c r="C34" s="28" t="s">
        <v>124</v>
      </c>
      <c r="D34" s="385"/>
      <c r="E34" s="48"/>
      <c r="F34" s="65"/>
      <c r="G34" s="48"/>
      <c r="H34" s="65"/>
      <c r="I34" s="48"/>
      <c r="J34" s="65"/>
      <c r="K34" s="399"/>
      <c r="L34" s="36"/>
      <c r="M34" s="46"/>
      <c r="N34" s="46"/>
      <c r="O34" s="46"/>
      <c r="P34" s="46"/>
      <c r="Q34" s="46"/>
      <c r="R34" s="46"/>
      <c r="S34" s="46"/>
      <c r="T34" s="46"/>
      <c r="U34" s="46"/>
      <c r="V34" s="46"/>
      <c r="W34" s="46"/>
      <c r="X34" s="46"/>
      <c r="Y34" s="46"/>
      <c r="Z34" s="46"/>
      <c r="AA34" s="46"/>
      <c r="AB34" s="350">
        <f t="shared" si="12"/>
        <v>0</v>
      </c>
      <c r="AC34" s="420"/>
      <c r="AD34" s="412"/>
      <c r="AE34" s="413"/>
      <c r="AF34" s="414"/>
      <c r="AG34" s="382">
        <v>33</v>
      </c>
    </row>
    <row r="35" spans="1:33" s="5" customFormat="1" ht="38.25" customHeight="1" thickBot="1" x14ac:dyDescent="0.3">
      <c r="A35" s="338" t="s">
        <v>108</v>
      </c>
      <c r="B35" s="422" t="s">
        <v>111</v>
      </c>
      <c r="C35" s="29" t="s">
        <v>125</v>
      </c>
      <c r="D35" s="387"/>
      <c r="E35" s="343"/>
      <c r="F35" s="342"/>
      <c r="G35" s="343"/>
      <c r="H35" s="342"/>
      <c r="I35" s="343"/>
      <c r="J35" s="342"/>
      <c r="K35" s="400"/>
      <c r="L35" s="31"/>
      <c r="M35" s="53"/>
      <c r="N35" s="53"/>
      <c r="O35" s="53"/>
      <c r="P35" s="53"/>
      <c r="Q35" s="53"/>
      <c r="R35" s="53"/>
      <c r="S35" s="53"/>
      <c r="T35" s="53"/>
      <c r="U35" s="53"/>
      <c r="V35" s="53"/>
      <c r="W35" s="53"/>
      <c r="X35" s="53"/>
      <c r="Y35" s="53"/>
      <c r="Z35" s="53"/>
      <c r="AA35" s="53"/>
      <c r="AB35" s="351">
        <f t="shared" si="12"/>
        <v>0</v>
      </c>
      <c r="AC35" s="418"/>
      <c r="AD35" s="412"/>
      <c r="AE35" s="413"/>
      <c r="AF35" s="414"/>
      <c r="AG35" s="382">
        <v>34</v>
      </c>
    </row>
    <row r="36" spans="1:33" s="5" customFormat="1" ht="38.25" customHeight="1" x14ac:dyDescent="0.25">
      <c r="A36" s="347" t="s">
        <v>109</v>
      </c>
      <c r="B36" s="419" t="s">
        <v>26</v>
      </c>
      <c r="C36" s="66" t="s">
        <v>126</v>
      </c>
      <c r="D36" s="72"/>
      <c r="E36" s="49"/>
      <c r="F36" s="69"/>
      <c r="G36" s="49"/>
      <c r="H36" s="69"/>
      <c r="I36" s="49"/>
      <c r="J36" s="69"/>
      <c r="K36" s="381"/>
      <c r="L36" s="35"/>
      <c r="M36" s="50"/>
      <c r="N36" s="50"/>
      <c r="O36" s="50"/>
      <c r="P36" s="50"/>
      <c r="Q36" s="50"/>
      <c r="R36" s="50"/>
      <c r="S36" s="50"/>
      <c r="T36" s="50"/>
      <c r="U36" s="50"/>
      <c r="V36" s="50"/>
      <c r="W36" s="50"/>
      <c r="X36" s="50"/>
      <c r="Y36" s="50"/>
      <c r="Z36" s="50"/>
      <c r="AA36" s="50"/>
      <c r="AB36" s="353">
        <f t="shared" si="12"/>
        <v>0</v>
      </c>
      <c r="AC36" s="420"/>
      <c r="AD36" s="412"/>
      <c r="AE36" s="413"/>
      <c r="AF36" s="414"/>
      <c r="AG36" s="382">
        <v>35</v>
      </c>
    </row>
    <row r="37" spans="1:33" s="5" customFormat="1" ht="38.25" customHeight="1" x14ac:dyDescent="0.25">
      <c r="A37" s="337" t="s">
        <v>109</v>
      </c>
      <c r="B37" s="421" t="s">
        <v>110</v>
      </c>
      <c r="C37" s="28" t="s">
        <v>127</v>
      </c>
      <c r="D37" s="385"/>
      <c r="E37" s="48"/>
      <c r="F37" s="65"/>
      <c r="G37" s="48"/>
      <c r="H37" s="65"/>
      <c r="I37" s="48"/>
      <c r="J37" s="65"/>
      <c r="K37" s="399"/>
      <c r="L37" s="36"/>
      <c r="M37" s="46"/>
      <c r="N37" s="46"/>
      <c r="O37" s="46"/>
      <c r="P37" s="46"/>
      <c r="Q37" s="46"/>
      <c r="R37" s="46"/>
      <c r="S37" s="46"/>
      <c r="T37" s="46"/>
      <c r="U37" s="46"/>
      <c r="V37" s="46"/>
      <c r="W37" s="46"/>
      <c r="X37" s="46"/>
      <c r="Y37" s="46"/>
      <c r="Z37" s="46"/>
      <c r="AA37" s="46"/>
      <c r="AB37" s="350">
        <f t="shared" si="12"/>
        <v>0</v>
      </c>
      <c r="AC37" s="418"/>
      <c r="AD37" s="412"/>
      <c r="AE37" s="413"/>
      <c r="AF37" s="414"/>
      <c r="AG37" s="382">
        <v>36</v>
      </c>
    </row>
    <row r="38" spans="1:33" s="5" customFormat="1" ht="38.25" customHeight="1" thickBot="1" x14ac:dyDescent="0.3">
      <c r="A38" s="338" t="s">
        <v>109</v>
      </c>
      <c r="B38" s="422" t="s">
        <v>111</v>
      </c>
      <c r="C38" s="29" t="s">
        <v>128</v>
      </c>
      <c r="D38" s="387"/>
      <c r="E38" s="343"/>
      <c r="F38" s="342"/>
      <c r="G38" s="343"/>
      <c r="H38" s="342"/>
      <c r="I38" s="343"/>
      <c r="J38" s="342"/>
      <c r="K38" s="400"/>
      <c r="L38" s="31"/>
      <c r="M38" s="53"/>
      <c r="N38" s="53"/>
      <c r="O38" s="53"/>
      <c r="P38" s="53"/>
      <c r="Q38" s="53"/>
      <c r="R38" s="53"/>
      <c r="S38" s="53"/>
      <c r="T38" s="53"/>
      <c r="U38" s="53"/>
      <c r="V38" s="53"/>
      <c r="W38" s="53"/>
      <c r="X38" s="53"/>
      <c r="Y38" s="53"/>
      <c r="Z38" s="53"/>
      <c r="AA38" s="53"/>
      <c r="AB38" s="351">
        <f t="shared" si="12"/>
        <v>0</v>
      </c>
      <c r="AC38" s="420"/>
      <c r="AD38" s="412"/>
      <c r="AE38" s="413"/>
      <c r="AF38" s="414"/>
      <c r="AG38" s="382">
        <v>37</v>
      </c>
    </row>
    <row r="39" spans="1:33" s="5" customFormat="1" ht="38.25" customHeight="1" x14ac:dyDescent="0.25">
      <c r="A39" s="337" t="s">
        <v>39</v>
      </c>
      <c r="B39" s="419" t="s">
        <v>26</v>
      </c>
      <c r="C39" s="66" t="s">
        <v>129</v>
      </c>
      <c r="D39" s="72"/>
      <c r="E39" s="49"/>
      <c r="F39" s="69"/>
      <c r="G39" s="49"/>
      <c r="H39" s="69"/>
      <c r="I39" s="49"/>
      <c r="J39" s="69"/>
      <c r="K39" s="381"/>
      <c r="L39" s="35"/>
      <c r="M39" s="50"/>
      <c r="N39" s="50"/>
      <c r="O39" s="50"/>
      <c r="P39" s="50"/>
      <c r="Q39" s="50"/>
      <c r="R39" s="50"/>
      <c r="S39" s="50"/>
      <c r="T39" s="50"/>
      <c r="U39" s="50"/>
      <c r="V39" s="50"/>
      <c r="W39" s="50"/>
      <c r="X39" s="50"/>
      <c r="Y39" s="50"/>
      <c r="Z39" s="50"/>
      <c r="AA39" s="50"/>
      <c r="AB39" s="353">
        <f t="shared" si="12"/>
        <v>0</v>
      </c>
      <c r="AC39" s="418"/>
      <c r="AD39" s="412"/>
      <c r="AE39" s="413"/>
      <c r="AF39" s="414"/>
      <c r="AG39" s="382">
        <v>38</v>
      </c>
    </row>
    <row r="40" spans="1:33" s="5" customFormat="1" ht="38.25" customHeight="1" x14ac:dyDescent="0.25">
      <c r="A40" s="337" t="s">
        <v>39</v>
      </c>
      <c r="B40" s="421" t="s">
        <v>110</v>
      </c>
      <c r="C40" s="28" t="s">
        <v>130</v>
      </c>
      <c r="D40" s="385"/>
      <c r="E40" s="48"/>
      <c r="F40" s="65"/>
      <c r="G40" s="48"/>
      <c r="H40" s="65"/>
      <c r="I40" s="48"/>
      <c r="J40" s="65"/>
      <c r="K40" s="399"/>
      <c r="L40" s="36"/>
      <c r="M40" s="46"/>
      <c r="N40" s="46"/>
      <c r="O40" s="46"/>
      <c r="P40" s="46"/>
      <c r="Q40" s="46"/>
      <c r="R40" s="46"/>
      <c r="S40" s="46"/>
      <c r="T40" s="46"/>
      <c r="U40" s="46"/>
      <c r="V40" s="46"/>
      <c r="W40" s="46"/>
      <c r="X40" s="46"/>
      <c r="Y40" s="46"/>
      <c r="Z40" s="46"/>
      <c r="AA40" s="46"/>
      <c r="AB40" s="350">
        <f t="shared" si="12"/>
        <v>0</v>
      </c>
      <c r="AC40" s="420"/>
      <c r="AD40" s="412"/>
      <c r="AE40" s="413"/>
      <c r="AF40" s="414"/>
      <c r="AG40" s="382">
        <v>39</v>
      </c>
    </row>
    <row r="41" spans="1:33" s="5" customFormat="1" ht="38.25" customHeight="1" thickBot="1" x14ac:dyDescent="0.3">
      <c r="A41" s="338" t="s">
        <v>39</v>
      </c>
      <c r="B41" s="422" t="s">
        <v>111</v>
      </c>
      <c r="C41" s="29" t="s">
        <v>131</v>
      </c>
      <c r="D41" s="387"/>
      <c r="E41" s="343"/>
      <c r="F41" s="342"/>
      <c r="G41" s="343"/>
      <c r="H41" s="342"/>
      <c r="I41" s="343"/>
      <c r="J41" s="342"/>
      <c r="K41" s="400"/>
      <c r="L41" s="31"/>
      <c r="M41" s="53"/>
      <c r="N41" s="53"/>
      <c r="O41" s="53"/>
      <c r="P41" s="53"/>
      <c r="Q41" s="53"/>
      <c r="R41" s="53"/>
      <c r="S41" s="53"/>
      <c r="T41" s="53"/>
      <c r="U41" s="53"/>
      <c r="V41" s="53"/>
      <c r="W41" s="53"/>
      <c r="X41" s="53"/>
      <c r="Y41" s="53"/>
      <c r="Z41" s="53"/>
      <c r="AA41" s="53"/>
      <c r="AB41" s="351">
        <f t="shared" si="12"/>
        <v>0</v>
      </c>
      <c r="AC41" s="423"/>
      <c r="AD41" s="412"/>
      <c r="AE41" s="413"/>
      <c r="AF41" s="414"/>
      <c r="AG41" s="382">
        <v>42</v>
      </c>
    </row>
    <row r="42" spans="1:33" s="5" customFormat="1" ht="38.25" customHeight="1" thickBot="1" x14ac:dyDescent="0.3">
      <c r="A42" s="324" t="s">
        <v>139</v>
      </c>
      <c r="B42" s="325"/>
      <c r="C42" s="325"/>
      <c r="D42" s="325"/>
      <c r="E42" s="325"/>
      <c r="F42" s="325"/>
      <c r="G42" s="325"/>
      <c r="H42" s="325"/>
      <c r="I42" s="325"/>
      <c r="J42" s="325"/>
      <c r="K42" s="325"/>
      <c r="L42" s="325"/>
      <c r="M42" s="325"/>
      <c r="N42" s="325"/>
      <c r="O42" s="325"/>
      <c r="P42" s="325"/>
      <c r="Q42" s="325"/>
      <c r="R42" s="325"/>
      <c r="S42" s="325"/>
      <c r="T42" s="325"/>
      <c r="U42" s="325"/>
      <c r="V42" s="325"/>
      <c r="W42" s="325"/>
      <c r="X42" s="325"/>
      <c r="Y42" s="325"/>
      <c r="Z42" s="325"/>
      <c r="AA42" s="325"/>
      <c r="AB42" s="325"/>
      <c r="AC42" s="325"/>
      <c r="AD42" s="325"/>
      <c r="AE42" s="325"/>
      <c r="AF42" s="326"/>
      <c r="AG42" s="382">
        <v>50</v>
      </c>
    </row>
    <row r="43" spans="1:33" s="5" customFormat="1" ht="38.25" hidden="1" customHeight="1" x14ac:dyDescent="0.25">
      <c r="A43" s="401" t="s">
        <v>18</v>
      </c>
      <c r="B43" s="390" t="s">
        <v>30</v>
      </c>
      <c r="C43" s="322" t="s">
        <v>29</v>
      </c>
      <c r="D43" s="266" t="s">
        <v>0</v>
      </c>
      <c r="E43" s="266"/>
      <c r="F43" s="266" t="s">
        <v>1</v>
      </c>
      <c r="G43" s="266"/>
      <c r="H43" s="266" t="s">
        <v>2</v>
      </c>
      <c r="I43" s="266"/>
      <c r="J43" s="266" t="s">
        <v>3</v>
      </c>
      <c r="K43" s="266"/>
      <c r="L43" s="321" t="s">
        <v>4</v>
      </c>
      <c r="M43" s="259"/>
      <c r="N43" s="321" t="s">
        <v>5</v>
      </c>
      <c r="O43" s="259"/>
      <c r="P43" s="321" t="s">
        <v>6</v>
      </c>
      <c r="Q43" s="259"/>
      <c r="R43" s="321" t="s">
        <v>7</v>
      </c>
      <c r="S43" s="259"/>
      <c r="T43" s="321" t="s">
        <v>8</v>
      </c>
      <c r="U43" s="259"/>
      <c r="V43" s="321" t="s">
        <v>15</v>
      </c>
      <c r="W43" s="259"/>
      <c r="X43" s="321" t="s">
        <v>16</v>
      </c>
      <c r="Y43" s="259"/>
      <c r="Z43" s="321" t="s">
        <v>9</v>
      </c>
      <c r="AA43" s="259"/>
      <c r="AB43" s="361" t="s">
        <v>13</v>
      </c>
      <c r="AC43" s="357" t="s">
        <v>31</v>
      </c>
      <c r="AD43" s="316" t="s">
        <v>36</v>
      </c>
      <c r="AE43" s="313" t="s">
        <v>37</v>
      </c>
      <c r="AF43" s="313" t="s">
        <v>37</v>
      </c>
      <c r="AG43" s="382">
        <v>51</v>
      </c>
    </row>
    <row r="44" spans="1:33" s="5" customFormat="1" ht="38.25" hidden="1" customHeight="1" thickBot="1" x14ac:dyDescent="0.3">
      <c r="A44" s="402"/>
      <c r="B44" s="391"/>
      <c r="C44" s="323"/>
      <c r="D44" s="17" t="s">
        <v>10</v>
      </c>
      <c r="E44" s="17" t="s">
        <v>11</v>
      </c>
      <c r="F44" s="17" t="s">
        <v>10</v>
      </c>
      <c r="G44" s="17" t="s">
        <v>11</v>
      </c>
      <c r="H44" s="17" t="s">
        <v>10</v>
      </c>
      <c r="I44" s="17" t="s">
        <v>11</v>
      </c>
      <c r="J44" s="17" t="s">
        <v>10</v>
      </c>
      <c r="K44" s="17" t="s">
        <v>11</v>
      </c>
      <c r="L44" s="17" t="s">
        <v>10</v>
      </c>
      <c r="M44" s="17" t="s">
        <v>11</v>
      </c>
      <c r="N44" s="17" t="s">
        <v>10</v>
      </c>
      <c r="O44" s="17" t="s">
        <v>11</v>
      </c>
      <c r="P44" s="17" t="s">
        <v>10</v>
      </c>
      <c r="Q44" s="17" t="s">
        <v>11</v>
      </c>
      <c r="R44" s="17" t="s">
        <v>10</v>
      </c>
      <c r="S44" s="17" t="s">
        <v>11</v>
      </c>
      <c r="T44" s="17" t="s">
        <v>10</v>
      </c>
      <c r="U44" s="17" t="s">
        <v>11</v>
      </c>
      <c r="V44" s="17" t="s">
        <v>10</v>
      </c>
      <c r="W44" s="17" t="s">
        <v>11</v>
      </c>
      <c r="X44" s="17" t="s">
        <v>10</v>
      </c>
      <c r="Y44" s="17" t="s">
        <v>11</v>
      </c>
      <c r="Z44" s="17" t="s">
        <v>10</v>
      </c>
      <c r="AA44" s="17" t="s">
        <v>11</v>
      </c>
      <c r="AB44" s="362"/>
      <c r="AC44" s="358"/>
      <c r="AD44" s="317"/>
      <c r="AE44" s="315"/>
      <c r="AF44" s="314"/>
      <c r="AG44" s="382">
        <v>52</v>
      </c>
    </row>
    <row r="45" spans="1:33" s="5" customFormat="1" ht="38.25" customHeight="1" x14ac:dyDescent="0.25">
      <c r="A45" s="363" t="s">
        <v>132</v>
      </c>
      <c r="B45" s="405" t="s">
        <v>133</v>
      </c>
      <c r="C45" s="66" t="s">
        <v>136</v>
      </c>
      <c r="D45" s="72"/>
      <c r="E45" s="49"/>
      <c r="F45" s="69"/>
      <c r="G45" s="49"/>
      <c r="H45" s="69"/>
      <c r="I45" s="49"/>
      <c r="J45" s="69"/>
      <c r="K45" s="381"/>
      <c r="L45" s="30"/>
      <c r="M45" s="47"/>
      <c r="N45" s="47"/>
      <c r="O45" s="47"/>
      <c r="P45" s="47"/>
      <c r="Q45" s="47"/>
      <c r="R45" s="47"/>
      <c r="S45" s="47"/>
      <c r="T45" s="47"/>
      <c r="U45" s="47"/>
      <c r="V45" s="47"/>
      <c r="W45" s="47"/>
      <c r="X45" s="47"/>
      <c r="Y45" s="47"/>
      <c r="Z45" s="47"/>
      <c r="AA45" s="359"/>
      <c r="AB45" s="360">
        <f>SUM(D45:AA45)</f>
        <v>0</v>
      </c>
      <c r="AC45" s="424"/>
      <c r="AD45" s="425" t="str">
        <f>CONCATENATE(AC45,AC46,AC47)</f>
        <v/>
      </c>
      <c r="AE45" s="413"/>
      <c r="AF45" s="426" t="e">
        <f>CONCATENATE(AE45,AE46,AE47,#REF!,#REF!)</f>
        <v>#REF!</v>
      </c>
      <c r="AG45" s="382">
        <v>53</v>
      </c>
    </row>
    <row r="46" spans="1:33" s="5" customFormat="1" ht="38.25" customHeight="1" x14ac:dyDescent="0.25">
      <c r="A46" s="363"/>
      <c r="B46" s="410" t="s">
        <v>134</v>
      </c>
      <c r="C46" s="28" t="s">
        <v>137</v>
      </c>
      <c r="D46" s="385"/>
      <c r="E46" s="48"/>
      <c r="F46" s="65"/>
      <c r="G46" s="48"/>
      <c r="H46" s="65"/>
      <c r="I46" s="48"/>
      <c r="J46" s="65"/>
      <c r="K46" s="399"/>
      <c r="L46" s="36"/>
      <c r="M46" s="46"/>
      <c r="N46" s="46"/>
      <c r="O46" s="46"/>
      <c r="P46" s="46"/>
      <c r="Q46" s="46"/>
      <c r="R46" s="46"/>
      <c r="S46" s="46"/>
      <c r="T46" s="46"/>
      <c r="U46" s="46"/>
      <c r="V46" s="46"/>
      <c r="W46" s="46"/>
      <c r="X46" s="46"/>
      <c r="Y46" s="46"/>
      <c r="Z46" s="46"/>
      <c r="AA46" s="355"/>
      <c r="AB46" s="350">
        <f t="shared" ref="AB46:AB47" si="13">SUM(D46:AA46)</f>
        <v>0</v>
      </c>
      <c r="AC46" s="424"/>
      <c r="AD46" s="427"/>
      <c r="AE46" s="413"/>
      <c r="AF46" s="428"/>
      <c r="AG46" s="382">
        <v>54</v>
      </c>
    </row>
    <row r="47" spans="1:33" s="5" customFormat="1" ht="38.25" customHeight="1" thickBot="1" x14ac:dyDescent="0.3">
      <c r="A47" s="364"/>
      <c r="B47" s="429" t="s">
        <v>135</v>
      </c>
      <c r="C47" s="28" t="s">
        <v>138</v>
      </c>
      <c r="D47" s="387"/>
      <c r="E47" s="343"/>
      <c r="F47" s="342"/>
      <c r="G47" s="343"/>
      <c r="H47" s="342"/>
      <c r="I47" s="343"/>
      <c r="J47" s="342"/>
      <c r="K47" s="400"/>
      <c r="L47" s="31"/>
      <c r="M47" s="53"/>
      <c r="N47" s="53"/>
      <c r="O47" s="53"/>
      <c r="P47" s="53"/>
      <c r="Q47" s="53"/>
      <c r="R47" s="53"/>
      <c r="S47" s="53"/>
      <c r="T47" s="53"/>
      <c r="U47" s="53"/>
      <c r="V47" s="53"/>
      <c r="W47" s="53"/>
      <c r="X47" s="53"/>
      <c r="Y47" s="53"/>
      <c r="Z47" s="53"/>
      <c r="AA47" s="356"/>
      <c r="AB47" s="351">
        <f t="shared" si="13"/>
        <v>0</v>
      </c>
      <c r="AC47" s="424"/>
      <c r="AD47" s="427"/>
      <c r="AE47" s="413"/>
      <c r="AF47" s="428"/>
      <c r="AG47" s="382">
        <v>55</v>
      </c>
    </row>
    <row r="48" spans="1:33" s="5" customFormat="1" ht="38.25" customHeight="1" thickBot="1" x14ac:dyDescent="0.3">
      <c r="A48" s="324" t="s">
        <v>140</v>
      </c>
      <c r="B48" s="325"/>
      <c r="C48" s="325"/>
      <c r="D48" s="325"/>
      <c r="E48" s="325"/>
      <c r="F48" s="325"/>
      <c r="G48" s="325"/>
      <c r="H48" s="325"/>
      <c r="I48" s="325"/>
      <c r="J48" s="325"/>
      <c r="K48" s="325"/>
      <c r="L48" s="325"/>
      <c r="M48" s="325"/>
      <c r="N48" s="325"/>
      <c r="O48" s="325"/>
      <c r="P48" s="325"/>
      <c r="Q48" s="325"/>
      <c r="R48" s="325"/>
      <c r="S48" s="325"/>
      <c r="T48" s="325"/>
      <c r="U48" s="325"/>
      <c r="V48" s="325"/>
      <c r="W48" s="325"/>
      <c r="X48" s="325"/>
      <c r="Y48" s="325"/>
      <c r="Z48" s="325"/>
      <c r="AA48" s="325"/>
      <c r="AB48" s="325"/>
      <c r="AC48" s="325"/>
      <c r="AD48" s="325"/>
      <c r="AE48" s="325"/>
      <c r="AF48" s="326"/>
      <c r="AG48" s="382">
        <v>60</v>
      </c>
    </row>
    <row r="49" spans="1:33" s="5" customFormat="1" ht="38.25" hidden="1" customHeight="1" x14ac:dyDescent="0.25">
      <c r="A49" s="401" t="s">
        <v>18</v>
      </c>
      <c r="B49" s="390" t="s">
        <v>30</v>
      </c>
      <c r="C49" s="322" t="s">
        <v>29</v>
      </c>
      <c r="D49" s="266" t="s">
        <v>0</v>
      </c>
      <c r="E49" s="266"/>
      <c r="F49" s="266" t="s">
        <v>1</v>
      </c>
      <c r="G49" s="266"/>
      <c r="H49" s="266" t="s">
        <v>2</v>
      </c>
      <c r="I49" s="266"/>
      <c r="J49" s="266" t="s">
        <v>3</v>
      </c>
      <c r="K49" s="266"/>
      <c r="L49" s="321" t="s">
        <v>4</v>
      </c>
      <c r="M49" s="259"/>
      <c r="N49" s="321" t="s">
        <v>5</v>
      </c>
      <c r="O49" s="259"/>
      <c r="P49" s="321" t="s">
        <v>6</v>
      </c>
      <c r="Q49" s="259"/>
      <c r="R49" s="321" t="s">
        <v>7</v>
      </c>
      <c r="S49" s="259"/>
      <c r="T49" s="321" t="s">
        <v>8</v>
      </c>
      <c r="U49" s="259"/>
      <c r="V49" s="321" t="s">
        <v>15</v>
      </c>
      <c r="W49" s="259"/>
      <c r="X49" s="321" t="s">
        <v>16</v>
      </c>
      <c r="Y49" s="259"/>
      <c r="Z49" s="321" t="s">
        <v>9</v>
      </c>
      <c r="AA49" s="259"/>
      <c r="AB49" s="319" t="s">
        <v>13</v>
      </c>
      <c r="AC49" s="318" t="s">
        <v>31</v>
      </c>
      <c r="AD49" s="316" t="s">
        <v>36</v>
      </c>
      <c r="AE49" s="313" t="s">
        <v>37</v>
      </c>
      <c r="AF49" s="313" t="s">
        <v>37</v>
      </c>
      <c r="AG49" s="382">
        <v>61</v>
      </c>
    </row>
    <row r="50" spans="1:33" s="5" customFormat="1" ht="38.25" hidden="1" customHeight="1" thickBot="1" x14ac:dyDescent="0.3">
      <c r="A50" s="402"/>
      <c r="B50" s="391"/>
      <c r="C50" s="323"/>
      <c r="D50" s="17" t="s">
        <v>10</v>
      </c>
      <c r="E50" s="17" t="s">
        <v>11</v>
      </c>
      <c r="F50" s="17" t="s">
        <v>10</v>
      </c>
      <c r="G50" s="17" t="s">
        <v>11</v>
      </c>
      <c r="H50" s="17" t="s">
        <v>10</v>
      </c>
      <c r="I50" s="17" t="s">
        <v>11</v>
      </c>
      <c r="J50" s="17" t="s">
        <v>10</v>
      </c>
      <c r="K50" s="17" t="s">
        <v>11</v>
      </c>
      <c r="L50" s="17" t="s">
        <v>10</v>
      </c>
      <c r="M50" s="17" t="s">
        <v>11</v>
      </c>
      <c r="N50" s="17" t="s">
        <v>10</v>
      </c>
      <c r="O50" s="17" t="s">
        <v>11</v>
      </c>
      <c r="P50" s="17" t="s">
        <v>10</v>
      </c>
      <c r="Q50" s="17" t="s">
        <v>11</v>
      </c>
      <c r="R50" s="17" t="s">
        <v>10</v>
      </c>
      <c r="S50" s="17" t="s">
        <v>11</v>
      </c>
      <c r="T50" s="17" t="s">
        <v>10</v>
      </c>
      <c r="U50" s="17" t="s">
        <v>11</v>
      </c>
      <c r="V50" s="17" t="s">
        <v>10</v>
      </c>
      <c r="W50" s="17" t="s">
        <v>11</v>
      </c>
      <c r="X50" s="17" t="s">
        <v>10</v>
      </c>
      <c r="Y50" s="17" t="s">
        <v>11</v>
      </c>
      <c r="Z50" s="17" t="s">
        <v>10</v>
      </c>
      <c r="AA50" s="17" t="s">
        <v>11</v>
      </c>
      <c r="AB50" s="320"/>
      <c r="AC50" s="327"/>
      <c r="AD50" s="317"/>
      <c r="AE50" s="315"/>
      <c r="AF50" s="314"/>
      <c r="AG50" s="382">
        <v>62</v>
      </c>
    </row>
    <row r="51" spans="1:33" s="5" customFormat="1" ht="38.25" customHeight="1" x14ac:dyDescent="0.25">
      <c r="A51" s="365" t="s">
        <v>106</v>
      </c>
      <c r="B51" s="67" t="s">
        <v>28</v>
      </c>
      <c r="C51" s="66" t="s">
        <v>180</v>
      </c>
      <c r="D51" s="69"/>
      <c r="E51" s="49"/>
      <c r="F51" s="69"/>
      <c r="G51" s="49"/>
      <c r="H51" s="69"/>
      <c r="I51" s="49"/>
      <c r="J51" s="69"/>
      <c r="K51" s="49"/>
      <c r="L51" s="50"/>
      <c r="M51" s="50"/>
      <c r="N51" s="50"/>
      <c r="O51" s="50"/>
      <c r="P51" s="50"/>
      <c r="Q51" s="50"/>
      <c r="R51" s="50"/>
      <c r="S51" s="50"/>
      <c r="T51" s="50"/>
      <c r="U51" s="50"/>
      <c r="V51" s="50"/>
      <c r="W51" s="50"/>
      <c r="X51" s="50"/>
      <c r="Y51" s="50"/>
      <c r="Z51" s="50"/>
      <c r="AA51" s="354"/>
      <c r="AB51" s="51">
        <f>SUM(D51:AA51)</f>
        <v>0</v>
      </c>
      <c r="AC51" s="430"/>
      <c r="AD51" s="431" t="str">
        <f>CONCATENATE(AC51,AC52,AC53,AC54,AC55,AC56,AC57,AC58,AC59,AC60)</f>
        <v/>
      </c>
      <c r="AE51" s="408"/>
      <c r="AF51" s="432" t="e">
        <f>CONCATENATE(AE51,AE54,#REF!,#REF!,#REF!,#REF!,#REF!,#REF!,#REF!,#REF!,#REF!,#REF!,#REF!,#REF!,#REF!,#REF!,#REF!)</f>
        <v>#REF!</v>
      </c>
      <c r="AG51" s="382">
        <v>63</v>
      </c>
    </row>
    <row r="52" spans="1:33" s="5" customFormat="1" ht="38.25" customHeight="1" thickBot="1" x14ac:dyDescent="0.3">
      <c r="A52" s="366"/>
      <c r="B52" s="68" t="s">
        <v>27</v>
      </c>
      <c r="C52" s="29" t="s">
        <v>181</v>
      </c>
      <c r="D52" s="342"/>
      <c r="E52" s="343"/>
      <c r="F52" s="342"/>
      <c r="G52" s="343"/>
      <c r="H52" s="342"/>
      <c r="I52" s="343"/>
      <c r="J52" s="342"/>
      <c r="K52" s="343"/>
      <c r="L52" s="10"/>
      <c r="M52" s="10"/>
      <c r="N52" s="10"/>
      <c r="O52" s="10"/>
      <c r="P52" s="10"/>
      <c r="Q52" s="10"/>
      <c r="R52" s="10"/>
      <c r="S52" s="10"/>
      <c r="T52" s="10"/>
      <c r="U52" s="10"/>
      <c r="V52" s="10"/>
      <c r="W52" s="10"/>
      <c r="X52" s="10"/>
      <c r="Y52" s="10"/>
      <c r="Z52" s="10"/>
      <c r="AA52" s="352"/>
      <c r="AB52" s="54">
        <f>SUM(J52:AA52)</f>
        <v>0</v>
      </c>
      <c r="AC52" s="433"/>
      <c r="AD52" s="392"/>
      <c r="AE52" s="413"/>
      <c r="AF52" s="393"/>
      <c r="AG52" s="382">
        <v>64</v>
      </c>
    </row>
    <row r="53" spans="1:33" s="5" customFormat="1" ht="38.25" customHeight="1" x14ac:dyDescent="0.25">
      <c r="A53" s="365" t="s">
        <v>108</v>
      </c>
      <c r="B53" s="67" t="s">
        <v>28</v>
      </c>
      <c r="C53" s="66" t="s">
        <v>182</v>
      </c>
      <c r="D53" s="69"/>
      <c r="E53" s="49"/>
      <c r="F53" s="69"/>
      <c r="G53" s="49"/>
      <c r="H53" s="69"/>
      <c r="I53" s="49"/>
      <c r="J53" s="69"/>
      <c r="K53" s="49"/>
      <c r="L53" s="50"/>
      <c r="M53" s="50"/>
      <c r="N53" s="50"/>
      <c r="O53" s="50"/>
      <c r="P53" s="50"/>
      <c r="Q53" s="50"/>
      <c r="R53" s="50"/>
      <c r="S53" s="50"/>
      <c r="T53" s="50"/>
      <c r="U53" s="50"/>
      <c r="V53" s="50"/>
      <c r="W53" s="50"/>
      <c r="X53" s="50"/>
      <c r="Y53" s="50"/>
      <c r="Z53" s="50"/>
      <c r="AA53" s="354"/>
      <c r="AB53" s="51">
        <f>SUM(D53:AA53)</f>
        <v>0</v>
      </c>
      <c r="AC53" s="434"/>
      <c r="AD53" s="392"/>
      <c r="AE53" s="413"/>
      <c r="AF53" s="393"/>
      <c r="AG53" s="382">
        <v>65</v>
      </c>
    </row>
    <row r="54" spans="1:33" s="5" customFormat="1" ht="38.25" customHeight="1" thickBot="1" x14ac:dyDescent="0.3">
      <c r="A54" s="366"/>
      <c r="B54" s="68" t="s">
        <v>27</v>
      </c>
      <c r="C54" s="29" t="s">
        <v>183</v>
      </c>
      <c r="D54" s="342"/>
      <c r="E54" s="343"/>
      <c r="F54" s="342"/>
      <c r="G54" s="343"/>
      <c r="H54" s="342"/>
      <c r="I54" s="343"/>
      <c r="J54" s="342"/>
      <c r="K54" s="343"/>
      <c r="L54" s="10"/>
      <c r="M54" s="10"/>
      <c r="N54" s="10"/>
      <c r="O54" s="10"/>
      <c r="P54" s="10"/>
      <c r="Q54" s="10"/>
      <c r="R54" s="10"/>
      <c r="S54" s="10"/>
      <c r="T54" s="10"/>
      <c r="U54" s="10"/>
      <c r="V54" s="10"/>
      <c r="W54" s="10"/>
      <c r="X54" s="10"/>
      <c r="Y54" s="10"/>
      <c r="Z54" s="10"/>
      <c r="AA54" s="352"/>
      <c r="AB54" s="54">
        <f t="shared" ref="AB54" si="14">SUM(D54:AA54)</f>
        <v>0</v>
      </c>
      <c r="AC54" s="434"/>
      <c r="AD54" s="392"/>
      <c r="AE54" s="413"/>
      <c r="AF54" s="393"/>
      <c r="AG54" s="382">
        <v>66</v>
      </c>
    </row>
    <row r="55" spans="1:33" s="5" customFormat="1" ht="38.25" customHeight="1" x14ac:dyDescent="0.25">
      <c r="A55" s="365" t="s">
        <v>109</v>
      </c>
      <c r="B55" s="67" t="s">
        <v>28</v>
      </c>
      <c r="C55" s="66" t="s">
        <v>184</v>
      </c>
      <c r="D55" s="69"/>
      <c r="E55" s="49"/>
      <c r="F55" s="69"/>
      <c r="G55" s="49"/>
      <c r="H55" s="69"/>
      <c r="I55" s="49"/>
      <c r="J55" s="69"/>
      <c r="K55" s="49"/>
      <c r="L55" s="50"/>
      <c r="M55" s="50"/>
      <c r="N55" s="50"/>
      <c r="O55" s="50"/>
      <c r="P55" s="50"/>
      <c r="Q55" s="50"/>
      <c r="R55" s="50"/>
      <c r="S55" s="50"/>
      <c r="T55" s="50"/>
      <c r="U55" s="50"/>
      <c r="V55" s="50"/>
      <c r="W55" s="50"/>
      <c r="X55" s="50"/>
      <c r="Y55" s="50"/>
      <c r="Z55" s="50"/>
      <c r="AA55" s="354"/>
      <c r="AB55" s="51">
        <f t="shared" ref="AB55:AB58" si="15">SUM(J55:AA55)</f>
        <v>0</v>
      </c>
      <c r="AC55" s="424"/>
      <c r="AD55" s="392"/>
      <c r="AE55" s="413"/>
      <c r="AF55" s="393"/>
      <c r="AG55" s="382">
        <v>68</v>
      </c>
    </row>
    <row r="56" spans="1:33" s="5" customFormat="1" ht="38.25" customHeight="1" thickBot="1" x14ac:dyDescent="0.3">
      <c r="A56" s="366"/>
      <c r="B56" s="68" t="s">
        <v>27</v>
      </c>
      <c r="C56" s="29" t="s">
        <v>185</v>
      </c>
      <c r="D56" s="342"/>
      <c r="E56" s="343"/>
      <c r="F56" s="342"/>
      <c r="G56" s="343"/>
      <c r="H56" s="342"/>
      <c r="I56" s="343"/>
      <c r="J56" s="342"/>
      <c r="K56" s="343"/>
      <c r="L56" s="10"/>
      <c r="M56" s="10"/>
      <c r="N56" s="10"/>
      <c r="O56" s="10"/>
      <c r="P56" s="10"/>
      <c r="Q56" s="10"/>
      <c r="R56" s="10"/>
      <c r="S56" s="10"/>
      <c r="T56" s="10"/>
      <c r="U56" s="10"/>
      <c r="V56" s="10"/>
      <c r="W56" s="10"/>
      <c r="X56" s="10"/>
      <c r="Y56" s="10"/>
      <c r="Z56" s="10"/>
      <c r="AA56" s="352"/>
      <c r="AB56" s="54">
        <f t="shared" si="15"/>
        <v>0</v>
      </c>
      <c r="AC56" s="424"/>
      <c r="AD56" s="392"/>
      <c r="AE56" s="413"/>
      <c r="AF56" s="393"/>
      <c r="AG56" s="382">
        <v>69</v>
      </c>
    </row>
    <row r="57" spans="1:33" s="5" customFormat="1" ht="38.25" customHeight="1" x14ac:dyDescent="0.25">
      <c r="A57" s="365" t="s">
        <v>39</v>
      </c>
      <c r="B57" s="67" t="s">
        <v>28</v>
      </c>
      <c r="C57" s="66" t="s">
        <v>186</v>
      </c>
      <c r="D57" s="69"/>
      <c r="E57" s="49"/>
      <c r="F57" s="69"/>
      <c r="G57" s="49"/>
      <c r="H57" s="69"/>
      <c r="I57" s="49"/>
      <c r="J57" s="69"/>
      <c r="K57" s="49"/>
      <c r="L57" s="50"/>
      <c r="M57" s="50"/>
      <c r="N57" s="50"/>
      <c r="O57" s="50"/>
      <c r="P57" s="50"/>
      <c r="Q57" s="50"/>
      <c r="R57" s="50"/>
      <c r="S57" s="50"/>
      <c r="T57" s="50"/>
      <c r="U57" s="50"/>
      <c r="V57" s="50"/>
      <c r="W57" s="50"/>
      <c r="X57" s="50"/>
      <c r="Y57" s="50"/>
      <c r="Z57" s="50"/>
      <c r="AA57" s="354"/>
      <c r="AB57" s="51">
        <f t="shared" si="15"/>
        <v>0</v>
      </c>
      <c r="AC57" s="424"/>
      <c r="AD57" s="392"/>
      <c r="AE57" s="413"/>
      <c r="AF57" s="393"/>
      <c r="AG57" s="382">
        <v>70</v>
      </c>
    </row>
    <row r="58" spans="1:33" s="5" customFormat="1" ht="38.25" customHeight="1" thickBot="1" x14ac:dyDescent="0.3">
      <c r="A58" s="366"/>
      <c r="B58" s="68" t="s">
        <v>27</v>
      </c>
      <c r="C58" s="29" t="s">
        <v>187</v>
      </c>
      <c r="D58" s="342"/>
      <c r="E58" s="343"/>
      <c r="F58" s="342"/>
      <c r="G58" s="343"/>
      <c r="H58" s="342"/>
      <c r="I58" s="343"/>
      <c r="J58" s="342"/>
      <c r="K58" s="343"/>
      <c r="L58" s="10"/>
      <c r="M58" s="10"/>
      <c r="N58" s="10"/>
      <c r="O58" s="10"/>
      <c r="P58" s="10"/>
      <c r="Q58" s="10"/>
      <c r="R58" s="10"/>
      <c r="S58" s="10"/>
      <c r="T58" s="10"/>
      <c r="U58" s="10"/>
      <c r="V58" s="10"/>
      <c r="W58" s="10"/>
      <c r="X58" s="10"/>
      <c r="Y58" s="10"/>
      <c r="Z58" s="10"/>
      <c r="AA58" s="352"/>
      <c r="AB58" s="54">
        <f t="shared" si="15"/>
        <v>0</v>
      </c>
      <c r="AC58" s="424"/>
      <c r="AD58" s="392"/>
      <c r="AE58" s="413"/>
      <c r="AF58" s="393"/>
      <c r="AG58" s="382">
        <v>71</v>
      </c>
    </row>
    <row r="59" spans="1:33" s="5" customFormat="1" ht="38.25" customHeight="1" x14ac:dyDescent="0.25">
      <c r="A59" s="365" t="s">
        <v>107</v>
      </c>
      <c r="B59" s="67" t="s">
        <v>28</v>
      </c>
      <c r="C59" s="66" t="s">
        <v>188</v>
      </c>
      <c r="D59" s="69"/>
      <c r="E59" s="49"/>
      <c r="F59" s="69"/>
      <c r="G59" s="49"/>
      <c r="H59" s="69"/>
      <c r="I59" s="49"/>
      <c r="J59" s="69"/>
      <c r="K59" s="49"/>
      <c r="L59" s="50"/>
      <c r="M59" s="50"/>
      <c r="N59" s="50"/>
      <c r="O59" s="50"/>
      <c r="P59" s="50"/>
      <c r="Q59" s="50"/>
      <c r="R59" s="50"/>
      <c r="S59" s="50"/>
      <c r="T59" s="50"/>
      <c r="U59" s="50"/>
      <c r="V59" s="50"/>
      <c r="W59" s="50"/>
      <c r="X59" s="50"/>
      <c r="Y59" s="50"/>
      <c r="Z59" s="50"/>
      <c r="AA59" s="354"/>
      <c r="AB59" s="51">
        <f>SUM(J59:AA59)</f>
        <v>0</v>
      </c>
      <c r="AC59" s="424"/>
      <c r="AD59" s="392"/>
      <c r="AE59" s="413"/>
      <c r="AF59" s="393"/>
      <c r="AG59" s="382">
        <v>72</v>
      </c>
    </row>
    <row r="60" spans="1:33" s="5" customFormat="1" ht="38.25" customHeight="1" thickBot="1" x14ac:dyDescent="0.3">
      <c r="A60" s="366"/>
      <c r="B60" s="68" t="s">
        <v>27</v>
      </c>
      <c r="C60" s="29" t="s">
        <v>189</v>
      </c>
      <c r="D60" s="342"/>
      <c r="E60" s="343"/>
      <c r="F60" s="342"/>
      <c r="G60" s="343"/>
      <c r="H60" s="342"/>
      <c r="I60" s="343"/>
      <c r="J60" s="342"/>
      <c r="K60" s="343"/>
      <c r="L60" s="10"/>
      <c r="M60" s="10"/>
      <c r="N60" s="10"/>
      <c r="O60" s="10"/>
      <c r="P60" s="10"/>
      <c r="Q60" s="10"/>
      <c r="R60" s="10"/>
      <c r="S60" s="10"/>
      <c r="T60" s="10"/>
      <c r="U60" s="10"/>
      <c r="V60" s="10"/>
      <c r="W60" s="10"/>
      <c r="X60" s="10"/>
      <c r="Y60" s="10"/>
      <c r="Z60" s="10"/>
      <c r="AA60" s="352"/>
      <c r="AB60" s="54">
        <f>SUM(J60:AA60)</f>
        <v>0</v>
      </c>
      <c r="AC60" s="424"/>
      <c r="AD60" s="392"/>
      <c r="AE60" s="413"/>
      <c r="AF60" s="393"/>
      <c r="AG60" s="382">
        <v>73</v>
      </c>
    </row>
    <row r="61" spans="1:33" s="5" customFormat="1" ht="38.25" customHeight="1" x14ac:dyDescent="0.25">
      <c r="A61" s="333" t="s">
        <v>141</v>
      </c>
      <c r="B61" s="435" t="s">
        <v>28</v>
      </c>
      <c r="C61" s="197" t="s">
        <v>190</v>
      </c>
      <c r="D61" s="69"/>
      <c r="E61" s="49"/>
      <c r="F61" s="69"/>
      <c r="G61" s="49"/>
      <c r="H61" s="69"/>
      <c r="I61" s="49"/>
      <c r="J61" s="69"/>
      <c r="K61" s="49"/>
      <c r="L61" s="47"/>
      <c r="M61" s="47"/>
      <c r="N61" s="47"/>
      <c r="O61" s="47"/>
      <c r="P61" s="47"/>
      <c r="Q61" s="47"/>
      <c r="R61" s="47"/>
      <c r="S61" s="47"/>
      <c r="T61" s="47"/>
      <c r="U61" s="47"/>
      <c r="V61" s="47"/>
      <c r="W61" s="47"/>
      <c r="X61" s="47"/>
      <c r="Y61" s="47"/>
      <c r="Z61" s="47"/>
      <c r="AA61" s="47"/>
      <c r="AB61" s="58">
        <f>SUM(D61:AA61)</f>
        <v>0</v>
      </c>
      <c r="AC61" s="436"/>
      <c r="AD61" s="437" t="str">
        <f>CONCATENATE(AC61,AC62,AC63,AC64,AC65,AC66)</f>
        <v/>
      </c>
      <c r="AE61" s="438"/>
      <c r="AF61" s="432" t="str">
        <f>CONCATENATE(AE61,AE62,AE63,AE64,AE65,AE66)</f>
        <v/>
      </c>
      <c r="AG61" s="382">
        <v>100</v>
      </c>
    </row>
    <row r="62" spans="1:33" s="5" customFormat="1" ht="38.25" customHeight="1" thickBot="1" x14ac:dyDescent="0.3">
      <c r="A62" s="335"/>
      <c r="B62" s="68" t="s">
        <v>27</v>
      </c>
      <c r="C62" s="198" t="s">
        <v>191</v>
      </c>
      <c r="D62" s="342"/>
      <c r="E62" s="343"/>
      <c r="F62" s="342"/>
      <c r="G62" s="343"/>
      <c r="H62" s="342"/>
      <c r="I62" s="343"/>
      <c r="J62" s="342"/>
      <c r="K62" s="343"/>
      <c r="L62" s="53"/>
      <c r="M62" s="53"/>
      <c r="N62" s="53"/>
      <c r="O62" s="53"/>
      <c r="P62" s="53"/>
      <c r="Q62" s="53"/>
      <c r="R62" s="53"/>
      <c r="S62" s="53"/>
      <c r="T62" s="53"/>
      <c r="U62" s="53"/>
      <c r="V62" s="53"/>
      <c r="W62" s="53"/>
      <c r="X62" s="53"/>
      <c r="Y62" s="53"/>
      <c r="Z62" s="53"/>
      <c r="AA62" s="53"/>
      <c r="AB62" s="54">
        <f t="shared" ref="AB62:AB66" si="16">SUM(D62:AA62)</f>
        <v>0</v>
      </c>
      <c r="AC62" s="424"/>
      <c r="AD62" s="439"/>
      <c r="AE62" s="416"/>
      <c r="AF62" s="393"/>
      <c r="AG62" s="382">
        <v>101</v>
      </c>
    </row>
    <row r="63" spans="1:33" s="5" customFormat="1" ht="38.25" customHeight="1" x14ac:dyDescent="0.25">
      <c r="A63" s="333" t="s">
        <v>142</v>
      </c>
      <c r="B63" s="67" t="s">
        <v>28</v>
      </c>
      <c r="C63" s="66" t="s">
        <v>192</v>
      </c>
      <c r="D63" s="69"/>
      <c r="E63" s="49"/>
      <c r="F63" s="69"/>
      <c r="G63" s="49"/>
      <c r="H63" s="69"/>
      <c r="I63" s="49"/>
      <c r="J63" s="69"/>
      <c r="K63" s="49"/>
      <c r="L63" s="12"/>
      <c r="M63" s="12"/>
      <c r="N63" s="12"/>
      <c r="O63" s="12"/>
      <c r="P63" s="12"/>
      <c r="Q63" s="12"/>
      <c r="R63" s="12"/>
      <c r="S63" s="12"/>
      <c r="T63" s="12"/>
      <c r="U63" s="12"/>
      <c r="V63" s="12"/>
      <c r="W63" s="12"/>
      <c r="X63" s="12"/>
      <c r="Y63" s="12"/>
      <c r="Z63" s="12"/>
      <c r="AA63" s="12"/>
      <c r="AB63" s="51">
        <f t="shared" si="16"/>
        <v>0</v>
      </c>
      <c r="AC63" s="424"/>
      <c r="AD63" s="439"/>
      <c r="AE63" s="413"/>
      <c r="AF63" s="393"/>
      <c r="AG63" s="382">
        <v>102</v>
      </c>
    </row>
    <row r="64" spans="1:33" s="5" customFormat="1" ht="38.25" customHeight="1" thickBot="1" x14ac:dyDescent="0.3">
      <c r="A64" s="335"/>
      <c r="B64" s="68" t="s">
        <v>27</v>
      </c>
      <c r="C64" s="29" t="s">
        <v>193</v>
      </c>
      <c r="D64" s="342"/>
      <c r="E64" s="343"/>
      <c r="F64" s="342"/>
      <c r="G64" s="343"/>
      <c r="H64" s="342"/>
      <c r="I64" s="343"/>
      <c r="J64" s="342"/>
      <c r="K64" s="343"/>
      <c r="L64" s="13"/>
      <c r="M64" s="13"/>
      <c r="N64" s="13"/>
      <c r="O64" s="13"/>
      <c r="P64" s="13"/>
      <c r="Q64" s="13"/>
      <c r="R64" s="13"/>
      <c r="S64" s="13"/>
      <c r="T64" s="13"/>
      <c r="U64" s="13"/>
      <c r="V64" s="13"/>
      <c r="W64" s="13"/>
      <c r="X64" s="13"/>
      <c r="Y64" s="13"/>
      <c r="Z64" s="13"/>
      <c r="AA64" s="13"/>
      <c r="AB64" s="54">
        <f t="shared" si="16"/>
        <v>0</v>
      </c>
      <c r="AC64" s="424"/>
      <c r="AD64" s="439"/>
      <c r="AE64" s="413"/>
      <c r="AF64" s="393"/>
      <c r="AG64" s="382">
        <v>103</v>
      </c>
    </row>
    <row r="65" spans="1:33" s="441" customFormat="1" ht="38.25" customHeight="1" x14ac:dyDescent="0.25">
      <c r="A65" s="403" t="s">
        <v>143</v>
      </c>
      <c r="B65" s="440" t="s">
        <v>28</v>
      </c>
      <c r="C65" s="32" t="s">
        <v>194</v>
      </c>
      <c r="D65" s="69"/>
      <c r="E65" s="49"/>
      <c r="F65" s="69"/>
      <c r="G65" s="49"/>
      <c r="H65" s="69"/>
      <c r="I65" s="49"/>
      <c r="J65" s="69"/>
      <c r="K65" s="49"/>
      <c r="L65" s="11"/>
      <c r="M65" s="11"/>
      <c r="N65" s="11"/>
      <c r="O65" s="11"/>
      <c r="P65" s="11"/>
      <c r="Q65" s="11"/>
      <c r="R65" s="11"/>
      <c r="S65" s="11"/>
      <c r="T65" s="11"/>
      <c r="U65" s="11"/>
      <c r="V65" s="11"/>
      <c r="W65" s="11"/>
      <c r="X65" s="11"/>
      <c r="Y65" s="11"/>
      <c r="Z65" s="11"/>
      <c r="AA65" s="11"/>
      <c r="AB65" s="51">
        <f t="shared" si="16"/>
        <v>0</v>
      </c>
      <c r="AC65" s="424"/>
      <c r="AD65" s="439"/>
      <c r="AE65" s="413"/>
      <c r="AF65" s="393"/>
      <c r="AG65" s="382">
        <v>104</v>
      </c>
    </row>
    <row r="66" spans="1:33" s="441" customFormat="1" ht="38.25" customHeight="1" thickBot="1" x14ac:dyDescent="0.3">
      <c r="A66" s="404"/>
      <c r="B66" s="442" t="s">
        <v>27</v>
      </c>
      <c r="C66" s="33" t="s">
        <v>195</v>
      </c>
      <c r="D66" s="342"/>
      <c r="E66" s="343"/>
      <c r="F66" s="342"/>
      <c r="G66" s="343"/>
      <c r="H66" s="342"/>
      <c r="I66" s="343"/>
      <c r="J66" s="342"/>
      <c r="K66" s="343"/>
      <c r="L66" s="14"/>
      <c r="M66" s="14"/>
      <c r="N66" s="14"/>
      <c r="O66" s="14"/>
      <c r="P66" s="14"/>
      <c r="Q66" s="14"/>
      <c r="R66" s="14"/>
      <c r="S66" s="14"/>
      <c r="T66" s="14"/>
      <c r="U66" s="14"/>
      <c r="V66" s="14"/>
      <c r="W66" s="14"/>
      <c r="X66" s="14"/>
      <c r="Y66" s="14"/>
      <c r="Z66" s="14"/>
      <c r="AA66" s="14"/>
      <c r="AB66" s="54">
        <f t="shared" si="16"/>
        <v>0</v>
      </c>
      <c r="AC66" s="424"/>
      <c r="AD66" s="439"/>
      <c r="AE66" s="413"/>
      <c r="AF66" s="393"/>
      <c r="AG66" s="382">
        <v>105</v>
      </c>
    </row>
    <row r="67" spans="1:33" s="5" customFormat="1" ht="38.25" customHeight="1" thickBot="1" x14ac:dyDescent="0.3">
      <c r="A67" s="328" t="s">
        <v>153</v>
      </c>
      <c r="B67" s="329"/>
      <c r="C67" s="329"/>
      <c r="D67" s="329"/>
      <c r="E67" s="329"/>
      <c r="F67" s="329"/>
      <c r="G67" s="329"/>
      <c r="H67" s="329"/>
      <c r="I67" s="329"/>
      <c r="J67" s="329"/>
      <c r="K67" s="329"/>
      <c r="L67" s="329"/>
      <c r="M67" s="329"/>
      <c r="N67" s="329"/>
      <c r="O67" s="329"/>
      <c r="P67" s="329"/>
      <c r="Q67" s="329"/>
      <c r="R67" s="329"/>
      <c r="S67" s="329"/>
      <c r="T67" s="329"/>
      <c r="U67" s="329"/>
      <c r="V67" s="329"/>
      <c r="W67" s="329"/>
      <c r="X67" s="329"/>
      <c r="Y67" s="329"/>
      <c r="Z67" s="329"/>
      <c r="AA67" s="329"/>
      <c r="AB67" s="329"/>
      <c r="AC67" s="329"/>
      <c r="AD67" s="329"/>
      <c r="AE67" s="329"/>
      <c r="AF67" s="330"/>
      <c r="AG67" s="382">
        <v>112</v>
      </c>
    </row>
    <row r="68" spans="1:33" s="5" customFormat="1" ht="38.25" hidden="1" customHeight="1" x14ac:dyDescent="0.25">
      <c r="A68" s="401" t="s">
        <v>18</v>
      </c>
      <c r="B68" s="390" t="s">
        <v>30</v>
      </c>
      <c r="C68" s="367" t="s">
        <v>29</v>
      </c>
      <c r="D68" s="258" t="s">
        <v>0</v>
      </c>
      <c r="E68" s="258"/>
      <c r="F68" s="258" t="s">
        <v>1</v>
      </c>
      <c r="G68" s="258"/>
      <c r="H68" s="258" t="s">
        <v>2</v>
      </c>
      <c r="I68" s="258"/>
      <c r="J68" s="258" t="s">
        <v>3</v>
      </c>
      <c r="K68" s="258"/>
      <c r="L68" s="321" t="s">
        <v>4</v>
      </c>
      <c r="M68" s="259"/>
      <c r="N68" s="321" t="s">
        <v>5</v>
      </c>
      <c r="O68" s="259"/>
      <c r="P68" s="321" t="s">
        <v>6</v>
      </c>
      <c r="Q68" s="259"/>
      <c r="R68" s="321" t="s">
        <v>7</v>
      </c>
      <c r="S68" s="259"/>
      <c r="T68" s="321" t="s">
        <v>8</v>
      </c>
      <c r="U68" s="259"/>
      <c r="V68" s="321" t="s">
        <v>15</v>
      </c>
      <c r="W68" s="259"/>
      <c r="X68" s="321" t="s">
        <v>16</v>
      </c>
      <c r="Y68" s="259"/>
      <c r="Z68" s="321" t="s">
        <v>9</v>
      </c>
      <c r="AA68" s="259"/>
      <c r="AB68" s="361" t="s">
        <v>13</v>
      </c>
      <c r="AC68" s="357" t="s">
        <v>31</v>
      </c>
      <c r="AD68" s="316" t="s">
        <v>36</v>
      </c>
      <c r="AE68" s="313" t="s">
        <v>37</v>
      </c>
      <c r="AF68" s="313" t="s">
        <v>37</v>
      </c>
      <c r="AG68" s="382">
        <v>113</v>
      </c>
    </row>
    <row r="69" spans="1:33" s="5" customFormat="1" ht="38.25" hidden="1" customHeight="1" thickBot="1" x14ac:dyDescent="0.3">
      <c r="A69" s="402"/>
      <c r="B69" s="391"/>
      <c r="C69" s="368"/>
      <c r="D69" s="17" t="s">
        <v>10</v>
      </c>
      <c r="E69" s="17" t="s">
        <v>11</v>
      </c>
      <c r="F69" s="17" t="s">
        <v>10</v>
      </c>
      <c r="G69" s="17" t="s">
        <v>11</v>
      </c>
      <c r="H69" s="17" t="s">
        <v>10</v>
      </c>
      <c r="I69" s="17" t="s">
        <v>11</v>
      </c>
      <c r="J69" s="17" t="s">
        <v>10</v>
      </c>
      <c r="K69" s="17" t="s">
        <v>11</v>
      </c>
      <c r="L69" s="17" t="s">
        <v>10</v>
      </c>
      <c r="M69" s="17" t="s">
        <v>11</v>
      </c>
      <c r="N69" s="17" t="s">
        <v>10</v>
      </c>
      <c r="O69" s="17" t="s">
        <v>11</v>
      </c>
      <c r="P69" s="17" t="s">
        <v>10</v>
      </c>
      <c r="Q69" s="17" t="s">
        <v>11</v>
      </c>
      <c r="R69" s="17" t="s">
        <v>10</v>
      </c>
      <c r="S69" s="17" t="s">
        <v>11</v>
      </c>
      <c r="T69" s="17" t="s">
        <v>10</v>
      </c>
      <c r="U69" s="17" t="s">
        <v>11</v>
      </c>
      <c r="V69" s="17" t="s">
        <v>10</v>
      </c>
      <c r="W69" s="17" t="s">
        <v>11</v>
      </c>
      <c r="X69" s="17" t="s">
        <v>10</v>
      </c>
      <c r="Y69" s="17" t="s">
        <v>11</v>
      </c>
      <c r="Z69" s="17" t="s">
        <v>10</v>
      </c>
      <c r="AA69" s="17" t="s">
        <v>11</v>
      </c>
      <c r="AB69" s="362"/>
      <c r="AC69" s="369"/>
      <c r="AD69" s="317"/>
      <c r="AE69" s="315"/>
      <c r="AF69" s="314"/>
      <c r="AG69" s="382">
        <v>114</v>
      </c>
    </row>
    <row r="70" spans="1:33" s="5" customFormat="1" ht="38.25" customHeight="1" x14ac:dyDescent="0.25">
      <c r="A70" s="333" t="s">
        <v>144</v>
      </c>
      <c r="B70" s="443" t="s">
        <v>176</v>
      </c>
      <c r="C70" s="70" t="s">
        <v>147</v>
      </c>
      <c r="D70" s="69"/>
      <c r="E70" s="49"/>
      <c r="F70" s="69"/>
      <c r="G70" s="49"/>
      <c r="H70" s="69"/>
      <c r="I70" s="49"/>
      <c r="J70" s="69"/>
      <c r="K70" s="49"/>
      <c r="L70" s="50"/>
      <c r="M70" s="50"/>
      <c r="N70" s="50"/>
      <c r="O70" s="50"/>
      <c r="P70" s="50"/>
      <c r="Q70" s="50"/>
      <c r="R70" s="50"/>
      <c r="S70" s="50"/>
      <c r="T70" s="50"/>
      <c r="U70" s="50"/>
      <c r="V70" s="50"/>
      <c r="W70" s="50"/>
      <c r="X70" s="50"/>
      <c r="Y70" s="50"/>
      <c r="Z70" s="50"/>
      <c r="AA70" s="50"/>
      <c r="AB70" s="58">
        <f>SUM(D70:AA70)</f>
        <v>0</v>
      </c>
      <c r="AC70" s="436"/>
      <c r="AD70" s="431" t="str">
        <f>CONCATENATE(AC70,AC71,AC72,AC75,AC79,AC80,AC81,AC84,AC85,AC86,AC87,AC88,AC89,AC92,AC93)</f>
        <v/>
      </c>
      <c r="AE70" s="408"/>
      <c r="AF70" s="432" t="str">
        <f>CONCATENATE(AE70,AE71,AE72,AE75,AE79,AE80,AE81,AE84,AE85,AE86,AE87,AE88,AE89,AE92,AE93)</f>
        <v/>
      </c>
      <c r="AG70" s="382">
        <v>115</v>
      </c>
    </row>
    <row r="71" spans="1:33" s="5" customFormat="1" ht="38.25" customHeight="1" x14ac:dyDescent="0.25">
      <c r="A71" s="334"/>
      <c r="B71" s="444" t="s">
        <v>175</v>
      </c>
      <c r="C71" s="28" t="s">
        <v>148</v>
      </c>
      <c r="D71" s="65"/>
      <c r="E71" s="48"/>
      <c r="F71" s="65"/>
      <c r="G71" s="48"/>
      <c r="H71" s="65"/>
      <c r="I71" s="48"/>
      <c r="J71" s="65"/>
      <c r="K71" s="48"/>
      <c r="L71" s="46"/>
      <c r="M71" s="46"/>
      <c r="N71" s="46"/>
      <c r="O71" s="46"/>
      <c r="P71" s="46"/>
      <c r="Q71" s="46"/>
      <c r="R71" s="46"/>
      <c r="S71" s="46"/>
      <c r="T71" s="46"/>
      <c r="U71" s="46"/>
      <c r="V71" s="46"/>
      <c r="W71" s="46"/>
      <c r="X71" s="46"/>
      <c r="Y71" s="46"/>
      <c r="Z71" s="46"/>
      <c r="AA71" s="46"/>
      <c r="AB71" s="52">
        <f t="shared" ref="AB71:AB93" si="17">SUM(D71:AA71)</f>
        <v>0</v>
      </c>
      <c r="AC71" s="424"/>
      <c r="AD71" s="392"/>
      <c r="AE71" s="413"/>
      <c r="AF71" s="393"/>
      <c r="AG71" s="382">
        <v>116</v>
      </c>
    </row>
    <row r="72" spans="1:33" s="5" customFormat="1" ht="38.25" customHeight="1" x14ac:dyDescent="0.25">
      <c r="A72" s="334"/>
      <c r="B72" s="444" t="s">
        <v>146</v>
      </c>
      <c r="C72" s="28" t="s">
        <v>149</v>
      </c>
      <c r="D72" s="65"/>
      <c r="E72" s="48"/>
      <c r="F72" s="65"/>
      <c r="G72" s="48"/>
      <c r="H72" s="65"/>
      <c r="I72" s="48"/>
      <c r="J72" s="65"/>
      <c r="K72" s="48"/>
      <c r="L72" s="46"/>
      <c r="M72" s="46"/>
      <c r="N72" s="46"/>
      <c r="O72" s="46"/>
      <c r="P72" s="46"/>
      <c r="Q72" s="46"/>
      <c r="R72" s="46"/>
      <c r="S72" s="46"/>
      <c r="T72" s="46"/>
      <c r="U72" s="46"/>
      <c r="V72" s="46"/>
      <c r="W72" s="46"/>
      <c r="X72" s="46"/>
      <c r="Y72" s="46"/>
      <c r="Z72" s="46"/>
      <c r="AA72" s="46"/>
      <c r="AB72" s="52">
        <f t="shared" si="17"/>
        <v>0</v>
      </c>
      <c r="AC72" s="424"/>
      <c r="AD72" s="392"/>
      <c r="AE72" s="413"/>
      <c r="AF72" s="393"/>
      <c r="AG72" s="382">
        <v>117</v>
      </c>
    </row>
    <row r="73" spans="1:33" s="5" customFormat="1" ht="38.25" customHeight="1" x14ac:dyDescent="0.25">
      <c r="A73" s="334"/>
      <c r="B73" s="444" t="s">
        <v>145</v>
      </c>
      <c r="C73" s="28" t="s">
        <v>150</v>
      </c>
      <c r="D73" s="65"/>
      <c r="E73" s="48"/>
      <c r="F73" s="65"/>
      <c r="G73" s="48"/>
      <c r="H73" s="65"/>
      <c r="I73" s="48"/>
      <c r="J73" s="65"/>
      <c r="K73" s="48"/>
      <c r="L73" s="46"/>
      <c r="M73" s="46"/>
      <c r="N73" s="46"/>
      <c r="O73" s="46"/>
      <c r="P73" s="46"/>
      <c r="Q73" s="46"/>
      <c r="R73" s="46"/>
      <c r="S73" s="46"/>
      <c r="T73" s="46"/>
      <c r="U73" s="46"/>
      <c r="V73" s="46"/>
      <c r="W73" s="46"/>
      <c r="X73" s="46"/>
      <c r="Y73" s="46"/>
      <c r="Z73" s="46"/>
      <c r="AA73" s="46"/>
      <c r="AB73" s="52">
        <f t="shared" si="17"/>
        <v>0</v>
      </c>
      <c r="AC73" s="424"/>
      <c r="AD73" s="392"/>
      <c r="AE73" s="413"/>
      <c r="AF73" s="393"/>
      <c r="AG73" s="382">
        <v>118</v>
      </c>
    </row>
    <row r="74" spans="1:33" s="5" customFormat="1" ht="38.25" customHeight="1" x14ac:dyDescent="0.25">
      <c r="A74" s="334"/>
      <c r="B74" s="444" t="s">
        <v>28</v>
      </c>
      <c r="C74" s="28" t="s">
        <v>151</v>
      </c>
      <c r="D74" s="65"/>
      <c r="E74" s="48"/>
      <c r="F74" s="65"/>
      <c r="G74" s="48"/>
      <c r="H74" s="65"/>
      <c r="I74" s="48"/>
      <c r="J74" s="65"/>
      <c r="K74" s="48"/>
      <c r="L74" s="46"/>
      <c r="M74" s="46"/>
      <c r="N74" s="46"/>
      <c r="O74" s="46"/>
      <c r="P74" s="46"/>
      <c r="Q74" s="46"/>
      <c r="R74" s="46"/>
      <c r="S74" s="46"/>
      <c r="T74" s="46"/>
      <c r="U74" s="46"/>
      <c r="V74" s="46"/>
      <c r="W74" s="46"/>
      <c r="X74" s="46"/>
      <c r="Y74" s="46"/>
      <c r="Z74" s="46"/>
      <c r="AA74" s="46"/>
      <c r="AB74" s="52"/>
      <c r="AC74" s="424"/>
      <c r="AD74" s="392"/>
      <c r="AE74" s="413"/>
      <c r="AF74" s="393"/>
      <c r="AG74" s="382">
        <v>119</v>
      </c>
    </row>
    <row r="75" spans="1:33" s="5" customFormat="1" ht="38.25" customHeight="1" thickBot="1" x14ac:dyDescent="0.3">
      <c r="A75" s="335"/>
      <c r="B75" s="445" t="s">
        <v>27</v>
      </c>
      <c r="C75" s="28" t="s">
        <v>152</v>
      </c>
      <c r="D75" s="342"/>
      <c r="E75" s="343"/>
      <c r="F75" s="342"/>
      <c r="G75" s="343"/>
      <c r="H75" s="342"/>
      <c r="I75" s="343"/>
      <c r="J75" s="342"/>
      <c r="K75" s="343"/>
      <c r="L75" s="53"/>
      <c r="M75" s="53"/>
      <c r="N75" s="53"/>
      <c r="O75" s="53"/>
      <c r="P75" s="53"/>
      <c r="Q75" s="53"/>
      <c r="R75" s="53"/>
      <c r="S75" s="53"/>
      <c r="T75" s="53"/>
      <c r="U75" s="53"/>
      <c r="V75" s="53"/>
      <c r="W75" s="53"/>
      <c r="X75" s="53"/>
      <c r="Y75" s="53"/>
      <c r="Z75" s="53"/>
      <c r="AA75" s="53"/>
      <c r="AB75" s="52">
        <f t="shared" si="17"/>
        <v>0</v>
      </c>
      <c r="AC75" s="424"/>
      <c r="AD75" s="392"/>
      <c r="AE75" s="413"/>
      <c r="AF75" s="393"/>
      <c r="AG75" s="382">
        <v>120</v>
      </c>
    </row>
    <row r="76" spans="1:33" s="5" customFormat="1" ht="38.25" customHeight="1" thickBot="1" x14ac:dyDescent="0.3">
      <c r="A76" s="324" t="s">
        <v>179</v>
      </c>
      <c r="B76" s="325"/>
      <c r="C76" s="325"/>
      <c r="D76" s="325"/>
      <c r="E76" s="325"/>
      <c r="F76" s="325"/>
      <c r="G76" s="325"/>
      <c r="H76" s="325"/>
      <c r="I76" s="325"/>
      <c r="J76" s="325"/>
      <c r="K76" s="325"/>
      <c r="L76" s="325"/>
      <c r="M76" s="325"/>
      <c r="N76" s="325"/>
      <c r="O76" s="325"/>
      <c r="P76" s="325"/>
      <c r="Q76" s="325"/>
      <c r="R76" s="325"/>
      <c r="S76" s="325"/>
      <c r="T76" s="325"/>
      <c r="U76" s="325"/>
      <c r="V76" s="325"/>
      <c r="W76" s="325"/>
      <c r="X76" s="325"/>
      <c r="Y76" s="325"/>
      <c r="Z76" s="325"/>
      <c r="AA76" s="325"/>
      <c r="AB76" s="325"/>
      <c r="AC76" s="325"/>
      <c r="AD76" s="325"/>
      <c r="AE76" s="325"/>
      <c r="AF76" s="326"/>
      <c r="AG76" s="382">
        <v>112</v>
      </c>
    </row>
    <row r="77" spans="1:33" s="5" customFormat="1" ht="38.25" hidden="1" customHeight="1" x14ac:dyDescent="0.3">
      <c r="A77" s="453" t="s">
        <v>18</v>
      </c>
      <c r="B77" s="394" t="s">
        <v>30</v>
      </c>
      <c r="C77" s="374" t="s">
        <v>29</v>
      </c>
      <c r="D77" s="266" t="s">
        <v>0</v>
      </c>
      <c r="E77" s="266"/>
      <c r="F77" s="266" t="s">
        <v>1</v>
      </c>
      <c r="G77" s="266"/>
      <c r="H77" s="266" t="s">
        <v>2</v>
      </c>
      <c r="I77" s="266"/>
      <c r="J77" s="266" t="s">
        <v>3</v>
      </c>
      <c r="K77" s="266"/>
      <c r="L77" s="454" t="s">
        <v>4</v>
      </c>
      <c r="M77" s="455"/>
      <c r="N77" s="454" t="s">
        <v>5</v>
      </c>
      <c r="O77" s="455"/>
      <c r="P77" s="454" t="s">
        <v>6</v>
      </c>
      <c r="Q77" s="455"/>
      <c r="R77" s="454" t="s">
        <v>7</v>
      </c>
      <c r="S77" s="455"/>
      <c r="T77" s="454" t="s">
        <v>8</v>
      </c>
      <c r="U77" s="455"/>
      <c r="V77" s="454" t="s">
        <v>15</v>
      </c>
      <c r="W77" s="455"/>
      <c r="X77" s="454" t="s">
        <v>16</v>
      </c>
      <c r="Y77" s="455"/>
      <c r="Z77" s="454" t="s">
        <v>9</v>
      </c>
      <c r="AA77" s="455"/>
      <c r="AB77" s="375" t="s">
        <v>13</v>
      </c>
      <c r="AC77" s="456" t="s">
        <v>31</v>
      </c>
      <c r="AD77" s="392"/>
      <c r="AE77" s="457" t="s">
        <v>37</v>
      </c>
      <c r="AF77" s="393"/>
      <c r="AG77" s="382">
        <v>113</v>
      </c>
    </row>
    <row r="78" spans="1:33" s="5" customFormat="1" ht="38.25" hidden="1" customHeight="1" thickBot="1" x14ac:dyDescent="0.3">
      <c r="A78" s="402"/>
      <c r="B78" s="391"/>
      <c r="C78" s="368"/>
      <c r="D78" s="17" t="s">
        <v>10</v>
      </c>
      <c r="E78" s="17" t="s">
        <v>11</v>
      </c>
      <c r="F78" s="17" t="s">
        <v>10</v>
      </c>
      <c r="G78" s="17" t="s">
        <v>11</v>
      </c>
      <c r="H78" s="17" t="s">
        <v>10</v>
      </c>
      <c r="I78" s="17" t="s">
        <v>11</v>
      </c>
      <c r="J78" s="17" t="s">
        <v>10</v>
      </c>
      <c r="K78" s="17" t="s">
        <v>11</v>
      </c>
      <c r="L78" s="17" t="s">
        <v>10</v>
      </c>
      <c r="M78" s="17" t="s">
        <v>11</v>
      </c>
      <c r="N78" s="17" t="s">
        <v>10</v>
      </c>
      <c r="O78" s="17" t="s">
        <v>11</v>
      </c>
      <c r="P78" s="17" t="s">
        <v>10</v>
      </c>
      <c r="Q78" s="17" t="s">
        <v>11</v>
      </c>
      <c r="R78" s="17" t="s">
        <v>10</v>
      </c>
      <c r="S78" s="17" t="s">
        <v>11</v>
      </c>
      <c r="T78" s="17" t="s">
        <v>10</v>
      </c>
      <c r="U78" s="17" t="s">
        <v>11</v>
      </c>
      <c r="V78" s="17" t="s">
        <v>10</v>
      </c>
      <c r="W78" s="17" t="s">
        <v>11</v>
      </c>
      <c r="X78" s="17" t="s">
        <v>10</v>
      </c>
      <c r="Y78" s="17" t="s">
        <v>11</v>
      </c>
      <c r="Z78" s="17" t="s">
        <v>10</v>
      </c>
      <c r="AA78" s="17" t="s">
        <v>11</v>
      </c>
      <c r="AB78" s="320"/>
      <c r="AC78" s="369"/>
      <c r="AD78" s="392"/>
      <c r="AE78" s="315"/>
      <c r="AF78" s="393"/>
      <c r="AG78" s="382">
        <v>114</v>
      </c>
    </row>
    <row r="79" spans="1:33" s="5" customFormat="1" ht="38.25" customHeight="1" x14ac:dyDescent="0.25">
      <c r="A79" s="380" t="s">
        <v>154</v>
      </c>
      <c r="B79" s="497" t="s">
        <v>177</v>
      </c>
      <c r="C79" s="376" t="s">
        <v>160</v>
      </c>
      <c r="D79" s="395">
        <f t="shared" ref="D79:K79" si="18">SUM(D81:D85)</f>
        <v>0</v>
      </c>
      <c r="E79" s="395">
        <f t="shared" si="18"/>
        <v>0</v>
      </c>
      <c r="F79" s="395">
        <f t="shared" si="18"/>
        <v>0</v>
      </c>
      <c r="G79" s="395">
        <f t="shared" si="18"/>
        <v>0</v>
      </c>
      <c r="H79" s="395">
        <f t="shared" si="18"/>
        <v>0</v>
      </c>
      <c r="I79" s="395">
        <f t="shared" si="18"/>
        <v>0</v>
      </c>
      <c r="J79" s="395">
        <f t="shared" si="18"/>
        <v>0</v>
      </c>
      <c r="K79" s="395">
        <f t="shared" si="18"/>
        <v>0</v>
      </c>
      <c r="L79" s="395">
        <f>SUM(L81:L85)</f>
        <v>0</v>
      </c>
      <c r="M79" s="395">
        <f t="shared" ref="M79:AA79" si="19">SUM(M81:M85)</f>
        <v>0</v>
      </c>
      <c r="N79" s="395">
        <f t="shared" si="19"/>
        <v>0</v>
      </c>
      <c r="O79" s="395">
        <f t="shared" si="19"/>
        <v>0</v>
      </c>
      <c r="P79" s="395">
        <f t="shared" si="19"/>
        <v>0</v>
      </c>
      <c r="Q79" s="395">
        <f t="shared" si="19"/>
        <v>0</v>
      </c>
      <c r="R79" s="395">
        <f t="shared" si="19"/>
        <v>0</v>
      </c>
      <c r="S79" s="395">
        <f t="shared" si="19"/>
        <v>0</v>
      </c>
      <c r="T79" s="395">
        <f t="shared" si="19"/>
        <v>0</v>
      </c>
      <c r="U79" s="395">
        <f t="shared" si="19"/>
        <v>0</v>
      </c>
      <c r="V79" s="395">
        <f t="shared" si="19"/>
        <v>0</v>
      </c>
      <c r="W79" s="395">
        <f t="shared" si="19"/>
        <v>0</v>
      </c>
      <c r="X79" s="395">
        <f t="shared" si="19"/>
        <v>0</v>
      </c>
      <c r="Y79" s="395">
        <f t="shared" si="19"/>
        <v>0</v>
      </c>
      <c r="Z79" s="395">
        <f t="shared" si="19"/>
        <v>0</v>
      </c>
      <c r="AA79" s="396">
        <f t="shared" si="19"/>
        <v>0</v>
      </c>
      <c r="AB79" s="349">
        <f t="shared" si="17"/>
        <v>0</v>
      </c>
      <c r="AC79" s="436"/>
      <c r="AD79" s="392"/>
      <c r="AE79" s="413"/>
      <c r="AF79" s="393"/>
      <c r="AG79" s="382">
        <v>123</v>
      </c>
    </row>
    <row r="80" spans="1:33" s="5" customFormat="1" ht="38.25" customHeight="1" thickBot="1" x14ac:dyDescent="0.3">
      <c r="A80" s="383"/>
      <c r="B80" s="445" t="s">
        <v>178</v>
      </c>
      <c r="C80" s="372" t="s">
        <v>161</v>
      </c>
      <c r="D80" s="135">
        <f t="shared" ref="D80:K80" si="20">SUM(D86:D90)</f>
        <v>0</v>
      </c>
      <c r="E80" s="135">
        <f t="shared" si="20"/>
        <v>0</v>
      </c>
      <c r="F80" s="135">
        <f t="shared" si="20"/>
        <v>0</v>
      </c>
      <c r="G80" s="135">
        <f t="shared" si="20"/>
        <v>0</v>
      </c>
      <c r="H80" s="135">
        <f t="shared" si="20"/>
        <v>0</v>
      </c>
      <c r="I80" s="135">
        <f t="shared" si="20"/>
        <v>0</v>
      </c>
      <c r="J80" s="135">
        <f t="shared" si="20"/>
        <v>0</v>
      </c>
      <c r="K80" s="135">
        <f t="shared" si="20"/>
        <v>0</v>
      </c>
      <c r="L80" s="135">
        <f>SUM(L86:L90)</f>
        <v>0</v>
      </c>
      <c r="M80" s="135">
        <f t="shared" ref="M80:AA80" si="21">SUM(M86:M90)</f>
        <v>0</v>
      </c>
      <c r="N80" s="135">
        <f t="shared" si="21"/>
        <v>0</v>
      </c>
      <c r="O80" s="135">
        <f t="shared" si="21"/>
        <v>0</v>
      </c>
      <c r="P80" s="135">
        <f t="shared" si="21"/>
        <v>0</v>
      </c>
      <c r="Q80" s="135">
        <f t="shared" si="21"/>
        <v>0</v>
      </c>
      <c r="R80" s="135">
        <f t="shared" si="21"/>
        <v>0</v>
      </c>
      <c r="S80" s="135">
        <f t="shared" si="21"/>
        <v>0</v>
      </c>
      <c r="T80" s="135">
        <f t="shared" si="21"/>
        <v>0</v>
      </c>
      <c r="U80" s="135">
        <f t="shared" si="21"/>
        <v>0</v>
      </c>
      <c r="V80" s="135">
        <f t="shared" si="21"/>
        <v>0</v>
      </c>
      <c r="W80" s="135">
        <f t="shared" si="21"/>
        <v>0</v>
      </c>
      <c r="X80" s="135">
        <f t="shared" si="21"/>
        <v>0</v>
      </c>
      <c r="Y80" s="135">
        <f t="shared" si="21"/>
        <v>0</v>
      </c>
      <c r="Z80" s="135">
        <f t="shared" si="21"/>
        <v>0</v>
      </c>
      <c r="AA80" s="348">
        <f t="shared" si="21"/>
        <v>0</v>
      </c>
      <c r="AB80" s="397">
        <f t="shared" si="17"/>
        <v>0</v>
      </c>
      <c r="AC80" s="448"/>
      <c r="AD80" s="392"/>
      <c r="AE80" s="413"/>
      <c r="AF80" s="393"/>
      <c r="AG80" s="382">
        <v>124</v>
      </c>
    </row>
    <row r="81" spans="1:33" s="5" customFormat="1" ht="38.25" customHeight="1" x14ac:dyDescent="0.25">
      <c r="A81" s="443" t="s">
        <v>106</v>
      </c>
      <c r="B81" s="443" t="s">
        <v>156</v>
      </c>
      <c r="C81" s="370" t="s">
        <v>162</v>
      </c>
      <c r="D81" s="72"/>
      <c r="E81" s="49"/>
      <c r="F81" s="69"/>
      <c r="G81" s="49"/>
      <c r="H81" s="69"/>
      <c r="I81" s="49"/>
      <c r="J81" s="69"/>
      <c r="K81" s="49"/>
      <c r="L81" s="50"/>
      <c r="M81" s="50"/>
      <c r="N81" s="50"/>
      <c r="O81" s="50"/>
      <c r="P81" s="50"/>
      <c r="Q81" s="50"/>
      <c r="R81" s="50"/>
      <c r="S81" s="50"/>
      <c r="T81" s="50"/>
      <c r="U81" s="50"/>
      <c r="V81" s="50"/>
      <c r="W81" s="50"/>
      <c r="X81" s="50"/>
      <c r="Y81" s="50"/>
      <c r="Z81" s="50"/>
      <c r="AA81" s="354"/>
      <c r="AB81" s="349">
        <f t="shared" si="17"/>
        <v>0</v>
      </c>
      <c r="AC81" s="449"/>
      <c r="AD81" s="392"/>
      <c r="AE81" s="413"/>
      <c r="AF81" s="393"/>
      <c r="AG81" s="382">
        <v>125</v>
      </c>
    </row>
    <row r="82" spans="1:33" s="5" customFormat="1" ht="38.25" customHeight="1" x14ac:dyDescent="0.25">
      <c r="A82" s="444" t="s">
        <v>107</v>
      </c>
      <c r="B82" s="444" t="s">
        <v>156</v>
      </c>
      <c r="C82" s="371" t="s">
        <v>163</v>
      </c>
      <c r="D82" s="385"/>
      <c r="E82" s="48"/>
      <c r="F82" s="65"/>
      <c r="G82" s="48"/>
      <c r="H82" s="65"/>
      <c r="I82" s="48"/>
      <c r="J82" s="65"/>
      <c r="K82" s="48"/>
      <c r="L82" s="46"/>
      <c r="M82" s="46"/>
      <c r="N82" s="46"/>
      <c r="O82" s="46"/>
      <c r="P82" s="46"/>
      <c r="Q82" s="46"/>
      <c r="R82" s="46"/>
      <c r="S82" s="46"/>
      <c r="T82" s="46"/>
      <c r="U82" s="46"/>
      <c r="V82" s="46"/>
      <c r="W82" s="46"/>
      <c r="X82" s="46"/>
      <c r="Y82" s="46"/>
      <c r="Z82" s="46"/>
      <c r="AA82" s="355"/>
      <c r="AB82" s="350">
        <f t="shared" si="17"/>
        <v>0</v>
      </c>
      <c r="AC82" s="450"/>
      <c r="AD82" s="392"/>
      <c r="AE82" s="413"/>
      <c r="AF82" s="393"/>
      <c r="AG82" s="382">
        <v>126</v>
      </c>
    </row>
    <row r="83" spans="1:33" s="5" customFormat="1" ht="38.25" customHeight="1" x14ac:dyDescent="0.25">
      <c r="A83" s="444" t="s">
        <v>108</v>
      </c>
      <c r="B83" s="444" t="s">
        <v>156</v>
      </c>
      <c r="C83" s="371" t="s">
        <v>164</v>
      </c>
      <c r="D83" s="385"/>
      <c r="E83" s="48"/>
      <c r="F83" s="65"/>
      <c r="G83" s="48"/>
      <c r="H83" s="65"/>
      <c r="I83" s="48"/>
      <c r="J83" s="65"/>
      <c r="K83" s="48"/>
      <c r="L83" s="46"/>
      <c r="M83" s="46"/>
      <c r="N83" s="46"/>
      <c r="O83" s="46"/>
      <c r="P83" s="46"/>
      <c r="Q83" s="46"/>
      <c r="R83" s="46"/>
      <c r="S83" s="46"/>
      <c r="T83" s="46"/>
      <c r="U83" s="46"/>
      <c r="V83" s="46"/>
      <c r="W83" s="46"/>
      <c r="X83" s="46"/>
      <c r="Y83" s="46"/>
      <c r="Z83" s="46"/>
      <c r="AA83" s="355"/>
      <c r="AB83" s="350"/>
      <c r="AC83" s="450"/>
      <c r="AD83" s="392"/>
      <c r="AE83" s="413"/>
      <c r="AF83" s="393"/>
      <c r="AG83" s="382">
        <v>127</v>
      </c>
    </row>
    <row r="84" spans="1:33" s="5" customFormat="1" ht="38.25" customHeight="1" x14ac:dyDescent="0.25">
      <c r="A84" s="444" t="s">
        <v>109</v>
      </c>
      <c r="B84" s="444" t="s">
        <v>156</v>
      </c>
      <c r="C84" s="371" t="s">
        <v>165</v>
      </c>
      <c r="D84" s="385"/>
      <c r="E84" s="48"/>
      <c r="F84" s="65"/>
      <c r="G84" s="48"/>
      <c r="H84" s="65"/>
      <c r="I84" s="48"/>
      <c r="J84" s="65"/>
      <c r="K84" s="48"/>
      <c r="L84" s="46"/>
      <c r="M84" s="46"/>
      <c r="N84" s="46"/>
      <c r="O84" s="46"/>
      <c r="P84" s="46"/>
      <c r="Q84" s="46"/>
      <c r="R84" s="46"/>
      <c r="S84" s="46"/>
      <c r="T84" s="46"/>
      <c r="U84" s="46"/>
      <c r="V84" s="46"/>
      <c r="W84" s="46"/>
      <c r="X84" s="46"/>
      <c r="Y84" s="46"/>
      <c r="Z84" s="46"/>
      <c r="AA84" s="355"/>
      <c r="AB84" s="350">
        <f t="shared" si="17"/>
        <v>0</v>
      </c>
      <c r="AC84" s="450"/>
      <c r="AD84" s="392"/>
      <c r="AE84" s="413"/>
      <c r="AF84" s="393"/>
      <c r="AG84" s="382">
        <v>128</v>
      </c>
    </row>
    <row r="85" spans="1:33" s="5" customFormat="1" ht="38.25" customHeight="1" thickBot="1" x14ac:dyDescent="0.3">
      <c r="A85" s="451" t="s">
        <v>39</v>
      </c>
      <c r="B85" s="447" t="s">
        <v>156</v>
      </c>
      <c r="C85" s="372" t="s">
        <v>166</v>
      </c>
      <c r="D85" s="387"/>
      <c r="E85" s="343"/>
      <c r="F85" s="342"/>
      <c r="G85" s="343"/>
      <c r="H85" s="342"/>
      <c r="I85" s="343"/>
      <c r="J85" s="342"/>
      <c r="K85" s="343"/>
      <c r="L85" s="53"/>
      <c r="M85" s="53"/>
      <c r="N85" s="53"/>
      <c r="O85" s="53"/>
      <c r="P85" s="53"/>
      <c r="Q85" s="53"/>
      <c r="R85" s="53"/>
      <c r="S85" s="53"/>
      <c r="T85" s="53"/>
      <c r="U85" s="53"/>
      <c r="V85" s="53"/>
      <c r="W85" s="53"/>
      <c r="X85" s="53"/>
      <c r="Y85" s="53"/>
      <c r="Z85" s="53"/>
      <c r="AA85" s="356"/>
      <c r="AB85" s="351">
        <f t="shared" si="17"/>
        <v>0</v>
      </c>
      <c r="AC85" s="452"/>
      <c r="AD85" s="392"/>
      <c r="AE85" s="413"/>
      <c r="AF85" s="393"/>
      <c r="AG85" s="382">
        <v>129</v>
      </c>
    </row>
    <row r="86" spans="1:33" s="5" customFormat="1" ht="38.25" customHeight="1" thickBot="1" x14ac:dyDescent="0.3">
      <c r="A86" s="443" t="s">
        <v>106</v>
      </c>
      <c r="B86" s="443" t="s">
        <v>157</v>
      </c>
      <c r="C86" s="379" t="s">
        <v>167</v>
      </c>
      <c r="D86" s="72"/>
      <c r="E86" s="49"/>
      <c r="F86" s="69"/>
      <c r="G86" s="49"/>
      <c r="H86" s="69"/>
      <c r="I86" s="49"/>
      <c r="J86" s="69"/>
      <c r="K86" s="49"/>
      <c r="L86" s="50"/>
      <c r="M86" s="50"/>
      <c r="N86" s="50"/>
      <c r="O86" s="50"/>
      <c r="P86" s="50"/>
      <c r="Q86" s="50"/>
      <c r="R86" s="50"/>
      <c r="S86" s="50"/>
      <c r="T86" s="50"/>
      <c r="U86" s="50"/>
      <c r="V86" s="50"/>
      <c r="W86" s="50"/>
      <c r="X86" s="50"/>
      <c r="Y86" s="50"/>
      <c r="Z86" s="50"/>
      <c r="AA86" s="354"/>
      <c r="AB86" s="350">
        <f t="shared" si="17"/>
        <v>0</v>
      </c>
      <c r="AC86" s="449"/>
      <c r="AD86" s="392"/>
      <c r="AE86" s="413"/>
      <c r="AF86" s="393"/>
      <c r="AG86" s="382">
        <v>130</v>
      </c>
    </row>
    <row r="87" spans="1:33" s="5" customFormat="1" ht="38.25" customHeight="1" x14ac:dyDescent="0.25">
      <c r="A87" s="444" t="s">
        <v>107</v>
      </c>
      <c r="B87" s="444" t="s">
        <v>157</v>
      </c>
      <c r="C87" s="370" t="s">
        <v>168</v>
      </c>
      <c r="D87" s="385"/>
      <c r="E87" s="48"/>
      <c r="F87" s="65"/>
      <c r="G87" s="48"/>
      <c r="H87" s="65"/>
      <c r="I87" s="48"/>
      <c r="J87" s="65"/>
      <c r="K87" s="48"/>
      <c r="L87" s="46"/>
      <c r="M87" s="46"/>
      <c r="N87" s="46"/>
      <c r="O87" s="46"/>
      <c r="P87" s="46"/>
      <c r="Q87" s="46"/>
      <c r="R87" s="46"/>
      <c r="S87" s="46"/>
      <c r="T87" s="46"/>
      <c r="U87" s="46"/>
      <c r="V87" s="46"/>
      <c r="W87" s="46"/>
      <c r="X87" s="46"/>
      <c r="Y87" s="46"/>
      <c r="Z87" s="46"/>
      <c r="AA87" s="355"/>
      <c r="AB87" s="350">
        <f t="shared" si="17"/>
        <v>0</v>
      </c>
      <c r="AC87" s="450"/>
      <c r="AD87" s="392"/>
      <c r="AE87" s="413"/>
      <c r="AF87" s="393"/>
      <c r="AG87" s="382">
        <v>131</v>
      </c>
    </row>
    <row r="88" spans="1:33" s="5" customFormat="1" ht="38.25" customHeight="1" x14ac:dyDescent="0.25">
      <c r="A88" s="444" t="s">
        <v>108</v>
      </c>
      <c r="B88" s="444" t="s">
        <v>157</v>
      </c>
      <c r="C88" s="371" t="s">
        <v>169</v>
      </c>
      <c r="D88" s="385"/>
      <c r="E88" s="48"/>
      <c r="F88" s="65"/>
      <c r="G88" s="48"/>
      <c r="H88" s="65"/>
      <c r="I88" s="48"/>
      <c r="J88" s="65"/>
      <c r="K88" s="48"/>
      <c r="L88" s="46"/>
      <c r="M88" s="46"/>
      <c r="N88" s="46"/>
      <c r="O88" s="46"/>
      <c r="P88" s="46"/>
      <c r="Q88" s="46"/>
      <c r="R88" s="46"/>
      <c r="S88" s="46"/>
      <c r="T88" s="46"/>
      <c r="U88" s="46"/>
      <c r="V88" s="46"/>
      <c r="W88" s="46"/>
      <c r="X88" s="46"/>
      <c r="Y88" s="46"/>
      <c r="Z88" s="46"/>
      <c r="AA88" s="355"/>
      <c r="AB88" s="350">
        <f t="shared" si="17"/>
        <v>0</v>
      </c>
      <c r="AC88" s="450"/>
      <c r="AD88" s="392"/>
      <c r="AE88" s="413"/>
      <c r="AF88" s="393"/>
      <c r="AG88" s="382">
        <v>132</v>
      </c>
    </row>
    <row r="89" spans="1:33" s="5" customFormat="1" ht="38.25" customHeight="1" x14ac:dyDescent="0.25">
      <c r="A89" s="444" t="s">
        <v>109</v>
      </c>
      <c r="B89" s="444" t="s">
        <v>157</v>
      </c>
      <c r="C89" s="371" t="s">
        <v>170</v>
      </c>
      <c r="D89" s="385"/>
      <c r="E89" s="48"/>
      <c r="F89" s="65"/>
      <c r="G89" s="48"/>
      <c r="H89" s="65"/>
      <c r="I89" s="48"/>
      <c r="J89" s="65"/>
      <c r="K89" s="48"/>
      <c r="L89" s="46"/>
      <c r="M89" s="46"/>
      <c r="N89" s="46"/>
      <c r="O89" s="46"/>
      <c r="P89" s="46"/>
      <c r="Q89" s="46"/>
      <c r="R89" s="46"/>
      <c r="S89" s="46"/>
      <c r="T89" s="46"/>
      <c r="U89" s="46"/>
      <c r="V89" s="46"/>
      <c r="W89" s="46"/>
      <c r="X89" s="46"/>
      <c r="Y89" s="46"/>
      <c r="Z89" s="46"/>
      <c r="AA89" s="355"/>
      <c r="AB89" s="350">
        <f t="shared" si="17"/>
        <v>0</v>
      </c>
      <c r="AC89" s="450"/>
      <c r="AD89" s="392"/>
      <c r="AE89" s="413"/>
      <c r="AF89" s="393"/>
      <c r="AG89" s="382">
        <v>133</v>
      </c>
    </row>
    <row r="90" spans="1:33" s="5" customFormat="1" ht="38.25" customHeight="1" thickBot="1" x14ac:dyDescent="0.3">
      <c r="A90" s="447" t="s">
        <v>39</v>
      </c>
      <c r="B90" s="447" t="s">
        <v>157</v>
      </c>
      <c r="C90" s="372" t="s">
        <v>171</v>
      </c>
      <c r="D90" s="387"/>
      <c r="E90" s="343"/>
      <c r="F90" s="342"/>
      <c r="G90" s="343"/>
      <c r="H90" s="342"/>
      <c r="I90" s="343"/>
      <c r="J90" s="342"/>
      <c r="K90" s="343"/>
      <c r="L90" s="53"/>
      <c r="M90" s="53"/>
      <c r="N90" s="53"/>
      <c r="O90" s="53"/>
      <c r="P90" s="53"/>
      <c r="Q90" s="53"/>
      <c r="R90" s="53"/>
      <c r="S90" s="53"/>
      <c r="T90" s="53"/>
      <c r="U90" s="53"/>
      <c r="V90" s="53"/>
      <c r="W90" s="53"/>
      <c r="X90" s="53"/>
      <c r="Y90" s="53"/>
      <c r="Z90" s="53"/>
      <c r="AA90" s="356"/>
      <c r="AB90" s="351">
        <f t="shared" si="17"/>
        <v>0</v>
      </c>
      <c r="AC90" s="452"/>
      <c r="AD90" s="392"/>
      <c r="AE90" s="413"/>
      <c r="AF90" s="393"/>
      <c r="AG90" s="382">
        <v>134</v>
      </c>
    </row>
    <row r="91" spans="1:33" s="5" customFormat="1" ht="38.25" customHeight="1" x14ac:dyDescent="0.25">
      <c r="A91" s="331" t="s">
        <v>155</v>
      </c>
      <c r="B91" s="443" t="s">
        <v>158</v>
      </c>
      <c r="C91" s="370" t="s">
        <v>172</v>
      </c>
      <c r="D91" s="385"/>
      <c r="E91" s="48"/>
      <c r="F91" s="65"/>
      <c r="G91" s="48"/>
      <c r="H91" s="65"/>
      <c r="I91" s="48"/>
      <c r="J91" s="65"/>
      <c r="K91" s="48"/>
      <c r="L91" s="47"/>
      <c r="M91" s="47"/>
      <c r="N91" s="47"/>
      <c r="O91" s="47"/>
      <c r="P91" s="47"/>
      <c r="Q91" s="47"/>
      <c r="R91" s="47"/>
      <c r="S91" s="47"/>
      <c r="T91" s="47"/>
      <c r="U91" s="47"/>
      <c r="V91" s="47"/>
      <c r="W91" s="47"/>
      <c r="X91" s="47"/>
      <c r="Y91" s="47"/>
      <c r="Z91" s="47"/>
      <c r="AA91" s="359"/>
      <c r="AB91" s="360"/>
      <c r="AC91" s="436"/>
      <c r="AD91" s="392"/>
      <c r="AE91" s="413"/>
      <c r="AF91" s="393"/>
      <c r="AG91" s="382">
        <v>135</v>
      </c>
    </row>
    <row r="92" spans="1:33" s="5" customFormat="1" ht="38.25" customHeight="1" x14ac:dyDescent="0.25">
      <c r="A92" s="332"/>
      <c r="B92" s="444" t="s">
        <v>159</v>
      </c>
      <c r="C92" s="371" t="s">
        <v>173</v>
      </c>
      <c r="D92" s="385"/>
      <c r="E92" s="48"/>
      <c r="F92" s="65"/>
      <c r="G92" s="48"/>
      <c r="H92" s="65"/>
      <c r="I92" s="48"/>
      <c r="J92" s="65"/>
      <c r="K92" s="48"/>
      <c r="L92" s="46"/>
      <c r="M92" s="46"/>
      <c r="N92" s="46"/>
      <c r="O92" s="46"/>
      <c r="P92" s="46"/>
      <c r="Q92" s="46"/>
      <c r="R92" s="46"/>
      <c r="S92" s="46"/>
      <c r="T92" s="46"/>
      <c r="U92" s="46"/>
      <c r="V92" s="46"/>
      <c r="W92" s="46"/>
      <c r="X92" s="46"/>
      <c r="Y92" s="46"/>
      <c r="Z92" s="46"/>
      <c r="AA92" s="355"/>
      <c r="AB92" s="350">
        <f t="shared" si="17"/>
        <v>0</v>
      </c>
      <c r="AC92" s="424"/>
      <c r="AD92" s="392"/>
      <c r="AE92" s="413"/>
      <c r="AF92" s="393"/>
      <c r="AG92" s="382">
        <v>136</v>
      </c>
    </row>
    <row r="93" spans="1:33" s="5" customFormat="1" ht="38.25" customHeight="1" thickBot="1" x14ac:dyDescent="0.3">
      <c r="A93" s="336"/>
      <c r="B93" s="447" t="s">
        <v>14</v>
      </c>
      <c r="C93" s="372" t="s">
        <v>174</v>
      </c>
      <c r="D93" s="387"/>
      <c r="E93" s="343"/>
      <c r="F93" s="342"/>
      <c r="G93" s="343"/>
      <c r="H93" s="342"/>
      <c r="I93" s="343"/>
      <c r="J93" s="342"/>
      <c r="K93" s="343"/>
      <c r="L93" s="53"/>
      <c r="M93" s="53"/>
      <c r="N93" s="53"/>
      <c r="O93" s="53"/>
      <c r="P93" s="53"/>
      <c r="Q93" s="53"/>
      <c r="R93" s="53"/>
      <c r="S93" s="53"/>
      <c r="T93" s="53"/>
      <c r="U93" s="53"/>
      <c r="V93" s="53"/>
      <c r="W93" s="53"/>
      <c r="X93" s="53"/>
      <c r="Y93" s="53"/>
      <c r="Z93" s="53"/>
      <c r="AA93" s="356"/>
      <c r="AB93" s="351">
        <f t="shared" si="17"/>
        <v>0</v>
      </c>
      <c r="AC93" s="424"/>
      <c r="AD93" s="392"/>
      <c r="AE93" s="413"/>
      <c r="AF93" s="393"/>
      <c r="AG93" s="382">
        <v>137</v>
      </c>
    </row>
    <row r="94" spans="1:33" s="5" customFormat="1" ht="38.25" customHeight="1" thickBot="1" x14ac:dyDescent="0.3">
      <c r="A94" s="324" t="s">
        <v>200</v>
      </c>
      <c r="B94" s="325"/>
      <c r="C94" s="325"/>
      <c r="D94" s="325"/>
      <c r="E94" s="325"/>
      <c r="F94" s="325"/>
      <c r="G94" s="325"/>
      <c r="H94" s="325"/>
      <c r="I94" s="325"/>
      <c r="J94" s="325"/>
      <c r="K94" s="325"/>
      <c r="L94" s="325"/>
      <c r="M94" s="325"/>
      <c r="N94" s="325"/>
      <c r="O94" s="325"/>
      <c r="P94" s="325"/>
      <c r="Q94" s="325"/>
      <c r="R94" s="325"/>
      <c r="S94" s="325"/>
      <c r="T94" s="325"/>
      <c r="U94" s="325"/>
      <c r="V94" s="325"/>
      <c r="W94" s="325"/>
      <c r="X94" s="325"/>
      <c r="Y94" s="325"/>
      <c r="Z94" s="325"/>
      <c r="AA94" s="325"/>
      <c r="AB94" s="325"/>
      <c r="AC94" s="325"/>
      <c r="AD94" s="325"/>
      <c r="AE94" s="325"/>
      <c r="AF94" s="326"/>
      <c r="AG94" s="382">
        <v>112</v>
      </c>
    </row>
    <row r="95" spans="1:33" s="5" customFormat="1" ht="38.25" hidden="1" customHeight="1" x14ac:dyDescent="0.25">
      <c r="A95" s="453" t="s">
        <v>18</v>
      </c>
      <c r="B95" s="394" t="s">
        <v>30</v>
      </c>
      <c r="C95" s="374" t="s">
        <v>29</v>
      </c>
      <c r="D95" s="266" t="s">
        <v>0</v>
      </c>
      <c r="E95" s="266"/>
      <c r="F95" s="266" t="s">
        <v>1</v>
      </c>
      <c r="G95" s="266"/>
      <c r="H95" s="266" t="s">
        <v>2</v>
      </c>
      <c r="I95" s="266"/>
      <c r="J95" s="266" t="s">
        <v>3</v>
      </c>
      <c r="K95" s="266"/>
      <c r="L95" s="454" t="s">
        <v>4</v>
      </c>
      <c r="M95" s="455"/>
      <c r="N95" s="454" t="s">
        <v>5</v>
      </c>
      <c r="O95" s="455"/>
      <c r="P95" s="454" t="s">
        <v>6</v>
      </c>
      <c r="Q95" s="455"/>
      <c r="R95" s="454" t="s">
        <v>7</v>
      </c>
      <c r="S95" s="455"/>
      <c r="T95" s="454" t="s">
        <v>8</v>
      </c>
      <c r="U95" s="455"/>
      <c r="V95" s="454" t="s">
        <v>15</v>
      </c>
      <c r="W95" s="455"/>
      <c r="X95" s="454" t="s">
        <v>16</v>
      </c>
      <c r="Y95" s="455"/>
      <c r="Z95" s="454" t="s">
        <v>9</v>
      </c>
      <c r="AA95" s="455"/>
      <c r="AB95" s="375" t="s">
        <v>13</v>
      </c>
      <c r="AC95" s="456" t="s">
        <v>31</v>
      </c>
      <c r="AD95" s="392"/>
      <c r="AE95" s="457" t="s">
        <v>37</v>
      </c>
      <c r="AF95" s="393"/>
      <c r="AG95" s="382">
        <v>113</v>
      </c>
    </row>
    <row r="96" spans="1:33" s="5" customFormat="1" ht="38.25" hidden="1" customHeight="1" thickBot="1" x14ac:dyDescent="0.3">
      <c r="A96" s="402"/>
      <c r="B96" s="391"/>
      <c r="C96" s="368"/>
      <c r="D96" s="17" t="s">
        <v>10</v>
      </c>
      <c r="E96" s="17" t="s">
        <v>11</v>
      </c>
      <c r="F96" s="17" t="s">
        <v>10</v>
      </c>
      <c r="G96" s="17" t="s">
        <v>11</v>
      </c>
      <c r="H96" s="17" t="s">
        <v>10</v>
      </c>
      <c r="I96" s="17" t="s">
        <v>11</v>
      </c>
      <c r="J96" s="17" t="s">
        <v>10</v>
      </c>
      <c r="K96" s="17" t="s">
        <v>11</v>
      </c>
      <c r="L96" s="17" t="s">
        <v>10</v>
      </c>
      <c r="M96" s="17" t="s">
        <v>11</v>
      </c>
      <c r="N96" s="17" t="s">
        <v>10</v>
      </c>
      <c r="O96" s="17" t="s">
        <v>11</v>
      </c>
      <c r="P96" s="17" t="s">
        <v>10</v>
      </c>
      <c r="Q96" s="17" t="s">
        <v>11</v>
      </c>
      <c r="R96" s="17" t="s">
        <v>10</v>
      </c>
      <c r="S96" s="17" t="s">
        <v>11</v>
      </c>
      <c r="T96" s="17" t="s">
        <v>10</v>
      </c>
      <c r="U96" s="17" t="s">
        <v>11</v>
      </c>
      <c r="V96" s="17" t="s">
        <v>10</v>
      </c>
      <c r="W96" s="17" t="s">
        <v>11</v>
      </c>
      <c r="X96" s="17" t="s">
        <v>10</v>
      </c>
      <c r="Y96" s="17" t="s">
        <v>11</v>
      </c>
      <c r="Z96" s="17" t="s">
        <v>10</v>
      </c>
      <c r="AA96" s="17" t="s">
        <v>11</v>
      </c>
      <c r="AB96" s="320"/>
      <c r="AC96" s="369"/>
      <c r="AD96" s="392"/>
      <c r="AE96" s="315"/>
      <c r="AF96" s="393"/>
      <c r="AG96" s="382">
        <v>114</v>
      </c>
    </row>
    <row r="97" spans="1:33" s="5" customFormat="1" ht="38.25" customHeight="1" thickBot="1" x14ac:dyDescent="0.3">
      <c r="A97" s="493" t="s">
        <v>197</v>
      </c>
      <c r="B97" s="483" t="s">
        <v>201</v>
      </c>
      <c r="C97" s="491" t="s">
        <v>214</v>
      </c>
      <c r="D97" s="137"/>
      <c r="E97" s="15"/>
      <c r="F97" s="34"/>
      <c r="G97" s="15"/>
      <c r="H97" s="34"/>
      <c r="I97" s="15"/>
      <c r="J97" s="34"/>
      <c r="K97" s="15"/>
      <c r="L97" s="16"/>
      <c r="M97" s="16"/>
      <c r="N97" s="16"/>
      <c r="O97" s="16"/>
      <c r="P97" s="16"/>
      <c r="Q97" s="16"/>
      <c r="R97" s="16"/>
      <c r="S97" s="16"/>
      <c r="T97" s="16"/>
      <c r="U97" s="16"/>
      <c r="V97" s="16"/>
      <c r="W97" s="16"/>
      <c r="X97" s="16"/>
      <c r="Y97" s="16"/>
      <c r="Z97" s="16"/>
      <c r="AA97" s="467"/>
      <c r="AB97" s="349">
        <f t="shared" ref="AB97:AB115" si="22">SUM(D97:AA97)</f>
        <v>0</v>
      </c>
      <c r="AC97" s="436"/>
      <c r="AD97" s="392"/>
      <c r="AE97" s="413"/>
      <c r="AF97" s="393"/>
      <c r="AG97" s="382">
        <v>123</v>
      </c>
    </row>
    <row r="98" spans="1:33" s="5" customFormat="1" ht="38.25" customHeight="1" thickBot="1" x14ac:dyDescent="0.3">
      <c r="A98" s="463" t="s">
        <v>198</v>
      </c>
      <c r="B98" s="461" t="s">
        <v>202</v>
      </c>
      <c r="C98" s="70" t="s">
        <v>215</v>
      </c>
      <c r="D98" s="385"/>
      <c r="E98" s="48"/>
      <c r="F98" s="65"/>
      <c r="G98" s="48"/>
      <c r="H98" s="65"/>
      <c r="I98" s="48"/>
      <c r="J98" s="65"/>
      <c r="K98" s="48"/>
      <c r="L98" s="47"/>
      <c r="M98" s="47"/>
      <c r="N98" s="47"/>
      <c r="O98" s="47"/>
      <c r="P98" s="47"/>
      <c r="Q98" s="47"/>
      <c r="R98" s="47"/>
      <c r="S98" s="47"/>
      <c r="T98" s="47"/>
      <c r="U98" s="47"/>
      <c r="V98" s="47"/>
      <c r="W98" s="47"/>
      <c r="X98" s="47"/>
      <c r="Y98" s="47"/>
      <c r="Z98" s="47"/>
      <c r="AA98" s="359"/>
      <c r="AB98" s="350">
        <f t="shared" si="22"/>
        <v>0</v>
      </c>
      <c r="AC98" s="448"/>
      <c r="AD98" s="392"/>
      <c r="AE98" s="413"/>
      <c r="AF98" s="393"/>
      <c r="AG98" s="382">
        <v>124</v>
      </c>
    </row>
    <row r="99" spans="1:33" s="5" customFormat="1" ht="38.25" customHeight="1" x14ac:dyDescent="0.25">
      <c r="A99" s="464"/>
      <c r="B99" s="462" t="s">
        <v>203</v>
      </c>
      <c r="C99" s="28" t="s">
        <v>216</v>
      </c>
      <c r="D99" s="385"/>
      <c r="E99" s="48"/>
      <c r="F99" s="65"/>
      <c r="G99" s="48"/>
      <c r="H99" s="65"/>
      <c r="I99" s="48"/>
      <c r="J99" s="65"/>
      <c r="K99" s="48"/>
      <c r="L99" s="46"/>
      <c r="M99" s="46"/>
      <c r="N99" s="46"/>
      <c r="O99" s="46"/>
      <c r="P99" s="46"/>
      <c r="Q99" s="46"/>
      <c r="R99" s="46"/>
      <c r="S99" s="46"/>
      <c r="T99" s="46"/>
      <c r="U99" s="46"/>
      <c r="V99" s="46"/>
      <c r="W99" s="46"/>
      <c r="X99" s="46"/>
      <c r="Y99" s="46"/>
      <c r="Z99" s="46"/>
      <c r="AA99" s="355"/>
      <c r="AB99" s="350">
        <f t="shared" si="22"/>
        <v>0</v>
      </c>
      <c r="AC99" s="449"/>
      <c r="AD99" s="392"/>
      <c r="AE99" s="413"/>
      <c r="AF99" s="393"/>
      <c r="AG99" s="382">
        <v>125</v>
      </c>
    </row>
    <row r="100" spans="1:33" s="5" customFormat="1" ht="38.25" customHeight="1" thickBot="1" x14ac:dyDescent="0.3">
      <c r="A100" s="465"/>
      <c r="B100" s="460" t="s">
        <v>204</v>
      </c>
      <c r="C100" s="29" t="s">
        <v>217</v>
      </c>
      <c r="D100" s="387"/>
      <c r="E100" s="343"/>
      <c r="F100" s="342"/>
      <c r="G100" s="343"/>
      <c r="H100" s="342"/>
      <c r="I100" s="343"/>
      <c r="J100" s="342"/>
      <c r="K100" s="343"/>
      <c r="L100" s="53"/>
      <c r="M100" s="53"/>
      <c r="N100" s="53"/>
      <c r="O100" s="53"/>
      <c r="P100" s="53"/>
      <c r="Q100" s="53"/>
      <c r="R100" s="53"/>
      <c r="S100" s="53"/>
      <c r="T100" s="53"/>
      <c r="U100" s="53"/>
      <c r="V100" s="53"/>
      <c r="W100" s="53"/>
      <c r="X100" s="53"/>
      <c r="Y100" s="53"/>
      <c r="Z100" s="53"/>
      <c r="AA100" s="388"/>
      <c r="AB100" s="350">
        <f t="shared" si="22"/>
        <v>0</v>
      </c>
      <c r="AC100" s="450"/>
      <c r="AD100" s="392"/>
      <c r="AE100" s="413"/>
      <c r="AF100" s="393"/>
      <c r="AG100" s="382">
        <v>126</v>
      </c>
    </row>
    <row r="101" spans="1:33" s="5" customFormat="1" ht="38.25" customHeight="1" x14ac:dyDescent="0.25">
      <c r="A101" s="463" t="s">
        <v>205</v>
      </c>
      <c r="B101" s="459" t="s">
        <v>209</v>
      </c>
      <c r="C101" s="66" t="s">
        <v>218</v>
      </c>
      <c r="D101" s="72"/>
      <c r="E101" s="49"/>
      <c r="F101" s="69"/>
      <c r="G101" s="49"/>
      <c r="H101" s="69"/>
      <c r="I101" s="49"/>
      <c r="J101" s="69"/>
      <c r="K101" s="49"/>
      <c r="L101" s="50"/>
      <c r="M101" s="50"/>
      <c r="N101" s="50"/>
      <c r="O101" s="50"/>
      <c r="P101" s="50"/>
      <c r="Q101" s="50"/>
      <c r="R101" s="50"/>
      <c r="S101" s="50"/>
      <c r="T101" s="50"/>
      <c r="U101" s="50"/>
      <c r="V101" s="50"/>
      <c r="W101" s="50"/>
      <c r="X101" s="50"/>
      <c r="Y101" s="50"/>
      <c r="Z101" s="50"/>
      <c r="AA101" s="384"/>
      <c r="AB101" s="350">
        <f t="shared" si="22"/>
        <v>0</v>
      </c>
      <c r="AC101" s="450"/>
      <c r="AD101" s="392"/>
      <c r="AE101" s="413"/>
      <c r="AF101" s="393"/>
      <c r="AG101" s="382">
        <v>127</v>
      </c>
    </row>
    <row r="102" spans="1:33" s="5" customFormat="1" ht="38.25" customHeight="1" x14ac:dyDescent="0.25">
      <c r="A102" s="464"/>
      <c r="B102" s="462" t="s">
        <v>208</v>
      </c>
      <c r="C102" s="28" t="s">
        <v>219</v>
      </c>
      <c r="D102" s="385"/>
      <c r="E102" s="48"/>
      <c r="F102" s="65"/>
      <c r="G102" s="48"/>
      <c r="H102" s="65"/>
      <c r="I102" s="48"/>
      <c r="J102" s="65"/>
      <c r="K102" s="48"/>
      <c r="L102" s="46"/>
      <c r="M102" s="46"/>
      <c r="N102" s="46"/>
      <c r="O102" s="46"/>
      <c r="P102" s="46"/>
      <c r="Q102" s="46"/>
      <c r="R102" s="46"/>
      <c r="S102" s="46"/>
      <c r="T102" s="46"/>
      <c r="U102" s="46"/>
      <c r="V102" s="46"/>
      <c r="W102" s="46"/>
      <c r="X102" s="46"/>
      <c r="Y102" s="46"/>
      <c r="Z102" s="46"/>
      <c r="AA102" s="386"/>
      <c r="AB102" s="350">
        <f t="shared" si="22"/>
        <v>0</v>
      </c>
      <c r="AC102" s="450"/>
      <c r="AD102" s="392"/>
      <c r="AE102" s="413"/>
      <c r="AF102" s="393"/>
      <c r="AG102" s="382">
        <v>128</v>
      </c>
    </row>
    <row r="103" spans="1:33" s="5" customFormat="1" ht="38.25" customHeight="1" thickBot="1" x14ac:dyDescent="0.3">
      <c r="A103" s="464"/>
      <c r="B103" s="462" t="s">
        <v>207</v>
      </c>
      <c r="C103" s="28" t="s">
        <v>220</v>
      </c>
      <c r="D103" s="385"/>
      <c r="E103" s="48"/>
      <c r="F103" s="65"/>
      <c r="G103" s="48"/>
      <c r="H103" s="65"/>
      <c r="I103" s="48"/>
      <c r="J103" s="65"/>
      <c r="K103" s="48"/>
      <c r="L103" s="46"/>
      <c r="M103" s="46"/>
      <c r="N103" s="46"/>
      <c r="O103" s="46"/>
      <c r="P103" s="46"/>
      <c r="Q103" s="46"/>
      <c r="R103" s="46"/>
      <c r="S103" s="46"/>
      <c r="T103" s="46"/>
      <c r="U103" s="46"/>
      <c r="V103" s="46"/>
      <c r="W103" s="46"/>
      <c r="X103" s="46"/>
      <c r="Y103" s="46"/>
      <c r="Z103" s="46"/>
      <c r="AA103" s="386"/>
      <c r="AB103" s="350">
        <f t="shared" si="22"/>
        <v>0</v>
      </c>
      <c r="AC103" s="452"/>
      <c r="AD103" s="392"/>
      <c r="AE103" s="413"/>
      <c r="AF103" s="393"/>
      <c r="AG103" s="382">
        <v>129</v>
      </c>
    </row>
    <row r="104" spans="1:33" s="5" customFormat="1" ht="38.25" customHeight="1" x14ac:dyDescent="0.25">
      <c r="A104" s="464"/>
      <c r="B104" s="462" t="s">
        <v>210</v>
      </c>
      <c r="C104" s="28" t="s">
        <v>221</v>
      </c>
      <c r="D104" s="385"/>
      <c r="E104" s="48"/>
      <c r="F104" s="65"/>
      <c r="G104" s="48"/>
      <c r="H104" s="65"/>
      <c r="I104" s="48"/>
      <c r="J104" s="65"/>
      <c r="K104" s="48"/>
      <c r="L104" s="46"/>
      <c r="M104" s="46"/>
      <c r="N104" s="46"/>
      <c r="O104" s="46"/>
      <c r="P104" s="46"/>
      <c r="Q104" s="46"/>
      <c r="R104" s="46"/>
      <c r="S104" s="46"/>
      <c r="T104" s="46"/>
      <c r="U104" s="46"/>
      <c r="V104" s="46"/>
      <c r="W104" s="46"/>
      <c r="X104" s="46"/>
      <c r="Y104" s="46"/>
      <c r="Z104" s="46"/>
      <c r="AA104" s="386"/>
      <c r="AB104" s="350">
        <f t="shared" si="22"/>
        <v>0</v>
      </c>
      <c r="AC104" s="449"/>
      <c r="AD104" s="392"/>
      <c r="AE104" s="413"/>
      <c r="AF104" s="393"/>
      <c r="AG104" s="382">
        <v>130</v>
      </c>
    </row>
    <row r="105" spans="1:33" s="5" customFormat="1" ht="38.25" customHeight="1" x14ac:dyDescent="0.25">
      <c r="A105" s="464"/>
      <c r="B105" s="462" t="s">
        <v>212</v>
      </c>
      <c r="C105" s="28" t="s">
        <v>222</v>
      </c>
      <c r="D105" s="385"/>
      <c r="E105" s="48"/>
      <c r="F105" s="65"/>
      <c r="G105" s="48"/>
      <c r="H105" s="65"/>
      <c r="I105" s="48"/>
      <c r="J105" s="65"/>
      <c r="K105" s="48"/>
      <c r="L105" s="46"/>
      <c r="M105" s="46"/>
      <c r="N105" s="46"/>
      <c r="O105" s="46"/>
      <c r="P105" s="46"/>
      <c r="Q105" s="46"/>
      <c r="R105" s="46"/>
      <c r="S105" s="46"/>
      <c r="T105" s="46"/>
      <c r="U105" s="46"/>
      <c r="V105" s="46"/>
      <c r="W105" s="46"/>
      <c r="X105" s="46"/>
      <c r="Y105" s="46"/>
      <c r="Z105" s="46"/>
      <c r="AA105" s="386"/>
      <c r="AB105" s="350">
        <f t="shared" si="22"/>
        <v>0</v>
      </c>
      <c r="AC105" s="450"/>
      <c r="AD105" s="392"/>
      <c r="AE105" s="413"/>
      <c r="AF105" s="393"/>
      <c r="AG105" s="382">
        <v>131</v>
      </c>
    </row>
    <row r="106" spans="1:33" s="5" customFormat="1" ht="38.25" customHeight="1" thickBot="1" x14ac:dyDescent="0.3">
      <c r="A106" s="465"/>
      <c r="B106" s="460" t="s">
        <v>211</v>
      </c>
      <c r="C106" s="29" t="s">
        <v>223</v>
      </c>
      <c r="D106" s="387"/>
      <c r="E106" s="343"/>
      <c r="F106" s="342"/>
      <c r="G106" s="343"/>
      <c r="H106" s="342"/>
      <c r="I106" s="343"/>
      <c r="J106" s="342"/>
      <c r="K106" s="343"/>
      <c r="L106" s="53"/>
      <c r="M106" s="53"/>
      <c r="N106" s="53"/>
      <c r="O106" s="53"/>
      <c r="P106" s="53"/>
      <c r="Q106" s="53"/>
      <c r="R106" s="53"/>
      <c r="S106" s="53"/>
      <c r="T106" s="53"/>
      <c r="U106" s="53"/>
      <c r="V106" s="53"/>
      <c r="W106" s="53"/>
      <c r="X106" s="53"/>
      <c r="Y106" s="53"/>
      <c r="Z106" s="53"/>
      <c r="AA106" s="388"/>
      <c r="AB106" s="350">
        <f t="shared" si="22"/>
        <v>0</v>
      </c>
      <c r="AC106" s="450"/>
      <c r="AD106" s="392"/>
      <c r="AE106" s="413"/>
      <c r="AF106" s="393"/>
      <c r="AG106" s="382">
        <v>132</v>
      </c>
    </row>
    <row r="107" spans="1:33" s="5" customFormat="1" ht="38.25" customHeight="1" x14ac:dyDescent="0.25">
      <c r="A107" s="464" t="s">
        <v>213</v>
      </c>
      <c r="B107" s="461" t="s">
        <v>209</v>
      </c>
      <c r="C107" s="376" t="s">
        <v>224</v>
      </c>
      <c r="D107" s="385"/>
      <c r="E107" s="48"/>
      <c r="F107" s="65"/>
      <c r="G107" s="48"/>
      <c r="H107" s="65"/>
      <c r="I107" s="48"/>
      <c r="J107" s="65"/>
      <c r="K107" s="48"/>
      <c r="L107" s="47"/>
      <c r="M107" s="47"/>
      <c r="N107" s="47"/>
      <c r="O107" s="47"/>
      <c r="P107" s="47"/>
      <c r="Q107" s="47"/>
      <c r="R107" s="47"/>
      <c r="S107" s="47"/>
      <c r="T107" s="47"/>
      <c r="U107" s="47"/>
      <c r="V107" s="47"/>
      <c r="W107" s="47"/>
      <c r="X107" s="47"/>
      <c r="Y107" s="47"/>
      <c r="Z107" s="47"/>
      <c r="AA107" s="359"/>
      <c r="AB107" s="350">
        <f t="shared" si="22"/>
        <v>0</v>
      </c>
      <c r="AC107" s="450"/>
      <c r="AD107" s="392"/>
      <c r="AE107" s="413"/>
      <c r="AF107" s="393"/>
      <c r="AG107" s="382">
        <v>133</v>
      </c>
    </row>
    <row r="108" spans="1:33" s="5" customFormat="1" ht="38.25" customHeight="1" thickBot="1" x14ac:dyDescent="0.3">
      <c r="A108" s="464"/>
      <c r="B108" s="462" t="s">
        <v>208</v>
      </c>
      <c r="C108" s="371" t="s">
        <v>225</v>
      </c>
      <c r="D108" s="385"/>
      <c r="E108" s="48"/>
      <c r="F108" s="65"/>
      <c r="G108" s="48"/>
      <c r="H108" s="65"/>
      <c r="I108" s="48"/>
      <c r="J108" s="65"/>
      <c r="K108" s="48"/>
      <c r="L108" s="46"/>
      <c r="M108" s="46"/>
      <c r="N108" s="46"/>
      <c r="O108" s="46"/>
      <c r="P108" s="46"/>
      <c r="Q108" s="46"/>
      <c r="R108" s="46"/>
      <c r="S108" s="46"/>
      <c r="T108" s="46"/>
      <c r="U108" s="46"/>
      <c r="V108" s="46"/>
      <c r="W108" s="46"/>
      <c r="X108" s="46"/>
      <c r="Y108" s="46"/>
      <c r="Z108" s="46"/>
      <c r="AA108" s="355"/>
      <c r="AB108" s="350">
        <f t="shared" si="22"/>
        <v>0</v>
      </c>
      <c r="AC108" s="452"/>
      <c r="AD108" s="392"/>
      <c r="AE108" s="413"/>
      <c r="AF108" s="393"/>
      <c r="AG108" s="382">
        <v>134</v>
      </c>
    </row>
    <row r="109" spans="1:33" s="5" customFormat="1" ht="38.25" customHeight="1" x14ac:dyDescent="0.25">
      <c r="A109" s="464"/>
      <c r="B109" s="462" t="s">
        <v>207</v>
      </c>
      <c r="C109" s="371" t="s">
        <v>226</v>
      </c>
      <c r="D109" s="385"/>
      <c r="E109" s="48"/>
      <c r="F109" s="65"/>
      <c r="G109" s="48"/>
      <c r="H109" s="65"/>
      <c r="I109" s="48"/>
      <c r="J109" s="65"/>
      <c r="K109" s="48"/>
      <c r="L109" s="46"/>
      <c r="M109" s="46"/>
      <c r="N109" s="46"/>
      <c r="O109" s="46"/>
      <c r="P109" s="46"/>
      <c r="Q109" s="46"/>
      <c r="R109" s="46"/>
      <c r="S109" s="46"/>
      <c r="T109" s="46"/>
      <c r="U109" s="46"/>
      <c r="V109" s="46"/>
      <c r="W109" s="46"/>
      <c r="X109" s="46"/>
      <c r="Y109" s="46"/>
      <c r="Z109" s="46"/>
      <c r="AA109" s="355"/>
      <c r="AB109" s="350">
        <f t="shared" si="22"/>
        <v>0</v>
      </c>
      <c r="AC109" s="436"/>
      <c r="AD109" s="392"/>
      <c r="AE109" s="413"/>
      <c r="AF109" s="393"/>
      <c r="AG109" s="382">
        <v>135</v>
      </c>
    </row>
    <row r="110" spans="1:33" s="5" customFormat="1" ht="38.25" customHeight="1" x14ac:dyDescent="0.25">
      <c r="A110" s="464"/>
      <c r="B110" s="462" t="s">
        <v>210</v>
      </c>
      <c r="C110" s="371" t="s">
        <v>227</v>
      </c>
      <c r="D110" s="385"/>
      <c r="E110" s="48"/>
      <c r="F110" s="65"/>
      <c r="G110" s="48"/>
      <c r="H110" s="65"/>
      <c r="I110" s="48"/>
      <c r="J110" s="65"/>
      <c r="K110" s="48"/>
      <c r="L110" s="46"/>
      <c r="M110" s="46"/>
      <c r="N110" s="46"/>
      <c r="O110" s="46"/>
      <c r="P110" s="46"/>
      <c r="Q110" s="46"/>
      <c r="R110" s="46"/>
      <c r="S110" s="46"/>
      <c r="T110" s="46"/>
      <c r="U110" s="46"/>
      <c r="V110" s="46"/>
      <c r="W110" s="46"/>
      <c r="X110" s="46"/>
      <c r="Y110" s="46"/>
      <c r="Z110" s="46"/>
      <c r="AA110" s="355"/>
      <c r="AB110" s="350">
        <f t="shared" si="22"/>
        <v>0</v>
      </c>
      <c r="AC110" s="424"/>
      <c r="AD110" s="392"/>
      <c r="AE110" s="413"/>
      <c r="AF110" s="393"/>
      <c r="AG110" s="382">
        <v>136</v>
      </c>
    </row>
    <row r="111" spans="1:33" s="5" customFormat="1" ht="38.25" customHeight="1" x14ac:dyDescent="0.25">
      <c r="A111" s="464"/>
      <c r="B111" s="462" t="s">
        <v>212</v>
      </c>
      <c r="C111" s="371" t="s">
        <v>228</v>
      </c>
      <c r="D111" s="385"/>
      <c r="E111" s="48"/>
      <c r="F111" s="65"/>
      <c r="G111" s="48"/>
      <c r="H111" s="65"/>
      <c r="I111" s="48"/>
      <c r="J111" s="65"/>
      <c r="K111" s="48"/>
      <c r="L111" s="46"/>
      <c r="M111" s="46"/>
      <c r="N111" s="46"/>
      <c r="O111" s="46"/>
      <c r="P111" s="46"/>
      <c r="Q111" s="46"/>
      <c r="R111" s="46"/>
      <c r="S111" s="46"/>
      <c r="T111" s="46"/>
      <c r="U111" s="46"/>
      <c r="V111" s="46"/>
      <c r="W111" s="46"/>
      <c r="X111" s="46"/>
      <c r="Y111" s="46"/>
      <c r="Z111" s="46"/>
      <c r="AA111" s="355"/>
      <c r="AB111" s="350">
        <f t="shared" si="22"/>
        <v>0</v>
      </c>
      <c r="AC111" s="424"/>
      <c r="AD111" s="392"/>
      <c r="AE111" s="413"/>
      <c r="AF111" s="393"/>
      <c r="AG111" s="382">
        <v>137</v>
      </c>
    </row>
    <row r="112" spans="1:33" s="5" customFormat="1" ht="38.25" customHeight="1" thickBot="1" x14ac:dyDescent="0.3">
      <c r="A112" s="466"/>
      <c r="B112" s="462" t="s">
        <v>211</v>
      </c>
      <c r="C112" s="376" t="s">
        <v>229</v>
      </c>
      <c r="D112" s="385"/>
      <c r="E112" s="48"/>
      <c r="F112" s="65"/>
      <c r="G112" s="48"/>
      <c r="H112" s="65"/>
      <c r="I112" s="48"/>
      <c r="J112" s="65"/>
      <c r="K112" s="48"/>
      <c r="L112" s="46"/>
      <c r="M112" s="46"/>
      <c r="N112" s="46"/>
      <c r="O112" s="46"/>
      <c r="P112" s="46"/>
      <c r="Q112" s="46"/>
      <c r="R112" s="46"/>
      <c r="S112" s="46"/>
      <c r="T112" s="46"/>
      <c r="U112" s="46"/>
      <c r="V112" s="46"/>
      <c r="W112" s="46"/>
      <c r="X112" s="46"/>
      <c r="Y112" s="46"/>
      <c r="Z112" s="46"/>
      <c r="AA112" s="355"/>
      <c r="AB112" s="350">
        <f t="shared" si="22"/>
        <v>0</v>
      </c>
      <c r="AC112" s="436"/>
      <c r="AD112" s="392"/>
      <c r="AE112" s="413"/>
      <c r="AF112" s="393"/>
      <c r="AG112" s="382">
        <v>123</v>
      </c>
    </row>
    <row r="113" spans="1:33" s="5" customFormat="1" ht="38.25" customHeight="1" thickBot="1" x14ac:dyDescent="0.3">
      <c r="A113" s="324" t="s">
        <v>300</v>
      </c>
      <c r="B113" s="325"/>
      <c r="C113" s="325"/>
      <c r="D113" s="325"/>
      <c r="E113" s="325"/>
      <c r="F113" s="325"/>
      <c r="G113" s="325"/>
      <c r="H113" s="325"/>
      <c r="I113" s="325"/>
      <c r="J113" s="325"/>
      <c r="K113" s="325"/>
      <c r="L113" s="325"/>
      <c r="M113" s="325"/>
      <c r="N113" s="325"/>
      <c r="O113" s="325"/>
      <c r="P113" s="325"/>
      <c r="Q113" s="325"/>
      <c r="R113" s="325"/>
      <c r="S113" s="325"/>
      <c r="T113" s="325"/>
      <c r="U113" s="325"/>
      <c r="V113" s="325"/>
      <c r="W113" s="325"/>
      <c r="X113" s="325"/>
      <c r="Y113" s="325"/>
      <c r="Z113" s="325"/>
      <c r="AA113" s="325"/>
      <c r="AB113" s="325"/>
      <c r="AC113" s="325"/>
      <c r="AD113" s="325"/>
      <c r="AE113" s="325"/>
      <c r="AF113" s="326"/>
      <c r="AG113" s="382">
        <v>112</v>
      </c>
    </row>
    <row r="114" spans="1:33" s="5" customFormat="1" ht="38.25" customHeight="1" thickBot="1" x14ac:dyDescent="0.3">
      <c r="A114" s="494" t="s">
        <v>230</v>
      </c>
      <c r="B114" s="495" t="s">
        <v>231</v>
      </c>
      <c r="C114" s="492" t="s">
        <v>232</v>
      </c>
      <c r="D114" s="472">
        <f t="shared" ref="D114:K114" si="23">SUM(D115:D126)</f>
        <v>0</v>
      </c>
      <c r="E114" s="472">
        <f t="shared" si="23"/>
        <v>0</v>
      </c>
      <c r="F114" s="472">
        <f t="shared" si="23"/>
        <v>0</v>
      </c>
      <c r="G114" s="472">
        <f t="shared" si="23"/>
        <v>0</v>
      </c>
      <c r="H114" s="472">
        <f t="shared" si="23"/>
        <v>0</v>
      </c>
      <c r="I114" s="472">
        <f t="shared" si="23"/>
        <v>0</v>
      </c>
      <c r="J114" s="472">
        <f t="shared" si="23"/>
        <v>0</v>
      </c>
      <c r="K114" s="472">
        <f t="shared" si="23"/>
        <v>0</v>
      </c>
      <c r="L114" s="472">
        <f>SUM(L115:L126)</f>
        <v>0</v>
      </c>
      <c r="M114" s="472">
        <f t="shared" ref="M114:AA114" si="24">SUM(M115:M126)</f>
        <v>0</v>
      </c>
      <c r="N114" s="472">
        <f t="shared" si="24"/>
        <v>0</v>
      </c>
      <c r="O114" s="472">
        <f t="shared" si="24"/>
        <v>0</v>
      </c>
      <c r="P114" s="472">
        <f t="shared" si="24"/>
        <v>0</v>
      </c>
      <c r="Q114" s="472">
        <f t="shared" si="24"/>
        <v>0</v>
      </c>
      <c r="R114" s="472">
        <f t="shared" si="24"/>
        <v>0</v>
      </c>
      <c r="S114" s="472">
        <f t="shared" si="24"/>
        <v>0</v>
      </c>
      <c r="T114" s="472">
        <f t="shared" si="24"/>
        <v>0</v>
      </c>
      <c r="U114" s="472">
        <f t="shared" si="24"/>
        <v>0</v>
      </c>
      <c r="V114" s="472">
        <f t="shared" si="24"/>
        <v>0</v>
      </c>
      <c r="W114" s="472">
        <f t="shared" si="24"/>
        <v>0</v>
      </c>
      <c r="X114" s="472">
        <f t="shared" si="24"/>
        <v>0</v>
      </c>
      <c r="Y114" s="472">
        <f t="shared" si="24"/>
        <v>0</v>
      </c>
      <c r="Z114" s="472">
        <f t="shared" si="24"/>
        <v>0</v>
      </c>
      <c r="AA114" s="472">
        <f t="shared" si="24"/>
        <v>0</v>
      </c>
      <c r="AB114" s="350">
        <f t="shared" si="22"/>
        <v>0</v>
      </c>
      <c r="AC114" s="449"/>
      <c r="AD114" s="392"/>
      <c r="AE114" s="413"/>
      <c r="AF114" s="393"/>
      <c r="AG114" s="382">
        <v>125</v>
      </c>
    </row>
    <row r="115" spans="1:33" s="5" customFormat="1" ht="38.25" customHeight="1" x14ac:dyDescent="0.25">
      <c r="A115" s="463" t="s">
        <v>205</v>
      </c>
      <c r="B115" s="468" t="s">
        <v>250</v>
      </c>
      <c r="C115" s="339" t="s">
        <v>233</v>
      </c>
      <c r="D115" s="69"/>
      <c r="E115" s="49"/>
      <c r="F115" s="69"/>
      <c r="G115" s="49"/>
      <c r="H115" s="69"/>
      <c r="I115" s="49"/>
      <c r="J115" s="69"/>
      <c r="K115" s="49"/>
      <c r="L115" s="50"/>
      <c r="M115" s="50"/>
      <c r="N115" s="50"/>
      <c r="O115" s="50"/>
      <c r="P115" s="50"/>
      <c r="Q115" s="50"/>
      <c r="R115" s="50"/>
      <c r="S115" s="50"/>
      <c r="T115" s="50"/>
      <c r="U115" s="50"/>
      <c r="V115" s="50"/>
      <c r="W115" s="50"/>
      <c r="X115" s="50"/>
      <c r="Y115" s="50"/>
      <c r="Z115" s="50"/>
      <c r="AA115" s="384"/>
      <c r="AB115" s="350">
        <f t="shared" si="22"/>
        <v>0</v>
      </c>
      <c r="AC115" s="450"/>
      <c r="AD115" s="392"/>
      <c r="AE115" s="413"/>
      <c r="AF115" s="393"/>
      <c r="AG115" s="382">
        <v>126</v>
      </c>
    </row>
    <row r="116" spans="1:33" s="5" customFormat="1" ht="38.25" customHeight="1" x14ac:dyDescent="0.25">
      <c r="A116" s="464"/>
      <c r="B116" s="469" t="s">
        <v>245</v>
      </c>
      <c r="C116" s="149" t="s">
        <v>234</v>
      </c>
      <c r="D116" s="65"/>
      <c r="E116" s="48"/>
      <c r="F116" s="65"/>
      <c r="G116" s="48"/>
      <c r="H116" s="65"/>
      <c r="I116" s="48"/>
      <c r="J116" s="65"/>
      <c r="K116" s="48"/>
      <c r="L116" s="46"/>
      <c r="M116" s="46"/>
      <c r="N116" s="46"/>
      <c r="O116" s="46"/>
      <c r="P116" s="46"/>
      <c r="Q116" s="46"/>
      <c r="R116" s="46"/>
      <c r="S116" s="46"/>
      <c r="T116" s="46"/>
      <c r="U116" s="46"/>
      <c r="V116" s="46"/>
      <c r="W116" s="46"/>
      <c r="X116" s="46"/>
      <c r="Y116" s="46"/>
      <c r="Z116" s="46"/>
      <c r="AA116" s="386"/>
      <c r="AB116" s="350"/>
      <c r="AC116" s="450"/>
      <c r="AD116" s="392"/>
      <c r="AE116" s="413"/>
      <c r="AF116" s="393"/>
      <c r="AG116" s="382">
        <v>127</v>
      </c>
    </row>
    <row r="117" spans="1:33" s="5" customFormat="1" ht="38.25" customHeight="1" x14ac:dyDescent="0.25">
      <c r="A117" s="464"/>
      <c r="B117" s="469" t="s">
        <v>246</v>
      </c>
      <c r="C117" s="149" t="s">
        <v>235</v>
      </c>
      <c r="D117" s="65"/>
      <c r="E117" s="48"/>
      <c r="F117" s="65"/>
      <c r="G117" s="48"/>
      <c r="H117" s="65"/>
      <c r="I117" s="48"/>
      <c r="J117" s="65"/>
      <c r="K117" s="48"/>
      <c r="L117" s="46"/>
      <c r="M117" s="46"/>
      <c r="N117" s="46"/>
      <c r="O117" s="46"/>
      <c r="P117" s="46"/>
      <c r="Q117" s="46"/>
      <c r="R117" s="46"/>
      <c r="S117" s="46"/>
      <c r="T117" s="46"/>
      <c r="U117" s="46"/>
      <c r="V117" s="46"/>
      <c r="W117" s="46"/>
      <c r="X117" s="46"/>
      <c r="Y117" s="46"/>
      <c r="Z117" s="46"/>
      <c r="AA117" s="386"/>
      <c r="AB117" s="350">
        <f t="shared" ref="AB117:AB123" si="25">SUM(D117:AA117)</f>
        <v>0</v>
      </c>
      <c r="AC117" s="450"/>
      <c r="AD117" s="392"/>
      <c r="AE117" s="413"/>
      <c r="AF117" s="393"/>
      <c r="AG117" s="382">
        <v>128</v>
      </c>
    </row>
    <row r="118" spans="1:33" s="5" customFormat="1" ht="38.25" customHeight="1" thickBot="1" x14ac:dyDescent="0.3">
      <c r="A118" s="464"/>
      <c r="B118" s="469" t="s">
        <v>247</v>
      </c>
      <c r="C118" s="149" t="s">
        <v>236</v>
      </c>
      <c r="D118" s="65"/>
      <c r="E118" s="48"/>
      <c r="F118" s="65"/>
      <c r="G118" s="48"/>
      <c r="H118" s="65"/>
      <c r="I118" s="48"/>
      <c r="J118" s="65"/>
      <c r="K118" s="48"/>
      <c r="L118" s="46"/>
      <c r="M118" s="46"/>
      <c r="N118" s="46"/>
      <c r="O118" s="46"/>
      <c r="P118" s="46"/>
      <c r="Q118" s="46"/>
      <c r="R118" s="46"/>
      <c r="S118" s="46"/>
      <c r="T118" s="46"/>
      <c r="U118" s="46"/>
      <c r="V118" s="46"/>
      <c r="W118" s="46"/>
      <c r="X118" s="46"/>
      <c r="Y118" s="46"/>
      <c r="Z118" s="46"/>
      <c r="AA118" s="386"/>
      <c r="AB118" s="351">
        <f t="shared" si="25"/>
        <v>0</v>
      </c>
      <c r="AC118" s="452"/>
      <c r="AD118" s="392"/>
      <c r="AE118" s="413"/>
      <c r="AF118" s="393"/>
      <c r="AG118" s="382">
        <v>129</v>
      </c>
    </row>
    <row r="119" spans="1:33" s="5" customFormat="1" ht="38.25" customHeight="1" x14ac:dyDescent="0.25">
      <c r="A119" s="464"/>
      <c r="B119" s="469" t="s">
        <v>248</v>
      </c>
      <c r="C119" s="149" t="s">
        <v>237</v>
      </c>
      <c r="D119" s="65"/>
      <c r="E119" s="48"/>
      <c r="F119" s="65"/>
      <c r="G119" s="48"/>
      <c r="H119" s="65"/>
      <c r="I119" s="48"/>
      <c r="J119" s="65"/>
      <c r="K119" s="48"/>
      <c r="L119" s="46"/>
      <c r="M119" s="46"/>
      <c r="N119" s="46"/>
      <c r="O119" s="46"/>
      <c r="P119" s="46"/>
      <c r="Q119" s="46"/>
      <c r="R119" s="46"/>
      <c r="S119" s="46"/>
      <c r="T119" s="46"/>
      <c r="U119" s="46"/>
      <c r="V119" s="46"/>
      <c r="W119" s="46"/>
      <c r="X119" s="46"/>
      <c r="Y119" s="46"/>
      <c r="Z119" s="46"/>
      <c r="AA119" s="386"/>
      <c r="AB119" s="350">
        <f t="shared" si="25"/>
        <v>0</v>
      </c>
      <c r="AC119" s="449"/>
      <c r="AD119" s="392"/>
      <c r="AE119" s="413"/>
      <c r="AF119" s="393"/>
      <c r="AG119" s="382">
        <v>130</v>
      </c>
    </row>
    <row r="120" spans="1:33" s="5" customFormat="1" ht="38.25" customHeight="1" thickBot="1" x14ac:dyDescent="0.3">
      <c r="A120" s="465"/>
      <c r="B120" s="470" t="s">
        <v>249</v>
      </c>
      <c r="C120" s="75" t="s">
        <v>238</v>
      </c>
      <c r="D120" s="342"/>
      <c r="E120" s="343"/>
      <c r="F120" s="342"/>
      <c r="G120" s="343"/>
      <c r="H120" s="342"/>
      <c r="I120" s="343"/>
      <c r="J120" s="342"/>
      <c r="K120" s="343"/>
      <c r="L120" s="53"/>
      <c r="M120" s="53"/>
      <c r="N120" s="53"/>
      <c r="O120" s="53"/>
      <c r="P120" s="53"/>
      <c r="Q120" s="53"/>
      <c r="R120" s="53"/>
      <c r="S120" s="53"/>
      <c r="T120" s="53"/>
      <c r="U120" s="53"/>
      <c r="V120" s="53"/>
      <c r="W120" s="53"/>
      <c r="X120" s="53"/>
      <c r="Y120" s="53"/>
      <c r="Z120" s="53"/>
      <c r="AA120" s="388"/>
      <c r="AB120" s="350">
        <f t="shared" si="25"/>
        <v>0</v>
      </c>
      <c r="AC120" s="450"/>
      <c r="AD120" s="392"/>
      <c r="AE120" s="413"/>
      <c r="AF120" s="393"/>
      <c r="AG120" s="382">
        <v>131</v>
      </c>
    </row>
    <row r="121" spans="1:33" s="5" customFormat="1" ht="38.25" customHeight="1" x14ac:dyDescent="0.25">
      <c r="A121" s="463" t="s">
        <v>213</v>
      </c>
      <c r="B121" s="468" t="s">
        <v>250</v>
      </c>
      <c r="C121" s="149" t="s">
        <v>239</v>
      </c>
      <c r="D121" s="65"/>
      <c r="E121" s="48"/>
      <c r="F121" s="65"/>
      <c r="G121" s="48"/>
      <c r="H121" s="65"/>
      <c r="I121" s="48"/>
      <c r="J121" s="65"/>
      <c r="K121" s="48"/>
      <c r="L121" s="47"/>
      <c r="M121" s="47"/>
      <c r="N121" s="47"/>
      <c r="O121" s="47"/>
      <c r="P121" s="47"/>
      <c r="Q121" s="47"/>
      <c r="R121" s="47"/>
      <c r="S121" s="47"/>
      <c r="T121" s="47"/>
      <c r="U121" s="47"/>
      <c r="V121" s="47"/>
      <c r="W121" s="47"/>
      <c r="X121" s="47"/>
      <c r="Y121" s="47"/>
      <c r="Z121" s="47"/>
      <c r="AA121" s="359"/>
      <c r="AB121" s="350">
        <f t="shared" si="25"/>
        <v>0</v>
      </c>
      <c r="AC121" s="450"/>
      <c r="AD121" s="392"/>
      <c r="AE121" s="413"/>
      <c r="AF121" s="393"/>
      <c r="AG121" s="382">
        <v>132</v>
      </c>
    </row>
    <row r="122" spans="1:33" s="5" customFormat="1" ht="38.25" customHeight="1" x14ac:dyDescent="0.25">
      <c r="A122" s="464"/>
      <c r="B122" s="469" t="s">
        <v>245</v>
      </c>
      <c r="C122" s="149" t="s">
        <v>240</v>
      </c>
      <c r="D122" s="65"/>
      <c r="E122" s="48"/>
      <c r="F122" s="65"/>
      <c r="G122" s="48"/>
      <c r="H122" s="65"/>
      <c r="I122" s="48"/>
      <c r="J122" s="65"/>
      <c r="K122" s="48"/>
      <c r="L122" s="46"/>
      <c r="M122" s="46"/>
      <c r="N122" s="46"/>
      <c r="O122" s="46"/>
      <c r="P122" s="46"/>
      <c r="Q122" s="46"/>
      <c r="R122" s="46"/>
      <c r="S122" s="46"/>
      <c r="T122" s="46"/>
      <c r="U122" s="46"/>
      <c r="V122" s="46"/>
      <c r="W122" s="46"/>
      <c r="X122" s="46"/>
      <c r="Y122" s="46"/>
      <c r="Z122" s="46"/>
      <c r="AA122" s="355"/>
      <c r="AB122" s="350">
        <f t="shared" si="25"/>
        <v>0</v>
      </c>
      <c r="AC122" s="450"/>
      <c r="AD122" s="392"/>
      <c r="AE122" s="413"/>
      <c r="AF122" s="393"/>
      <c r="AG122" s="382">
        <v>133</v>
      </c>
    </row>
    <row r="123" spans="1:33" s="5" customFormat="1" ht="38.25" customHeight="1" thickBot="1" x14ac:dyDescent="0.3">
      <c r="A123" s="464"/>
      <c r="B123" s="469" t="s">
        <v>246</v>
      </c>
      <c r="C123" s="149" t="s">
        <v>241</v>
      </c>
      <c r="D123" s="65"/>
      <c r="E123" s="48"/>
      <c r="F123" s="65"/>
      <c r="G123" s="48"/>
      <c r="H123" s="65"/>
      <c r="I123" s="48"/>
      <c r="J123" s="65"/>
      <c r="K123" s="48"/>
      <c r="L123" s="46"/>
      <c r="M123" s="46"/>
      <c r="N123" s="46"/>
      <c r="O123" s="46"/>
      <c r="P123" s="46"/>
      <c r="Q123" s="46"/>
      <c r="R123" s="46"/>
      <c r="S123" s="46"/>
      <c r="T123" s="46"/>
      <c r="U123" s="46"/>
      <c r="V123" s="46"/>
      <c r="W123" s="46"/>
      <c r="X123" s="46"/>
      <c r="Y123" s="46"/>
      <c r="Z123" s="46"/>
      <c r="AA123" s="355"/>
      <c r="AB123" s="351">
        <f t="shared" si="25"/>
        <v>0</v>
      </c>
      <c r="AC123" s="452"/>
      <c r="AD123" s="392"/>
      <c r="AE123" s="413"/>
      <c r="AF123" s="393"/>
      <c r="AG123" s="382">
        <v>134</v>
      </c>
    </row>
    <row r="124" spans="1:33" s="5" customFormat="1" ht="38.25" customHeight="1" x14ac:dyDescent="0.25">
      <c r="A124" s="464"/>
      <c r="B124" s="469" t="s">
        <v>247</v>
      </c>
      <c r="C124" s="149" t="s">
        <v>242</v>
      </c>
      <c r="D124" s="65"/>
      <c r="E124" s="48"/>
      <c r="F124" s="65"/>
      <c r="G124" s="48"/>
      <c r="H124" s="65"/>
      <c r="I124" s="48"/>
      <c r="J124" s="65"/>
      <c r="K124" s="48"/>
      <c r="L124" s="46"/>
      <c r="M124" s="46"/>
      <c r="N124" s="46"/>
      <c r="O124" s="46"/>
      <c r="P124" s="46"/>
      <c r="Q124" s="46"/>
      <c r="R124" s="46"/>
      <c r="S124" s="46"/>
      <c r="T124" s="46"/>
      <c r="U124" s="46"/>
      <c r="V124" s="46"/>
      <c r="W124" s="46"/>
      <c r="X124" s="46"/>
      <c r="Y124" s="46"/>
      <c r="Z124" s="46"/>
      <c r="AA124" s="355"/>
      <c r="AB124" s="360"/>
      <c r="AC124" s="436"/>
      <c r="AD124" s="392"/>
      <c r="AE124" s="413"/>
      <c r="AF124" s="393"/>
      <c r="AG124" s="382">
        <v>135</v>
      </c>
    </row>
    <row r="125" spans="1:33" s="5" customFormat="1" ht="38.25" customHeight="1" x14ac:dyDescent="0.25">
      <c r="A125" s="464"/>
      <c r="B125" s="469" t="s">
        <v>248</v>
      </c>
      <c r="C125" s="149" t="s">
        <v>243</v>
      </c>
      <c r="D125" s="65"/>
      <c r="E125" s="48"/>
      <c r="F125" s="65"/>
      <c r="G125" s="48"/>
      <c r="H125" s="65"/>
      <c r="I125" s="48"/>
      <c r="J125" s="65"/>
      <c r="K125" s="48"/>
      <c r="L125" s="46"/>
      <c r="M125" s="46"/>
      <c r="N125" s="46"/>
      <c r="O125" s="46"/>
      <c r="P125" s="46"/>
      <c r="Q125" s="46"/>
      <c r="R125" s="46"/>
      <c r="S125" s="46"/>
      <c r="T125" s="46"/>
      <c r="U125" s="46"/>
      <c r="V125" s="46"/>
      <c r="W125" s="46"/>
      <c r="X125" s="46"/>
      <c r="Y125" s="46"/>
      <c r="Z125" s="46"/>
      <c r="AA125" s="355"/>
      <c r="AB125" s="350">
        <f t="shared" ref="AB125:AB131" si="26">SUM(D125:AA125)</f>
        <v>0</v>
      </c>
      <c r="AC125" s="424"/>
      <c r="AD125" s="392"/>
      <c r="AE125" s="413"/>
      <c r="AF125" s="393"/>
      <c r="AG125" s="382">
        <v>136</v>
      </c>
    </row>
    <row r="126" spans="1:33" s="5" customFormat="1" ht="38.25" customHeight="1" thickBot="1" x14ac:dyDescent="0.3">
      <c r="A126" s="465"/>
      <c r="B126" s="470" t="s">
        <v>249</v>
      </c>
      <c r="C126" s="75" t="s">
        <v>244</v>
      </c>
      <c r="D126" s="342"/>
      <c r="E126" s="343"/>
      <c r="F126" s="342"/>
      <c r="G126" s="343"/>
      <c r="H126" s="342"/>
      <c r="I126" s="343"/>
      <c r="J126" s="342"/>
      <c r="K126" s="343"/>
      <c r="L126" s="53"/>
      <c r="M126" s="53"/>
      <c r="N126" s="53"/>
      <c r="O126" s="53"/>
      <c r="P126" s="53"/>
      <c r="Q126" s="53"/>
      <c r="R126" s="53"/>
      <c r="S126" s="53"/>
      <c r="T126" s="53"/>
      <c r="U126" s="53"/>
      <c r="V126" s="53"/>
      <c r="W126" s="53"/>
      <c r="X126" s="53"/>
      <c r="Y126" s="53"/>
      <c r="Z126" s="53"/>
      <c r="AA126" s="356"/>
      <c r="AB126" s="351">
        <f t="shared" si="26"/>
        <v>0</v>
      </c>
      <c r="AC126" s="424"/>
      <c r="AD126" s="392"/>
      <c r="AE126" s="413"/>
      <c r="AF126" s="393"/>
      <c r="AG126" s="382">
        <v>137</v>
      </c>
    </row>
    <row r="127" spans="1:33" s="5" customFormat="1" ht="38.25" customHeight="1" thickBot="1" x14ac:dyDescent="0.3">
      <c r="A127" s="324" t="s">
        <v>302</v>
      </c>
      <c r="B127" s="325"/>
      <c r="C127" s="325"/>
      <c r="D127" s="325"/>
      <c r="E127" s="325"/>
      <c r="F127" s="325"/>
      <c r="G127" s="325"/>
      <c r="H127" s="325"/>
      <c r="I127" s="325"/>
      <c r="J127" s="325"/>
      <c r="K127" s="325"/>
      <c r="L127" s="325"/>
      <c r="M127" s="325"/>
      <c r="N127" s="325"/>
      <c r="O127" s="325"/>
      <c r="P127" s="325"/>
      <c r="Q127" s="325"/>
      <c r="R127" s="325"/>
      <c r="S127" s="325"/>
      <c r="T127" s="325"/>
      <c r="U127" s="325"/>
      <c r="V127" s="325"/>
      <c r="W127" s="325"/>
      <c r="X127" s="325"/>
      <c r="Y127" s="325"/>
      <c r="Z127" s="325"/>
      <c r="AA127" s="325"/>
      <c r="AB127" s="325"/>
      <c r="AC127" s="325"/>
      <c r="AD127" s="325"/>
      <c r="AE127" s="325"/>
      <c r="AF127" s="326"/>
      <c r="AG127" s="382">
        <v>112</v>
      </c>
    </row>
    <row r="128" spans="1:33" s="5" customFormat="1" ht="38.25" customHeight="1" thickBot="1" x14ac:dyDescent="0.3">
      <c r="A128" s="496" t="s">
        <v>251</v>
      </c>
      <c r="B128" s="483" t="s">
        <v>253</v>
      </c>
      <c r="C128" s="491" t="s">
        <v>273</v>
      </c>
      <c r="D128" s="484">
        <f t="shared" ref="D128:K128" si="27">SUM(D129:D140)</f>
        <v>0</v>
      </c>
      <c r="E128" s="472">
        <f t="shared" si="27"/>
        <v>0</v>
      </c>
      <c r="F128" s="472">
        <f t="shared" si="27"/>
        <v>0</v>
      </c>
      <c r="G128" s="472">
        <f t="shared" si="27"/>
        <v>0</v>
      </c>
      <c r="H128" s="472">
        <f t="shared" si="27"/>
        <v>0</v>
      </c>
      <c r="I128" s="472">
        <f t="shared" si="27"/>
        <v>0</v>
      </c>
      <c r="J128" s="472">
        <f t="shared" si="27"/>
        <v>0</v>
      </c>
      <c r="K128" s="472">
        <f t="shared" si="27"/>
        <v>0</v>
      </c>
      <c r="L128" s="472">
        <f>SUM(L129:L140)</f>
        <v>0</v>
      </c>
      <c r="M128" s="472">
        <f t="shared" ref="M128:AA128" si="28">SUM(M129:M140)</f>
        <v>0</v>
      </c>
      <c r="N128" s="472">
        <f t="shared" si="28"/>
        <v>0</v>
      </c>
      <c r="O128" s="472">
        <f t="shared" si="28"/>
        <v>0</v>
      </c>
      <c r="P128" s="472">
        <f t="shared" si="28"/>
        <v>0</v>
      </c>
      <c r="Q128" s="472">
        <f t="shared" si="28"/>
        <v>0</v>
      </c>
      <c r="R128" s="472">
        <f t="shared" si="28"/>
        <v>0</v>
      </c>
      <c r="S128" s="472">
        <f t="shared" si="28"/>
        <v>0</v>
      </c>
      <c r="T128" s="472">
        <f t="shared" si="28"/>
        <v>0</v>
      </c>
      <c r="U128" s="472">
        <f t="shared" si="28"/>
        <v>0</v>
      </c>
      <c r="V128" s="472">
        <f t="shared" si="28"/>
        <v>0</v>
      </c>
      <c r="W128" s="472">
        <f t="shared" si="28"/>
        <v>0</v>
      </c>
      <c r="X128" s="472">
        <f t="shared" si="28"/>
        <v>0</v>
      </c>
      <c r="Y128" s="472">
        <f t="shared" si="28"/>
        <v>0</v>
      </c>
      <c r="Z128" s="472">
        <f t="shared" si="28"/>
        <v>0</v>
      </c>
      <c r="AA128" s="472">
        <f t="shared" si="28"/>
        <v>0</v>
      </c>
      <c r="AB128" s="473">
        <f t="shared" si="26"/>
        <v>0</v>
      </c>
      <c r="AC128" s="436"/>
      <c r="AD128" s="392"/>
      <c r="AE128" s="413"/>
      <c r="AF128" s="393"/>
      <c r="AG128" s="382">
        <v>123</v>
      </c>
    </row>
    <row r="129" spans="1:33" s="5" customFormat="1" ht="38.25" customHeight="1" thickBot="1" x14ac:dyDescent="0.3">
      <c r="A129" s="464" t="s">
        <v>205</v>
      </c>
      <c r="B129" s="461" t="s">
        <v>254</v>
      </c>
      <c r="C129" s="378" t="s">
        <v>274</v>
      </c>
      <c r="D129" s="385"/>
      <c r="E129" s="48"/>
      <c r="F129" s="65"/>
      <c r="G129" s="48"/>
      <c r="H129" s="65"/>
      <c r="I129" s="48"/>
      <c r="J129" s="65"/>
      <c r="K129" s="48"/>
      <c r="L129" s="46"/>
      <c r="M129" s="46"/>
      <c r="N129" s="46"/>
      <c r="O129" s="46"/>
      <c r="P129" s="46"/>
      <c r="Q129" s="46"/>
      <c r="R129" s="46"/>
      <c r="S129" s="46"/>
      <c r="T129" s="46"/>
      <c r="U129" s="46"/>
      <c r="V129" s="46"/>
      <c r="W129" s="46"/>
      <c r="X129" s="46"/>
      <c r="Y129" s="46"/>
      <c r="Z129" s="46"/>
      <c r="AA129" s="355"/>
      <c r="AB129" s="471">
        <f t="shared" si="26"/>
        <v>0</v>
      </c>
      <c r="AC129" s="448"/>
      <c r="AD129" s="392"/>
      <c r="AE129" s="413"/>
      <c r="AF129" s="393"/>
      <c r="AG129" s="382">
        <v>124</v>
      </c>
    </row>
    <row r="130" spans="1:33" s="5" customFormat="1" ht="38.25" customHeight="1" x14ac:dyDescent="0.25">
      <c r="A130" s="464"/>
      <c r="B130" s="462" t="s">
        <v>255</v>
      </c>
      <c r="C130" s="370" t="s">
        <v>275</v>
      </c>
      <c r="D130" s="385"/>
      <c r="E130" s="48"/>
      <c r="F130" s="65"/>
      <c r="G130" s="48"/>
      <c r="H130" s="65"/>
      <c r="I130" s="48"/>
      <c r="J130" s="65"/>
      <c r="K130" s="48"/>
      <c r="L130" s="46"/>
      <c r="M130" s="46"/>
      <c r="N130" s="46"/>
      <c r="O130" s="46"/>
      <c r="P130" s="46"/>
      <c r="Q130" s="46"/>
      <c r="R130" s="46"/>
      <c r="S130" s="46"/>
      <c r="T130" s="46"/>
      <c r="U130" s="46"/>
      <c r="V130" s="46"/>
      <c r="W130" s="46"/>
      <c r="X130" s="46"/>
      <c r="Y130" s="46"/>
      <c r="Z130" s="46"/>
      <c r="AA130" s="355"/>
      <c r="AB130" s="349">
        <f t="shared" si="26"/>
        <v>0</v>
      </c>
      <c r="AC130" s="449"/>
      <c r="AD130" s="392"/>
      <c r="AE130" s="413"/>
      <c r="AF130" s="393"/>
      <c r="AG130" s="382">
        <v>125</v>
      </c>
    </row>
    <row r="131" spans="1:33" s="5" customFormat="1" ht="38.25" customHeight="1" x14ac:dyDescent="0.25">
      <c r="A131" s="464"/>
      <c r="B131" s="462" t="s">
        <v>256</v>
      </c>
      <c r="C131" s="371" t="s">
        <v>276</v>
      </c>
      <c r="D131" s="385"/>
      <c r="E131" s="48"/>
      <c r="F131" s="65"/>
      <c r="G131" s="48"/>
      <c r="H131" s="65"/>
      <c r="I131" s="48"/>
      <c r="J131" s="65"/>
      <c r="K131" s="48"/>
      <c r="L131" s="46"/>
      <c r="M131" s="46"/>
      <c r="N131" s="46"/>
      <c r="O131" s="46"/>
      <c r="P131" s="46"/>
      <c r="Q131" s="46"/>
      <c r="R131" s="46"/>
      <c r="S131" s="46"/>
      <c r="T131" s="46"/>
      <c r="U131" s="46"/>
      <c r="V131" s="46"/>
      <c r="W131" s="46"/>
      <c r="X131" s="46"/>
      <c r="Y131" s="46"/>
      <c r="Z131" s="46"/>
      <c r="AA131" s="355"/>
      <c r="AB131" s="350">
        <f t="shared" si="26"/>
        <v>0</v>
      </c>
      <c r="AC131" s="450"/>
      <c r="AD131" s="392"/>
      <c r="AE131" s="413"/>
      <c r="AF131" s="393"/>
      <c r="AG131" s="382">
        <v>126</v>
      </c>
    </row>
    <row r="132" spans="1:33" s="5" customFormat="1" ht="38.25" customHeight="1" x14ac:dyDescent="0.25">
      <c r="A132" s="464"/>
      <c r="B132" s="462" t="s">
        <v>257</v>
      </c>
      <c r="C132" s="371" t="s">
        <v>277</v>
      </c>
      <c r="D132" s="385"/>
      <c r="E132" s="48"/>
      <c r="F132" s="65"/>
      <c r="G132" s="48"/>
      <c r="H132" s="65"/>
      <c r="I132" s="48"/>
      <c r="J132" s="65"/>
      <c r="K132" s="48"/>
      <c r="L132" s="46"/>
      <c r="M132" s="46"/>
      <c r="N132" s="46"/>
      <c r="O132" s="46"/>
      <c r="P132" s="46"/>
      <c r="Q132" s="46"/>
      <c r="R132" s="46"/>
      <c r="S132" s="46"/>
      <c r="T132" s="46"/>
      <c r="U132" s="46"/>
      <c r="V132" s="46"/>
      <c r="W132" s="46"/>
      <c r="X132" s="46"/>
      <c r="Y132" s="46"/>
      <c r="Z132" s="46"/>
      <c r="AA132" s="355"/>
      <c r="AB132" s="350"/>
      <c r="AC132" s="450"/>
      <c r="AD132" s="392"/>
      <c r="AE132" s="413"/>
      <c r="AF132" s="393"/>
      <c r="AG132" s="382">
        <v>127</v>
      </c>
    </row>
    <row r="133" spans="1:33" s="5" customFormat="1" ht="38.25" customHeight="1" x14ac:dyDescent="0.25">
      <c r="A133" s="464"/>
      <c r="B133" s="462" t="s">
        <v>258</v>
      </c>
      <c r="C133" s="371" t="s">
        <v>278</v>
      </c>
      <c r="D133" s="385"/>
      <c r="E133" s="48"/>
      <c r="F133" s="65"/>
      <c r="G133" s="48"/>
      <c r="H133" s="65"/>
      <c r="I133" s="48"/>
      <c r="J133" s="65"/>
      <c r="K133" s="48"/>
      <c r="L133" s="46"/>
      <c r="M133" s="46"/>
      <c r="N133" s="46"/>
      <c r="O133" s="46"/>
      <c r="P133" s="46"/>
      <c r="Q133" s="46"/>
      <c r="R133" s="46"/>
      <c r="S133" s="46"/>
      <c r="T133" s="46"/>
      <c r="U133" s="46"/>
      <c r="V133" s="46"/>
      <c r="W133" s="46"/>
      <c r="X133" s="46"/>
      <c r="Y133" s="46"/>
      <c r="Z133" s="46"/>
      <c r="AA133" s="355"/>
      <c r="AB133" s="350">
        <f t="shared" ref="AB133:AB143" si="29">SUM(D133:AA133)</f>
        <v>0</v>
      </c>
      <c r="AC133" s="450"/>
      <c r="AD133" s="392"/>
      <c r="AE133" s="413"/>
      <c r="AF133" s="393"/>
      <c r="AG133" s="382">
        <v>128</v>
      </c>
    </row>
    <row r="134" spans="1:33" s="5" customFormat="1" ht="38.25" customHeight="1" thickBot="1" x14ac:dyDescent="0.3">
      <c r="A134" s="465"/>
      <c r="B134" s="460" t="s">
        <v>259</v>
      </c>
      <c r="C134" s="372" t="s">
        <v>279</v>
      </c>
      <c r="D134" s="387"/>
      <c r="E134" s="343"/>
      <c r="F134" s="342"/>
      <c r="G134" s="343"/>
      <c r="H134" s="342"/>
      <c r="I134" s="343"/>
      <c r="J134" s="342"/>
      <c r="K134" s="343"/>
      <c r="L134" s="53"/>
      <c r="M134" s="53"/>
      <c r="N134" s="53"/>
      <c r="O134" s="53"/>
      <c r="P134" s="53"/>
      <c r="Q134" s="53"/>
      <c r="R134" s="53"/>
      <c r="S134" s="53"/>
      <c r="T134" s="53"/>
      <c r="U134" s="53"/>
      <c r="V134" s="53"/>
      <c r="W134" s="53"/>
      <c r="X134" s="53"/>
      <c r="Y134" s="53"/>
      <c r="Z134" s="53"/>
      <c r="AA134" s="356"/>
      <c r="AB134" s="351">
        <f t="shared" si="29"/>
        <v>0</v>
      </c>
      <c r="AC134" s="452"/>
      <c r="AD134" s="392"/>
      <c r="AE134" s="413"/>
      <c r="AF134" s="393"/>
      <c r="AG134" s="382">
        <v>129</v>
      </c>
    </row>
    <row r="135" spans="1:33" s="5" customFormat="1" ht="38.25" customHeight="1" thickBot="1" x14ac:dyDescent="0.3">
      <c r="A135" s="463" t="s">
        <v>206</v>
      </c>
      <c r="B135" s="459" t="s">
        <v>254</v>
      </c>
      <c r="C135" s="379" t="s">
        <v>280</v>
      </c>
      <c r="D135" s="72"/>
      <c r="E135" s="49"/>
      <c r="F135" s="69"/>
      <c r="G135" s="49"/>
      <c r="H135" s="69"/>
      <c r="I135" s="49"/>
      <c r="J135" s="69"/>
      <c r="K135" s="49"/>
      <c r="L135" s="50"/>
      <c r="M135" s="50"/>
      <c r="N135" s="50"/>
      <c r="O135" s="50"/>
      <c r="P135" s="50"/>
      <c r="Q135" s="50"/>
      <c r="R135" s="50"/>
      <c r="S135" s="50"/>
      <c r="T135" s="50"/>
      <c r="U135" s="50"/>
      <c r="V135" s="50"/>
      <c r="W135" s="50"/>
      <c r="X135" s="50"/>
      <c r="Y135" s="50"/>
      <c r="Z135" s="50"/>
      <c r="AA135" s="354"/>
      <c r="AB135" s="350">
        <f t="shared" si="29"/>
        <v>0</v>
      </c>
      <c r="AC135" s="449"/>
      <c r="AD135" s="392"/>
      <c r="AE135" s="413"/>
      <c r="AF135" s="393"/>
      <c r="AG135" s="382">
        <v>130</v>
      </c>
    </row>
    <row r="136" spans="1:33" s="5" customFormat="1" ht="38.25" customHeight="1" x14ac:dyDescent="0.25">
      <c r="A136" s="464"/>
      <c r="B136" s="462" t="s">
        <v>255</v>
      </c>
      <c r="C136" s="370" t="s">
        <v>281</v>
      </c>
      <c r="D136" s="385"/>
      <c r="E136" s="48"/>
      <c r="F136" s="65"/>
      <c r="G136" s="48"/>
      <c r="H136" s="65"/>
      <c r="I136" s="48"/>
      <c r="J136" s="65"/>
      <c r="K136" s="48"/>
      <c r="L136" s="46"/>
      <c r="M136" s="46"/>
      <c r="N136" s="46"/>
      <c r="O136" s="46"/>
      <c r="P136" s="46"/>
      <c r="Q136" s="46"/>
      <c r="R136" s="46"/>
      <c r="S136" s="46"/>
      <c r="T136" s="46"/>
      <c r="U136" s="46"/>
      <c r="V136" s="46"/>
      <c r="W136" s="46"/>
      <c r="X136" s="46"/>
      <c r="Y136" s="46"/>
      <c r="Z136" s="46"/>
      <c r="AA136" s="355"/>
      <c r="AB136" s="350">
        <f t="shared" ref="AB136:AB138" si="30">SUM(D136:AA136)</f>
        <v>0</v>
      </c>
      <c r="AC136" s="450"/>
      <c r="AD136" s="392"/>
      <c r="AE136" s="413"/>
      <c r="AF136" s="393"/>
      <c r="AG136" s="382">
        <v>131</v>
      </c>
    </row>
    <row r="137" spans="1:33" s="5" customFormat="1" ht="38.25" customHeight="1" x14ac:dyDescent="0.25">
      <c r="A137" s="464"/>
      <c r="B137" s="462" t="s">
        <v>256</v>
      </c>
      <c r="C137" s="371" t="s">
        <v>282</v>
      </c>
      <c r="D137" s="385"/>
      <c r="E137" s="48"/>
      <c r="F137" s="65"/>
      <c r="G137" s="48"/>
      <c r="H137" s="65"/>
      <c r="I137" s="48"/>
      <c r="J137" s="65"/>
      <c r="K137" s="48"/>
      <c r="L137" s="46"/>
      <c r="M137" s="46"/>
      <c r="N137" s="46"/>
      <c r="O137" s="46"/>
      <c r="P137" s="46"/>
      <c r="Q137" s="46"/>
      <c r="R137" s="46"/>
      <c r="S137" s="46"/>
      <c r="T137" s="46"/>
      <c r="U137" s="46"/>
      <c r="V137" s="46"/>
      <c r="W137" s="46"/>
      <c r="X137" s="46"/>
      <c r="Y137" s="46"/>
      <c r="Z137" s="46"/>
      <c r="AA137" s="355"/>
      <c r="AB137" s="350">
        <f t="shared" si="30"/>
        <v>0</v>
      </c>
      <c r="AC137" s="450"/>
      <c r="AD137" s="392"/>
      <c r="AE137" s="413"/>
      <c r="AF137" s="393"/>
      <c r="AG137" s="382">
        <v>132</v>
      </c>
    </row>
    <row r="138" spans="1:33" s="5" customFormat="1" ht="38.25" customHeight="1" thickBot="1" x14ac:dyDescent="0.3">
      <c r="A138" s="464"/>
      <c r="B138" s="462" t="s">
        <v>257</v>
      </c>
      <c r="C138" s="371" t="s">
        <v>283</v>
      </c>
      <c r="D138" s="385"/>
      <c r="E138" s="48"/>
      <c r="F138" s="65"/>
      <c r="G138" s="48"/>
      <c r="H138" s="65"/>
      <c r="I138" s="48"/>
      <c r="J138" s="65"/>
      <c r="K138" s="48"/>
      <c r="L138" s="46"/>
      <c r="M138" s="46"/>
      <c r="N138" s="46"/>
      <c r="O138" s="46"/>
      <c r="P138" s="46"/>
      <c r="Q138" s="46"/>
      <c r="R138" s="46"/>
      <c r="S138" s="46"/>
      <c r="T138" s="46"/>
      <c r="U138" s="46"/>
      <c r="V138" s="46"/>
      <c r="W138" s="46"/>
      <c r="X138" s="46"/>
      <c r="Y138" s="46"/>
      <c r="Z138" s="46"/>
      <c r="AA138" s="355"/>
      <c r="AB138" s="350">
        <f t="shared" si="30"/>
        <v>0</v>
      </c>
      <c r="AC138" s="450"/>
      <c r="AD138" s="392"/>
      <c r="AE138" s="413"/>
      <c r="AF138" s="393"/>
      <c r="AG138" s="382">
        <v>133</v>
      </c>
    </row>
    <row r="139" spans="1:33" s="5" customFormat="1" ht="38.25" customHeight="1" x14ac:dyDescent="0.25">
      <c r="A139" s="464"/>
      <c r="B139" s="462" t="s">
        <v>258</v>
      </c>
      <c r="C139" s="370" t="s">
        <v>284</v>
      </c>
      <c r="D139" s="385"/>
      <c r="E139" s="48"/>
      <c r="F139" s="65"/>
      <c r="G139" s="48"/>
      <c r="H139" s="65"/>
      <c r="I139" s="48"/>
      <c r="J139" s="65"/>
      <c r="K139" s="48"/>
      <c r="L139" s="46"/>
      <c r="M139" s="46"/>
      <c r="N139" s="46"/>
      <c r="O139" s="46"/>
      <c r="P139" s="46"/>
      <c r="Q139" s="46"/>
      <c r="R139" s="46"/>
      <c r="S139" s="46"/>
      <c r="T139" s="46"/>
      <c r="U139" s="46"/>
      <c r="V139" s="46"/>
      <c r="W139" s="46"/>
      <c r="X139" s="46"/>
      <c r="Y139" s="46"/>
      <c r="Z139" s="46"/>
      <c r="AA139" s="355"/>
      <c r="AB139" s="350">
        <f t="shared" si="29"/>
        <v>0</v>
      </c>
      <c r="AC139" s="450"/>
      <c r="AD139" s="392"/>
      <c r="AE139" s="413"/>
      <c r="AF139" s="393"/>
      <c r="AG139" s="382">
        <v>131</v>
      </c>
    </row>
    <row r="140" spans="1:33" s="5" customFormat="1" ht="38.25" customHeight="1" thickBot="1" x14ac:dyDescent="0.3">
      <c r="A140" s="464"/>
      <c r="B140" s="474" t="s">
        <v>259</v>
      </c>
      <c r="C140" s="377" t="s">
        <v>285</v>
      </c>
      <c r="D140" s="458"/>
      <c r="E140" s="341"/>
      <c r="F140" s="340"/>
      <c r="G140" s="341"/>
      <c r="H140" s="340"/>
      <c r="I140" s="341"/>
      <c r="J140" s="340"/>
      <c r="K140" s="341"/>
      <c r="L140" s="55"/>
      <c r="M140" s="55"/>
      <c r="N140" s="55"/>
      <c r="O140" s="55"/>
      <c r="P140" s="55"/>
      <c r="Q140" s="55"/>
      <c r="R140" s="55"/>
      <c r="S140" s="55"/>
      <c r="T140" s="55"/>
      <c r="U140" s="55"/>
      <c r="V140" s="55"/>
      <c r="W140" s="55"/>
      <c r="X140" s="55"/>
      <c r="Y140" s="55"/>
      <c r="Z140" s="55"/>
      <c r="AA140" s="475"/>
      <c r="AB140" s="397">
        <f t="shared" si="29"/>
        <v>0</v>
      </c>
      <c r="AC140" s="476"/>
      <c r="AD140" s="392"/>
      <c r="AE140" s="413"/>
      <c r="AF140" s="393"/>
      <c r="AG140" s="382">
        <v>132</v>
      </c>
    </row>
    <row r="141" spans="1:33" s="5" customFormat="1" ht="38.25" customHeight="1" thickBot="1" x14ac:dyDescent="0.3">
      <c r="A141" s="324" t="s">
        <v>303</v>
      </c>
      <c r="B141" s="325"/>
      <c r="C141" s="325"/>
      <c r="D141" s="325"/>
      <c r="E141" s="325"/>
      <c r="F141" s="325"/>
      <c r="G141" s="325"/>
      <c r="H141" s="325"/>
      <c r="I141" s="325"/>
      <c r="J141" s="325"/>
      <c r="K141" s="325"/>
      <c r="L141" s="325"/>
      <c r="M141" s="325"/>
      <c r="N141" s="325"/>
      <c r="O141" s="325"/>
      <c r="P141" s="325"/>
      <c r="Q141" s="325"/>
      <c r="R141" s="325"/>
      <c r="S141" s="325"/>
      <c r="T141" s="325"/>
      <c r="U141" s="325"/>
      <c r="V141" s="325"/>
      <c r="W141" s="325"/>
      <c r="X141" s="325"/>
      <c r="Y141" s="325"/>
      <c r="Z141" s="325"/>
      <c r="AA141" s="325"/>
      <c r="AB141" s="325"/>
      <c r="AC141" s="325"/>
      <c r="AD141" s="325"/>
      <c r="AE141" s="325"/>
      <c r="AF141" s="326"/>
      <c r="AG141" s="382">
        <v>112</v>
      </c>
    </row>
    <row r="142" spans="1:33" s="5" customFormat="1" ht="38.25" customHeight="1" thickBot="1" x14ac:dyDescent="0.3">
      <c r="A142" s="482" t="s">
        <v>251</v>
      </c>
      <c r="B142" s="483" t="s">
        <v>260</v>
      </c>
      <c r="C142" s="490" t="s">
        <v>286</v>
      </c>
      <c r="D142" s="472">
        <f t="shared" ref="D142" si="31">SUM(D143:D154)</f>
        <v>0</v>
      </c>
      <c r="E142" s="472">
        <f t="shared" ref="E142" si="32">SUM(E143:E154)</f>
        <v>0</v>
      </c>
      <c r="F142" s="472">
        <f t="shared" ref="F142" si="33">SUM(F143:F154)</f>
        <v>0</v>
      </c>
      <c r="G142" s="472">
        <f t="shared" ref="G142" si="34">SUM(G143:G154)</f>
        <v>0</v>
      </c>
      <c r="H142" s="472">
        <f t="shared" ref="H142" si="35">SUM(H143:H154)</f>
        <v>0</v>
      </c>
      <c r="I142" s="472">
        <f t="shared" ref="I142" si="36">SUM(I143:I154)</f>
        <v>0</v>
      </c>
      <c r="J142" s="472">
        <f t="shared" ref="J142" si="37">SUM(J143:J154)</f>
        <v>0</v>
      </c>
      <c r="K142" s="472">
        <f t="shared" ref="K142" si="38">SUM(K143:K154)</f>
        <v>0</v>
      </c>
      <c r="L142" s="472">
        <f t="shared" ref="L142" si="39">SUM(L143:L154)</f>
        <v>0</v>
      </c>
      <c r="M142" s="472">
        <f t="shared" ref="M142" si="40">SUM(M143:M154)</f>
        <v>0</v>
      </c>
      <c r="N142" s="472">
        <f t="shared" ref="N142" si="41">SUM(N143:N154)</f>
        <v>0</v>
      </c>
      <c r="O142" s="472">
        <f t="shared" ref="O142" si="42">SUM(O143:O154)</f>
        <v>0</v>
      </c>
      <c r="P142" s="472">
        <f t="shared" ref="P142" si="43">SUM(P143:P154)</f>
        <v>0</v>
      </c>
      <c r="Q142" s="472">
        <f t="shared" ref="Q142" si="44">SUM(Q143:Q154)</f>
        <v>0</v>
      </c>
      <c r="R142" s="472">
        <f t="shared" ref="R142" si="45">SUM(R143:R154)</f>
        <v>0</v>
      </c>
      <c r="S142" s="472">
        <f t="shared" ref="S142" si="46">SUM(S143:S154)</f>
        <v>0</v>
      </c>
      <c r="T142" s="472">
        <f t="shared" ref="T142" si="47">SUM(T143:T154)</f>
        <v>0</v>
      </c>
      <c r="U142" s="472">
        <f t="shared" ref="U142" si="48">SUM(U143:U154)</f>
        <v>0</v>
      </c>
      <c r="V142" s="472">
        <f t="shared" ref="V142" si="49">SUM(V143:V154)</f>
        <v>0</v>
      </c>
      <c r="W142" s="472">
        <f t="shared" ref="W142" si="50">SUM(W143:W154)</f>
        <v>0</v>
      </c>
      <c r="X142" s="472">
        <f t="shared" ref="X142" si="51">SUM(X143:X154)</f>
        <v>0</v>
      </c>
      <c r="Y142" s="472">
        <f t="shared" ref="Y142" si="52">SUM(Y143:Y154)</f>
        <v>0</v>
      </c>
      <c r="Z142" s="472">
        <f t="shared" ref="Z142" si="53">SUM(Z143:Z154)</f>
        <v>0</v>
      </c>
      <c r="AA142" s="472">
        <f t="shared" ref="AA142" si="54">SUM(AA143:AA154)</f>
        <v>0</v>
      </c>
      <c r="AB142" s="350">
        <f t="shared" ref="AB142:AB154" si="55">SUM(D142:AA142)</f>
        <v>0</v>
      </c>
      <c r="AC142" s="478"/>
      <c r="AD142" s="392"/>
      <c r="AE142" s="413"/>
      <c r="AF142" s="393"/>
      <c r="AG142" s="382">
        <v>133</v>
      </c>
    </row>
    <row r="143" spans="1:33" s="5" customFormat="1" ht="38.25" customHeight="1" thickBot="1" x14ac:dyDescent="0.3">
      <c r="A143" s="463" t="s">
        <v>205</v>
      </c>
      <c r="B143" s="468" t="s">
        <v>261</v>
      </c>
      <c r="C143" s="339" t="s">
        <v>280</v>
      </c>
      <c r="D143" s="69"/>
      <c r="E143" s="49"/>
      <c r="F143" s="69"/>
      <c r="G143" s="49"/>
      <c r="H143" s="69"/>
      <c r="I143" s="49"/>
      <c r="J143" s="69"/>
      <c r="K143" s="49"/>
      <c r="L143" s="50"/>
      <c r="M143" s="50"/>
      <c r="N143" s="50"/>
      <c r="O143" s="50"/>
      <c r="P143" s="50"/>
      <c r="Q143" s="50"/>
      <c r="R143" s="50"/>
      <c r="S143" s="50"/>
      <c r="T143" s="50"/>
      <c r="U143" s="50"/>
      <c r="V143" s="50"/>
      <c r="W143" s="50"/>
      <c r="X143" s="50"/>
      <c r="Y143" s="50"/>
      <c r="Z143" s="50"/>
      <c r="AA143" s="384"/>
      <c r="AB143" s="350">
        <f t="shared" si="55"/>
        <v>0</v>
      </c>
      <c r="AC143" s="477"/>
      <c r="AD143" s="392"/>
      <c r="AE143" s="413"/>
      <c r="AF143" s="393"/>
      <c r="AG143" s="382">
        <v>134</v>
      </c>
    </row>
    <row r="144" spans="1:33" s="5" customFormat="1" ht="38.25" customHeight="1" x14ac:dyDescent="0.25">
      <c r="A144" s="464"/>
      <c r="B144" s="469" t="s">
        <v>262</v>
      </c>
      <c r="C144" s="149" t="s">
        <v>281</v>
      </c>
      <c r="D144" s="65"/>
      <c r="E144" s="48"/>
      <c r="F144" s="65"/>
      <c r="G144" s="48"/>
      <c r="H144" s="65"/>
      <c r="I144" s="48"/>
      <c r="J144" s="65"/>
      <c r="K144" s="48"/>
      <c r="L144" s="47"/>
      <c r="M144" s="47"/>
      <c r="N144" s="47"/>
      <c r="O144" s="47"/>
      <c r="P144" s="47"/>
      <c r="Q144" s="47"/>
      <c r="R144" s="47"/>
      <c r="S144" s="47"/>
      <c r="T144" s="47"/>
      <c r="U144" s="47"/>
      <c r="V144" s="47"/>
      <c r="W144" s="47"/>
      <c r="X144" s="47"/>
      <c r="Y144" s="47"/>
      <c r="Z144" s="47"/>
      <c r="AA144" s="389"/>
      <c r="AB144" s="350">
        <f t="shared" si="55"/>
        <v>0</v>
      </c>
      <c r="AC144" s="436"/>
      <c r="AD144" s="392"/>
      <c r="AE144" s="413"/>
      <c r="AF144" s="393"/>
      <c r="AG144" s="382">
        <v>135</v>
      </c>
    </row>
    <row r="145" spans="1:33" s="5" customFormat="1" ht="38.25" customHeight="1" x14ac:dyDescent="0.25">
      <c r="A145" s="464"/>
      <c r="B145" s="469" t="s">
        <v>263</v>
      </c>
      <c r="C145" s="149" t="s">
        <v>282</v>
      </c>
      <c r="D145" s="65"/>
      <c r="E145" s="48"/>
      <c r="F145" s="65"/>
      <c r="G145" s="48"/>
      <c r="H145" s="65"/>
      <c r="I145" s="48"/>
      <c r="J145" s="65"/>
      <c r="K145" s="48"/>
      <c r="L145" s="46"/>
      <c r="M145" s="46"/>
      <c r="N145" s="46"/>
      <c r="O145" s="46"/>
      <c r="P145" s="46"/>
      <c r="Q145" s="46"/>
      <c r="R145" s="46"/>
      <c r="S145" s="46"/>
      <c r="T145" s="46"/>
      <c r="U145" s="46"/>
      <c r="V145" s="46"/>
      <c r="W145" s="46"/>
      <c r="X145" s="46"/>
      <c r="Y145" s="46"/>
      <c r="Z145" s="46"/>
      <c r="AA145" s="386"/>
      <c r="AB145" s="350">
        <f t="shared" si="55"/>
        <v>0</v>
      </c>
      <c r="AC145" s="424"/>
      <c r="AD145" s="392"/>
      <c r="AE145" s="413"/>
      <c r="AF145" s="393"/>
      <c r="AG145" s="382">
        <v>136</v>
      </c>
    </row>
    <row r="146" spans="1:33" s="5" customFormat="1" ht="38.25" customHeight="1" thickBot="1" x14ac:dyDescent="0.3">
      <c r="A146" s="464"/>
      <c r="B146" s="469" t="s">
        <v>264</v>
      </c>
      <c r="C146" s="149" t="s">
        <v>283</v>
      </c>
      <c r="D146" s="65"/>
      <c r="E146" s="48"/>
      <c r="F146" s="65"/>
      <c r="G146" s="48"/>
      <c r="H146" s="65"/>
      <c r="I146" s="48"/>
      <c r="J146" s="65"/>
      <c r="K146" s="48"/>
      <c r="L146" s="46"/>
      <c r="M146" s="46"/>
      <c r="N146" s="46"/>
      <c r="O146" s="46"/>
      <c r="P146" s="46"/>
      <c r="Q146" s="46"/>
      <c r="R146" s="46"/>
      <c r="S146" s="46"/>
      <c r="T146" s="46"/>
      <c r="U146" s="46"/>
      <c r="V146" s="46"/>
      <c r="W146" s="46"/>
      <c r="X146" s="46"/>
      <c r="Y146" s="46"/>
      <c r="Z146" s="46"/>
      <c r="AA146" s="386"/>
      <c r="AB146" s="350">
        <f t="shared" si="55"/>
        <v>0</v>
      </c>
      <c r="AC146" s="424"/>
      <c r="AD146" s="392"/>
      <c r="AE146" s="413"/>
      <c r="AF146" s="393"/>
      <c r="AG146" s="382">
        <v>137</v>
      </c>
    </row>
    <row r="147" spans="1:33" s="5" customFormat="1" ht="38.25" customHeight="1" x14ac:dyDescent="0.25">
      <c r="A147" s="464"/>
      <c r="B147" s="469" t="s">
        <v>265</v>
      </c>
      <c r="C147" s="149" t="s">
        <v>284</v>
      </c>
      <c r="D147" s="65"/>
      <c r="E147" s="48"/>
      <c r="F147" s="65"/>
      <c r="G147" s="48"/>
      <c r="H147" s="65"/>
      <c r="I147" s="48"/>
      <c r="J147" s="65"/>
      <c r="K147" s="48"/>
      <c r="L147" s="46"/>
      <c r="M147" s="46"/>
      <c r="N147" s="46"/>
      <c r="O147" s="46"/>
      <c r="P147" s="46"/>
      <c r="Q147" s="46"/>
      <c r="R147" s="46"/>
      <c r="S147" s="46"/>
      <c r="T147" s="46"/>
      <c r="U147" s="46"/>
      <c r="V147" s="46"/>
      <c r="W147" s="46"/>
      <c r="X147" s="46"/>
      <c r="Y147" s="46"/>
      <c r="Z147" s="46"/>
      <c r="AA147" s="386"/>
      <c r="AB147" s="350">
        <f t="shared" si="55"/>
        <v>0</v>
      </c>
      <c r="AC147" s="449"/>
      <c r="AD147" s="392"/>
      <c r="AE147" s="413"/>
      <c r="AF147" s="393"/>
      <c r="AG147" s="382">
        <v>130</v>
      </c>
    </row>
    <row r="148" spans="1:33" s="5" customFormat="1" ht="38.25" customHeight="1" thickBot="1" x14ac:dyDescent="0.3">
      <c r="A148" s="465"/>
      <c r="B148" s="470" t="s">
        <v>266</v>
      </c>
      <c r="C148" s="75" t="s">
        <v>285</v>
      </c>
      <c r="D148" s="342"/>
      <c r="E148" s="343"/>
      <c r="F148" s="342"/>
      <c r="G148" s="343"/>
      <c r="H148" s="342"/>
      <c r="I148" s="343"/>
      <c r="J148" s="342"/>
      <c r="K148" s="343"/>
      <c r="L148" s="53"/>
      <c r="M148" s="53"/>
      <c r="N148" s="53"/>
      <c r="O148" s="53"/>
      <c r="P148" s="53"/>
      <c r="Q148" s="53"/>
      <c r="R148" s="53"/>
      <c r="S148" s="53"/>
      <c r="T148" s="53"/>
      <c r="U148" s="53"/>
      <c r="V148" s="53"/>
      <c r="W148" s="53"/>
      <c r="X148" s="53"/>
      <c r="Y148" s="53"/>
      <c r="Z148" s="53"/>
      <c r="AA148" s="388"/>
      <c r="AB148" s="350">
        <f t="shared" si="55"/>
        <v>0</v>
      </c>
      <c r="AC148" s="450"/>
      <c r="AD148" s="392"/>
      <c r="AE148" s="413"/>
      <c r="AF148" s="393"/>
      <c r="AG148" s="382">
        <v>131</v>
      </c>
    </row>
    <row r="149" spans="1:33" s="5" customFormat="1" ht="38.25" customHeight="1" x14ac:dyDescent="0.25">
      <c r="A149" s="332" t="s">
        <v>206</v>
      </c>
      <c r="B149" s="479" t="s">
        <v>261</v>
      </c>
      <c r="C149" s="149" t="s">
        <v>287</v>
      </c>
      <c r="D149" s="65"/>
      <c r="E149" s="48"/>
      <c r="F149" s="65"/>
      <c r="G149" s="48"/>
      <c r="H149" s="65"/>
      <c r="I149" s="48"/>
      <c r="J149" s="65"/>
      <c r="K149" s="48"/>
      <c r="L149" s="47"/>
      <c r="M149" s="47"/>
      <c r="N149" s="47"/>
      <c r="O149" s="47"/>
      <c r="P149" s="47"/>
      <c r="Q149" s="47"/>
      <c r="R149" s="47"/>
      <c r="S149" s="47"/>
      <c r="T149" s="47"/>
      <c r="U149" s="47"/>
      <c r="V149" s="47"/>
      <c r="W149" s="47"/>
      <c r="X149" s="47"/>
      <c r="Y149" s="47"/>
      <c r="Z149" s="47"/>
      <c r="AA149" s="359"/>
      <c r="AB149" s="350">
        <f t="shared" si="55"/>
        <v>0</v>
      </c>
      <c r="AC149" s="436"/>
      <c r="AD149" s="392"/>
      <c r="AE149" s="413"/>
      <c r="AF149" s="393"/>
      <c r="AG149" s="382">
        <v>135</v>
      </c>
    </row>
    <row r="150" spans="1:33" s="5" customFormat="1" ht="38.25" customHeight="1" x14ac:dyDescent="0.25">
      <c r="A150" s="332"/>
      <c r="B150" s="469" t="s">
        <v>262</v>
      </c>
      <c r="C150" s="149" t="s">
        <v>288</v>
      </c>
      <c r="D150" s="65"/>
      <c r="E150" s="48"/>
      <c r="F150" s="65"/>
      <c r="G150" s="48"/>
      <c r="H150" s="65"/>
      <c r="I150" s="48"/>
      <c r="J150" s="65"/>
      <c r="K150" s="48"/>
      <c r="L150" s="46"/>
      <c r="M150" s="46"/>
      <c r="N150" s="46"/>
      <c r="O150" s="46"/>
      <c r="P150" s="46"/>
      <c r="Q150" s="46"/>
      <c r="R150" s="46"/>
      <c r="S150" s="46"/>
      <c r="T150" s="46"/>
      <c r="U150" s="46"/>
      <c r="V150" s="46"/>
      <c r="W150" s="46"/>
      <c r="X150" s="46"/>
      <c r="Y150" s="46"/>
      <c r="Z150" s="46"/>
      <c r="AA150" s="355"/>
      <c r="AB150" s="350">
        <f t="shared" si="55"/>
        <v>0</v>
      </c>
      <c r="AC150" s="424"/>
      <c r="AD150" s="392"/>
      <c r="AE150" s="413"/>
      <c r="AF150" s="393"/>
      <c r="AG150" s="382">
        <v>136</v>
      </c>
    </row>
    <row r="151" spans="1:33" s="5" customFormat="1" ht="38.25" customHeight="1" thickBot="1" x14ac:dyDescent="0.3">
      <c r="A151" s="332"/>
      <c r="B151" s="469" t="s">
        <v>263</v>
      </c>
      <c r="C151" s="149" t="s">
        <v>289</v>
      </c>
      <c r="D151" s="65"/>
      <c r="E151" s="48"/>
      <c r="F151" s="65"/>
      <c r="G151" s="48"/>
      <c r="H151" s="65"/>
      <c r="I151" s="48"/>
      <c r="J151" s="65"/>
      <c r="K151" s="48"/>
      <c r="L151" s="46"/>
      <c r="M151" s="46"/>
      <c r="N151" s="46"/>
      <c r="O151" s="46"/>
      <c r="P151" s="46"/>
      <c r="Q151" s="46"/>
      <c r="R151" s="46"/>
      <c r="S151" s="46"/>
      <c r="T151" s="46"/>
      <c r="U151" s="46"/>
      <c r="V151" s="46"/>
      <c r="W151" s="46"/>
      <c r="X151" s="46"/>
      <c r="Y151" s="46"/>
      <c r="Z151" s="46"/>
      <c r="AA151" s="355"/>
      <c r="AB151" s="350">
        <f t="shared" si="55"/>
        <v>0</v>
      </c>
      <c r="AC151" s="424"/>
      <c r="AD151" s="392"/>
      <c r="AE151" s="413"/>
      <c r="AF151" s="393"/>
      <c r="AG151" s="382">
        <v>137</v>
      </c>
    </row>
    <row r="152" spans="1:33" s="5" customFormat="1" ht="38.25" customHeight="1" x14ac:dyDescent="0.25">
      <c r="A152" s="332"/>
      <c r="B152" s="469" t="s">
        <v>264</v>
      </c>
      <c r="C152" s="149" t="s">
        <v>290</v>
      </c>
      <c r="D152" s="65"/>
      <c r="E152" s="48"/>
      <c r="F152" s="65"/>
      <c r="G152" s="48"/>
      <c r="H152" s="65"/>
      <c r="I152" s="48"/>
      <c r="J152" s="65"/>
      <c r="K152" s="48"/>
      <c r="L152" s="46"/>
      <c r="M152" s="46"/>
      <c r="N152" s="46"/>
      <c r="O152" s="46"/>
      <c r="P152" s="46"/>
      <c r="Q152" s="46"/>
      <c r="R152" s="46"/>
      <c r="S152" s="46"/>
      <c r="T152" s="46"/>
      <c r="U152" s="46"/>
      <c r="V152" s="46"/>
      <c r="W152" s="46"/>
      <c r="X152" s="46"/>
      <c r="Y152" s="46"/>
      <c r="Z152" s="46"/>
      <c r="AA152" s="355"/>
      <c r="AB152" s="350">
        <f t="shared" si="55"/>
        <v>0</v>
      </c>
      <c r="AC152" s="449"/>
      <c r="AD152" s="392"/>
      <c r="AE152" s="413"/>
      <c r="AF152" s="393"/>
      <c r="AG152" s="382">
        <v>130</v>
      </c>
    </row>
    <row r="153" spans="1:33" s="5" customFormat="1" ht="38.25" customHeight="1" x14ac:dyDescent="0.25">
      <c r="A153" s="332"/>
      <c r="B153" s="469" t="s">
        <v>265</v>
      </c>
      <c r="C153" s="149" t="s">
        <v>291</v>
      </c>
      <c r="D153" s="65"/>
      <c r="E153" s="48"/>
      <c r="F153" s="65"/>
      <c r="G153" s="48"/>
      <c r="H153" s="65"/>
      <c r="I153" s="48"/>
      <c r="J153" s="65"/>
      <c r="K153" s="48"/>
      <c r="L153" s="46"/>
      <c r="M153" s="46"/>
      <c r="N153" s="46"/>
      <c r="O153" s="46"/>
      <c r="P153" s="46"/>
      <c r="Q153" s="46"/>
      <c r="R153" s="46"/>
      <c r="S153" s="46"/>
      <c r="T153" s="46"/>
      <c r="U153" s="46"/>
      <c r="V153" s="46"/>
      <c r="W153" s="46"/>
      <c r="X153" s="46"/>
      <c r="Y153" s="46"/>
      <c r="Z153" s="46"/>
      <c r="AA153" s="355"/>
      <c r="AB153" s="350">
        <f t="shared" si="55"/>
        <v>0</v>
      </c>
      <c r="AC153" s="450"/>
      <c r="AD153" s="392"/>
      <c r="AE153" s="413"/>
      <c r="AF153" s="393"/>
      <c r="AG153" s="382">
        <v>131</v>
      </c>
    </row>
    <row r="154" spans="1:33" s="5" customFormat="1" ht="38.25" customHeight="1" thickBot="1" x14ac:dyDescent="0.3">
      <c r="A154" s="332"/>
      <c r="B154" s="480" t="s">
        <v>266</v>
      </c>
      <c r="C154" s="75" t="s">
        <v>292</v>
      </c>
      <c r="D154" s="340"/>
      <c r="E154" s="341"/>
      <c r="F154" s="340"/>
      <c r="G154" s="341"/>
      <c r="H154" s="340"/>
      <c r="I154" s="341"/>
      <c r="J154" s="340"/>
      <c r="K154" s="341"/>
      <c r="L154" s="55"/>
      <c r="M154" s="55"/>
      <c r="N154" s="55"/>
      <c r="O154" s="55"/>
      <c r="P154" s="55"/>
      <c r="Q154" s="55"/>
      <c r="R154" s="55"/>
      <c r="S154" s="55"/>
      <c r="T154" s="55"/>
      <c r="U154" s="55"/>
      <c r="V154" s="55"/>
      <c r="W154" s="55"/>
      <c r="X154" s="55"/>
      <c r="Y154" s="55"/>
      <c r="Z154" s="55"/>
      <c r="AA154" s="475"/>
      <c r="AB154" s="350">
        <f t="shared" si="55"/>
        <v>0</v>
      </c>
      <c r="AC154" s="450"/>
      <c r="AD154" s="392"/>
      <c r="AE154" s="413"/>
      <c r="AF154" s="393"/>
      <c r="AG154" s="382">
        <v>132</v>
      </c>
    </row>
    <row r="155" spans="1:33" s="5" customFormat="1" ht="38.25" customHeight="1" thickBot="1" x14ac:dyDescent="0.3">
      <c r="A155" s="324" t="s">
        <v>301</v>
      </c>
      <c r="B155" s="325"/>
      <c r="C155" s="481"/>
      <c r="D155" s="325"/>
      <c r="E155" s="325"/>
      <c r="F155" s="325"/>
      <c r="G155" s="325"/>
      <c r="H155" s="325"/>
      <c r="I155" s="325"/>
      <c r="J155" s="325"/>
      <c r="K155" s="325"/>
      <c r="L155" s="325"/>
      <c r="M155" s="325"/>
      <c r="N155" s="325"/>
      <c r="O155" s="325"/>
      <c r="P155" s="325"/>
      <c r="Q155" s="325"/>
      <c r="R155" s="325"/>
      <c r="S155" s="325"/>
      <c r="T155" s="325"/>
      <c r="U155" s="325"/>
      <c r="V155" s="325"/>
      <c r="W155" s="325"/>
      <c r="X155" s="325"/>
      <c r="Y155" s="325"/>
      <c r="Z155" s="325"/>
      <c r="AA155" s="325"/>
      <c r="AB155" s="325"/>
      <c r="AC155" s="325"/>
      <c r="AD155" s="325"/>
      <c r="AE155" s="325"/>
      <c r="AF155" s="326"/>
      <c r="AG155" s="382">
        <v>112</v>
      </c>
    </row>
    <row r="156" spans="1:33" s="7" customFormat="1" ht="38.25" customHeight="1" thickBot="1" x14ac:dyDescent="0.3">
      <c r="A156" s="482" t="s">
        <v>252</v>
      </c>
      <c r="B156" s="483" t="s">
        <v>252</v>
      </c>
      <c r="C156" s="379" t="s">
        <v>293</v>
      </c>
      <c r="D156" s="484">
        <f t="shared" ref="D156" si="56">SUM(D157:D162)</f>
        <v>0</v>
      </c>
      <c r="E156" s="484">
        <f t="shared" ref="E156" si="57">SUM(E157:E162)</f>
        <v>0</v>
      </c>
      <c r="F156" s="484">
        <f t="shared" ref="F156" si="58">SUM(F157:F162)</f>
        <v>0</v>
      </c>
      <c r="G156" s="484">
        <f t="shared" ref="G156" si="59">SUM(G157:G162)</f>
        <v>0</v>
      </c>
      <c r="H156" s="484">
        <f t="shared" ref="H156" si="60">SUM(H157:H162)</f>
        <v>0</v>
      </c>
      <c r="I156" s="484">
        <f t="shared" ref="I156" si="61">SUM(I157:I162)</f>
        <v>0</v>
      </c>
      <c r="J156" s="484">
        <f t="shared" ref="J156" si="62">SUM(J157:J162)</f>
        <v>0</v>
      </c>
      <c r="K156" s="484">
        <f t="shared" ref="K156" si="63">SUM(K157:K162)</f>
        <v>0</v>
      </c>
      <c r="L156" s="484">
        <f t="shared" ref="L156" si="64">SUM(L157:L162)</f>
        <v>0</v>
      </c>
      <c r="M156" s="484">
        <f t="shared" ref="M156:AA156" si="65">SUM(M157:M162)</f>
        <v>0</v>
      </c>
      <c r="N156" s="484">
        <f t="shared" si="65"/>
        <v>0</v>
      </c>
      <c r="O156" s="484">
        <f t="shared" si="65"/>
        <v>0</v>
      </c>
      <c r="P156" s="484">
        <f t="shared" si="65"/>
        <v>0</v>
      </c>
      <c r="Q156" s="484">
        <f t="shared" si="65"/>
        <v>0</v>
      </c>
      <c r="R156" s="484">
        <f t="shared" si="65"/>
        <v>0</v>
      </c>
      <c r="S156" s="484">
        <f t="shared" si="65"/>
        <v>0</v>
      </c>
      <c r="T156" s="484">
        <f t="shared" si="65"/>
        <v>0</v>
      </c>
      <c r="U156" s="484">
        <f t="shared" si="65"/>
        <v>0</v>
      </c>
      <c r="V156" s="484">
        <f t="shared" si="65"/>
        <v>0</v>
      </c>
      <c r="W156" s="484">
        <f t="shared" si="65"/>
        <v>0</v>
      </c>
      <c r="X156" s="484">
        <f t="shared" si="65"/>
        <v>0</v>
      </c>
      <c r="Y156" s="484">
        <f t="shared" si="65"/>
        <v>0</v>
      </c>
      <c r="Z156" s="484">
        <f t="shared" si="65"/>
        <v>0</v>
      </c>
      <c r="AA156" s="484">
        <f t="shared" si="65"/>
        <v>0</v>
      </c>
      <c r="AB156" s="473">
        <f t="shared" ref="AB152:AB156" si="66">SUM(D156:AA156)</f>
        <v>0</v>
      </c>
      <c r="AC156" s="485"/>
      <c r="AD156" s="486"/>
      <c r="AE156" s="487"/>
      <c r="AF156" s="488"/>
      <c r="AG156" s="489">
        <v>133</v>
      </c>
    </row>
    <row r="157" spans="1:33" s="5" customFormat="1" ht="38.25" customHeight="1" x14ac:dyDescent="0.25">
      <c r="A157" s="446" t="s">
        <v>109</v>
      </c>
      <c r="B157" s="479" t="s">
        <v>267</v>
      </c>
      <c r="C157" s="149" t="s">
        <v>294</v>
      </c>
      <c r="D157" s="72"/>
      <c r="E157" s="49"/>
      <c r="F157" s="69"/>
      <c r="G157" s="49"/>
      <c r="H157" s="69"/>
      <c r="I157" s="49"/>
      <c r="J157" s="69"/>
      <c r="K157" s="49"/>
      <c r="L157" s="50"/>
      <c r="M157" s="50"/>
      <c r="N157" s="50"/>
      <c r="O157" s="50"/>
      <c r="P157" s="50"/>
      <c r="Q157" s="50"/>
      <c r="R157" s="50"/>
      <c r="S157" s="50"/>
      <c r="T157" s="50"/>
      <c r="U157" s="50"/>
      <c r="V157" s="50"/>
      <c r="W157" s="50"/>
      <c r="X157" s="50"/>
      <c r="Y157" s="50"/>
      <c r="Z157" s="50"/>
      <c r="AA157" s="384"/>
      <c r="AB157" s="360">
        <f t="shared" ref="AB150:AB158" si="67">SUM(D157:AA157)</f>
        <v>0</v>
      </c>
      <c r="AC157" s="449"/>
      <c r="AD157" s="392"/>
      <c r="AE157" s="413"/>
      <c r="AF157" s="393"/>
      <c r="AG157" s="382">
        <v>130</v>
      </c>
    </row>
    <row r="158" spans="1:33" s="5" customFormat="1" ht="38.25" customHeight="1" x14ac:dyDescent="0.25">
      <c r="A158" s="444" t="s">
        <v>107</v>
      </c>
      <c r="B158" s="469" t="s">
        <v>268</v>
      </c>
      <c r="C158" s="149" t="s">
        <v>295</v>
      </c>
      <c r="D158" s="385"/>
      <c r="E158" s="48"/>
      <c r="F158" s="65"/>
      <c r="G158" s="48"/>
      <c r="H158" s="65"/>
      <c r="I158" s="48"/>
      <c r="J158" s="65"/>
      <c r="K158" s="48"/>
      <c r="L158" s="46"/>
      <c r="M158" s="46"/>
      <c r="N158" s="46"/>
      <c r="O158" s="46"/>
      <c r="P158" s="46"/>
      <c r="Q158" s="46"/>
      <c r="R158" s="46"/>
      <c r="S158" s="46"/>
      <c r="T158" s="46"/>
      <c r="U158" s="46"/>
      <c r="V158" s="46"/>
      <c r="W158" s="46"/>
      <c r="X158" s="46"/>
      <c r="Y158" s="46"/>
      <c r="Z158" s="46"/>
      <c r="AA158" s="386"/>
      <c r="AB158" s="350">
        <f t="shared" si="67"/>
        <v>0</v>
      </c>
      <c r="AC158" s="450"/>
      <c r="AD158" s="392"/>
      <c r="AE158" s="413"/>
      <c r="AF158" s="393"/>
      <c r="AG158" s="382">
        <v>131</v>
      </c>
    </row>
    <row r="159" spans="1:33" s="5" customFormat="1" ht="38.25" customHeight="1" x14ac:dyDescent="0.25">
      <c r="A159" s="444" t="s">
        <v>199</v>
      </c>
      <c r="B159" s="469" t="s">
        <v>269</v>
      </c>
      <c r="C159" s="149" t="s">
        <v>296</v>
      </c>
      <c r="D159" s="385"/>
      <c r="E159" s="48"/>
      <c r="F159" s="65"/>
      <c r="G159" s="48"/>
      <c r="H159" s="65"/>
      <c r="I159" s="48"/>
      <c r="J159" s="65"/>
      <c r="K159" s="48"/>
      <c r="L159" s="46"/>
      <c r="M159" s="46"/>
      <c r="N159" s="46"/>
      <c r="O159" s="46"/>
      <c r="P159" s="46"/>
      <c r="Q159" s="46"/>
      <c r="R159" s="46"/>
      <c r="S159" s="46"/>
      <c r="T159" s="46"/>
      <c r="U159" s="46"/>
      <c r="V159" s="46"/>
      <c r="W159" s="46"/>
      <c r="X159" s="46"/>
      <c r="Y159" s="46"/>
      <c r="Z159" s="46"/>
      <c r="AA159" s="386"/>
      <c r="AB159" s="350">
        <f t="shared" ref="AB145:AB162" si="68">SUM(D159:AA159)</f>
        <v>0</v>
      </c>
      <c r="AC159" s="450"/>
      <c r="AD159" s="392"/>
      <c r="AE159" s="413"/>
      <c r="AF159" s="393"/>
      <c r="AG159" s="382">
        <v>132</v>
      </c>
    </row>
    <row r="160" spans="1:33" s="5" customFormat="1" ht="38.25" customHeight="1" x14ac:dyDescent="0.25">
      <c r="A160" s="444" t="s">
        <v>39</v>
      </c>
      <c r="B160" s="469" t="s">
        <v>270</v>
      </c>
      <c r="C160" s="149" t="s">
        <v>297</v>
      </c>
      <c r="D160" s="385"/>
      <c r="E160" s="48"/>
      <c r="F160" s="65"/>
      <c r="G160" s="48"/>
      <c r="H160" s="65"/>
      <c r="I160" s="48"/>
      <c r="J160" s="65"/>
      <c r="K160" s="48"/>
      <c r="L160" s="46"/>
      <c r="M160" s="46"/>
      <c r="N160" s="46"/>
      <c r="O160" s="46"/>
      <c r="P160" s="46"/>
      <c r="Q160" s="46"/>
      <c r="R160" s="46"/>
      <c r="S160" s="46"/>
      <c r="T160" s="46"/>
      <c r="U160" s="46"/>
      <c r="V160" s="46"/>
      <c r="W160" s="46"/>
      <c r="X160" s="46"/>
      <c r="Y160" s="46"/>
      <c r="Z160" s="46"/>
      <c r="AA160" s="386"/>
      <c r="AB160" s="350">
        <f t="shared" si="68"/>
        <v>0</v>
      </c>
      <c r="AC160" s="450"/>
      <c r="AD160" s="392"/>
      <c r="AE160" s="413"/>
      <c r="AF160" s="393"/>
      <c r="AG160" s="382">
        <v>133</v>
      </c>
    </row>
    <row r="161" spans="1:33" s="5" customFormat="1" ht="38.25" customHeight="1" thickBot="1" x14ac:dyDescent="0.3">
      <c r="A161" s="444" t="s">
        <v>106</v>
      </c>
      <c r="B161" s="469" t="s">
        <v>271</v>
      </c>
      <c r="C161" s="149" t="s">
        <v>298</v>
      </c>
      <c r="D161" s="385"/>
      <c r="E161" s="48"/>
      <c r="F161" s="65"/>
      <c r="G161" s="48"/>
      <c r="H161" s="65"/>
      <c r="I161" s="48"/>
      <c r="J161" s="65"/>
      <c r="K161" s="48"/>
      <c r="L161" s="46"/>
      <c r="M161" s="46"/>
      <c r="N161" s="46"/>
      <c r="O161" s="46"/>
      <c r="P161" s="46"/>
      <c r="Q161" s="46"/>
      <c r="R161" s="46"/>
      <c r="S161" s="46"/>
      <c r="T161" s="46"/>
      <c r="U161" s="46"/>
      <c r="V161" s="46"/>
      <c r="W161" s="46"/>
      <c r="X161" s="46"/>
      <c r="Y161" s="46"/>
      <c r="Z161" s="46"/>
      <c r="AA161" s="386"/>
      <c r="AB161" s="351">
        <f t="shared" si="68"/>
        <v>0</v>
      </c>
      <c r="AC161" s="452"/>
      <c r="AD161" s="392"/>
      <c r="AE161" s="413"/>
      <c r="AF161" s="393"/>
      <c r="AG161" s="382">
        <v>134</v>
      </c>
    </row>
    <row r="162" spans="1:33" s="5" customFormat="1" ht="38.25" customHeight="1" thickBot="1" x14ac:dyDescent="0.3">
      <c r="A162" s="447" t="s">
        <v>108</v>
      </c>
      <c r="B162" s="470" t="s">
        <v>272</v>
      </c>
      <c r="C162" s="75" t="s">
        <v>299</v>
      </c>
      <c r="D162" s="387"/>
      <c r="E162" s="343"/>
      <c r="F162" s="342"/>
      <c r="G162" s="343"/>
      <c r="H162" s="342"/>
      <c r="I162" s="343"/>
      <c r="J162" s="342"/>
      <c r="K162" s="343"/>
      <c r="L162" s="53"/>
      <c r="M162" s="53"/>
      <c r="N162" s="53"/>
      <c r="O162" s="53"/>
      <c r="P162" s="53"/>
      <c r="Q162" s="53"/>
      <c r="R162" s="53"/>
      <c r="S162" s="53"/>
      <c r="T162" s="53"/>
      <c r="U162" s="53"/>
      <c r="V162" s="53"/>
      <c r="W162" s="53"/>
      <c r="X162" s="53"/>
      <c r="Y162" s="53"/>
      <c r="Z162" s="53"/>
      <c r="AA162" s="388"/>
      <c r="AB162" s="350">
        <f t="shared" si="68"/>
        <v>0</v>
      </c>
      <c r="AC162" s="450"/>
      <c r="AD162" s="392"/>
      <c r="AE162" s="413"/>
      <c r="AF162" s="393"/>
      <c r="AG162" s="382">
        <v>133</v>
      </c>
    </row>
    <row r="163" spans="1:33" ht="45.75" customHeight="1" thickBot="1" x14ac:dyDescent="0.75">
      <c r="A163" s="175" t="s">
        <v>45</v>
      </c>
      <c r="B163" s="373"/>
      <c r="F163" s="2"/>
      <c r="G163" s="2"/>
      <c r="I163" s="2"/>
      <c r="J163" s="2"/>
      <c r="M163" s="2"/>
      <c r="N163" s="2"/>
      <c r="O163" s="2"/>
      <c r="Q163" s="2"/>
      <c r="X163" s="2"/>
    </row>
    <row r="165" spans="1:33" ht="33" thickBot="1" x14ac:dyDescent="0.75">
      <c r="A165" s="172"/>
      <c r="B165" s="189"/>
      <c r="E165" s="2"/>
      <c r="F165" s="2"/>
      <c r="G165" s="2"/>
      <c r="H165" s="2"/>
      <c r="I165" s="2"/>
      <c r="J165" s="2"/>
      <c r="K165" s="2"/>
      <c r="L165" s="2"/>
      <c r="M165" s="2"/>
    </row>
    <row r="166" spans="1:33" s="106" customFormat="1" ht="41.25" customHeight="1" thickBot="1" x14ac:dyDescent="0.3">
      <c r="A166" s="244" t="s">
        <v>85</v>
      </c>
      <c r="B166" s="245"/>
      <c r="C166" s="245"/>
      <c r="D166" s="245"/>
      <c r="E166" s="245"/>
      <c r="F166" s="245"/>
      <c r="G166" s="245"/>
      <c r="H166" s="245"/>
      <c r="I166" s="245"/>
      <c r="J166" s="245"/>
      <c r="K166" s="245"/>
      <c r="L166" s="245"/>
      <c r="M166" s="246" t="s">
        <v>82</v>
      </c>
      <c r="N166" s="245"/>
      <c r="O166" s="245"/>
      <c r="P166" s="245"/>
      <c r="Q166" s="245"/>
      <c r="R166" s="245"/>
      <c r="S166" s="245"/>
      <c r="T166" s="245"/>
      <c r="U166" s="245"/>
      <c r="V166" s="245"/>
      <c r="W166" s="245"/>
      <c r="X166" s="245"/>
      <c r="Y166" s="245"/>
      <c r="Z166" s="245"/>
      <c r="AA166" s="245"/>
      <c r="AB166" s="245"/>
      <c r="AC166" s="245"/>
      <c r="AD166" s="245"/>
      <c r="AE166" s="245"/>
      <c r="AF166" s="247"/>
      <c r="AG166" s="194"/>
    </row>
    <row r="167" spans="1:33" ht="30.75" customHeight="1" x14ac:dyDescent="0.5">
      <c r="A167" s="235" t="str">
        <f>CONCATENATE(AD70,AD61,AD51,AD45,AD22,AD8)</f>
        <v/>
      </c>
      <c r="B167" s="236"/>
      <c r="C167" s="236"/>
      <c r="D167" s="236"/>
      <c r="E167" s="236"/>
      <c r="F167" s="236"/>
      <c r="G167" s="236"/>
      <c r="H167" s="236"/>
      <c r="I167" s="236"/>
      <c r="J167" s="236"/>
      <c r="K167" s="236"/>
      <c r="L167" s="237"/>
      <c r="M167" s="248" t="str">
        <f>IF(LEN(A167)&lt;=0,"","Please ensure you solve the errors appearing on the left . However, In the cases where the errors are valid and can be explained ( We expect this to be very rare cases), Please delete this message and type the  justification for the error here)")</f>
        <v/>
      </c>
      <c r="N167" s="249"/>
      <c r="O167" s="249"/>
      <c r="P167" s="249"/>
      <c r="Q167" s="249"/>
      <c r="R167" s="249"/>
      <c r="S167" s="249"/>
      <c r="T167" s="249"/>
      <c r="U167" s="249"/>
      <c r="V167" s="249"/>
      <c r="W167" s="249"/>
      <c r="X167" s="249"/>
      <c r="Y167" s="249"/>
      <c r="Z167" s="249"/>
      <c r="AA167" s="249"/>
      <c r="AB167" s="249"/>
      <c r="AC167" s="249"/>
      <c r="AD167" s="249"/>
      <c r="AE167" s="249"/>
      <c r="AF167" s="250"/>
    </row>
    <row r="168" spans="1:33" ht="25.5" customHeight="1" x14ac:dyDescent="0.5">
      <c r="A168" s="238"/>
      <c r="B168" s="239"/>
      <c r="C168" s="239"/>
      <c r="D168" s="239"/>
      <c r="E168" s="239"/>
      <c r="F168" s="239"/>
      <c r="G168" s="239"/>
      <c r="H168" s="239"/>
      <c r="I168" s="239"/>
      <c r="J168" s="239"/>
      <c r="K168" s="239"/>
      <c r="L168" s="240"/>
      <c r="M168" s="251"/>
      <c r="N168" s="252"/>
      <c r="O168" s="252"/>
      <c r="P168" s="252"/>
      <c r="Q168" s="252"/>
      <c r="R168" s="252"/>
      <c r="S168" s="252"/>
      <c r="T168" s="252"/>
      <c r="U168" s="252"/>
      <c r="V168" s="252"/>
      <c r="W168" s="252"/>
      <c r="X168" s="252"/>
      <c r="Y168" s="252"/>
      <c r="Z168" s="252"/>
      <c r="AA168" s="252"/>
      <c r="AB168" s="252"/>
      <c r="AC168" s="252"/>
      <c r="AD168" s="252"/>
      <c r="AE168" s="252"/>
      <c r="AF168" s="253"/>
    </row>
    <row r="169" spans="1:33" ht="30.75" customHeight="1" x14ac:dyDescent="0.5">
      <c r="A169" s="238"/>
      <c r="B169" s="239"/>
      <c r="C169" s="239"/>
      <c r="D169" s="239"/>
      <c r="E169" s="239"/>
      <c r="F169" s="239"/>
      <c r="G169" s="239"/>
      <c r="H169" s="239"/>
      <c r="I169" s="239"/>
      <c r="J169" s="239"/>
      <c r="K169" s="239"/>
      <c r="L169" s="240"/>
      <c r="M169" s="251"/>
      <c r="N169" s="252"/>
      <c r="O169" s="252"/>
      <c r="P169" s="252"/>
      <c r="Q169" s="252"/>
      <c r="R169" s="252"/>
      <c r="S169" s="252"/>
      <c r="T169" s="252"/>
      <c r="U169" s="252"/>
      <c r="V169" s="252"/>
      <c r="W169" s="252"/>
      <c r="X169" s="252"/>
      <c r="Y169" s="252"/>
      <c r="Z169" s="252"/>
      <c r="AA169" s="252"/>
      <c r="AB169" s="252"/>
      <c r="AC169" s="252"/>
      <c r="AD169" s="252"/>
      <c r="AE169" s="252"/>
      <c r="AF169" s="253"/>
    </row>
    <row r="170" spans="1:33" ht="25.5" customHeight="1" x14ac:dyDescent="0.5">
      <c r="A170" s="238"/>
      <c r="B170" s="239"/>
      <c r="C170" s="239"/>
      <c r="D170" s="239"/>
      <c r="E170" s="239"/>
      <c r="F170" s="239"/>
      <c r="G170" s="239"/>
      <c r="H170" s="239"/>
      <c r="I170" s="239"/>
      <c r="J170" s="239"/>
      <c r="K170" s="239"/>
      <c r="L170" s="240"/>
      <c r="M170" s="251"/>
      <c r="N170" s="252"/>
      <c r="O170" s="252"/>
      <c r="P170" s="252"/>
      <c r="Q170" s="252"/>
      <c r="R170" s="252"/>
      <c r="S170" s="252"/>
      <c r="T170" s="252"/>
      <c r="U170" s="252"/>
      <c r="V170" s="252"/>
      <c r="W170" s="252"/>
      <c r="X170" s="252"/>
      <c r="Y170" s="252"/>
      <c r="Z170" s="252"/>
      <c r="AA170" s="252"/>
      <c r="AB170" s="252"/>
      <c r="AC170" s="252"/>
      <c r="AD170" s="252"/>
      <c r="AE170" s="252"/>
      <c r="AF170" s="253"/>
    </row>
    <row r="171" spans="1:33" ht="25.5" customHeight="1" x14ac:dyDescent="0.5">
      <c r="A171" s="238"/>
      <c r="B171" s="239"/>
      <c r="C171" s="239"/>
      <c r="D171" s="239"/>
      <c r="E171" s="239"/>
      <c r="F171" s="239"/>
      <c r="G171" s="239"/>
      <c r="H171" s="239"/>
      <c r="I171" s="239"/>
      <c r="J171" s="239"/>
      <c r="K171" s="239"/>
      <c r="L171" s="240"/>
      <c r="M171" s="251"/>
      <c r="N171" s="252"/>
      <c r="O171" s="252"/>
      <c r="P171" s="252"/>
      <c r="Q171" s="252"/>
      <c r="R171" s="252"/>
      <c r="S171" s="252"/>
      <c r="T171" s="252"/>
      <c r="U171" s="252"/>
      <c r="V171" s="252"/>
      <c r="W171" s="252"/>
      <c r="X171" s="252"/>
      <c r="Y171" s="252"/>
      <c r="Z171" s="252"/>
      <c r="AA171" s="252"/>
      <c r="AB171" s="252"/>
      <c r="AC171" s="252"/>
      <c r="AD171" s="252"/>
      <c r="AE171" s="252"/>
      <c r="AF171" s="253"/>
    </row>
    <row r="172" spans="1:33" ht="25.5" customHeight="1" x14ac:dyDescent="0.5">
      <c r="A172" s="238"/>
      <c r="B172" s="239"/>
      <c r="C172" s="239"/>
      <c r="D172" s="239"/>
      <c r="E172" s="239"/>
      <c r="F172" s="239"/>
      <c r="G172" s="239"/>
      <c r="H172" s="239"/>
      <c r="I172" s="239"/>
      <c r="J172" s="239"/>
      <c r="K172" s="239"/>
      <c r="L172" s="240"/>
      <c r="M172" s="251"/>
      <c r="N172" s="252"/>
      <c r="O172" s="252"/>
      <c r="P172" s="252"/>
      <c r="Q172" s="252"/>
      <c r="R172" s="252"/>
      <c r="S172" s="252"/>
      <c r="T172" s="252"/>
      <c r="U172" s="252"/>
      <c r="V172" s="252"/>
      <c r="W172" s="252"/>
      <c r="X172" s="252"/>
      <c r="Y172" s="252"/>
      <c r="Z172" s="252"/>
      <c r="AA172" s="252"/>
      <c r="AB172" s="252"/>
      <c r="AC172" s="252"/>
      <c r="AD172" s="252"/>
      <c r="AE172" s="252"/>
      <c r="AF172" s="253"/>
    </row>
    <row r="173" spans="1:33" ht="25.5" customHeight="1" x14ac:dyDescent="0.5">
      <c r="A173" s="238"/>
      <c r="B173" s="239"/>
      <c r="C173" s="239"/>
      <c r="D173" s="239"/>
      <c r="E173" s="239"/>
      <c r="F173" s="239"/>
      <c r="G173" s="239"/>
      <c r="H173" s="239"/>
      <c r="I173" s="239"/>
      <c r="J173" s="239"/>
      <c r="K173" s="239"/>
      <c r="L173" s="240"/>
      <c r="M173" s="251"/>
      <c r="N173" s="252"/>
      <c r="O173" s="252"/>
      <c r="P173" s="252"/>
      <c r="Q173" s="252"/>
      <c r="R173" s="252"/>
      <c r="S173" s="252"/>
      <c r="T173" s="252"/>
      <c r="U173" s="252"/>
      <c r="V173" s="252"/>
      <c r="W173" s="252"/>
      <c r="X173" s="252"/>
      <c r="Y173" s="252"/>
      <c r="Z173" s="252"/>
      <c r="AA173" s="252"/>
      <c r="AB173" s="252"/>
      <c r="AC173" s="252"/>
      <c r="AD173" s="252"/>
      <c r="AE173" s="252"/>
      <c r="AF173" s="253"/>
    </row>
    <row r="174" spans="1:33" ht="25.5" customHeight="1" x14ac:dyDescent="0.5">
      <c r="A174" s="238"/>
      <c r="B174" s="239"/>
      <c r="C174" s="239"/>
      <c r="D174" s="239"/>
      <c r="E174" s="239"/>
      <c r="F174" s="239"/>
      <c r="G174" s="239"/>
      <c r="H174" s="239"/>
      <c r="I174" s="239"/>
      <c r="J174" s="239"/>
      <c r="K174" s="239"/>
      <c r="L174" s="240"/>
      <c r="M174" s="251"/>
      <c r="N174" s="252"/>
      <c r="O174" s="252"/>
      <c r="P174" s="252"/>
      <c r="Q174" s="252"/>
      <c r="R174" s="252"/>
      <c r="S174" s="252"/>
      <c r="T174" s="252"/>
      <c r="U174" s="252"/>
      <c r="V174" s="252"/>
      <c r="W174" s="252"/>
      <c r="X174" s="252"/>
      <c r="Y174" s="252"/>
      <c r="Z174" s="252"/>
      <c r="AA174" s="252"/>
      <c r="AB174" s="252"/>
      <c r="AC174" s="252"/>
      <c r="AD174" s="252"/>
      <c r="AE174" s="252"/>
      <c r="AF174" s="253"/>
    </row>
    <row r="175" spans="1:33" ht="25.5" customHeight="1" x14ac:dyDescent="0.5">
      <c r="A175" s="238"/>
      <c r="B175" s="239"/>
      <c r="C175" s="239"/>
      <c r="D175" s="239"/>
      <c r="E175" s="239"/>
      <c r="F175" s="239"/>
      <c r="G175" s="239"/>
      <c r="H175" s="239"/>
      <c r="I175" s="239"/>
      <c r="J175" s="239"/>
      <c r="K175" s="239"/>
      <c r="L175" s="240"/>
      <c r="M175" s="251"/>
      <c r="N175" s="252"/>
      <c r="O175" s="252"/>
      <c r="P175" s="252"/>
      <c r="Q175" s="252"/>
      <c r="R175" s="252"/>
      <c r="S175" s="252"/>
      <c r="T175" s="252"/>
      <c r="U175" s="252"/>
      <c r="V175" s="252"/>
      <c r="W175" s="252"/>
      <c r="X175" s="252"/>
      <c r="Y175" s="252"/>
      <c r="Z175" s="252"/>
      <c r="AA175" s="252"/>
      <c r="AB175" s="252"/>
      <c r="AC175" s="252"/>
      <c r="AD175" s="252"/>
      <c r="AE175" s="252"/>
      <c r="AF175" s="253"/>
    </row>
    <row r="176" spans="1:33" ht="25.5" customHeight="1" x14ac:dyDescent="0.5">
      <c r="A176" s="238"/>
      <c r="B176" s="239"/>
      <c r="C176" s="239"/>
      <c r="D176" s="239"/>
      <c r="E176" s="239"/>
      <c r="F176" s="239"/>
      <c r="G176" s="239"/>
      <c r="H176" s="239"/>
      <c r="I176" s="239"/>
      <c r="J176" s="239"/>
      <c r="K176" s="239"/>
      <c r="L176" s="240"/>
      <c r="M176" s="251"/>
      <c r="N176" s="252"/>
      <c r="O176" s="252"/>
      <c r="P176" s="252"/>
      <c r="Q176" s="252"/>
      <c r="R176" s="252"/>
      <c r="S176" s="252"/>
      <c r="T176" s="252"/>
      <c r="U176" s="252"/>
      <c r="V176" s="252"/>
      <c r="W176" s="252"/>
      <c r="X176" s="252"/>
      <c r="Y176" s="252"/>
      <c r="Z176" s="252"/>
      <c r="AA176" s="252"/>
      <c r="AB176" s="252"/>
      <c r="AC176" s="252"/>
      <c r="AD176" s="252"/>
      <c r="AE176" s="252"/>
      <c r="AF176" s="253"/>
    </row>
    <row r="177" spans="1:33" ht="25.5" customHeight="1" x14ac:dyDescent="0.5">
      <c r="A177" s="238"/>
      <c r="B177" s="239"/>
      <c r="C177" s="239"/>
      <c r="D177" s="239"/>
      <c r="E177" s="239"/>
      <c r="F177" s="239"/>
      <c r="G177" s="239"/>
      <c r="H177" s="239"/>
      <c r="I177" s="239"/>
      <c r="J177" s="239"/>
      <c r="K177" s="239"/>
      <c r="L177" s="240"/>
      <c r="M177" s="251"/>
      <c r="N177" s="252"/>
      <c r="O177" s="252"/>
      <c r="P177" s="252"/>
      <c r="Q177" s="252"/>
      <c r="R177" s="252"/>
      <c r="S177" s="252"/>
      <c r="T177" s="252"/>
      <c r="U177" s="252"/>
      <c r="V177" s="252"/>
      <c r="W177" s="252"/>
      <c r="X177" s="252"/>
      <c r="Y177" s="252"/>
      <c r="Z177" s="252"/>
      <c r="AA177" s="252"/>
      <c r="AB177" s="252"/>
      <c r="AC177" s="252"/>
      <c r="AD177" s="252"/>
      <c r="AE177" s="252"/>
      <c r="AF177" s="253"/>
    </row>
    <row r="178" spans="1:33" ht="25.5" customHeight="1" x14ac:dyDescent="0.5">
      <c r="A178" s="238"/>
      <c r="B178" s="239"/>
      <c r="C178" s="239"/>
      <c r="D178" s="239"/>
      <c r="E178" s="239"/>
      <c r="F178" s="239"/>
      <c r="G178" s="239"/>
      <c r="H178" s="239"/>
      <c r="I178" s="239"/>
      <c r="J178" s="239"/>
      <c r="K178" s="239"/>
      <c r="L178" s="240"/>
      <c r="M178" s="251"/>
      <c r="N178" s="252"/>
      <c r="O178" s="252"/>
      <c r="P178" s="252"/>
      <c r="Q178" s="252"/>
      <c r="R178" s="252"/>
      <c r="S178" s="252"/>
      <c r="T178" s="252"/>
      <c r="U178" s="252"/>
      <c r="V178" s="252"/>
      <c r="W178" s="252"/>
      <c r="X178" s="252"/>
      <c r="Y178" s="252"/>
      <c r="Z178" s="252"/>
      <c r="AA178" s="252"/>
      <c r="AB178" s="252"/>
      <c r="AC178" s="252"/>
      <c r="AD178" s="252"/>
      <c r="AE178" s="252"/>
      <c r="AF178" s="253"/>
    </row>
    <row r="179" spans="1:33" ht="25.5" customHeight="1" x14ac:dyDescent="0.5">
      <c r="A179" s="238"/>
      <c r="B179" s="239"/>
      <c r="C179" s="239"/>
      <c r="D179" s="239"/>
      <c r="E179" s="239"/>
      <c r="F179" s="239"/>
      <c r="G179" s="239"/>
      <c r="H179" s="239"/>
      <c r="I179" s="239"/>
      <c r="J179" s="239"/>
      <c r="K179" s="239"/>
      <c r="L179" s="240"/>
      <c r="M179" s="251"/>
      <c r="N179" s="252"/>
      <c r="O179" s="252"/>
      <c r="P179" s="252"/>
      <c r="Q179" s="252"/>
      <c r="R179" s="252"/>
      <c r="S179" s="252"/>
      <c r="T179" s="252"/>
      <c r="U179" s="252"/>
      <c r="V179" s="252"/>
      <c r="W179" s="252"/>
      <c r="X179" s="252"/>
      <c r="Y179" s="252"/>
      <c r="Z179" s="252"/>
      <c r="AA179" s="252"/>
      <c r="AB179" s="252"/>
      <c r="AC179" s="252"/>
      <c r="AD179" s="252"/>
      <c r="AE179" s="252"/>
      <c r="AF179" s="253"/>
    </row>
    <row r="180" spans="1:33" ht="25.5" customHeight="1" x14ac:dyDescent="0.5">
      <c r="A180" s="238"/>
      <c r="B180" s="239"/>
      <c r="C180" s="239"/>
      <c r="D180" s="239"/>
      <c r="E180" s="239"/>
      <c r="F180" s="239"/>
      <c r="G180" s="239"/>
      <c r="H180" s="239"/>
      <c r="I180" s="239"/>
      <c r="J180" s="239"/>
      <c r="K180" s="239"/>
      <c r="L180" s="240"/>
      <c r="M180" s="251"/>
      <c r="N180" s="252"/>
      <c r="O180" s="252"/>
      <c r="P180" s="252"/>
      <c r="Q180" s="252"/>
      <c r="R180" s="252"/>
      <c r="S180" s="252"/>
      <c r="T180" s="252"/>
      <c r="U180" s="252"/>
      <c r="V180" s="252"/>
      <c r="W180" s="252"/>
      <c r="X180" s="252"/>
      <c r="Y180" s="252"/>
      <c r="Z180" s="252"/>
      <c r="AA180" s="252"/>
      <c r="AB180" s="252"/>
      <c r="AC180" s="252"/>
      <c r="AD180" s="252"/>
      <c r="AE180" s="252"/>
      <c r="AF180" s="253"/>
    </row>
    <row r="181" spans="1:33" ht="25.5" customHeight="1" x14ac:dyDescent="0.5">
      <c r="A181" s="238"/>
      <c r="B181" s="239"/>
      <c r="C181" s="239"/>
      <c r="D181" s="239"/>
      <c r="E181" s="239"/>
      <c r="F181" s="239"/>
      <c r="G181" s="239"/>
      <c r="H181" s="239"/>
      <c r="I181" s="239"/>
      <c r="J181" s="239"/>
      <c r="K181" s="239"/>
      <c r="L181" s="240"/>
      <c r="M181" s="251"/>
      <c r="N181" s="252"/>
      <c r="O181" s="252"/>
      <c r="P181" s="252"/>
      <c r="Q181" s="252"/>
      <c r="R181" s="252"/>
      <c r="S181" s="252"/>
      <c r="T181" s="252"/>
      <c r="U181" s="252"/>
      <c r="V181" s="252"/>
      <c r="W181" s="252"/>
      <c r="X181" s="252"/>
      <c r="Y181" s="252"/>
      <c r="Z181" s="252"/>
      <c r="AA181" s="252"/>
      <c r="AB181" s="252"/>
      <c r="AC181" s="252"/>
      <c r="AD181" s="252"/>
      <c r="AE181" s="252"/>
      <c r="AF181" s="253"/>
    </row>
    <row r="182" spans="1:33" ht="25.5" customHeight="1" x14ac:dyDescent="0.5">
      <c r="A182" s="238"/>
      <c r="B182" s="239"/>
      <c r="C182" s="239"/>
      <c r="D182" s="239"/>
      <c r="E182" s="239"/>
      <c r="F182" s="239"/>
      <c r="G182" s="239"/>
      <c r="H182" s="239"/>
      <c r="I182" s="239"/>
      <c r="J182" s="239"/>
      <c r="K182" s="239"/>
      <c r="L182" s="240"/>
      <c r="M182" s="251"/>
      <c r="N182" s="252"/>
      <c r="O182" s="252"/>
      <c r="P182" s="252"/>
      <c r="Q182" s="252"/>
      <c r="R182" s="252"/>
      <c r="S182" s="252"/>
      <c r="T182" s="252"/>
      <c r="U182" s="252"/>
      <c r="V182" s="252"/>
      <c r="W182" s="252"/>
      <c r="X182" s="252"/>
      <c r="Y182" s="252"/>
      <c r="Z182" s="252"/>
      <c r="AA182" s="252"/>
      <c r="AB182" s="252"/>
      <c r="AC182" s="252"/>
      <c r="AD182" s="252"/>
      <c r="AE182" s="252"/>
      <c r="AF182" s="253"/>
    </row>
    <row r="183" spans="1:33" ht="25.5" customHeight="1" x14ac:dyDescent="0.5">
      <c r="A183" s="238"/>
      <c r="B183" s="239"/>
      <c r="C183" s="239"/>
      <c r="D183" s="239"/>
      <c r="E183" s="239"/>
      <c r="F183" s="239"/>
      <c r="G183" s="239"/>
      <c r="H183" s="239"/>
      <c r="I183" s="239"/>
      <c r="J183" s="239"/>
      <c r="K183" s="239"/>
      <c r="L183" s="240"/>
      <c r="M183" s="251"/>
      <c r="N183" s="252"/>
      <c r="O183" s="252"/>
      <c r="P183" s="252"/>
      <c r="Q183" s="252"/>
      <c r="R183" s="252"/>
      <c r="S183" s="252"/>
      <c r="T183" s="252"/>
      <c r="U183" s="252"/>
      <c r="V183" s="252"/>
      <c r="W183" s="252"/>
      <c r="X183" s="252"/>
      <c r="Y183" s="252"/>
      <c r="Z183" s="252"/>
      <c r="AA183" s="252"/>
      <c r="AB183" s="252"/>
      <c r="AC183" s="252"/>
      <c r="AD183" s="252"/>
      <c r="AE183" s="252"/>
      <c r="AF183" s="253"/>
    </row>
    <row r="184" spans="1:33" ht="25.5" customHeight="1" x14ac:dyDescent="0.5">
      <c r="A184" s="238"/>
      <c r="B184" s="239"/>
      <c r="C184" s="239"/>
      <c r="D184" s="239"/>
      <c r="E184" s="239"/>
      <c r="F184" s="239"/>
      <c r="G184" s="239"/>
      <c r="H184" s="239"/>
      <c r="I184" s="239"/>
      <c r="J184" s="239"/>
      <c r="K184" s="239"/>
      <c r="L184" s="240"/>
      <c r="M184" s="251"/>
      <c r="N184" s="252"/>
      <c r="O184" s="252"/>
      <c r="P184" s="252"/>
      <c r="Q184" s="252"/>
      <c r="R184" s="252"/>
      <c r="S184" s="252"/>
      <c r="T184" s="252"/>
      <c r="U184" s="252"/>
      <c r="V184" s="252"/>
      <c r="W184" s="252"/>
      <c r="X184" s="252"/>
      <c r="Y184" s="252"/>
      <c r="Z184" s="252"/>
      <c r="AA184" s="252"/>
      <c r="AB184" s="252"/>
      <c r="AC184" s="252"/>
      <c r="AD184" s="252"/>
      <c r="AE184" s="252"/>
      <c r="AF184" s="253"/>
    </row>
    <row r="185" spans="1:33" ht="25.5" customHeight="1" x14ac:dyDescent="0.5">
      <c r="A185" s="238"/>
      <c r="B185" s="239"/>
      <c r="C185" s="239"/>
      <c r="D185" s="239"/>
      <c r="E185" s="239"/>
      <c r="F185" s="239"/>
      <c r="G185" s="239"/>
      <c r="H185" s="239"/>
      <c r="I185" s="239"/>
      <c r="J185" s="239"/>
      <c r="K185" s="239"/>
      <c r="L185" s="240"/>
      <c r="M185" s="251"/>
      <c r="N185" s="252"/>
      <c r="O185" s="252"/>
      <c r="P185" s="252"/>
      <c r="Q185" s="252"/>
      <c r="R185" s="252"/>
      <c r="S185" s="252"/>
      <c r="T185" s="252"/>
      <c r="U185" s="252"/>
      <c r="V185" s="252"/>
      <c r="W185" s="252"/>
      <c r="X185" s="252"/>
      <c r="Y185" s="252"/>
      <c r="Z185" s="252"/>
      <c r="AA185" s="252"/>
      <c r="AB185" s="252"/>
      <c r="AC185" s="252"/>
      <c r="AD185" s="252"/>
      <c r="AE185" s="252"/>
      <c r="AF185" s="253"/>
    </row>
    <row r="186" spans="1:33" ht="25.5" customHeight="1" x14ac:dyDescent="0.5">
      <c r="A186" s="238"/>
      <c r="B186" s="239"/>
      <c r="C186" s="239"/>
      <c r="D186" s="239"/>
      <c r="E186" s="239"/>
      <c r="F186" s="239"/>
      <c r="G186" s="239"/>
      <c r="H186" s="239"/>
      <c r="I186" s="239"/>
      <c r="J186" s="239"/>
      <c r="K186" s="239"/>
      <c r="L186" s="240"/>
      <c r="M186" s="251"/>
      <c r="N186" s="252"/>
      <c r="O186" s="252"/>
      <c r="P186" s="252"/>
      <c r="Q186" s="252"/>
      <c r="R186" s="252"/>
      <c r="S186" s="252"/>
      <c r="T186" s="252"/>
      <c r="U186" s="252"/>
      <c r="V186" s="252"/>
      <c r="W186" s="252"/>
      <c r="X186" s="252"/>
      <c r="Y186" s="252"/>
      <c r="Z186" s="252"/>
      <c r="AA186" s="252"/>
      <c r="AB186" s="252"/>
      <c r="AC186" s="252"/>
      <c r="AD186" s="252"/>
      <c r="AE186" s="252"/>
      <c r="AF186" s="253"/>
    </row>
    <row r="187" spans="1:33" ht="26.25" customHeight="1" thickBot="1" x14ac:dyDescent="0.55000000000000004">
      <c r="A187" s="241"/>
      <c r="B187" s="242"/>
      <c r="C187" s="242"/>
      <c r="D187" s="242"/>
      <c r="E187" s="242"/>
      <c r="F187" s="242"/>
      <c r="G187" s="242"/>
      <c r="H187" s="242"/>
      <c r="I187" s="242"/>
      <c r="J187" s="242"/>
      <c r="K187" s="242"/>
      <c r="L187" s="243"/>
      <c r="M187" s="254"/>
      <c r="N187" s="255"/>
      <c r="O187" s="255"/>
      <c r="P187" s="255"/>
      <c r="Q187" s="255"/>
      <c r="R187" s="255"/>
      <c r="S187" s="255"/>
      <c r="T187" s="255"/>
      <c r="U187" s="255"/>
      <c r="V187" s="255"/>
      <c r="W187" s="255"/>
      <c r="X187" s="255"/>
      <c r="Y187" s="255"/>
      <c r="Z187" s="255"/>
      <c r="AA187" s="255"/>
      <c r="AB187" s="255"/>
      <c r="AC187" s="255"/>
      <c r="AD187" s="255"/>
      <c r="AE187" s="255"/>
      <c r="AF187" s="256"/>
    </row>
    <row r="188" spans="1:33" s="105" customFormat="1" ht="41.25" customHeight="1" thickBot="1" x14ac:dyDescent="0.8">
      <c r="A188" s="230" t="s">
        <v>81</v>
      </c>
      <c r="B188" s="231"/>
      <c r="C188" s="231"/>
      <c r="D188" s="231"/>
      <c r="E188" s="231"/>
      <c r="F188" s="231"/>
      <c r="G188" s="231"/>
      <c r="H188" s="231"/>
      <c r="I188" s="231"/>
      <c r="J188" s="231"/>
      <c r="K188" s="231"/>
      <c r="L188" s="232"/>
      <c r="M188" s="233" t="s">
        <v>83</v>
      </c>
      <c r="N188" s="233"/>
      <c r="O188" s="233"/>
      <c r="P188" s="233"/>
      <c r="Q188" s="233"/>
      <c r="R188" s="233"/>
      <c r="S188" s="233"/>
      <c r="T188" s="233"/>
      <c r="U188" s="233"/>
      <c r="V188" s="233"/>
      <c r="W188" s="233"/>
      <c r="X188" s="233"/>
      <c r="Y188" s="233"/>
      <c r="Z188" s="233"/>
      <c r="AA188" s="233"/>
      <c r="AB188" s="233"/>
      <c r="AC188" s="233"/>
      <c r="AD188" s="233"/>
      <c r="AE188" s="233"/>
      <c r="AF188" s="234"/>
      <c r="AG188" s="195"/>
    </row>
    <row r="189" spans="1:33" ht="30.75" customHeight="1" x14ac:dyDescent="0.5">
      <c r="A189" s="212" t="e">
        <f>CONCATENATE(AF70,AF61,AF51,AF45,AF22,AF8)</f>
        <v>#REF!</v>
      </c>
      <c r="B189" s="213"/>
      <c r="C189" s="213"/>
      <c r="D189" s="213"/>
      <c r="E189" s="213"/>
      <c r="F189" s="213"/>
      <c r="G189" s="213"/>
      <c r="H189" s="213"/>
      <c r="I189" s="213"/>
      <c r="J189" s="213"/>
      <c r="K189" s="213"/>
      <c r="L189" s="214"/>
      <c r="M189" s="221"/>
      <c r="N189" s="222"/>
      <c r="O189" s="222"/>
      <c r="P189" s="222"/>
      <c r="Q189" s="222"/>
      <c r="R189" s="222"/>
      <c r="S189" s="222"/>
      <c r="T189" s="222"/>
      <c r="U189" s="222"/>
      <c r="V189" s="222"/>
      <c r="W189" s="222"/>
      <c r="X189" s="222"/>
      <c r="Y189" s="222"/>
      <c r="Z189" s="222"/>
      <c r="AA189" s="222"/>
      <c r="AB189" s="222"/>
      <c r="AC189" s="222"/>
      <c r="AD189" s="222"/>
      <c r="AE189" s="222"/>
      <c r="AF189" s="223"/>
    </row>
    <row r="190" spans="1:33" ht="30.75" customHeight="1" x14ac:dyDescent="0.5">
      <c r="A190" s="215"/>
      <c r="B190" s="216"/>
      <c r="C190" s="216"/>
      <c r="D190" s="216"/>
      <c r="E190" s="216"/>
      <c r="F190" s="216"/>
      <c r="G190" s="216"/>
      <c r="H190" s="216"/>
      <c r="I190" s="216"/>
      <c r="J190" s="216"/>
      <c r="K190" s="216"/>
      <c r="L190" s="217"/>
      <c r="M190" s="224"/>
      <c r="N190" s="225"/>
      <c r="O190" s="225"/>
      <c r="P190" s="225"/>
      <c r="Q190" s="225"/>
      <c r="R190" s="225"/>
      <c r="S190" s="225"/>
      <c r="T190" s="225"/>
      <c r="U190" s="225"/>
      <c r="V190" s="225"/>
      <c r="W190" s="225"/>
      <c r="X190" s="225"/>
      <c r="Y190" s="225"/>
      <c r="Z190" s="225"/>
      <c r="AA190" s="225"/>
      <c r="AB190" s="225"/>
      <c r="AC190" s="225"/>
      <c r="AD190" s="225"/>
      <c r="AE190" s="225"/>
      <c r="AF190" s="226"/>
    </row>
    <row r="191" spans="1:33" ht="30.75" customHeight="1" x14ac:dyDescent="0.5">
      <c r="A191" s="215"/>
      <c r="B191" s="216"/>
      <c r="C191" s="216"/>
      <c r="D191" s="216"/>
      <c r="E191" s="216"/>
      <c r="F191" s="216"/>
      <c r="G191" s="216"/>
      <c r="H191" s="216"/>
      <c r="I191" s="216"/>
      <c r="J191" s="216"/>
      <c r="K191" s="216"/>
      <c r="L191" s="217"/>
      <c r="M191" s="224"/>
      <c r="N191" s="225"/>
      <c r="O191" s="225"/>
      <c r="P191" s="225"/>
      <c r="Q191" s="225"/>
      <c r="R191" s="225"/>
      <c r="S191" s="225"/>
      <c r="T191" s="225"/>
      <c r="U191" s="225"/>
      <c r="V191" s="225"/>
      <c r="W191" s="225"/>
      <c r="X191" s="225"/>
      <c r="Y191" s="225"/>
      <c r="Z191" s="225"/>
      <c r="AA191" s="225"/>
      <c r="AB191" s="225"/>
      <c r="AC191" s="225"/>
      <c r="AD191" s="225"/>
      <c r="AE191" s="225"/>
      <c r="AF191" s="226"/>
    </row>
    <row r="192" spans="1:33" ht="30.75" customHeight="1" x14ac:dyDescent="0.5">
      <c r="A192" s="215"/>
      <c r="B192" s="216"/>
      <c r="C192" s="216"/>
      <c r="D192" s="216"/>
      <c r="E192" s="216"/>
      <c r="F192" s="216"/>
      <c r="G192" s="216"/>
      <c r="H192" s="216"/>
      <c r="I192" s="216"/>
      <c r="J192" s="216"/>
      <c r="K192" s="216"/>
      <c r="L192" s="217"/>
      <c r="M192" s="224"/>
      <c r="N192" s="225"/>
      <c r="O192" s="225"/>
      <c r="P192" s="225"/>
      <c r="Q192" s="225"/>
      <c r="R192" s="225"/>
      <c r="S192" s="225"/>
      <c r="T192" s="225"/>
      <c r="U192" s="225"/>
      <c r="V192" s="225"/>
      <c r="W192" s="225"/>
      <c r="X192" s="225"/>
      <c r="Y192" s="225"/>
      <c r="Z192" s="225"/>
      <c r="AA192" s="225"/>
      <c r="AB192" s="225"/>
      <c r="AC192" s="225"/>
      <c r="AD192" s="225"/>
      <c r="AE192" s="225"/>
      <c r="AF192" s="226"/>
    </row>
    <row r="193" spans="1:32" ht="30.75" customHeight="1" x14ac:dyDescent="0.5">
      <c r="A193" s="215"/>
      <c r="B193" s="216"/>
      <c r="C193" s="216"/>
      <c r="D193" s="216"/>
      <c r="E193" s="216"/>
      <c r="F193" s="216"/>
      <c r="G193" s="216"/>
      <c r="H193" s="216"/>
      <c r="I193" s="216"/>
      <c r="J193" s="216"/>
      <c r="K193" s="216"/>
      <c r="L193" s="217"/>
      <c r="M193" s="224"/>
      <c r="N193" s="225"/>
      <c r="O193" s="225"/>
      <c r="P193" s="225"/>
      <c r="Q193" s="225"/>
      <c r="R193" s="225"/>
      <c r="S193" s="225"/>
      <c r="T193" s="225"/>
      <c r="U193" s="225"/>
      <c r="V193" s="225"/>
      <c r="W193" s="225"/>
      <c r="X193" s="225"/>
      <c r="Y193" s="225"/>
      <c r="Z193" s="225"/>
      <c r="AA193" s="225"/>
      <c r="AB193" s="225"/>
      <c r="AC193" s="225"/>
      <c r="AD193" s="225"/>
      <c r="AE193" s="225"/>
      <c r="AF193" s="226"/>
    </row>
    <row r="194" spans="1:32" ht="30.75" customHeight="1" x14ac:dyDescent="0.5">
      <c r="A194" s="215"/>
      <c r="B194" s="216"/>
      <c r="C194" s="216"/>
      <c r="D194" s="216"/>
      <c r="E194" s="216"/>
      <c r="F194" s="216"/>
      <c r="G194" s="216"/>
      <c r="H194" s="216"/>
      <c r="I194" s="216"/>
      <c r="J194" s="216"/>
      <c r="K194" s="216"/>
      <c r="L194" s="217"/>
      <c r="M194" s="224"/>
      <c r="N194" s="225"/>
      <c r="O194" s="225"/>
      <c r="P194" s="225"/>
      <c r="Q194" s="225"/>
      <c r="R194" s="225"/>
      <c r="S194" s="225"/>
      <c r="T194" s="225"/>
      <c r="U194" s="225"/>
      <c r="V194" s="225"/>
      <c r="W194" s="225"/>
      <c r="X194" s="225"/>
      <c r="Y194" s="225"/>
      <c r="Z194" s="225"/>
      <c r="AA194" s="225"/>
      <c r="AB194" s="225"/>
      <c r="AC194" s="225"/>
      <c r="AD194" s="225"/>
      <c r="AE194" s="225"/>
      <c r="AF194" s="226"/>
    </row>
    <row r="195" spans="1:32" ht="30.75" customHeight="1" x14ac:dyDescent="0.5">
      <c r="A195" s="215"/>
      <c r="B195" s="216"/>
      <c r="C195" s="216"/>
      <c r="D195" s="216"/>
      <c r="E195" s="216"/>
      <c r="F195" s="216"/>
      <c r="G195" s="216"/>
      <c r="H195" s="216"/>
      <c r="I195" s="216"/>
      <c r="J195" s="216"/>
      <c r="K195" s="216"/>
      <c r="L195" s="217"/>
      <c r="M195" s="224"/>
      <c r="N195" s="225"/>
      <c r="O195" s="225"/>
      <c r="P195" s="225"/>
      <c r="Q195" s="225"/>
      <c r="R195" s="225"/>
      <c r="S195" s="225"/>
      <c r="T195" s="225"/>
      <c r="U195" s="225"/>
      <c r="V195" s="225"/>
      <c r="W195" s="225"/>
      <c r="X195" s="225"/>
      <c r="Y195" s="225"/>
      <c r="Z195" s="225"/>
      <c r="AA195" s="225"/>
      <c r="AB195" s="225"/>
      <c r="AC195" s="225"/>
      <c r="AD195" s="225"/>
      <c r="AE195" s="225"/>
      <c r="AF195" s="226"/>
    </row>
    <row r="196" spans="1:32" ht="30.75" customHeight="1" x14ac:dyDescent="0.5">
      <c r="A196" s="215"/>
      <c r="B196" s="216"/>
      <c r="C196" s="216"/>
      <c r="D196" s="216"/>
      <c r="E196" s="216"/>
      <c r="F196" s="216"/>
      <c r="G196" s="216"/>
      <c r="H196" s="216"/>
      <c r="I196" s="216"/>
      <c r="J196" s="216"/>
      <c r="K196" s="216"/>
      <c r="L196" s="217"/>
      <c r="M196" s="224"/>
      <c r="N196" s="225"/>
      <c r="O196" s="225"/>
      <c r="P196" s="225"/>
      <c r="Q196" s="225"/>
      <c r="R196" s="225"/>
      <c r="S196" s="225"/>
      <c r="T196" s="225"/>
      <c r="U196" s="225"/>
      <c r="V196" s="225"/>
      <c r="W196" s="225"/>
      <c r="X196" s="225"/>
      <c r="Y196" s="225"/>
      <c r="Z196" s="225"/>
      <c r="AA196" s="225"/>
      <c r="AB196" s="225"/>
      <c r="AC196" s="225"/>
      <c r="AD196" s="225"/>
      <c r="AE196" s="225"/>
      <c r="AF196" s="226"/>
    </row>
    <row r="197" spans="1:32" ht="30.75" customHeight="1" x14ac:dyDescent="0.5">
      <c r="A197" s="215"/>
      <c r="B197" s="216"/>
      <c r="C197" s="216"/>
      <c r="D197" s="216"/>
      <c r="E197" s="216"/>
      <c r="F197" s="216"/>
      <c r="G197" s="216"/>
      <c r="H197" s="216"/>
      <c r="I197" s="216"/>
      <c r="J197" s="216"/>
      <c r="K197" s="216"/>
      <c r="L197" s="217"/>
      <c r="M197" s="224"/>
      <c r="N197" s="225"/>
      <c r="O197" s="225"/>
      <c r="P197" s="225"/>
      <c r="Q197" s="225"/>
      <c r="R197" s="225"/>
      <c r="S197" s="225"/>
      <c r="T197" s="225"/>
      <c r="U197" s="225"/>
      <c r="V197" s="225"/>
      <c r="W197" s="225"/>
      <c r="X197" s="225"/>
      <c r="Y197" s="225"/>
      <c r="Z197" s="225"/>
      <c r="AA197" s="225"/>
      <c r="AB197" s="225"/>
      <c r="AC197" s="225"/>
      <c r="AD197" s="225"/>
      <c r="AE197" s="225"/>
      <c r="AF197" s="226"/>
    </row>
    <row r="198" spans="1:32" ht="30.75" customHeight="1" x14ac:dyDescent="0.5">
      <c r="A198" s="215"/>
      <c r="B198" s="216"/>
      <c r="C198" s="216"/>
      <c r="D198" s="216"/>
      <c r="E198" s="216"/>
      <c r="F198" s="216"/>
      <c r="G198" s="216"/>
      <c r="H198" s="216"/>
      <c r="I198" s="216"/>
      <c r="J198" s="216"/>
      <c r="K198" s="216"/>
      <c r="L198" s="217"/>
      <c r="M198" s="224"/>
      <c r="N198" s="225"/>
      <c r="O198" s="225"/>
      <c r="P198" s="225"/>
      <c r="Q198" s="225"/>
      <c r="R198" s="225"/>
      <c r="S198" s="225"/>
      <c r="T198" s="225"/>
      <c r="U198" s="225"/>
      <c r="V198" s="225"/>
      <c r="W198" s="225"/>
      <c r="X198" s="225"/>
      <c r="Y198" s="225"/>
      <c r="Z198" s="225"/>
      <c r="AA198" s="225"/>
      <c r="AB198" s="225"/>
      <c r="AC198" s="225"/>
      <c r="AD198" s="225"/>
      <c r="AE198" s="225"/>
      <c r="AF198" s="226"/>
    </row>
    <row r="199" spans="1:32" ht="30.75" customHeight="1" x14ac:dyDescent="0.5">
      <c r="A199" s="215"/>
      <c r="B199" s="216"/>
      <c r="C199" s="216"/>
      <c r="D199" s="216"/>
      <c r="E199" s="216"/>
      <c r="F199" s="216"/>
      <c r="G199" s="216"/>
      <c r="H199" s="216"/>
      <c r="I199" s="216"/>
      <c r="J199" s="216"/>
      <c r="K199" s="216"/>
      <c r="L199" s="217"/>
      <c r="M199" s="224"/>
      <c r="N199" s="225"/>
      <c r="O199" s="225"/>
      <c r="P199" s="225"/>
      <c r="Q199" s="225"/>
      <c r="R199" s="225"/>
      <c r="S199" s="225"/>
      <c r="T199" s="225"/>
      <c r="U199" s="225"/>
      <c r="V199" s="225"/>
      <c r="W199" s="225"/>
      <c r="X199" s="225"/>
      <c r="Y199" s="225"/>
      <c r="Z199" s="225"/>
      <c r="AA199" s="225"/>
      <c r="AB199" s="225"/>
      <c r="AC199" s="225"/>
      <c r="AD199" s="225"/>
      <c r="AE199" s="225"/>
      <c r="AF199" s="226"/>
    </row>
    <row r="200" spans="1:32" ht="30.75" customHeight="1" x14ac:dyDescent="0.5">
      <c r="A200" s="215"/>
      <c r="B200" s="216"/>
      <c r="C200" s="216"/>
      <c r="D200" s="216"/>
      <c r="E200" s="216"/>
      <c r="F200" s="216"/>
      <c r="G200" s="216"/>
      <c r="H200" s="216"/>
      <c r="I200" s="216"/>
      <c r="J200" s="216"/>
      <c r="K200" s="216"/>
      <c r="L200" s="217"/>
      <c r="M200" s="224"/>
      <c r="N200" s="225"/>
      <c r="O200" s="225"/>
      <c r="P200" s="225"/>
      <c r="Q200" s="225"/>
      <c r="R200" s="225"/>
      <c r="S200" s="225"/>
      <c r="T200" s="225"/>
      <c r="U200" s="225"/>
      <c r="V200" s="225"/>
      <c r="W200" s="225"/>
      <c r="X200" s="225"/>
      <c r="Y200" s="225"/>
      <c r="Z200" s="225"/>
      <c r="AA200" s="225"/>
      <c r="AB200" s="225"/>
      <c r="AC200" s="225"/>
      <c r="AD200" s="225"/>
      <c r="AE200" s="225"/>
      <c r="AF200" s="226"/>
    </row>
    <row r="201" spans="1:32" ht="30.75" customHeight="1" x14ac:dyDescent="0.5">
      <c r="A201" s="215"/>
      <c r="B201" s="216"/>
      <c r="C201" s="216"/>
      <c r="D201" s="216"/>
      <c r="E201" s="216"/>
      <c r="F201" s="216"/>
      <c r="G201" s="216"/>
      <c r="H201" s="216"/>
      <c r="I201" s="216"/>
      <c r="J201" s="216"/>
      <c r="K201" s="216"/>
      <c r="L201" s="217"/>
      <c r="M201" s="224"/>
      <c r="N201" s="225"/>
      <c r="O201" s="225"/>
      <c r="P201" s="225"/>
      <c r="Q201" s="225"/>
      <c r="R201" s="225"/>
      <c r="S201" s="225"/>
      <c r="T201" s="225"/>
      <c r="U201" s="225"/>
      <c r="V201" s="225"/>
      <c r="W201" s="225"/>
      <c r="X201" s="225"/>
      <c r="Y201" s="225"/>
      <c r="Z201" s="225"/>
      <c r="AA201" s="225"/>
      <c r="AB201" s="225"/>
      <c r="AC201" s="225"/>
      <c r="AD201" s="225"/>
      <c r="AE201" s="225"/>
      <c r="AF201" s="226"/>
    </row>
    <row r="202" spans="1:32" ht="30.75" customHeight="1" x14ac:dyDescent="0.5">
      <c r="A202" s="215"/>
      <c r="B202" s="216"/>
      <c r="C202" s="216"/>
      <c r="D202" s="216"/>
      <c r="E202" s="216"/>
      <c r="F202" s="216"/>
      <c r="G202" s="216"/>
      <c r="H202" s="216"/>
      <c r="I202" s="216"/>
      <c r="J202" s="216"/>
      <c r="K202" s="216"/>
      <c r="L202" s="217"/>
      <c r="M202" s="224"/>
      <c r="N202" s="225"/>
      <c r="O202" s="225"/>
      <c r="P202" s="225"/>
      <c r="Q202" s="225"/>
      <c r="R202" s="225"/>
      <c r="S202" s="225"/>
      <c r="T202" s="225"/>
      <c r="U202" s="225"/>
      <c r="V202" s="225"/>
      <c r="W202" s="225"/>
      <c r="X202" s="225"/>
      <c r="Y202" s="225"/>
      <c r="Z202" s="225"/>
      <c r="AA202" s="225"/>
      <c r="AB202" s="225"/>
      <c r="AC202" s="225"/>
      <c r="AD202" s="225"/>
      <c r="AE202" s="225"/>
      <c r="AF202" s="226"/>
    </row>
    <row r="203" spans="1:32" ht="30.75" customHeight="1" x14ac:dyDescent="0.5">
      <c r="A203" s="215"/>
      <c r="B203" s="216"/>
      <c r="C203" s="216"/>
      <c r="D203" s="216"/>
      <c r="E203" s="216"/>
      <c r="F203" s="216"/>
      <c r="G203" s="216"/>
      <c r="H203" s="216"/>
      <c r="I203" s="216"/>
      <c r="J203" s="216"/>
      <c r="K203" s="216"/>
      <c r="L203" s="217"/>
      <c r="M203" s="224"/>
      <c r="N203" s="225"/>
      <c r="O203" s="225"/>
      <c r="P203" s="225"/>
      <c r="Q203" s="225"/>
      <c r="R203" s="225"/>
      <c r="S203" s="225"/>
      <c r="T203" s="225"/>
      <c r="U203" s="225"/>
      <c r="V203" s="225"/>
      <c r="W203" s="225"/>
      <c r="X203" s="225"/>
      <c r="Y203" s="225"/>
      <c r="Z203" s="225"/>
      <c r="AA203" s="225"/>
      <c r="AB203" s="225"/>
      <c r="AC203" s="225"/>
      <c r="AD203" s="225"/>
      <c r="AE203" s="225"/>
      <c r="AF203" s="226"/>
    </row>
    <row r="204" spans="1:32" ht="30.75" customHeight="1" x14ac:dyDescent="0.5">
      <c r="A204" s="215"/>
      <c r="B204" s="216"/>
      <c r="C204" s="216"/>
      <c r="D204" s="216"/>
      <c r="E204" s="216"/>
      <c r="F204" s="216"/>
      <c r="G204" s="216"/>
      <c r="H204" s="216"/>
      <c r="I204" s="216"/>
      <c r="J204" s="216"/>
      <c r="K204" s="216"/>
      <c r="L204" s="217"/>
      <c r="M204" s="224"/>
      <c r="N204" s="225"/>
      <c r="O204" s="225"/>
      <c r="P204" s="225"/>
      <c r="Q204" s="225"/>
      <c r="R204" s="225"/>
      <c r="S204" s="225"/>
      <c r="T204" s="225"/>
      <c r="U204" s="225"/>
      <c r="V204" s="225"/>
      <c r="W204" s="225"/>
      <c r="X204" s="225"/>
      <c r="Y204" s="225"/>
      <c r="Z204" s="225"/>
      <c r="AA204" s="225"/>
      <c r="AB204" s="225"/>
      <c r="AC204" s="225"/>
      <c r="AD204" s="225"/>
      <c r="AE204" s="225"/>
      <c r="AF204" s="226"/>
    </row>
    <row r="205" spans="1:32" ht="30.75" customHeight="1" x14ac:dyDescent="0.5">
      <c r="A205" s="215"/>
      <c r="B205" s="216"/>
      <c r="C205" s="216"/>
      <c r="D205" s="216"/>
      <c r="E205" s="216"/>
      <c r="F205" s="216"/>
      <c r="G205" s="216"/>
      <c r="H205" s="216"/>
      <c r="I205" s="216"/>
      <c r="J205" s="216"/>
      <c r="K205" s="216"/>
      <c r="L205" s="217"/>
      <c r="M205" s="224"/>
      <c r="N205" s="225"/>
      <c r="O205" s="225"/>
      <c r="P205" s="225"/>
      <c r="Q205" s="225"/>
      <c r="R205" s="225"/>
      <c r="S205" s="225"/>
      <c r="T205" s="225"/>
      <c r="U205" s="225"/>
      <c r="V205" s="225"/>
      <c r="W205" s="225"/>
      <c r="X205" s="225"/>
      <c r="Y205" s="225"/>
      <c r="Z205" s="225"/>
      <c r="AA205" s="225"/>
      <c r="AB205" s="225"/>
      <c r="AC205" s="225"/>
      <c r="AD205" s="225"/>
      <c r="AE205" s="225"/>
      <c r="AF205" s="226"/>
    </row>
    <row r="206" spans="1:32" ht="30.75" customHeight="1" x14ac:dyDescent="0.5">
      <c r="A206" s="215"/>
      <c r="B206" s="216"/>
      <c r="C206" s="216"/>
      <c r="D206" s="216"/>
      <c r="E206" s="216"/>
      <c r="F206" s="216"/>
      <c r="G206" s="216"/>
      <c r="H206" s="216"/>
      <c r="I206" s="216"/>
      <c r="J206" s="216"/>
      <c r="K206" s="216"/>
      <c r="L206" s="217"/>
      <c r="M206" s="224"/>
      <c r="N206" s="225"/>
      <c r="O206" s="225"/>
      <c r="P206" s="225"/>
      <c r="Q206" s="225"/>
      <c r="R206" s="225"/>
      <c r="S206" s="225"/>
      <c r="T206" s="225"/>
      <c r="U206" s="225"/>
      <c r="V206" s="225"/>
      <c r="W206" s="225"/>
      <c r="X206" s="225"/>
      <c r="Y206" s="225"/>
      <c r="Z206" s="225"/>
      <c r="AA206" s="225"/>
      <c r="AB206" s="225"/>
      <c r="AC206" s="225"/>
      <c r="AD206" s="225"/>
      <c r="AE206" s="225"/>
      <c r="AF206" s="226"/>
    </row>
    <row r="207" spans="1:32" ht="30.75" customHeight="1" x14ac:dyDescent="0.5">
      <c r="A207" s="215"/>
      <c r="B207" s="216"/>
      <c r="C207" s="216"/>
      <c r="D207" s="216"/>
      <c r="E207" s="216"/>
      <c r="F207" s="216"/>
      <c r="G207" s="216"/>
      <c r="H207" s="216"/>
      <c r="I207" s="216"/>
      <c r="J207" s="216"/>
      <c r="K207" s="216"/>
      <c r="L207" s="217"/>
      <c r="M207" s="224"/>
      <c r="N207" s="225"/>
      <c r="O207" s="225"/>
      <c r="P207" s="225"/>
      <c r="Q207" s="225"/>
      <c r="R207" s="225"/>
      <c r="S207" s="225"/>
      <c r="T207" s="225"/>
      <c r="U207" s="225"/>
      <c r="V207" s="225"/>
      <c r="W207" s="225"/>
      <c r="X207" s="225"/>
      <c r="Y207" s="225"/>
      <c r="Z207" s="225"/>
      <c r="AA207" s="225"/>
      <c r="AB207" s="225"/>
      <c r="AC207" s="225"/>
      <c r="AD207" s="225"/>
      <c r="AE207" s="225"/>
      <c r="AF207" s="226"/>
    </row>
    <row r="208" spans="1:32" ht="30.75" customHeight="1" x14ac:dyDescent="0.5">
      <c r="A208" s="215"/>
      <c r="B208" s="216"/>
      <c r="C208" s="216"/>
      <c r="D208" s="216"/>
      <c r="E208" s="216"/>
      <c r="F208" s="216"/>
      <c r="G208" s="216"/>
      <c r="H208" s="216"/>
      <c r="I208" s="216"/>
      <c r="J208" s="216"/>
      <c r="K208" s="216"/>
      <c r="L208" s="217"/>
      <c r="M208" s="224"/>
      <c r="N208" s="225"/>
      <c r="O208" s="225"/>
      <c r="P208" s="225"/>
      <c r="Q208" s="225"/>
      <c r="R208" s="225"/>
      <c r="S208" s="225"/>
      <c r="T208" s="225"/>
      <c r="U208" s="225"/>
      <c r="V208" s="225"/>
      <c r="W208" s="225"/>
      <c r="X208" s="225"/>
      <c r="Y208" s="225"/>
      <c r="Z208" s="225"/>
      <c r="AA208" s="225"/>
      <c r="AB208" s="225"/>
      <c r="AC208" s="225"/>
      <c r="AD208" s="225"/>
      <c r="AE208" s="225"/>
      <c r="AF208" s="226"/>
    </row>
    <row r="209" spans="1:32" ht="30.75" customHeight="1" x14ac:dyDescent="0.5">
      <c r="A209" s="215"/>
      <c r="B209" s="216"/>
      <c r="C209" s="216"/>
      <c r="D209" s="216"/>
      <c r="E209" s="216"/>
      <c r="F209" s="216"/>
      <c r="G209" s="216"/>
      <c r="H209" s="216"/>
      <c r="I209" s="216"/>
      <c r="J209" s="216"/>
      <c r="K209" s="216"/>
      <c r="L209" s="217"/>
      <c r="M209" s="224"/>
      <c r="N209" s="225"/>
      <c r="O209" s="225"/>
      <c r="P209" s="225"/>
      <c r="Q209" s="225"/>
      <c r="R209" s="225"/>
      <c r="S209" s="225"/>
      <c r="T209" s="225"/>
      <c r="U209" s="225"/>
      <c r="V209" s="225"/>
      <c r="W209" s="225"/>
      <c r="X209" s="225"/>
      <c r="Y209" s="225"/>
      <c r="Z209" s="225"/>
      <c r="AA209" s="225"/>
      <c r="AB209" s="225"/>
      <c r="AC209" s="225"/>
      <c r="AD209" s="225"/>
      <c r="AE209" s="225"/>
      <c r="AF209" s="226"/>
    </row>
    <row r="210" spans="1:32" ht="30.75" customHeight="1" x14ac:dyDescent="0.5">
      <c r="A210" s="215"/>
      <c r="B210" s="216"/>
      <c r="C210" s="216"/>
      <c r="D210" s="216"/>
      <c r="E210" s="216"/>
      <c r="F210" s="216"/>
      <c r="G210" s="216"/>
      <c r="H210" s="216"/>
      <c r="I210" s="216"/>
      <c r="J210" s="216"/>
      <c r="K210" s="216"/>
      <c r="L210" s="217"/>
      <c r="M210" s="224"/>
      <c r="N210" s="225"/>
      <c r="O210" s="225"/>
      <c r="P210" s="225"/>
      <c r="Q210" s="225"/>
      <c r="R210" s="225"/>
      <c r="S210" s="225"/>
      <c r="T210" s="225"/>
      <c r="U210" s="225"/>
      <c r="V210" s="225"/>
      <c r="W210" s="225"/>
      <c r="X210" s="225"/>
      <c r="Y210" s="225"/>
      <c r="Z210" s="225"/>
      <c r="AA210" s="225"/>
      <c r="AB210" s="225"/>
      <c r="AC210" s="225"/>
      <c r="AD210" s="225"/>
      <c r="AE210" s="225"/>
      <c r="AF210" s="226"/>
    </row>
    <row r="211" spans="1:32" ht="30.75" customHeight="1" x14ac:dyDescent="0.5">
      <c r="A211" s="215"/>
      <c r="B211" s="216"/>
      <c r="C211" s="216"/>
      <c r="D211" s="216"/>
      <c r="E211" s="216"/>
      <c r="F211" s="216"/>
      <c r="G211" s="216"/>
      <c r="H211" s="216"/>
      <c r="I211" s="216"/>
      <c r="J211" s="216"/>
      <c r="K211" s="216"/>
      <c r="L211" s="217"/>
      <c r="M211" s="224"/>
      <c r="N211" s="225"/>
      <c r="O211" s="225"/>
      <c r="P211" s="225"/>
      <c r="Q211" s="225"/>
      <c r="R211" s="225"/>
      <c r="S211" s="225"/>
      <c r="T211" s="225"/>
      <c r="U211" s="225"/>
      <c r="V211" s="225"/>
      <c r="W211" s="225"/>
      <c r="X211" s="225"/>
      <c r="Y211" s="225"/>
      <c r="Z211" s="225"/>
      <c r="AA211" s="225"/>
      <c r="AB211" s="225"/>
      <c r="AC211" s="225"/>
      <c r="AD211" s="225"/>
      <c r="AE211" s="225"/>
      <c r="AF211" s="226"/>
    </row>
    <row r="212" spans="1:32" ht="30.75" customHeight="1" x14ac:dyDescent="0.5">
      <c r="A212" s="215"/>
      <c r="B212" s="216"/>
      <c r="C212" s="216"/>
      <c r="D212" s="216"/>
      <c r="E212" s="216"/>
      <c r="F212" s="216"/>
      <c r="G212" s="216"/>
      <c r="H212" s="216"/>
      <c r="I212" s="216"/>
      <c r="J212" s="216"/>
      <c r="K212" s="216"/>
      <c r="L212" s="217"/>
      <c r="M212" s="224"/>
      <c r="N212" s="225"/>
      <c r="O212" s="225"/>
      <c r="P212" s="225"/>
      <c r="Q212" s="225"/>
      <c r="R212" s="225"/>
      <c r="S212" s="225"/>
      <c r="T212" s="225"/>
      <c r="U212" s="225"/>
      <c r="V212" s="225"/>
      <c r="W212" s="225"/>
      <c r="X212" s="225"/>
      <c r="Y212" s="225"/>
      <c r="Z212" s="225"/>
      <c r="AA212" s="225"/>
      <c r="AB212" s="225"/>
      <c r="AC212" s="225"/>
      <c r="AD212" s="225"/>
      <c r="AE212" s="225"/>
      <c r="AF212" s="226"/>
    </row>
    <row r="213" spans="1:32" ht="30.75" customHeight="1" x14ac:dyDescent="0.5">
      <c r="A213" s="215"/>
      <c r="B213" s="216"/>
      <c r="C213" s="216"/>
      <c r="D213" s="216"/>
      <c r="E213" s="216"/>
      <c r="F213" s="216"/>
      <c r="G213" s="216"/>
      <c r="H213" s="216"/>
      <c r="I213" s="216"/>
      <c r="J213" s="216"/>
      <c r="K213" s="216"/>
      <c r="L213" s="217"/>
      <c r="M213" s="224"/>
      <c r="N213" s="225"/>
      <c r="O213" s="225"/>
      <c r="P213" s="225"/>
      <c r="Q213" s="225"/>
      <c r="R213" s="225"/>
      <c r="S213" s="225"/>
      <c r="T213" s="225"/>
      <c r="U213" s="225"/>
      <c r="V213" s="225"/>
      <c r="W213" s="225"/>
      <c r="X213" s="225"/>
      <c r="Y213" s="225"/>
      <c r="Z213" s="225"/>
      <c r="AA213" s="225"/>
      <c r="AB213" s="225"/>
      <c r="AC213" s="225"/>
      <c r="AD213" s="225"/>
      <c r="AE213" s="225"/>
      <c r="AF213" s="226"/>
    </row>
    <row r="214" spans="1:32" ht="30.75" customHeight="1" x14ac:dyDescent="0.5">
      <c r="A214" s="215"/>
      <c r="B214" s="216"/>
      <c r="C214" s="216"/>
      <c r="D214" s="216"/>
      <c r="E214" s="216"/>
      <c r="F214" s="216"/>
      <c r="G214" s="216"/>
      <c r="H214" s="216"/>
      <c r="I214" s="216"/>
      <c r="J214" s="216"/>
      <c r="K214" s="216"/>
      <c r="L214" s="217"/>
      <c r="M214" s="224"/>
      <c r="N214" s="225"/>
      <c r="O214" s="225"/>
      <c r="P214" s="225"/>
      <c r="Q214" s="225"/>
      <c r="R214" s="225"/>
      <c r="S214" s="225"/>
      <c r="T214" s="225"/>
      <c r="U214" s="225"/>
      <c r="V214" s="225"/>
      <c r="W214" s="225"/>
      <c r="X214" s="225"/>
      <c r="Y214" s="225"/>
      <c r="Z214" s="225"/>
      <c r="AA214" s="225"/>
      <c r="AB214" s="225"/>
      <c r="AC214" s="225"/>
      <c r="AD214" s="225"/>
      <c r="AE214" s="225"/>
      <c r="AF214" s="226"/>
    </row>
    <row r="215" spans="1:32" ht="30.75" customHeight="1" x14ac:dyDescent="0.5">
      <c r="A215" s="215"/>
      <c r="B215" s="216"/>
      <c r="C215" s="216"/>
      <c r="D215" s="216"/>
      <c r="E215" s="216"/>
      <c r="F215" s="216"/>
      <c r="G215" s="216"/>
      <c r="H215" s="216"/>
      <c r="I215" s="216"/>
      <c r="J215" s="216"/>
      <c r="K215" s="216"/>
      <c r="L215" s="217"/>
      <c r="M215" s="224"/>
      <c r="N215" s="225"/>
      <c r="O215" s="225"/>
      <c r="P215" s="225"/>
      <c r="Q215" s="225"/>
      <c r="R215" s="225"/>
      <c r="S215" s="225"/>
      <c r="T215" s="225"/>
      <c r="U215" s="225"/>
      <c r="V215" s="225"/>
      <c r="W215" s="225"/>
      <c r="X215" s="225"/>
      <c r="Y215" s="225"/>
      <c r="Z215" s="225"/>
      <c r="AA215" s="225"/>
      <c r="AB215" s="225"/>
      <c r="AC215" s="225"/>
      <c r="AD215" s="225"/>
      <c r="AE215" s="225"/>
      <c r="AF215" s="226"/>
    </row>
    <row r="216" spans="1:32" ht="30.75" customHeight="1" x14ac:dyDescent="0.5">
      <c r="A216" s="215"/>
      <c r="B216" s="216"/>
      <c r="C216" s="216"/>
      <c r="D216" s="216"/>
      <c r="E216" s="216"/>
      <c r="F216" s="216"/>
      <c r="G216" s="216"/>
      <c r="H216" s="216"/>
      <c r="I216" s="216"/>
      <c r="J216" s="216"/>
      <c r="K216" s="216"/>
      <c r="L216" s="217"/>
      <c r="M216" s="224"/>
      <c r="N216" s="225"/>
      <c r="O216" s="225"/>
      <c r="P216" s="225"/>
      <c r="Q216" s="225"/>
      <c r="R216" s="225"/>
      <c r="S216" s="225"/>
      <c r="T216" s="225"/>
      <c r="U216" s="225"/>
      <c r="V216" s="225"/>
      <c r="W216" s="225"/>
      <c r="X216" s="225"/>
      <c r="Y216" s="225"/>
      <c r="Z216" s="225"/>
      <c r="AA216" s="225"/>
      <c r="AB216" s="225"/>
      <c r="AC216" s="225"/>
      <c r="AD216" s="225"/>
      <c r="AE216" s="225"/>
      <c r="AF216" s="226"/>
    </row>
    <row r="217" spans="1:32" ht="30.75" customHeight="1" x14ac:dyDescent="0.5">
      <c r="A217" s="215"/>
      <c r="B217" s="216"/>
      <c r="C217" s="216"/>
      <c r="D217" s="216"/>
      <c r="E217" s="216"/>
      <c r="F217" s="216"/>
      <c r="G217" s="216"/>
      <c r="H217" s="216"/>
      <c r="I217" s="216"/>
      <c r="J217" s="216"/>
      <c r="K217" s="216"/>
      <c r="L217" s="217"/>
      <c r="M217" s="224"/>
      <c r="N217" s="225"/>
      <c r="O217" s="225"/>
      <c r="P217" s="225"/>
      <c r="Q217" s="225"/>
      <c r="R217" s="225"/>
      <c r="S217" s="225"/>
      <c r="T217" s="225"/>
      <c r="U217" s="225"/>
      <c r="V217" s="225"/>
      <c r="W217" s="225"/>
      <c r="X217" s="225"/>
      <c r="Y217" s="225"/>
      <c r="Z217" s="225"/>
      <c r="AA217" s="225"/>
      <c r="AB217" s="225"/>
      <c r="AC217" s="225"/>
      <c r="AD217" s="225"/>
      <c r="AE217" s="225"/>
      <c r="AF217" s="226"/>
    </row>
    <row r="218" spans="1:32" ht="30.75" customHeight="1" thickBot="1" x14ac:dyDescent="0.55000000000000004">
      <c r="A218" s="218"/>
      <c r="B218" s="219"/>
      <c r="C218" s="219"/>
      <c r="D218" s="219"/>
      <c r="E218" s="219"/>
      <c r="F218" s="219"/>
      <c r="G218" s="219"/>
      <c r="H218" s="219"/>
      <c r="I218" s="219"/>
      <c r="J218" s="219"/>
      <c r="K218" s="219"/>
      <c r="L218" s="220"/>
      <c r="M218" s="227"/>
      <c r="N218" s="228"/>
      <c r="O218" s="228"/>
      <c r="P218" s="228"/>
      <c r="Q218" s="228"/>
      <c r="R218" s="228"/>
      <c r="S218" s="228"/>
      <c r="T218" s="228"/>
      <c r="U218" s="228"/>
      <c r="V218" s="228"/>
      <c r="W218" s="228"/>
      <c r="X218" s="228"/>
      <c r="Y218" s="228"/>
      <c r="Z218" s="228"/>
      <c r="AA218" s="228"/>
      <c r="AB218" s="228"/>
      <c r="AC218" s="228"/>
      <c r="AD218" s="228"/>
      <c r="AE218" s="228"/>
      <c r="AF218" s="229"/>
    </row>
  </sheetData>
  <sheetProtection selectLockedCells="1"/>
  <mergeCells count="208">
    <mergeCell ref="A76:AF76"/>
    <mergeCell ref="A79:A80"/>
    <mergeCell ref="A91:A93"/>
    <mergeCell ref="A94:AF94"/>
    <mergeCell ref="A95:A96"/>
    <mergeCell ref="B95:B96"/>
    <mergeCell ref="C95:C96"/>
    <mergeCell ref="D95:E95"/>
    <mergeCell ref="F95:G95"/>
    <mergeCell ref="H95:I95"/>
    <mergeCell ref="J95:K95"/>
    <mergeCell ref="L95:M95"/>
    <mergeCell ref="N95:O95"/>
    <mergeCell ref="P95:Q95"/>
    <mergeCell ref="R95:S95"/>
    <mergeCell ref="T95:U95"/>
    <mergeCell ref="V95:W95"/>
    <mergeCell ref="X95:Y95"/>
    <mergeCell ref="Z95:AA95"/>
    <mergeCell ref="AB95:AB96"/>
    <mergeCell ref="AC95:AC96"/>
    <mergeCell ref="AE95:AE96"/>
    <mergeCell ref="P77:Q77"/>
    <mergeCell ref="R77:S77"/>
    <mergeCell ref="T77:U77"/>
    <mergeCell ref="V77:W77"/>
    <mergeCell ref="X77:Y77"/>
    <mergeCell ref="Z77:AA77"/>
    <mergeCell ref="AB77:AB78"/>
    <mergeCell ref="AC77:AC78"/>
    <mergeCell ref="AE77:AE78"/>
    <mergeCell ref="A77:A78"/>
    <mergeCell ref="B77:B78"/>
    <mergeCell ref="C77:C78"/>
    <mergeCell ref="D77:E77"/>
    <mergeCell ref="F77:G77"/>
    <mergeCell ref="H77:I77"/>
    <mergeCell ref="J77:K77"/>
    <mergeCell ref="L77:M77"/>
    <mergeCell ref="N77:O77"/>
    <mergeCell ref="H43:I43"/>
    <mergeCell ref="D49:E49"/>
    <mergeCell ref="F49:G49"/>
    <mergeCell ref="H49:I49"/>
    <mergeCell ref="A51:A52"/>
    <mergeCell ref="A53:A54"/>
    <mergeCell ref="A55:A56"/>
    <mergeCell ref="A57:A58"/>
    <mergeCell ref="A59:A60"/>
    <mergeCell ref="A22:A26"/>
    <mergeCell ref="A27:A29"/>
    <mergeCell ref="A30:A32"/>
    <mergeCell ref="A33:A35"/>
    <mergeCell ref="A36:A38"/>
    <mergeCell ref="A39:A41"/>
    <mergeCell ref="A45:A47"/>
    <mergeCell ref="A42:AF42"/>
    <mergeCell ref="AC35:AC36"/>
    <mergeCell ref="AC39:AC40"/>
    <mergeCell ref="AC37:AC38"/>
    <mergeCell ref="A48:AF48"/>
    <mergeCell ref="AF45:AF47"/>
    <mergeCell ref="AF43:AF44"/>
    <mergeCell ref="AE43:AE44"/>
    <mergeCell ref="AD43:AD44"/>
    <mergeCell ref="AD45:AD47"/>
    <mergeCell ref="AB43:AB44"/>
    <mergeCell ref="AC43:AC44"/>
    <mergeCell ref="P43:Q43"/>
    <mergeCell ref="N43:O43"/>
    <mergeCell ref="L43:M43"/>
    <mergeCell ref="J43:K43"/>
    <mergeCell ref="Z43:AA43"/>
    <mergeCell ref="V43:W43"/>
    <mergeCell ref="X43:Y43"/>
    <mergeCell ref="T43:U43"/>
    <mergeCell ref="R43:S43"/>
    <mergeCell ref="C43:C44"/>
    <mergeCell ref="B43:B44"/>
    <mergeCell ref="A43:A44"/>
    <mergeCell ref="D43:E43"/>
    <mergeCell ref="F43:G43"/>
    <mergeCell ref="AF49:AF50"/>
    <mergeCell ref="AE49:AE50"/>
    <mergeCell ref="AD49:AD50"/>
    <mergeCell ref="AB49:AB50"/>
    <mergeCell ref="AC49:AC50"/>
    <mergeCell ref="T49:U49"/>
    <mergeCell ref="R49:S49"/>
    <mergeCell ref="P49:Q49"/>
    <mergeCell ref="N49:O49"/>
    <mergeCell ref="L49:M49"/>
    <mergeCell ref="V49:W49"/>
    <mergeCell ref="X49:Y49"/>
    <mergeCell ref="Z49:AA49"/>
    <mergeCell ref="J49:K49"/>
    <mergeCell ref="C49:C50"/>
    <mergeCell ref="B49:B50"/>
    <mergeCell ref="A49:A50"/>
    <mergeCell ref="A61:A62"/>
    <mergeCell ref="A63:A64"/>
    <mergeCell ref="A65:A66"/>
    <mergeCell ref="D68:E68"/>
    <mergeCell ref="F68:G68"/>
    <mergeCell ref="H68:I68"/>
    <mergeCell ref="J68:K68"/>
    <mergeCell ref="A141:AF141"/>
    <mergeCell ref="A143:A148"/>
    <mergeCell ref="A149:A154"/>
    <mergeCell ref="A155:AF155"/>
    <mergeCell ref="A68:A69"/>
    <mergeCell ref="B68:B69"/>
    <mergeCell ref="A11:A13"/>
    <mergeCell ref="A15:A17"/>
    <mergeCell ref="AD8:AD18"/>
    <mergeCell ref="AF8:AF18"/>
    <mergeCell ref="AE19:AE20"/>
    <mergeCell ref="D19:E19"/>
    <mergeCell ref="AE5:AE6"/>
    <mergeCell ref="A8:A10"/>
    <mergeCell ref="F19:G19"/>
    <mergeCell ref="N19:O19"/>
    <mergeCell ref="AD19:AD20"/>
    <mergeCell ref="B1:C1"/>
    <mergeCell ref="AC22:AC23"/>
    <mergeCell ref="AF19:AF20"/>
    <mergeCell ref="A21:AF21"/>
    <mergeCell ref="AC26:AC27"/>
    <mergeCell ref="AC31:AC32"/>
    <mergeCell ref="AC33:AC34"/>
    <mergeCell ref="F5:G5"/>
    <mergeCell ref="H5:I5"/>
    <mergeCell ref="J5:K5"/>
    <mergeCell ref="L5:M5"/>
    <mergeCell ref="N5:O5"/>
    <mergeCell ref="P5:Q5"/>
    <mergeCell ref="AC1:AF1"/>
    <mergeCell ref="X19:Y19"/>
    <mergeCell ref="Z19:AA19"/>
    <mergeCell ref="A2:AC2"/>
    <mergeCell ref="H19:I19"/>
    <mergeCell ref="V19:W19"/>
    <mergeCell ref="AC19:AC20"/>
    <mergeCell ref="AB19:AB20"/>
    <mergeCell ref="T19:U19"/>
    <mergeCell ref="J19:K19"/>
    <mergeCell ref="L19:M19"/>
    <mergeCell ref="R5:S5"/>
    <mergeCell ref="T5:U5"/>
    <mergeCell ref="V5:W5"/>
    <mergeCell ref="X5:Y5"/>
    <mergeCell ref="Z5:AA5"/>
    <mergeCell ref="AB5:AB6"/>
    <mergeCell ref="AC5:AC6"/>
    <mergeCell ref="P19:Q19"/>
    <mergeCell ref="R19:S19"/>
    <mergeCell ref="AF68:AF69"/>
    <mergeCell ref="L68:M68"/>
    <mergeCell ref="N68:O68"/>
    <mergeCell ref="P68:Q68"/>
    <mergeCell ref="Z68:AA68"/>
    <mergeCell ref="AB68:AB69"/>
    <mergeCell ref="AE68:AE69"/>
    <mergeCell ref="AC68:AC69"/>
    <mergeCell ref="X68:Y68"/>
    <mergeCell ref="V68:W68"/>
    <mergeCell ref="T68:U68"/>
    <mergeCell ref="R68:S68"/>
    <mergeCell ref="A67:AF67"/>
    <mergeCell ref="A4:C4"/>
    <mergeCell ref="C19:C20"/>
    <mergeCell ref="B19:B20"/>
    <mergeCell ref="A19:A20"/>
    <mergeCell ref="C68:C69"/>
    <mergeCell ref="A70:A75"/>
    <mergeCell ref="D1:E1"/>
    <mergeCell ref="F1:G1"/>
    <mergeCell ref="H1:J1"/>
    <mergeCell ref="A7:AF7"/>
    <mergeCell ref="A5:A6"/>
    <mergeCell ref="B5:B6"/>
    <mergeCell ref="C5:C6"/>
    <mergeCell ref="D5:E5"/>
    <mergeCell ref="D4:V4"/>
    <mergeCell ref="K1:Q1"/>
    <mergeCell ref="R1:S1"/>
    <mergeCell ref="T1:V1"/>
    <mergeCell ref="W1:X1"/>
    <mergeCell ref="AA1:AB1"/>
    <mergeCell ref="W4:AF4"/>
    <mergeCell ref="AD68:AD69"/>
    <mergeCell ref="A189:L218"/>
    <mergeCell ref="M189:AF218"/>
    <mergeCell ref="A188:L188"/>
    <mergeCell ref="M188:AF188"/>
    <mergeCell ref="A167:L187"/>
    <mergeCell ref="A166:L166"/>
    <mergeCell ref="M166:AF166"/>
    <mergeCell ref="M167:AF187"/>
    <mergeCell ref="A101:A106"/>
    <mergeCell ref="A107:A112"/>
    <mergeCell ref="A98:A100"/>
    <mergeCell ref="A115:A120"/>
    <mergeCell ref="A121:A126"/>
    <mergeCell ref="A129:A134"/>
    <mergeCell ref="A135:A140"/>
    <mergeCell ref="A113:AF113"/>
    <mergeCell ref="A127:AF127"/>
  </mergeCells>
  <phoneticPr fontId="2" type="noConversion"/>
  <conditionalFormatting sqref="AC22">
    <cfRule type="notContainsBlanks" dxfId="101" priority="1834">
      <formula>LEN(TRIM(AC22))&gt;0</formula>
    </cfRule>
  </conditionalFormatting>
  <conditionalFormatting sqref="AC26:AC27">
    <cfRule type="notContainsBlanks" dxfId="100" priority="1835">
      <formula>LEN(TRIM(AC26))&gt;0</formula>
    </cfRule>
  </conditionalFormatting>
  <conditionalFormatting sqref="AC31:AC32">
    <cfRule type="notContainsBlanks" dxfId="99" priority="1838">
      <formula>LEN(TRIM(AC31))&gt;0</formula>
    </cfRule>
  </conditionalFormatting>
  <conditionalFormatting sqref="AC33:AC34">
    <cfRule type="notContainsBlanks" dxfId="98" priority="1836">
      <formula>LEN(TRIM(AC33))&gt;0</formula>
    </cfRule>
  </conditionalFormatting>
  <conditionalFormatting sqref="AC35:AC36">
    <cfRule type="notContainsBlanks" dxfId="97" priority="1829">
      <formula>LEN(TRIM(AC35))&gt;0</formula>
    </cfRule>
  </conditionalFormatting>
  <conditionalFormatting sqref="AC37:AC38">
    <cfRule type="notContainsBlanks" dxfId="96" priority="1828">
      <formula>LEN(TRIM(AC37))&gt;0</formula>
    </cfRule>
  </conditionalFormatting>
  <conditionalFormatting sqref="AC39:AC40">
    <cfRule type="notContainsBlanks" dxfId="95" priority="1827">
      <formula>LEN(TRIM(AC39))&gt;0</formula>
    </cfRule>
  </conditionalFormatting>
  <conditionalFormatting sqref="AC41">
    <cfRule type="notContainsBlanks" dxfId="94" priority="1825">
      <formula>LEN(TRIM(AC41))&gt;0</formula>
    </cfRule>
  </conditionalFormatting>
  <conditionalFormatting sqref="AC51 AC53:AC60">
    <cfRule type="notContainsBlanks" dxfId="93" priority="1839">
      <formula>LEN(TRIM(AC51))&gt;0</formula>
    </cfRule>
  </conditionalFormatting>
  <conditionalFormatting sqref="AC61">
    <cfRule type="notContainsBlanks" dxfId="92" priority="1818">
      <formula>LEN(TRIM(AC61))&gt;0</formula>
    </cfRule>
  </conditionalFormatting>
  <conditionalFormatting sqref="AC24">
    <cfRule type="notContainsBlanks" dxfId="91" priority="1817">
      <formula>LEN(TRIM(AC24))&gt;0</formula>
    </cfRule>
  </conditionalFormatting>
  <conditionalFormatting sqref="AC62">
    <cfRule type="notContainsBlanks" dxfId="90" priority="1816">
      <formula>LEN(TRIM(AC62))&gt;0</formula>
    </cfRule>
  </conditionalFormatting>
  <conditionalFormatting sqref="AC63">
    <cfRule type="notContainsBlanks" dxfId="89" priority="1815">
      <formula>LEN(TRIM(AC63))&gt;0</formula>
    </cfRule>
  </conditionalFormatting>
  <conditionalFormatting sqref="AC64">
    <cfRule type="notContainsBlanks" dxfId="88" priority="1814">
      <formula>LEN(TRIM(AC64))&gt;0</formula>
    </cfRule>
  </conditionalFormatting>
  <conditionalFormatting sqref="AC71">
    <cfRule type="notContainsBlanks" dxfId="87" priority="1813">
      <formula>LEN(TRIM(AC71))&gt;0</formula>
    </cfRule>
  </conditionalFormatting>
  <conditionalFormatting sqref="AE33">
    <cfRule type="notContainsBlanks" dxfId="86" priority="1778">
      <formula>LEN(TRIM(AE33))&gt;0</formula>
    </cfRule>
  </conditionalFormatting>
  <conditionalFormatting sqref="AE45:AF45 AE61:AF61 AE70:AF70 AE51:AF53 AE22:AF22 AE46:AE47 AE23:AE41 AE54:AE60 AE71:AE75 AE62:AE66 AE79:AE93 AE112 AE114:AE126">
    <cfRule type="notContainsBlanks" dxfId="85" priority="1775">
      <formula>LEN(TRIM(AE22))&gt;0</formula>
    </cfRule>
  </conditionalFormatting>
  <conditionalFormatting sqref="AE35">
    <cfRule type="notContainsBlanks" dxfId="84" priority="1774">
      <formula>LEN(TRIM(AE35))&gt;0</formula>
    </cfRule>
  </conditionalFormatting>
  <conditionalFormatting sqref="AE37">
    <cfRule type="notContainsBlanks" dxfId="83" priority="1773">
      <formula>LEN(TRIM(AE37))&gt;0</formula>
    </cfRule>
  </conditionalFormatting>
  <conditionalFormatting sqref="AE39">
    <cfRule type="notContainsBlanks" dxfId="82" priority="1772">
      <formula>LEN(TRIM(AE39))&gt;0</formula>
    </cfRule>
  </conditionalFormatting>
  <conditionalFormatting sqref="AE41">
    <cfRule type="notContainsBlanks" dxfId="81" priority="1770">
      <formula>LEN(TRIM(AE41))&gt;0</formula>
    </cfRule>
  </conditionalFormatting>
  <conditionalFormatting sqref="AD45:AD47 AD51 AD22:AD41 AD70:AD75 AD61:AD66 AD79:AD93 AD112 AD114:AD126">
    <cfRule type="notContainsBlanks" dxfId="80" priority="2004">
      <formula>LEN(TRIM(AD22))&gt;0</formula>
    </cfRule>
  </conditionalFormatting>
  <conditionalFormatting sqref="AB22:AB26 AB45:AB47 AB28:AB29 AB70:AB75 AB51:AB66 AB79:AB93 AB116:AB126">
    <cfRule type="cellIs" dxfId="79" priority="1759" operator="equal">
      <formula>0</formula>
    </cfRule>
  </conditionalFormatting>
  <conditionalFormatting sqref="A1">
    <cfRule type="cellIs" dxfId="78" priority="1757" operator="equal">
      <formula>0</formula>
    </cfRule>
  </conditionalFormatting>
  <conditionalFormatting sqref="AB27">
    <cfRule type="cellIs" dxfId="77" priority="1749" operator="equal">
      <formula>0</formula>
    </cfRule>
  </conditionalFormatting>
  <conditionalFormatting sqref="AC10 AC13 AC17:AC18">
    <cfRule type="notContainsBlanks" dxfId="76" priority="1537">
      <formula>LEN(TRIM(AC10))&gt;0</formula>
    </cfRule>
  </conditionalFormatting>
  <conditionalFormatting sqref="AE8:AF8 AE9:AE18">
    <cfRule type="notContainsBlanks" dxfId="75" priority="1536">
      <formula>LEN(TRIM(AE8))&gt;0</formula>
    </cfRule>
  </conditionalFormatting>
  <conditionalFormatting sqref="AD8">
    <cfRule type="notContainsBlanks" dxfId="74" priority="2005">
      <formula>LEN(TRIM(AD8))&gt;0</formula>
    </cfRule>
  </conditionalFormatting>
  <conditionalFormatting sqref="AC8">
    <cfRule type="notContainsBlanks" dxfId="73" priority="1249">
      <formula>LEN(TRIM(AC8))&gt;0</formula>
    </cfRule>
  </conditionalFormatting>
  <conditionalFormatting sqref="AC9">
    <cfRule type="notContainsBlanks" dxfId="72" priority="1248">
      <formula>LEN(TRIM(AC9))&gt;0</formula>
    </cfRule>
  </conditionalFormatting>
  <conditionalFormatting sqref="AC52">
    <cfRule type="notContainsBlanks" dxfId="71" priority="1244">
      <formula>LEN(TRIM(AC52))&gt;0</formula>
    </cfRule>
  </conditionalFormatting>
  <conditionalFormatting sqref="D18:AB18">
    <cfRule type="cellIs" dxfId="70" priority="760" operator="equal">
      <formula>0</formula>
    </cfRule>
  </conditionalFormatting>
  <conditionalFormatting sqref="AC11">
    <cfRule type="notContainsBlanks" dxfId="69" priority="759">
      <formula>LEN(TRIM(AC11))&gt;0</formula>
    </cfRule>
  </conditionalFormatting>
  <conditionalFormatting sqref="AC12">
    <cfRule type="notContainsBlanks" dxfId="68" priority="758">
      <formula>LEN(TRIM(AC12))&gt;0</formula>
    </cfRule>
  </conditionalFormatting>
  <conditionalFormatting sqref="AC16">
    <cfRule type="notContainsBlanks" dxfId="67" priority="756">
      <formula>LEN(TRIM(AC16))&gt;0</formula>
    </cfRule>
  </conditionalFormatting>
  <conditionalFormatting sqref="AC15">
    <cfRule type="notContainsBlanks" dxfId="66" priority="755">
      <formula>LEN(TRIM(AC15))&gt;0</formula>
    </cfRule>
  </conditionalFormatting>
  <conditionalFormatting sqref="D14:AA14">
    <cfRule type="cellIs" dxfId="65" priority="739" operator="equal">
      <formula>0</formula>
    </cfRule>
  </conditionalFormatting>
  <conditionalFormatting sqref="AC14">
    <cfRule type="notContainsBlanks" dxfId="64" priority="738">
      <formula>LEN(TRIM(AC14))&gt;0</formula>
    </cfRule>
  </conditionalFormatting>
  <conditionalFormatting sqref="AB12:AB13">
    <cfRule type="cellIs" dxfId="63" priority="535" operator="equal">
      <formula>0</formula>
    </cfRule>
  </conditionalFormatting>
  <conditionalFormatting sqref="AB14">
    <cfRule type="cellIs" dxfId="62" priority="534" operator="equal">
      <formula>0</formula>
    </cfRule>
  </conditionalFormatting>
  <conditionalFormatting sqref="AB15:AB17">
    <cfRule type="cellIs" dxfId="61" priority="533" operator="equal">
      <formula>0</formula>
    </cfRule>
  </conditionalFormatting>
  <conditionalFormatting sqref="AB11">
    <cfRule type="cellIs" dxfId="60" priority="456" operator="equal">
      <formula>0</formula>
    </cfRule>
  </conditionalFormatting>
  <conditionalFormatting sqref="AB11">
    <cfRule type="cellIs" dxfId="59" priority="454" operator="equal">
      <formula>0</formula>
    </cfRule>
  </conditionalFormatting>
  <conditionalFormatting sqref="AB10">
    <cfRule type="cellIs" dxfId="58" priority="369" operator="equal">
      <formula>0</formula>
    </cfRule>
  </conditionalFormatting>
  <conditionalFormatting sqref="AB8:AB9">
    <cfRule type="cellIs" dxfId="57" priority="368" operator="equal">
      <formula>0</formula>
    </cfRule>
  </conditionalFormatting>
  <conditionalFormatting sqref="D14:AA14">
    <cfRule type="expression" dxfId="56" priority="2009">
      <formula>#REF!&gt;D14</formula>
    </cfRule>
  </conditionalFormatting>
  <conditionalFormatting sqref="L22:AA22">
    <cfRule type="cellIs" dxfId="55" priority="63" operator="equal">
      <formula>0</formula>
    </cfRule>
  </conditionalFormatting>
  <conditionalFormatting sqref="L23:AA26">
    <cfRule type="cellIs" dxfId="54" priority="62" operator="equal">
      <formula>0</formula>
    </cfRule>
  </conditionalFormatting>
  <conditionalFormatting sqref="AB31:AB32">
    <cfRule type="cellIs" dxfId="53" priority="61" operator="equal">
      <formula>0</formula>
    </cfRule>
  </conditionalFormatting>
  <conditionalFormatting sqref="AB30">
    <cfRule type="cellIs" dxfId="52" priority="60" operator="equal">
      <formula>0</formula>
    </cfRule>
  </conditionalFormatting>
  <conditionalFormatting sqref="AB34:AB35">
    <cfRule type="cellIs" dxfId="51" priority="59" operator="equal">
      <formula>0</formula>
    </cfRule>
  </conditionalFormatting>
  <conditionalFormatting sqref="AB33">
    <cfRule type="cellIs" dxfId="50" priority="58" operator="equal">
      <formula>0</formula>
    </cfRule>
  </conditionalFormatting>
  <conditionalFormatting sqref="AB37:AB38">
    <cfRule type="cellIs" dxfId="49" priority="57" operator="equal">
      <formula>0</formula>
    </cfRule>
  </conditionalFormatting>
  <conditionalFormatting sqref="AB36">
    <cfRule type="cellIs" dxfId="48" priority="56" operator="equal">
      <formula>0</formula>
    </cfRule>
  </conditionalFormatting>
  <conditionalFormatting sqref="AB40:AB41">
    <cfRule type="cellIs" dxfId="47" priority="55" operator="equal">
      <formula>0</formula>
    </cfRule>
  </conditionalFormatting>
  <conditionalFormatting sqref="AB39">
    <cfRule type="cellIs" dxfId="46" priority="54" operator="equal">
      <formula>0</formula>
    </cfRule>
  </conditionalFormatting>
  <conditionalFormatting sqref="D79:AA79">
    <cfRule type="cellIs" dxfId="45" priority="53" operator="equal">
      <formula>0</formula>
    </cfRule>
  </conditionalFormatting>
  <conditionalFormatting sqref="D80:AA80">
    <cfRule type="cellIs" dxfId="44" priority="52" operator="equal">
      <formula>0</formula>
    </cfRule>
  </conditionalFormatting>
  <conditionalFormatting sqref="AE97:AE111">
    <cfRule type="notContainsBlanks" dxfId="43" priority="50">
      <formula>LEN(TRIM(AE97))&gt;0</formula>
    </cfRule>
  </conditionalFormatting>
  <conditionalFormatting sqref="AD97:AD111">
    <cfRule type="notContainsBlanks" dxfId="42" priority="51">
      <formula>LEN(TRIM(AD97))&gt;0</formula>
    </cfRule>
  </conditionalFormatting>
  <conditionalFormatting sqref="AB97:AB112 AB114:AB115">
    <cfRule type="cellIs" dxfId="41" priority="49" operator="equal">
      <formula>0</formula>
    </cfRule>
  </conditionalFormatting>
  <conditionalFormatting sqref="AE128:AE135 AE139:AE140 AE142:AE146">
    <cfRule type="notContainsBlanks" dxfId="40" priority="40">
      <formula>LEN(TRIM(AE128))&gt;0</formula>
    </cfRule>
  </conditionalFormatting>
  <conditionalFormatting sqref="AD128:AD135 AD139:AD140 AD142:AD146">
    <cfRule type="notContainsBlanks" dxfId="39" priority="41">
      <formula>LEN(TRIM(AD128))&gt;0</formula>
    </cfRule>
  </conditionalFormatting>
  <conditionalFormatting sqref="AB128:AB135 AB139:AB140">
    <cfRule type="cellIs" dxfId="38" priority="39" operator="equal">
      <formula>0</formula>
    </cfRule>
  </conditionalFormatting>
  <conditionalFormatting sqref="D128:AA128">
    <cfRule type="cellIs" dxfId="37" priority="38" operator="equal">
      <formula>0</formula>
    </cfRule>
  </conditionalFormatting>
  <conditionalFormatting sqref="AE147:AE148 AE159:AE161">
    <cfRule type="notContainsBlanks" dxfId="35" priority="35">
      <formula>LEN(TRIM(AE147))&gt;0</formula>
    </cfRule>
  </conditionalFormatting>
  <conditionalFormatting sqref="AD147:AD148 AD159:AD161">
    <cfRule type="notContainsBlanks" dxfId="34" priority="36">
      <formula>LEN(TRIM(AD147))&gt;0</formula>
    </cfRule>
  </conditionalFormatting>
  <conditionalFormatting sqref="AB159:AB161">
    <cfRule type="cellIs" dxfId="33" priority="34" operator="equal">
      <formula>0</formula>
    </cfRule>
  </conditionalFormatting>
  <conditionalFormatting sqref="AE162">
    <cfRule type="notContainsBlanks" dxfId="32" priority="32">
      <formula>LEN(TRIM(AE162))&gt;0</formula>
    </cfRule>
  </conditionalFormatting>
  <conditionalFormatting sqref="AD162">
    <cfRule type="notContainsBlanks" dxfId="31" priority="33">
      <formula>LEN(TRIM(AD162))&gt;0</formula>
    </cfRule>
  </conditionalFormatting>
  <conditionalFormatting sqref="AB162">
    <cfRule type="cellIs" dxfId="30" priority="31" operator="equal">
      <formula>0</formula>
    </cfRule>
  </conditionalFormatting>
  <conditionalFormatting sqref="AE136:AE138">
    <cfRule type="notContainsBlanks" dxfId="29" priority="29">
      <formula>LEN(TRIM(AE136))&gt;0</formula>
    </cfRule>
  </conditionalFormatting>
  <conditionalFormatting sqref="AD136:AD138">
    <cfRule type="notContainsBlanks" dxfId="28" priority="30">
      <formula>LEN(TRIM(AD136))&gt;0</formula>
    </cfRule>
  </conditionalFormatting>
  <conditionalFormatting sqref="AB136:AB138">
    <cfRule type="cellIs" dxfId="27" priority="28" operator="equal">
      <formula>0</formula>
    </cfRule>
  </conditionalFormatting>
  <conditionalFormatting sqref="AE149:AE151">
    <cfRule type="notContainsBlanks" dxfId="20" priority="20">
      <formula>LEN(TRIM(AE149))&gt;0</formula>
    </cfRule>
  </conditionalFormatting>
  <conditionalFormatting sqref="AD149:AD151">
    <cfRule type="notContainsBlanks" dxfId="19" priority="21">
      <formula>LEN(TRIM(AD149))&gt;0</formula>
    </cfRule>
  </conditionalFormatting>
  <conditionalFormatting sqref="AB142:AB154">
    <cfRule type="cellIs" dxfId="18" priority="19" operator="equal">
      <formula>0</formula>
    </cfRule>
  </conditionalFormatting>
  <conditionalFormatting sqref="AE157:AE158">
    <cfRule type="notContainsBlanks" dxfId="17" priority="17">
      <formula>LEN(TRIM(AE157))&gt;0</formula>
    </cfRule>
  </conditionalFormatting>
  <conditionalFormatting sqref="AD157:AD158">
    <cfRule type="notContainsBlanks" dxfId="16" priority="18">
      <formula>LEN(TRIM(AD157))&gt;0</formula>
    </cfRule>
  </conditionalFormatting>
  <conditionalFormatting sqref="AB157:AB158">
    <cfRule type="cellIs" dxfId="15" priority="16" operator="equal">
      <formula>0</formula>
    </cfRule>
  </conditionalFormatting>
  <conditionalFormatting sqref="AE154 AE156">
    <cfRule type="notContainsBlanks" dxfId="14" priority="14">
      <formula>LEN(TRIM(AE154))&gt;0</formula>
    </cfRule>
  </conditionalFormatting>
  <conditionalFormatting sqref="AD154 AD156">
    <cfRule type="notContainsBlanks" dxfId="13" priority="15">
      <formula>LEN(TRIM(AD154))&gt;0</formula>
    </cfRule>
  </conditionalFormatting>
  <conditionalFormatting sqref="AB156">
    <cfRule type="cellIs" dxfId="12" priority="13" operator="equal">
      <formula>0</formula>
    </cfRule>
  </conditionalFormatting>
  <conditionalFormatting sqref="AE152:AE153">
    <cfRule type="notContainsBlanks" dxfId="11" priority="11">
      <formula>LEN(TRIM(AE152))&gt;0</formula>
    </cfRule>
  </conditionalFormatting>
  <conditionalFormatting sqref="AD152:AD153">
    <cfRule type="notContainsBlanks" dxfId="10" priority="12">
      <formula>LEN(TRIM(AD152))&gt;0</formula>
    </cfRule>
  </conditionalFormatting>
  <conditionalFormatting sqref="D114:AA114">
    <cfRule type="cellIs" dxfId="2" priority="3" operator="equal">
      <formula>0</formula>
    </cfRule>
  </conditionalFormatting>
  <conditionalFormatting sqref="D142:AA142">
    <cfRule type="cellIs" dxfId="1" priority="2" operator="equal">
      <formula>0</formula>
    </cfRule>
  </conditionalFormatting>
  <conditionalFormatting sqref="D156:AA156">
    <cfRule type="cellIs" dxfId="0" priority="1" operator="equal">
      <formula>0</formula>
    </cfRule>
  </conditionalFormatting>
  <dataValidations count="1">
    <dataValidation type="whole" allowBlank="1" showInputMessage="1" showErrorMessage="1" errorTitle="Non-Numeric or abnormal value" error="Enter Numbers only between 0 and 99999" sqref="D8:AA18 D45:AA47 AB18 D22:AA41 AB11 D51:AA66 D70:AA75 D156:AA162 D97:AA112 D128:AA140 D114:AA126 D142:AA154 D79:AA93" xr:uid="{B89F7BEB-D895-441B-9690-CF40DBC25312}">
      <formula1>0</formula1>
      <formula2>99999</formula2>
    </dataValidation>
  </dataValidations>
  <pageMargins left="0.511811023622047" right="7.8740157480315001E-2" top="0.196850393700787" bottom="0.196850393700787" header="0.2" footer="0.118110236220472"/>
  <pageSetup scale="31" fitToHeight="0" orientation="portrait" r:id="rId1"/>
  <headerFooter>
    <oddFooter>&amp;R&amp;P</oddFooter>
  </headerFooter>
  <rowBreaks count="1" manualBreakCount="1">
    <brk id="66" max="16383" man="1"/>
  </rowBreaks>
  <ignoredErrors>
    <ignoredError sqref="J19"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9366B03F6EC145B189534E5AC3D6E6" ma:contentTypeVersion="14" ma:contentTypeDescription="Create a new document." ma:contentTypeScope="" ma:versionID="ffc27aaa6afa60559960f746ac0a40ab">
  <xsd:schema xmlns:xsd="http://www.w3.org/2001/XMLSchema" xmlns:xs="http://www.w3.org/2001/XMLSchema" xmlns:p="http://schemas.microsoft.com/office/2006/metadata/properties" xmlns:ns1="http://schemas.microsoft.com/sharepoint/v3" xmlns:ns3="dac3fa0a-9923-49c3-b4ba-df6390fa58ea" xmlns:ns4="1ed6e237-7a44-4d6d-bfbc-e270d277b5ad" targetNamespace="http://schemas.microsoft.com/office/2006/metadata/properties" ma:root="true" ma:fieldsID="a6816e770e34b85fcdcbb3032b3d95e9" ns1:_="" ns3:_="" ns4:_="">
    <xsd:import namespace="http://schemas.microsoft.com/sharepoint/v3"/>
    <xsd:import namespace="dac3fa0a-9923-49c3-b4ba-df6390fa58ea"/>
    <xsd:import namespace="1ed6e237-7a44-4d6d-bfbc-e270d277b5a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c3fa0a-9923-49c3-b4ba-df6390fa58e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ed6e237-7a44-4d6d-bfbc-e270d277b5a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757ECA-E322-4B4F-A80B-F429838D8BF7}">
  <ds:schemaRefs>
    <ds:schemaRef ds:uri="http://schemas.microsoft.com/sharepoint/v3"/>
    <ds:schemaRef ds:uri="dac3fa0a-9923-49c3-b4ba-df6390fa58ea"/>
    <ds:schemaRef ds:uri="http://purl.org/dc/terms/"/>
    <ds:schemaRef ds:uri="http://schemas.openxmlformats.org/package/2006/metadata/core-properties"/>
    <ds:schemaRef ds:uri="http://schemas.microsoft.com/office/2006/documentManagement/types"/>
    <ds:schemaRef ds:uri="1ed6e237-7a44-4d6d-bfbc-e270d277b5ad"/>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8F27D016-ED29-4335-8911-6427F4BFA81E}">
  <ds:schemaRefs>
    <ds:schemaRef ds:uri="http://schemas.microsoft.com/sharepoint/v3/contenttype/forms"/>
  </ds:schemaRefs>
</ds:datastoreItem>
</file>

<file path=customXml/itemProps3.xml><?xml version="1.0" encoding="utf-8"?>
<ds:datastoreItem xmlns:ds="http://schemas.openxmlformats.org/officeDocument/2006/customXml" ds:itemID="{B4331761-FFFE-4F11-AA2E-B35F1517E2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c3fa0a-9923-49c3-b4ba-df6390fa58ea"/>
    <ds:schemaRef ds:uri="1ed6e237-7a44-4d6d-bfbc-e270d277b5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InstructionsForm1A</vt:lpstr>
      <vt:lpstr>Feb</vt:lpstr>
      <vt:lpstr>Feb!Print_Area</vt:lpstr>
      <vt:lpstr>InstructionsForm1A!Print_Area</vt:lpstr>
      <vt:lpstr>Feb!Print_Titles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Njoka</dc:creator>
  <cp:lastModifiedBy>Emmanuel Kaunda</cp:lastModifiedBy>
  <cp:lastPrinted>2020-06-04T19:13:43Z</cp:lastPrinted>
  <dcterms:created xsi:type="dcterms:W3CDTF">2018-10-31T09:45:26Z</dcterms:created>
  <dcterms:modified xsi:type="dcterms:W3CDTF">2021-03-29T16:18:33Z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97562b29-1870-4619-bda6-f602bd214bc5</vt:lpwstr>
  </property>
  <property fmtid="{D5CDD505-2E9C-101B-9397-08002B2CF9AE}" pid="3" name="ConnectionInfosStorage">
    <vt:lpwstr>WorkbookXmlParts</vt:lpwstr>
  </property>
  <property fmtid="{D5CDD505-2E9C-101B-9397-08002B2CF9AE}" pid="4" name="ContentTypeId">
    <vt:lpwstr>0x010100EA9366B03F6EC145B189534E5AC3D6E6</vt:lpwstr>
  </property>
</Properties>
</file>